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bfbb23b172f72e/Desktop/R_projects/New_GCxGC_analysis/ES_modeling/"/>
    </mc:Choice>
  </mc:AlternateContent>
  <xr:revisionPtr revIDLastSave="62" documentId="13_ncr:40009_{3F64983F-DE2E-4F1A-8606-6C2261E6032D}" xr6:coauthVersionLast="47" xr6:coauthVersionMax="47" xr10:uidLastSave="{343F4137-9120-4978-89F3-EE65A31405C9}"/>
  <bookViews>
    <workbookView xWindow="-96" yWindow="-96" windowWidth="23232" windowHeight="12552" activeTab="1" xr2:uid="{00000000-000D-0000-FFFF-FFFF00000000}"/>
  </bookViews>
  <sheets>
    <sheet name="cal_factors" sheetId="1" r:id="rId1"/>
    <sheet name="bad_r2_rem" sheetId="2" r:id="rId2"/>
    <sheet name="Alkanes_only" sheetId="3" r:id="rId3"/>
    <sheet name="Acids_only" sheetId="4" r:id="rId4"/>
    <sheet name="Sheet4" sheetId="5" r:id="rId5"/>
  </sheets>
  <definedNames>
    <definedName name="_xlchart.v1.0" hidden="1">bad_r2_rem!$T$1</definedName>
    <definedName name="_xlchart.v1.1" hidden="1">bad_r2_rem!$T$2:$T$590</definedName>
    <definedName name="_xlchart.v1.10" hidden="1">bad_r2_rem!$R$2:$R$590</definedName>
    <definedName name="_xlchart.v1.11" hidden="1">bad_r2_rem!$R$44:$R$590</definedName>
    <definedName name="_xlchart.v1.12" hidden="1">bad_r2_rem!$R$1</definedName>
    <definedName name="_xlchart.v1.13" hidden="1">bad_r2_rem!$R$2:$R$590</definedName>
    <definedName name="_xlchart.v1.14" hidden="1">bad_r2_rem!$C$2:$C$590</definedName>
    <definedName name="_xlchart.v1.15" hidden="1">bad_r2_rem!$S$1</definedName>
    <definedName name="_xlchart.v1.16" hidden="1">bad_r2_rem!$S$2:$S$590</definedName>
    <definedName name="_xlchart.v1.2" hidden="1">bad_r2_rem!$T$1</definedName>
    <definedName name="_xlchart.v1.3" hidden="1">bad_r2_rem!$T$2:$T$590</definedName>
    <definedName name="_xlchart.v1.4" hidden="1">bad_r2_rem!$S$1</definedName>
    <definedName name="_xlchart.v1.5" hidden="1">bad_r2_rem!$S$2:$S$590</definedName>
    <definedName name="_xlchart.v1.6" hidden="1">bad_r2_rem!$T$1</definedName>
    <definedName name="_xlchart.v1.7" hidden="1">bad_r2_rem!$T$2:$T$590</definedName>
    <definedName name="_xlchart.v1.8" hidden="1">bad_r2_rem!$C$2:$C$590</definedName>
    <definedName name="_xlchart.v1.9" hidden="1">bad_r2_rem!$R$1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2" i="2"/>
  <c r="S318" i="2"/>
  <c r="R100" i="2"/>
  <c r="S100" i="2" s="1"/>
  <c r="R461" i="2"/>
  <c r="S461" i="2" s="1"/>
  <c r="R305" i="2"/>
  <c r="S305" i="2" s="1"/>
  <c r="R195" i="2"/>
  <c r="S195" i="2" s="1"/>
  <c r="R501" i="2"/>
  <c r="S501" i="2" s="1"/>
  <c r="Q266" i="2"/>
  <c r="Q567" i="2"/>
  <c r="Q480" i="2"/>
  <c r="Q264" i="2"/>
  <c r="Q181" i="2"/>
  <c r="Q454" i="2"/>
  <c r="Q242" i="2"/>
  <c r="Q469" i="2"/>
  <c r="Q361" i="2"/>
  <c r="Q4" i="2"/>
  <c r="Q120" i="2"/>
  <c r="Q238" i="2"/>
  <c r="Q475" i="2"/>
  <c r="Q114" i="2"/>
  <c r="Q367" i="2"/>
  <c r="Q2" i="2"/>
  <c r="Q237" i="2"/>
  <c r="Q125" i="2"/>
  <c r="Q13" i="2"/>
  <c r="Q529" i="2"/>
  <c r="Q496" i="2"/>
  <c r="Q332" i="2"/>
  <c r="Q177" i="2"/>
  <c r="Q84" i="2"/>
  <c r="Q444" i="2"/>
  <c r="Q472" i="2"/>
  <c r="Q8" i="2"/>
  <c r="Q365" i="2"/>
  <c r="Q255" i="2"/>
  <c r="Q140" i="2"/>
  <c r="Q473" i="2"/>
  <c r="Q369" i="2"/>
  <c r="Q136" i="2"/>
  <c r="Q25" i="2"/>
  <c r="Q260" i="2"/>
  <c r="Q471" i="2"/>
  <c r="Q364" i="2"/>
  <c r="Q115" i="2"/>
  <c r="Q250" i="2"/>
  <c r="Q353" i="2"/>
  <c r="Q225" i="2"/>
  <c r="Q546" i="2"/>
  <c r="Q382" i="2"/>
  <c r="Q164" i="2"/>
  <c r="Q30" i="2"/>
  <c r="Q302" i="2"/>
  <c r="Q577" i="2"/>
  <c r="Q127" i="2"/>
  <c r="Q503" i="2"/>
  <c r="Q50" i="2"/>
  <c r="Q267" i="2"/>
  <c r="Q240" i="2"/>
  <c r="Q3" i="2"/>
  <c r="Q118" i="2"/>
  <c r="Q484" i="2"/>
  <c r="Q6" i="2"/>
  <c r="Q126" i="2"/>
  <c r="Q247" i="2"/>
  <c r="Q490" i="2"/>
  <c r="Q5" i="2"/>
  <c r="Q117" i="2"/>
  <c r="Q239" i="2"/>
  <c r="Q487" i="2"/>
  <c r="Q179" i="2"/>
  <c r="Q270" i="2"/>
  <c r="Q584" i="2"/>
  <c r="Q169" i="2"/>
  <c r="Q326" i="2"/>
  <c r="Q101" i="2"/>
  <c r="Q589" i="2"/>
  <c r="Q232" i="2"/>
  <c r="Q248" i="2"/>
  <c r="Q29" i="2"/>
  <c r="Q133" i="2"/>
  <c r="Q508" i="2"/>
  <c r="Q477" i="2"/>
  <c r="Q188" i="2"/>
  <c r="Q468" i="2"/>
  <c r="Q363" i="2"/>
  <c r="Q244" i="2"/>
  <c r="Q116" i="2"/>
  <c r="Q32" i="2"/>
  <c r="Q243" i="2"/>
  <c r="Q7" i="2"/>
  <c r="Q121" i="2"/>
  <c r="Q478" i="2"/>
  <c r="Q467" i="2"/>
  <c r="Q362" i="2"/>
  <c r="Q241" i="2"/>
  <c r="Q124" i="2"/>
  <c r="Q486" i="2"/>
  <c r="Q71" i="2"/>
  <c r="Q395" i="2"/>
  <c r="Q276" i="2"/>
  <c r="Q308" i="2"/>
  <c r="Q578" i="2"/>
  <c r="Q36" i="2"/>
  <c r="Q197" i="2"/>
  <c r="Q224" i="2"/>
  <c r="Q542" i="2"/>
  <c r="Q106" i="2"/>
  <c r="Q356" i="2"/>
  <c r="Q245" i="2"/>
  <c r="Q11" i="2"/>
  <c r="Q493" i="2"/>
  <c r="Q129" i="2"/>
  <c r="Q422" i="2"/>
  <c r="Q92" i="2"/>
  <c r="Q281" i="2"/>
  <c r="Q509" i="2"/>
  <c r="Q156" i="2"/>
  <c r="Q249" i="2"/>
  <c r="Q119" i="2"/>
  <c r="Q375" i="2"/>
  <c r="Q488" i="2"/>
  <c r="Q26" i="2"/>
  <c r="Q104" i="2"/>
  <c r="Q228" i="2"/>
  <c r="Q462" i="2"/>
  <c r="Q357" i="2"/>
  <c r="Q476" i="2"/>
  <c r="Q389" i="2"/>
  <c r="Q144" i="2"/>
  <c r="Q274" i="2"/>
  <c r="Q533" i="2"/>
  <c r="Q57" i="2"/>
  <c r="Q152" i="2"/>
  <c r="Q258" i="2"/>
  <c r="Q384" i="2"/>
  <c r="Q122" i="2"/>
  <c r="Q482" i="2"/>
  <c r="Q380" i="2"/>
  <c r="Q251" i="2"/>
  <c r="Q27" i="2"/>
  <c r="Q474" i="2"/>
  <c r="Q368" i="2"/>
  <c r="Q132" i="2"/>
  <c r="Q262" i="2"/>
  <c r="Q31" i="2"/>
  <c r="Q23" i="2"/>
  <c r="Q479" i="2"/>
  <c r="Q145" i="2"/>
  <c r="Q370" i="2"/>
  <c r="Q304" i="2"/>
  <c r="Q293" i="2"/>
  <c r="Q537" i="2"/>
  <c r="Q409" i="2"/>
  <c r="Q61" i="2"/>
  <c r="Q162" i="2"/>
  <c r="Q457" i="2"/>
  <c r="Q586" i="2"/>
  <c r="Q235" i="2"/>
  <c r="Q470" i="2"/>
  <c r="Q366" i="2"/>
  <c r="Q20" i="2"/>
  <c r="Q123" i="2"/>
  <c r="Q246" i="2"/>
  <c r="Q398" i="2"/>
  <c r="Q257" i="2"/>
  <c r="Q523" i="2"/>
  <c r="Q16" i="2"/>
  <c r="Q137" i="2"/>
  <c r="Q481" i="2"/>
  <c r="Q212" i="2"/>
  <c r="Q413" i="2"/>
  <c r="Q349" i="2"/>
  <c r="Q108" i="2"/>
  <c r="Q33" i="2"/>
  <c r="Q146" i="2"/>
  <c r="Q397" i="2"/>
  <c r="Q279" i="2"/>
  <c r="Q536" i="2"/>
  <c r="Q54" i="2"/>
  <c r="Q427" i="2"/>
  <c r="Q157" i="2"/>
  <c r="Q563" i="2"/>
  <c r="Q306" i="2"/>
  <c r="Q580" i="2"/>
  <c r="Q350" i="2"/>
  <c r="Q111" i="2"/>
  <c r="Q463" i="2"/>
  <c r="Q227" i="2"/>
  <c r="Q278" i="2"/>
  <c r="Q40" i="2"/>
  <c r="Q147" i="2"/>
  <c r="Q502" i="2"/>
  <c r="Q390" i="2"/>
  <c r="Q10" i="2"/>
  <c r="Q289" i="2"/>
  <c r="Q558" i="2"/>
  <c r="Q161" i="2"/>
  <c r="Q387" i="2"/>
  <c r="Q492" i="2"/>
  <c r="Q383" i="2"/>
  <c r="Q141" i="2"/>
  <c r="Q273" i="2"/>
  <c r="Q14" i="2"/>
  <c r="Q253" i="2"/>
  <c r="Q131" i="2"/>
  <c r="Q379" i="2"/>
  <c r="Q491" i="2"/>
  <c r="Q135" i="2"/>
  <c r="Q28" i="2"/>
  <c r="Q392" i="2"/>
  <c r="Q265" i="2"/>
  <c r="Q516" i="2"/>
  <c r="Q565" i="2"/>
  <c r="Q221" i="2"/>
  <c r="Q109" i="2"/>
  <c r="Q446" i="2"/>
  <c r="Q338" i="2"/>
  <c r="Q155" i="2"/>
  <c r="Q310" i="2"/>
  <c r="Q412" i="2"/>
  <c r="Q543" i="2"/>
  <c r="Q82" i="2"/>
  <c r="Q459" i="2"/>
  <c r="Q105" i="2"/>
  <c r="Q583" i="2"/>
  <c r="Q355" i="2"/>
  <c r="Q229" i="2"/>
  <c r="Q37" i="2"/>
  <c r="Q165" i="2"/>
  <c r="Q404" i="2"/>
  <c r="Q519" i="2"/>
  <c r="Q309" i="2"/>
  <c r="Q234" i="2"/>
  <c r="Q360" i="2"/>
  <c r="Q113" i="2"/>
  <c r="Q465" i="2"/>
  <c r="Q587" i="2"/>
  <c r="Q272" i="2"/>
  <c r="Q504" i="2"/>
  <c r="Q15" i="2"/>
  <c r="Q483" i="2"/>
  <c r="Q24" i="2"/>
  <c r="Q371" i="2"/>
  <c r="Q128" i="2"/>
  <c r="Q151" i="2"/>
  <c r="Q259" i="2"/>
  <c r="Q374" i="2"/>
  <c r="Q9" i="2"/>
  <c r="Q138" i="2"/>
  <c r="Q507" i="2"/>
  <c r="Q275" i="2"/>
  <c r="Q385" i="2"/>
  <c r="Q130" i="2"/>
  <c r="Q12" i="2"/>
  <c r="Q489" i="2"/>
  <c r="Q373" i="2"/>
  <c r="Q256" i="2"/>
  <c r="Q21" i="2"/>
  <c r="Q134" i="2"/>
  <c r="Q263" i="2"/>
  <c r="Q376" i="2"/>
  <c r="Q495" i="2"/>
  <c r="Q39" i="2"/>
  <c r="Q425" i="2"/>
  <c r="Q566" i="2"/>
  <c r="Q150" i="2"/>
  <c r="Q303" i="2"/>
  <c r="Q330" i="2"/>
  <c r="Q88" i="2"/>
  <c r="Q207" i="2"/>
  <c r="Q568" i="2"/>
  <c r="Q333" i="2"/>
  <c r="Q447" i="2"/>
  <c r="Q72" i="2"/>
  <c r="Q192" i="2"/>
  <c r="Q554" i="2"/>
  <c r="Q431" i="2"/>
  <c r="Q325" i="2"/>
  <c r="Q68" i="2"/>
  <c r="Q153" i="2"/>
  <c r="Q312" i="2"/>
  <c r="Q538" i="2"/>
  <c r="Q393" i="2"/>
  <c r="Q205" i="2"/>
  <c r="Q300" i="2"/>
  <c r="Q59" i="2"/>
  <c r="Q405" i="2"/>
  <c r="Q525" i="2"/>
  <c r="Q85" i="2"/>
  <c r="Q552" i="2"/>
  <c r="Q202" i="2"/>
  <c r="Q322" i="2"/>
  <c r="R322" i="2" s="1"/>
  <c r="S322" i="2" s="1"/>
  <c r="Q442" i="2"/>
  <c r="Q67" i="2"/>
  <c r="Q323" i="2"/>
  <c r="Q190" i="2"/>
  <c r="Q551" i="2"/>
  <c r="Q421" i="2"/>
  <c r="Q70" i="2"/>
  <c r="Q420" i="2"/>
  <c r="Q321" i="2"/>
  <c r="Q545" i="2"/>
  <c r="Q103" i="2"/>
  <c r="Q358" i="2"/>
  <c r="Q464" i="2"/>
  <c r="Q233" i="2"/>
  <c r="Q585" i="2"/>
  <c r="Q160" i="2"/>
  <c r="Q52" i="2"/>
  <c r="Q295" i="2"/>
  <c r="Q515" i="2"/>
  <c r="R515" i="2" s="1"/>
  <c r="S515" i="2" s="1"/>
  <c r="Q400" i="2"/>
  <c r="R400" i="2" s="1"/>
  <c r="S400" i="2" s="1"/>
  <c r="Q97" i="2"/>
  <c r="R97" i="2" s="1"/>
  <c r="S97" i="2" s="1"/>
  <c r="Q216" i="2"/>
  <c r="Q573" i="2"/>
  <c r="Q453" i="2"/>
  <c r="Q342" i="2"/>
  <c r="Q87" i="2"/>
  <c r="Q194" i="2"/>
  <c r="R194" i="2" s="1"/>
  <c r="S194" i="2" s="1"/>
  <c r="Q434" i="2"/>
  <c r="R434" i="2" s="1"/>
  <c r="S434" i="2" s="1"/>
  <c r="Q324" i="2"/>
  <c r="Q553" i="2"/>
  <c r="Q93" i="2"/>
  <c r="R93" i="2" s="1"/>
  <c r="S93" i="2" s="1"/>
  <c r="Q343" i="2"/>
  <c r="R343" i="2" s="1"/>
  <c r="S343" i="2" s="1"/>
  <c r="Q576" i="2"/>
  <c r="R576" i="2" s="1"/>
  <c r="S576" i="2" s="1"/>
  <c r="Q211" i="2"/>
  <c r="Q452" i="2"/>
  <c r="Q319" i="2"/>
  <c r="Q64" i="2"/>
  <c r="Q548" i="2"/>
  <c r="Q417" i="2"/>
  <c r="Q183" i="2"/>
  <c r="R183" i="2" s="1"/>
  <c r="S183" i="2" s="1"/>
  <c r="Q562" i="2"/>
  <c r="Q423" i="2"/>
  <c r="Q318" i="2"/>
  <c r="R318" i="2" s="1"/>
  <c r="Q53" i="2"/>
  <c r="R53" i="2" s="1"/>
  <c r="S53" i="2" s="1"/>
  <c r="Q174" i="2"/>
  <c r="R174" i="2" s="1"/>
  <c r="S174" i="2" s="1"/>
  <c r="Q99" i="2"/>
  <c r="Q217" i="2"/>
  <c r="Q572" i="2"/>
  <c r="R572" i="2" s="1"/>
  <c r="S572" i="2" s="1"/>
  <c r="Q341" i="2"/>
  <c r="Q451" i="2"/>
  <c r="Q110" i="2"/>
  <c r="Q460" i="2"/>
  <c r="R460" i="2" s="1"/>
  <c r="S460" i="2" s="1"/>
  <c r="Q226" i="2"/>
  <c r="Q354" i="2"/>
  <c r="Q582" i="2"/>
  <c r="R582" i="2" s="1"/>
  <c r="S582" i="2" s="1"/>
  <c r="Q437" i="2"/>
  <c r="R437" i="2" s="1"/>
  <c r="S437" i="2" s="1"/>
  <c r="Q100" i="2"/>
  <c r="Q336" i="2"/>
  <c r="Q559" i="2"/>
  <c r="Q223" i="2"/>
  <c r="Q252" i="2"/>
  <c r="Q139" i="2"/>
  <c r="Q377" i="2"/>
  <c r="Q494" i="2"/>
  <c r="R494" i="2" s="1"/>
  <c r="S494" i="2" s="1"/>
  <c r="Q22" i="2"/>
  <c r="Q75" i="2"/>
  <c r="Q189" i="2"/>
  <c r="R189" i="2" s="1"/>
  <c r="S189" i="2" s="1"/>
  <c r="Q315" i="2"/>
  <c r="R315" i="2" s="1"/>
  <c r="S315" i="2" s="1"/>
  <c r="Q407" i="2"/>
  <c r="R407" i="2" s="1"/>
  <c r="S407" i="2" s="1"/>
  <c r="Q550" i="2"/>
  <c r="Q498" i="2"/>
  <c r="Q269" i="2"/>
  <c r="Q17" i="2"/>
  <c r="Q182" i="2"/>
  <c r="Q372" i="2"/>
  <c r="Q44" i="2"/>
  <c r="R44" i="2" s="1"/>
  <c r="S44" i="2" s="1"/>
  <c r="Q311" i="2"/>
  <c r="Q176" i="2"/>
  <c r="Q540" i="2"/>
  <c r="R540" i="2" s="1"/>
  <c r="S540" i="2" s="1"/>
  <c r="Q414" i="2"/>
  <c r="R414" i="2" s="1"/>
  <c r="S414" i="2" s="1"/>
  <c r="Q62" i="2"/>
  <c r="R62" i="2" s="1"/>
  <c r="S62" i="2" s="1"/>
  <c r="Q185" i="2"/>
  <c r="Q317" i="2"/>
  <c r="Q541" i="2"/>
  <c r="Q416" i="2"/>
  <c r="Q49" i="2"/>
  <c r="Q292" i="2"/>
  <c r="Q408" i="2"/>
  <c r="R408" i="2" s="1"/>
  <c r="S408" i="2" s="1"/>
  <c r="Q167" i="2"/>
  <c r="Q524" i="2"/>
  <c r="Q222" i="2"/>
  <c r="R222" i="2" s="1"/>
  <c r="S222" i="2" s="1"/>
  <c r="Q569" i="2"/>
  <c r="R569" i="2" s="1"/>
  <c r="S569" i="2" s="1"/>
  <c r="Q345" i="2"/>
  <c r="R345" i="2" s="1"/>
  <c r="S345" i="2" s="1"/>
  <c r="Q95" i="2"/>
  <c r="Q445" i="2"/>
  <c r="Q18" i="2"/>
  <c r="R18" i="2" s="1"/>
  <c r="S18" i="2" s="1"/>
  <c r="Q142" i="2"/>
  <c r="Q497" i="2"/>
  <c r="Q268" i="2"/>
  <c r="Q381" i="2"/>
  <c r="R381" i="2" s="1"/>
  <c r="S381" i="2" s="1"/>
  <c r="Q102" i="2"/>
  <c r="Q581" i="2"/>
  <c r="Q352" i="2"/>
  <c r="R352" i="2" s="1"/>
  <c r="S352" i="2" s="1"/>
  <c r="Q230" i="2"/>
  <c r="R230" i="2" s="1"/>
  <c r="S230" i="2" s="1"/>
  <c r="Q461" i="2"/>
  <c r="Q42" i="2"/>
  <c r="Q168" i="2"/>
  <c r="Q298" i="2"/>
  <c r="Q526" i="2"/>
  <c r="Q403" i="2"/>
  <c r="Q98" i="2"/>
  <c r="Q219" i="2"/>
  <c r="R219" i="2" s="1"/>
  <c r="S219" i="2" s="1"/>
  <c r="Q570" i="2"/>
  <c r="Q344" i="2"/>
  <c r="Q448" i="2"/>
  <c r="R448" i="2" s="1"/>
  <c r="S448" i="2" s="1"/>
  <c r="Q307" i="2"/>
  <c r="R307" i="2" s="1"/>
  <c r="S307" i="2" s="1"/>
  <c r="Q528" i="2"/>
  <c r="R528" i="2" s="1"/>
  <c r="S528" i="2" s="1"/>
  <c r="Q91" i="2"/>
  <c r="Q213" i="2"/>
  <c r="Q340" i="2"/>
  <c r="Q38" i="2"/>
  <c r="Q158" i="2"/>
  <c r="Q280" i="2"/>
  <c r="Q510" i="2"/>
  <c r="R510" i="2" s="1"/>
  <c r="S510" i="2" s="1"/>
  <c r="Q394" i="2"/>
  <c r="Q485" i="2"/>
  <c r="Q254" i="2"/>
  <c r="R254" i="2" s="1"/>
  <c r="S254" i="2" s="1"/>
  <c r="Q210" i="2"/>
  <c r="R210" i="2" s="1"/>
  <c r="S210" i="2" s="1"/>
  <c r="Q96" i="2"/>
  <c r="R96" i="2" s="1"/>
  <c r="S96" i="2" s="1"/>
  <c r="Q329" i="2"/>
  <c r="Q440" i="2"/>
  <c r="Q555" i="2"/>
  <c r="Q86" i="2"/>
  <c r="Q201" i="2"/>
  <c r="Q571" i="2"/>
  <c r="Q411" i="2"/>
  <c r="R411" i="2" s="1"/>
  <c r="S411" i="2" s="1"/>
  <c r="Q328" i="2"/>
  <c r="Q46" i="2"/>
  <c r="Q166" i="2"/>
  <c r="R166" i="2" s="1"/>
  <c r="S166" i="2" s="1"/>
  <c r="Q521" i="2"/>
  <c r="R521" i="2" s="1"/>
  <c r="S521" i="2" s="1"/>
  <c r="Q291" i="2"/>
  <c r="R291" i="2" s="1"/>
  <c r="S291" i="2" s="1"/>
  <c r="Q402" i="2"/>
  <c r="Q51" i="2"/>
  <c r="Q432" i="2"/>
  <c r="R432" i="2" s="1"/>
  <c r="S432" i="2" s="1"/>
  <c r="Q301" i="2"/>
  <c r="Q193" i="2"/>
  <c r="Q532" i="2"/>
  <c r="Q163" i="2"/>
  <c r="R163" i="2" s="1"/>
  <c r="S163" i="2" s="1"/>
  <c r="Q63" i="2"/>
  <c r="Q284" i="2"/>
  <c r="Q401" i="2"/>
  <c r="R401" i="2" s="1"/>
  <c r="S401" i="2" s="1"/>
  <c r="Q512" i="2"/>
  <c r="R512" i="2" s="1"/>
  <c r="S512" i="2" s="1"/>
  <c r="Q305" i="2"/>
  <c r="Q204" i="2"/>
  <c r="Q89" i="2"/>
  <c r="Q531" i="2"/>
  <c r="Q458" i="2"/>
  <c r="Q58" i="2"/>
  <c r="Q287" i="2"/>
  <c r="Q428" i="2"/>
  <c r="R428" i="2" s="1"/>
  <c r="S428" i="2" s="1"/>
  <c r="Q180" i="2"/>
  <c r="Q520" i="2"/>
  <c r="Q76" i="2"/>
  <c r="R76" i="2" s="1"/>
  <c r="S76" i="2" s="1"/>
  <c r="Q299" i="2"/>
  <c r="R299" i="2" s="1"/>
  <c r="S299" i="2" s="1"/>
  <c r="Q534" i="2"/>
  <c r="R534" i="2" s="1"/>
  <c r="S534" i="2" s="1"/>
  <c r="Q198" i="2"/>
  <c r="Q438" i="2"/>
  <c r="Q337" i="2"/>
  <c r="Q90" i="2"/>
  <c r="Q564" i="2"/>
  <c r="Q218" i="2"/>
  <c r="Q456" i="2"/>
  <c r="R456" i="2" s="1"/>
  <c r="S456" i="2" s="1"/>
  <c r="Q297" i="2"/>
  <c r="Q522" i="2"/>
  <c r="Q69" i="2"/>
  <c r="R69" i="2" s="1"/>
  <c r="S69" i="2" s="1"/>
  <c r="Q200" i="2"/>
  <c r="R200" i="2" s="1"/>
  <c r="S200" i="2" s="1"/>
  <c r="Q436" i="2"/>
  <c r="R436" i="2" s="1"/>
  <c r="S436" i="2" s="1"/>
  <c r="Q288" i="2"/>
  <c r="Q66" i="2"/>
  <c r="Q517" i="2"/>
  <c r="Q191" i="2"/>
  <c r="Q429" i="2"/>
  <c r="Q334" i="2"/>
  <c r="Q560" i="2"/>
  <c r="R560" i="2" s="1"/>
  <c r="S560" i="2" s="1"/>
  <c r="Q94" i="2"/>
  <c r="Q220" i="2"/>
  <c r="Q455" i="2"/>
  <c r="R455" i="2" s="1"/>
  <c r="S455" i="2" s="1"/>
  <c r="Q314" i="2"/>
  <c r="R314" i="2" s="1"/>
  <c r="S314" i="2" s="1"/>
  <c r="Q77" i="2"/>
  <c r="R77" i="2" s="1"/>
  <c r="S77" i="2" s="1"/>
  <c r="Q561" i="2"/>
  <c r="Q449" i="2"/>
  <c r="Q206" i="2"/>
  <c r="R206" i="2" s="1"/>
  <c r="S206" i="2" s="1"/>
  <c r="Q320" i="2"/>
  <c r="Q79" i="2"/>
  <c r="Q556" i="2"/>
  <c r="Q441" i="2"/>
  <c r="R441" i="2" s="1"/>
  <c r="S441" i="2" s="1"/>
  <c r="Q214" i="2"/>
  <c r="Q285" i="2"/>
  <c r="Q65" i="2"/>
  <c r="R65" i="2" s="1"/>
  <c r="S65" i="2" s="1"/>
  <c r="Q518" i="2"/>
  <c r="R518" i="2" s="1"/>
  <c r="S518" i="2" s="1"/>
  <c r="Q195" i="2"/>
  <c r="Q430" i="2"/>
  <c r="Q112" i="2"/>
  <c r="Q359" i="2"/>
  <c r="Q590" i="2"/>
  <c r="Q466" i="2"/>
  <c r="Q236" i="2"/>
  <c r="Q48" i="2"/>
  <c r="R48" i="2" s="1"/>
  <c r="S48" i="2" s="1"/>
  <c r="Q159" i="2"/>
  <c r="Q396" i="2"/>
  <c r="Q511" i="2"/>
  <c r="R511" i="2" s="1"/>
  <c r="S511" i="2" s="1"/>
  <c r="Q78" i="2"/>
  <c r="R78" i="2" s="1"/>
  <c r="S78" i="2" s="1"/>
  <c r="Q435" i="2"/>
  <c r="R435" i="2" s="1"/>
  <c r="S435" i="2" s="1"/>
  <c r="Q170" i="2"/>
  <c r="Q286" i="2"/>
  <c r="Q544" i="2"/>
  <c r="Q73" i="2"/>
  <c r="Q424" i="2"/>
  <c r="Q203" i="2"/>
  <c r="Q557" i="2"/>
  <c r="R557" i="2" s="1"/>
  <c r="S557" i="2" s="1"/>
  <c r="Q335" i="2"/>
  <c r="Q56" i="2"/>
  <c r="Q283" i="2"/>
  <c r="R283" i="2" s="1"/>
  <c r="S283" i="2" s="1"/>
  <c r="Q178" i="2"/>
  <c r="R178" i="2" s="1"/>
  <c r="S178" i="2" s="1"/>
  <c r="Q514" i="2"/>
  <c r="R514" i="2" s="1"/>
  <c r="S514" i="2" s="1"/>
  <c r="Q410" i="2"/>
  <c r="Q35" i="2"/>
  <c r="Q154" i="2"/>
  <c r="Q271" i="2"/>
  <c r="Q388" i="2"/>
  <c r="Q506" i="2"/>
  <c r="Q55" i="2"/>
  <c r="R55" i="2" s="1"/>
  <c r="S55" i="2" s="1"/>
  <c r="Q290" i="2"/>
  <c r="Q513" i="2"/>
  <c r="Q399" i="2"/>
  <c r="R399" i="2" s="1"/>
  <c r="S399" i="2" s="1"/>
  <c r="Q196" i="2"/>
  <c r="R196" i="2" s="1"/>
  <c r="S196" i="2" s="1"/>
  <c r="Q81" i="2"/>
  <c r="R81" i="2" s="1"/>
  <c r="S81" i="2" s="1"/>
  <c r="Q443" i="2"/>
  <c r="Q208" i="2"/>
  <c r="Q575" i="2"/>
  <c r="R575" i="2" s="1"/>
  <c r="S575" i="2" s="1"/>
  <c r="Q346" i="2"/>
  <c r="Q45" i="2"/>
  <c r="Q406" i="2"/>
  <c r="Q530" i="2"/>
  <c r="R530" i="2" s="1"/>
  <c r="S530" i="2" s="1"/>
  <c r="Q172" i="2"/>
  <c r="Q296" i="2"/>
  <c r="Q34" i="2"/>
  <c r="R34" i="2" s="1"/>
  <c r="S34" i="2" s="1"/>
  <c r="Q277" i="2"/>
  <c r="R277" i="2" s="1"/>
  <c r="S277" i="2" s="1"/>
  <c r="Q501" i="2"/>
  <c r="Q149" i="2"/>
  <c r="Q386" i="2"/>
  <c r="Q47" i="2"/>
  <c r="Q527" i="2"/>
  <c r="Q419" i="2"/>
  <c r="Q171" i="2"/>
  <c r="Q313" i="2"/>
  <c r="R313" i="2" s="1"/>
  <c r="S313" i="2" s="1"/>
  <c r="Q80" i="2"/>
  <c r="Q187" i="2"/>
  <c r="Q294" i="2"/>
  <c r="R294" i="2" s="1"/>
  <c r="S294" i="2" s="1"/>
  <c r="Q418" i="2"/>
  <c r="R418" i="2" s="1"/>
  <c r="S418" i="2" s="1"/>
  <c r="Q539" i="2"/>
  <c r="R539" i="2" s="1"/>
  <c r="S539" i="2" s="1"/>
  <c r="Q83" i="2"/>
  <c r="Q450" i="2"/>
  <c r="Q215" i="2"/>
  <c r="Q347" i="2"/>
  <c r="Q579" i="2"/>
  <c r="Q574" i="2"/>
  <c r="Q209" i="2"/>
  <c r="R209" i="2" s="1"/>
  <c r="S209" i="2" s="1"/>
  <c r="Q348" i="2"/>
  <c r="Q391" i="2"/>
  <c r="Q60" i="2"/>
  <c r="R60" i="2" s="1"/>
  <c r="S60" i="2" s="1"/>
  <c r="Q505" i="2"/>
  <c r="R505" i="2" s="1"/>
  <c r="S505" i="2" s="1"/>
  <c r="Q175" i="2"/>
  <c r="R175" i="2" s="1"/>
  <c r="S175" i="2" s="1"/>
  <c r="Q331" i="2"/>
  <c r="Q107" i="2"/>
  <c r="Q351" i="2"/>
  <c r="Q231" i="2"/>
  <c r="Q588" i="2"/>
  <c r="Q43" i="2"/>
  <c r="Q426" i="2"/>
  <c r="R426" i="2" s="1"/>
  <c r="S426" i="2" s="1"/>
  <c r="Q535" i="2"/>
  <c r="Q173" i="2"/>
  <c r="Q316" i="2"/>
  <c r="R316" i="2" s="1"/>
  <c r="S316" i="2" s="1"/>
  <c r="Q433" i="2"/>
  <c r="R433" i="2" s="1"/>
  <c r="S433" i="2" s="1"/>
  <c r="Q74" i="2"/>
  <c r="R74" i="2" s="1"/>
  <c r="S74" i="2" s="1"/>
  <c r="Q549" i="2"/>
  <c r="Q186" i="2"/>
  <c r="Q339" i="2"/>
  <c r="R339" i="2" s="1"/>
  <c r="S339" i="2" s="1"/>
  <c r="Q261" i="2"/>
  <c r="Q199" i="2"/>
  <c r="Q500" i="2"/>
  <c r="Q415" i="2"/>
  <c r="R415" i="2" s="1"/>
  <c r="S415" i="2" s="1"/>
  <c r="Q282" i="2"/>
  <c r="Q19" i="2"/>
  <c r="Q499" i="2"/>
  <c r="R499" i="2" s="1"/>
  <c r="S499" i="2" s="1"/>
  <c r="Q378" i="2"/>
  <c r="R378" i="2" s="1"/>
  <c r="S378" i="2" s="1"/>
  <c r="Q143" i="2"/>
  <c r="Q41" i="2"/>
  <c r="Q547" i="2"/>
  <c r="Q184" i="2"/>
  <c r="Q439" i="2"/>
  <c r="Q327" i="2"/>
  <c r="Q148" i="2"/>
  <c r="P552" i="2"/>
  <c r="R552" i="2" s="1"/>
  <c r="S552" i="2" s="1"/>
  <c r="P202" i="2"/>
  <c r="P322" i="2"/>
  <c r="P442" i="2"/>
  <c r="P67" i="2"/>
  <c r="R67" i="2" s="1"/>
  <c r="S67" i="2" s="1"/>
  <c r="P323" i="2"/>
  <c r="P190" i="2"/>
  <c r="P551" i="2"/>
  <c r="P421" i="2"/>
  <c r="P70" i="2"/>
  <c r="P420" i="2"/>
  <c r="P321" i="2"/>
  <c r="R321" i="2" s="1"/>
  <c r="S321" i="2" s="1"/>
  <c r="P545" i="2"/>
  <c r="R545" i="2" s="1"/>
  <c r="S545" i="2" s="1"/>
  <c r="P103" i="2"/>
  <c r="P358" i="2"/>
  <c r="P464" i="2"/>
  <c r="P233" i="2"/>
  <c r="P585" i="2"/>
  <c r="P160" i="2"/>
  <c r="P52" i="2"/>
  <c r="P295" i="2"/>
  <c r="P515" i="2"/>
  <c r="P400" i="2"/>
  <c r="P97" i="2"/>
  <c r="P216" i="2"/>
  <c r="R216" i="2" s="1"/>
  <c r="S216" i="2" s="1"/>
  <c r="P573" i="2"/>
  <c r="P453" i="2"/>
  <c r="P342" i="2"/>
  <c r="P87" i="2"/>
  <c r="P194" i="2"/>
  <c r="P434" i="2"/>
  <c r="P324" i="2"/>
  <c r="P553" i="2"/>
  <c r="P93" i="2"/>
  <c r="P343" i="2"/>
  <c r="P576" i="2"/>
  <c r="P211" i="2"/>
  <c r="R211" i="2" s="1"/>
  <c r="S211" i="2" s="1"/>
  <c r="P452" i="2"/>
  <c r="P319" i="2"/>
  <c r="P64" i="2"/>
  <c r="P548" i="2"/>
  <c r="P417" i="2"/>
  <c r="P183" i="2"/>
  <c r="P562" i="2"/>
  <c r="P423" i="2"/>
  <c r="P318" i="2"/>
  <c r="P53" i="2"/>
  <c r="P174" i="2"/>
  <c r="P99" i="2"/>
  <c r="R99" i="2" s="1"/>
  <c r="S99" i="2" s="1"/>
  <c r="P217" i="2"/>
  <c r="P572" i="2"/>
  <c r="P341" i="2"/>
  <c r="P451" i="2"/>
  <c r="R451" i="2" s="1"/>
  <c r="S451" i="2" s="1"/>
  <c r="P110" i="2"/>
  <c r="P460" i="2"/>
  <c r="P226" i="2"/>
  <c r="P354" i="2"/>
  <c r="P582" i="2"/>
  <c r="P437" i="2"/>
  <c r="P100" i="2"/>
  <c r="P336" i="2"/>
  <c r="R336" i="2" s="1"/>
  <c r="S336" i="2" s="1"/>
  <c r="P559" i="2"/>
  <c r="P223" i="2"/>
  <c r="P252" i="2"/>
  <c r="P139" i="2"/>
  <c r="P377" i="2"/>
  <c r="P494" i="2"/>
  <c r="P22" i="2"/>
  <c r="P75" i="2"/>
  <c r="P189" i="2"/>
  <c r="P315" i="2"/>
  <c r="P407" i="2"/>
  <c r="P550" i="2"/>
  <c r="R550" i="2" s="1"/>
  <c r="S550" i="2" s="1"/>
  <c r="P498" i="2"/>
  <c r="P269" i="2"/>
  <c r="P17" i="2"/>
  <c r="P182" i="2"/>
  <c r="P372" i="2"/>
  <c r="P44" i="2"/>
  <c r="P311" i="2"/>
  <c r="P176" i="2"/>
  <c r="P540" i="2"/>
  <c r="P414" i="2"/>
  <c r="P62" i="2"/>
  <c r="P185" i="2"/>
  <c r="R185" i="2" s="1"/>
  <c r="S185" i="2" s="1"/>
  <c r="P317" i="2"/>
  <c r="P541" i="2"/>
  <c r="P416" i="2"/>
  <c r="P49" i="2"/>
  <c r="P292" i="2"/>
  <c r="P408" i="2"/>
  <c r="P167" i="2"/>
  <c r="P524" i="2"/>
  <c r="P222" i="2"/>
  <c r="P569" i="2"/>
  <c r="P345" i="2"/>
  <c r="P95" i="2"/>
  <c r="R95" i="2" s="1"/>
  <c r="S95" i="2" s="1"/>
  <c r="P445" i="2"/>
  <c r="P18" i="2"/>
  <c r="P142" i="2"/>
  <c r="P497" i="2"/>
  <c r="R497" i="2" s="1"/>
  <c r="S497" i="2" s="1"/>
  <c r="P268" i="2"/>
  <c r="P381" i="2"/>
  <c r="P102" i="2"/>
  <c r="P581" i="2"/>
  <c r="P352" i="2"/>
  <c r="P230" i="2"/>
  <c r="P461" i="2"/>
  <c r="P42" i="2"/>
  <c r="R42" i="2" s="1"/>
  <c r="S42" i="2" s="1"/>
  <c r="P168" i="2"/>
  <c r="P298" i="2"/>
  <c r="P526" i="2"/>
  <c r="P403" i="2"/>
  <c r="P98" i="2"/>
  <c r="P219" i="2"/>
  <c r="P570" i="2"/>
  <c r="P344" i="2"/>
  <c r="P448" i="2"/>
  <c r="P307" i="2"/>
  <c r="P528" i="2"/>
  <c r="P91" i="2"/>
  <c r="R91" i="2" s="1"/>
  <c r="S91" i="2" s="1"/>
  <c r="P213" i="2"/>
  <c r="P340" i="2"/>
  <c r="P38" i="2"/>
  <c r="P158" i="2"/>
  <c r="P280" i="2"/>
  <c r="P510" i="2"/>
  <c r="P394" i="2"/>
  <c r="P485" i="2"/>
  <c r="P254" i="2"/>
  <c r="P210" i="2"/>
  <c r="P96" i="2"/>
  <c r="P329" i="2"/>
  <c r="R329" i="2" s="1"/>
  <c r="S329" i="2" s="1"/>
  <c r="P440" i="2"/>
  <c r="P555" i="2"/>
  <c r="P86" i="2"/>
  <c r="P201" i="2"/>
  <c r="P571" i="2"/>
  <c r="P411" i="2"/>
  <c r="P328" i="2"/>
  <c r="P46" i="2"/>
  <c r="P166" i="2"/>
  <c r="P521" i="2"/>
  <c r="P291" i="2"/>
  <c r="P402" i="2"/>
  <c r="R402" i="2" s="1"/>
  <c r="S402" i="2" s="1"/>
  <c r="P51" i="2"/>
  <c r="P432" i="2"/>
  <c r="P301" i="2"/>
  <c r="P193" i="2"/>
  <c r="R193" i="2" s="1"/>
  <c r="S193" i="2" s="1"/>
  <c r="P532" i="2"/>
  <c r="P163" i="2"/>
  <c r="P63" i="2"/>
  <c r="P284" i="2"/>
  <c r="P401" i="2"/>
  <c r="P512" i="2"/>
  <c r="P305" i="2"/>
  <c r="P204" i="2"/>
  <c r="R204" i="2" s="1"/>
  <c r="S204" i="2" s="1"/>
  <c r="P89" i="2"/>
  <c r="P531" i="2"/>
  <c r="P458" i="2"/>
  <c r="P58" i="2"/>
  <c r="P287" i="2"/>
  <c r="P428" i="2"/>
  <c r="P180" i="2"/>
  <c r="P520" i="2"/>
  <c r="P76" i="2"/>
  <c r="P299" i="2"/>
  <c r="P534" i="2"/>
  <c r="P198" i="2"/>
  <c r="R198" i="2" s="1"/>
  <c r="S198" i="2" s="1"/>
  <c r="P438" i="2"/>
  <c r="P337" i="2"/>
  <c r="P90" i="2"/>
  <c r="P564" i="2"/>
  <c r="P218" i="2"/>
  <c r="P456" i="2"/>
  <c r="P297" i="2"/>
  <c r="P522" i="2"/>
  <c r="P69" i="2"/>
  <c r="P200" i="2"/>
  <c r="P436" i="2"/>
  <c r="P288" i="2"/>
  <c r="R288" i="2" s="1"/>
  <c r="S288" i="2" s="1"/>
  <c r="P66" i="2"/>
  <c r="P517" i="2"/>
  <c r="P191" i="2"/>
  <c r="P429" i="2"/>
  <c r="P334" i="2"/>
  <c r="P560" i="2"/>
  <c r="P94" i="2"/>
  <c r="P220" i="2"/>
  <c r="P455" i="2"/>
  <c r="P314" i="2"/>
  <c r="P77" i="2"/>
  <c r="P561" i="2"/>
  <c r="R561" i="2" s="1"/>
  <c r="S561" i="2" s="1"/>
  <c r="P449" i="2"/>
  <c r="P206" i="2"/>
  <c r="P320" i="2"/>
  <c r="P79" i="2"/>
  <c r="R79" i="2" s="1"/>
  <c r="S79" i="2" s="1"/>
  <c r="P556" i="2"/>
  <c r="P441" i="2"/>
  <c r="P214" i="2"/>
  <c r="P285" i="2"/>
  <c r="P65" i="2"/>
  <c r="P518" i="2"/>
  <c r="P195" i="2"/>
  <c r="P430" i="2"/>
  <c r="R430" i="2" s="1"/>
  <c r="S430" i="2" s="1"/>
  <c r="P112" i="2"/>
  <c r="P359" i="2"/>
  <c r="P590" i="2"/>
  <c r="P466" i="2"/>
  <c r="P236" i="2"/>
  <c r="P48" i="2"/>
  <c r="P159" i="2"/>
  <c r="P396" i="2"/>
  <c r="P511" i="2"/>
  <c r="P78" i="2"/>
  <c r="P435" i="2"/>
  <c r="P170" i="2"/>
  <c r="R170" i="2" s="1"/>
  <c r="S170" i="2" s="1"/>
  <c r="P286" i="2"/>
  <c r="P544" i="2"/>
  <c r="P73" i="2"/>
  <c r="P424" i="2"/>
  <c r="P203" i="2"/>
  <c r="P557" i="2"/>
  <c r="P335" i="2"/>
  <c r="P56" i="2"/>
  <c r="P283" i="2"/>
  <c r="P178" i="2"/>
  <c r="P514" i="2"/>
  <c r="P410" i="2"/>
  <c r="R410" i="2" s="1"/>
  <c r="S410" i="2" s="1"/>
  <c r="P35" i="2"/>
  <c r="P154" i="2"/>
  <c r="P271" i="2"/>
  <c r="P388" i="2"/>
  <c r="P506" i="2"/>
  <c r="P55" i="2"/>
  <c r="P290" i="2"/>
  <c r="R290" i="2" s="1"/>
  <c r="S290" i="2" s="1"/>
  <c r="P513" i="2"/>
  <c r="P399" i="2"/>
  <c r="P196" i="2"/>
  <c r="P81" i="2"/>
  <c r="P443" i="2"/>
  <c r="R443" i="2" s="1"/>
  <c r="S443" i="2" s="1"/>
  <c r="P208" i="2"/>
  <c r="P575" i="2"/>
  <c r="P346" i="2"/>
  <c r="P45" i="2"/>
  <c r="R45" i="2" s="1"/>
  <c r="S45" i="2" s="1"/>
  <c r="P406" i="2"/>
  <c r="P530" i="2"/>
  <c r="P172" i="2"/>
  <c r="R172" i="2" s="1"/>
  <c r="S172" i="2" s="1"/>
  <c r="P296" i="2"/>
  <c r="P34" i="2"/>
  <c r="P277" i="2"/>
  <c r="P501" i="2"/>
  <c r="P149" i="2"/>
  <c r="R149" i="2" s="1"/>
  <c r="S149" i="2" s="1"/>
  <c r="P386" i="2"/>
  <c r="P47" i="2"/>
  <c r="P527" i="2"/>
  <c r="P419" i="2"/>
  <c r="P171" i="2"/>
  <c r="P313" i="2"/>
  <c r="P80" i="2"/>
  <c r="R80" i="2" s="1"/>
  <c r="S80" i="2" s="1"/>
  <c r="P187" i="2"/>
  <c r="P294" i="2"/>
  <c r="P418" i="2"/>
  <c r="P539" i="2"/>
  <c r="P83" i="2"/>
  <c r="R83" i="2" s="1"/>
  <c r="S83" i="2" s="1"/>
  <c r="P450" i="2"/>
  <c r="P215" i="2"/>
  <c r="P347" i="2"/>
  <c r="P579" i="2"/>
  <c r="P574" i="2"/>
  <c r="P209" i="2"/>
  <c r="P348" i="2"/>
  <c r="R348" i="2" s="1"/>
  <c r="S348" i="2" s="1"/>
  <c r="P391" i="2"/>
  <c r="P60" i="2"/>
  <c r="P505" i="2"/>
  <c r="P175" i="2"/>
  <c r="P331" i="2"/>
  <c r="R331" i="2" s="1"/>
  <c r="S331" i="2" s="1"/>
  <c r="P107" i="2"/>
  <c r="P351" i="2"/>
  <c r="P231" i="2"/>
  <c r="P588" i="2"/>
  <c r="P43" i="2"/>
  <c r="P426" i="2"/>
  <c r="P535" i="2"/>
  <c r="R535" i="2" s="1"/>
  <c r="S535" i="2" s="1"/>
  <c r="P173" i="2"/>
  <c r="P316" i="2"/>
  <c r="P433" i="2"/>
  <c r="P74" i="2"/>
  <c r="P549" i="2"/>
  <c r="R549" i="2" s="1"/>
  <c r="S549" i="2" s="1"/>
  <c r="P186" i="2"/>
  <c r="P339" i="2"/>
  <c r="P261" i="2"/>
  <c r="P199" i="2"/>
  <c r="R199" i="2" s="1"/>
  <c r="S199" i="2" s="1"/>
  <c r="P500" i="2"/>
  <c r="P415" i="2"/>
  <c r="P282" i="2"/>
  <c r="R282" i="2" s="1"/>
  <c r="S282" i="2" s="1"/>
  <c r="P19" i="2"/>
  <c r="P499" i="2"/>
  <c r="P378" i="2"/>
  <c r="P143" i="2"/>
  <c r="R143" i="2" s="1"/>
  <c r="S143" i="2" s="1"/>
  <c r="P41" i="2"/>
  <c r="R41" i="2" s="1"/>
  <c r="S41" i="2" s="1"/>
  <c r="P547" i="2"/>
  <c r="P184" i="2"/>
  <c r="P439" i="2"/>
  <c r="P327" i="2"/>
  <c r="P85" i="2"/>
  <c r="R85" i="2" s="1"/>
  <c r="S85" i="2" s="1"/>
  <c r="U14" i="3"/>
  <c r="P258" i="2"/>
  <c r="R258" i="2" s="1"/>
  <c r="S258" i="2" s="1"/>
  <c r="P384" i="2"/>
  <c r="P122" i="2"/>
  <c r="P482" i="2"/>
  <c r="P380" i="2"/>
  <c r="P251" i="2"/>
  <c r="P27" i="2"/>
  <c r="P474" i="2"/>
  <c r="P368" i="2"/>
  <c r="P132" i="2"/>
  <c r="P262" i="2"/>
  <c r="P31" i="2"/>
  <c r="R31" i="2" s="1"/>
  <c r="S31" i="2" s="1"/>
  <c r="P23" i="2"/>
  <c r="R23" i="2" s="1"/>
  <c r="S23" i="2" s="1"/>
  <c r="P479" i="2"/>
  <c r="P145" i="2"/>
  <c r="P370" i="2"/>
  <c r="P304" i="2"/>
  <c r="R304" i="2" s="1"/>
  <c r="S304" i="2" s="1"/>
  <c r="P293" i="2"/>
  <c r="P537" i="2"/>
  <c r="P409" i="2"/>
  <c r="P61" i="2"/>
  <c r="P162" i="2"/>
  <c r="P457" i="2"/>
  <c r="P586" i="2"/>
  <c r="R586" i="2" s="1"/>
  <c r="S586" i="2" s="1"/>
  <c r="P235" i="2"/>
  <c r="R235" i="2" s="1"/>
  <c r="S235" i="2" s="1"/>
  <c r="P470" i="2"/>
  <c r="P366" i="2"/>
  <c r="P20" i="2"/>
  <c r="P123" i="2"/>
  <c r="P246" i="2"/>
  <c r="P398" i="2"/>
  <c r="P257" i="2"/>
  <c r="P523" i="2"/>
  <c r="P16" i="2"/>
  <c r="P137" i="2"/>
  <c r="P481" i="2"/>
  <c r="P212" i="2"/>
  <c r="R212" i="2" s="1"/>
  <c r="S212" i="2" s="1"/>
  <c r="P413" i="2"/>
  <c r="P349" i="2"/>
  <c r="P108" i="2"/>
  <c r="P33" i="2"/>
  <c r="P146" i="2"/>
  <c r="P397" i="2"/>
  <c r="P279" i="2"/>
  <c r="P536" i="2"/>
  <c r="P54" i="2"/>
  <c r="P427" i="2"/>
  <c r="P157" i="2"/>
  <c r="P563" i="2"/>
  <c r="R563" i="2" s="1"/>
  <c r="S563" i="2" s="1"/>
  <c r="P306" i="2"/>
  <c r="P580" i="2"/>
  <c r="P350" i="2"/>
  <c r="P111" i="2"/>
  <c r="P463" i="2"/>
  <c r="P227" i="2"/>
  <c r="P278" i="2"/>
  <c r="P40" i="2"/>
  <c r="P147" i="2"/>
  <c r="P502" i="2"/>
  <c r="P390" i="2"/>
  <c r="P10" i="2"/>
  <c r="R10" i="2" s="1"/>
  <c r="S10" i="2" s="1"/>
  <c r="P289" i="2"/>
  <c r="P558" i="2"/>
  <c r="P161" i="2"/>
  <c r="P387" i="2"/>
  <c r="P492" i="2"/>
  <c r="P383" i="2"/>
  <c r="P141" i="2"/>
  <c r="P273" i="2"/>
  <c r="P14" i="2"/>
  <c r="P253" i="2"/>
  <c r="P131" i="2"/>
  <c r="P379" i="2"/>
  <c r="R379" i="2" s="1"/>
  <c r="S379" i="2" s="1"/>
  <c r="P491" i="2"/>
  <c r="P135" i="2"/>
  <c r="P28" i="2"/>
  <c r="P392" i="2"/>
  <c r="P265" i="2"/>
  <c r="P516" i="2"/>
  <c r="P565" i="2"/>
  <c r="P221" i="2"/>
  <c r="P109" i="2"/>
  <c r="P446" i="2"/>
  <c r="P338" i="2"/>
  <c r="R338" i="2" s="1"/>
  <c r="S338" i="2" s="1"/>
  <c r="P155" i="2"/>
  <c r="R155" i="2" s="1"/>
  <c r="S155" i="2" s="1"/>
  <c r="P310" i="2"/>
  <c r="P412" i="2"/>
  <c r="R412" i="2" s="1"/>
  <c r="S412" i="2" s="1"/>
  <c r="P543" i="2"/>
  <c r="P82" i="2"/>
  <c r="R82" i="2" s="1"/>
  <c r="S82" i="2" s="1"/>
  <c r="P459" i="2"/>
  <c r="P105" i="2"/>
  <c r="P583" i="2"/>
  <c r="P355" i="2"/>
  <c r="P229" i="2"/>
  <c r="P37" i="2"/>
  <c r="P165" i="2"/>
  <c r="R165" i="2" s="1"/>
  <c r="S165" i="2" s="1"/>
  <c r="P404" i="2"/>
  <c r="R404" i="2" s="1"/>
  <c r="S404" i="2" s="1"/>
  <c r="P519" i="2"/>
  <c r="P309" i="2"/>
  <c r="R309" i="2" s="1"/>
  <c r="S309" i="2" s="1"/>
  <c r="P234" i="2"/>
  <c r="P360" i="2"/>
  <c r="P113" i="2"/>
  <c r="P465" i="2"/>
  <c r="P587" i="2"/>
  <c r="P272" i="2"/>
  <c r="P504" i="2"/>
  <c r="P15" i="2"/>
  <c r="P483" i="2"/>
  <c r="P24" i="2"/>
  <c r="R24" i="2" s="1"/>
  <c r="S24" i="2" s="1"/>
  <c r="P371" i="2"/>
  <c r="P128" i="2"/>
  <c r="R128" i="2" s="1"/>
  <c r="S128" i="2" s="1"/>
  <c r="P151" i="2"/>
  <c r="P259" i="2"/>
  <c r="P374" i="2"/>
  <c r="P9" i="2"/>
  <c r="P138" i="2"/>
  <c r="P507" i="2"/>
  <c r="P275" i="2"/>
  <c r="P385" i="2"/>
  <c r="P130" i="2"/>
  <c r="P12" i="2"/>
  <c r="R12" i="2" s="1"/>
  <c r="S12" i="2" s="1"/>
  <c r="P489" i="2"/>
  <c r="P373" i="2"/>
  <c r="R373" i="2" s="1"/>
  <c r="S373" i="2" s="1"/>
  <c r="P256" i="2"/>
  <c r="P21" i="2"/>
  <c r="P134" i="2"/>
  <c r="P263" i="2"/>
  <c r="P376" i="2"/>
  <c r="P495" i="2"/>
  <c r="P39" i="2"/>
  <c r="P425" i="2"/>
  <c r="P566" i="2"/>
  <c r="P150" i="2"/>
  <c r="R150" i="2" s="1"/>
  <c r="S150" i="2" s="1"/>
  <c r="P303" i="2"/>
  <c r="P330" i="2"/>
  <c r="R330" i="2" s="1"/>
  <c r="S330" i="2" s="1"/>
  <c r="P88" i="2"/>
  <c r="P207" i="2"/>
  <c r="P568" i="2"/>
  <c r="P333" i="2"/>
  <c r="P447" i="2"/>
  <c r="P72" i="2"/>
  <c r="P192" i="2"/>
  <c r="P554" i="2"/>
  <c r="P431" i="2"/>
  <c r="P325" i="2"/>
  <c r="R325" i="2" s="1"/>
  <c r="S325" i="2" s="1"/>
  <c r="P68" i="2"/>
  <c r="P153" i="2"/>
  <c r="R153" i="2" s="1"/>
  <c r="S153" i="2" s="1"/>
  <c r="P312" i="2"/>
  <c r="P538" i="2"/>
  <c r="P393" i="2"/>
  <c r="P205" i="2"/>
  <c r="P300" i="2"/>
  <c r="P59" i="2"/>
  <c r="P405" i="2"/>
  <c r="P525" i="2"/>
  <c r="P266" i="2"/>
  <c r="P567" i="2"/>
  <c r="P480" i="2"/>
  <c r="P264" i="2"/>
  <c r="P181" i="2"/>
  <c r="P454" i="2"/>
  <c r="P242" i="2"/>
  <c r="P469" i="2"/>
  <c r="P361" i="2"/>
  <c r="P4" i="2"/>
  <c r="P120" i="2"/>
  <c r="P238" i="2"/>
  <c r="P475" i="2"/>
  <c r="P114" i="2"/>
  <c r="P367" i="2"/>
  <c r="P2" i="2"/>
  <c r="P237" i="2"/>
  <c r="P125" i="2"/>
  <c r="P13" i="2"/>
  <c r="P529" i="2"/>
  <c r="P496" i="2"/>
  <c r="P332" i="2"/>
  <c r="R332" i="2" s="1"/>
  <c r="S332" i="2" s="1"/>
  <c r="P177" i="2"/>
  <c r="P84" i="2"/>
  <c r="R84" i="2" s="1"/>
  <c r="S84" i="2" s="1"/>
  <c r="P444" i="2"/>
  <c r="P472" i="2"/>
  <c r="P8" i="2"/>
  <c r="P365" i="2"/>
  <c r="P255" i="2"/>
  <c r="P140" i="2"/>
  <c r="P473" i="2"/>
  <c r="P369" i="2"/>
  <c r="P136" i="2"/>
  <c r="P25" i="2"/>
  <c r="R25" i="2" s="1"/>
  <c r="S25" i="2" s="1"/>
  <c r="P260" i="2"/>
  <c r="P471" i="2"/>
  <c r="R471" i="2" s="1"/>
  <c r="S471" i="2" s="1"/>
  <c r="P364" i="2"/>
  <c r="P115" i="2"/>
  <c r="P250" i="2"/>
  <c r="P353" i="2"/>
  <c r="P225" i="2"/>
  <c r="P546" i="2"/>
  <c r="P382" i="2"/>
  <c r="P164" i="2"/>
  <c r="P30" i="2"/>
  <c r="P302" i="2"/>
  <c r="R302" i="2" s="1"/>
  <c r="S302" i="2" s="1"/>
  <c r="P577" i="2"/>
  <c r="P127" i="2"/>
  <c r="R127" i="2" s="1"/>
  <c r="S127" i="2" s="1"/>
  <c r="P503" i="2"/>
  <c r="P50" i="2"/>
  <c r="P267" i="2"/>
  <c r="P240" i="2"/>
  <c r="P3" i="2"/>
  <c r="P118" i="2"/>
  <c r="P484" i="2"/>
  <c r="P6" i="2"/>
  <c r="P126" i="2"/>
  <c r="P247" i="2"/>
  <c r="R247" i="2" s="1"/>
  <c r="S247" i="2" s="1"/>
  <c r="P490" i="2"/>
  <c r="P5" i="2"/>
  <c r="R5" i="2" s="1"/>
  <c r="S5" i="2" s="1"/>
  <c r="P117" i="2"/>
  <c r="P239" i="2"/>
  <c r="P487" i="2"/>
  <c r="P179" i="2"/>
  <c r="P270" i="2"/>
  <c r="P584" i="2"/>
  <c r="P169" i="2"/>
  <c r="R169" i="2" s="1"/>
  <c r="S169" i="2" s="1"/>
  <c r="P326" i="2"/>
  <c r="P101" i="2"/>
  <c r="P589" i="2"/>
  <c r="R589" i="2" s="1"/>
  <c r="S589" i="2" s="1"/>
  <c r="P232" i="2"/>
  <c r="P248" i="2"/>
  <c r="R248" i="2" s="1"/>
  <c r="S248" i="2" s="1"/>
  <c r="P29" i="2"/>
  <c r="P133" i="2"/>
  <c r="P508" i="2"/>
  <c r="P477" i="2"/>
  <c r="P188" i="2"/>
  <c r="P468" i="2"/>
  <c r="P363" i="2"/>
  <c r="R363" i="2" s="1"/>
  <c r="S363" i="2" s="1"/>
  <c r="P244" i="2"/>
  <c r="P116" i="2"/>
  <c r="P32" i="2"/>
  <c r="R32" i="2" s="1"/>
  <c r="S32" i="2" s="1"/>
  <c r="P243" i="2"/>
  <c r="P7" i="2"/>
  <c r="R7" i="2" s="1"/>
  <c r="S7" i="2" s="1"/>
  <c r="P121" i="2"/>
  <c r="P478" i="2"/>
  <c r="P467" i="2"/>
  <c r="P362" i="2"/>
  <c r="P241" i="2"/>
  <c r="P124" i="2"/>
  <c r="P486" i="2"/>
  <c r="P71" i="2"/>
  <c r="P395" i="2"/>
  <c r="P276" i="2"/>
  <c r="R276" i="2" s="1"/>
  <c r="S276" i="2" s="1"/>
  <c r="P308" i="2"/>
  <c r="P578" i="2"/>
  <c r="R578" i="2" s="1"/>
  <c r="S578" i="2" s="1"/>
  <c r="P36" i="2"/>
  <c r="P197" i="2"/>
  <c r="P224" i="2"/>
  <c r="P542" i="2"/>
  <c r="P106" i="2"/>
  <c r="P356" i="2"/>
  <c r="P245" i="2"/>
  <c r="P11" i="2"/>
  <c r="P493" i="2"/>
  <c r="P129" i="2"/>
  <c r="R129" i="2" s="1"/>
  <c r="S129" i="2" s="1"/>
  <c r="P422" i="2"/>
  <c r="P92" i="2"/>
  <c r="R92" i="2" s="1"/>
  <c r="S92" i="2" s="1"/>
  <c r="P281" i="2"/>
  <c r="P509" i="2"/>
  <c r="P156" i="2"/>
  <c r="P249" i="2"/>
  <c r="P119" i="2"/>
  <c r="P375" i="2"/>
  <c r="P488" i="2"/>
  <c r="P26" i="2"/>
  <c r="P104" i="2"/>
  <c r="P228" i="2"/>
  <c r="R228" i="2" s="1"/>
  <c r="S228" i="2" s="1"/>
  <c r="P462" i="2"/>
  <c r="P357" i="2"/>
  <c r="R357" i="2" s="1"/>
  <c r="S357" i="2" s="1"/>
  <c r="P476" i="2"/>
  <c r="P389" i="2"/>
  <c r="P144" i="2"/>
  <c r="P274" i="2"/>
  <c r="P533" i="2"/>
  <c r="P57" i="2"/>
  <c r="P152" i="2"/>
  <c r="P148" i="2"/>
  <c r="T13" i="3"/>
  <c r="U13" i="3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51" i="5"/>
  <c r="Q101" i="4"/>
  <c r="Q56" i="4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2" i="5"/>
  <c r="Q2" i="4"/>
  <c r="D29" i="5"/>
  <c r="D45" i="5"/>
  <c r="D20" i="5"/>
  <c r="D38" i="5"/>
  <c r="D30" i="5"/>
  <c r="D42" i="5"/>
  <c r="D43" i="5"/>
  <c r="D15" i="5"/>
  <c r="D21" i="5"/>
  <c r="D5" i="5"/>
  <c r="D2" i="5"/>
  <c r="D22" i="5"/>
  <c r="D6" i="5"/>
  <c r="D16" i="5"/>
  <c r="D10" i="5"/>
  <c r="D39" i="5"/>
  <c r="D44" i="5"/>
  <c r="D17" i="5"/>
  <c r="D23" i="5"/>
  <c r="D31" i="5"/>
  <c r="D7" i="5"/>
  <c r="D24" i="5"/>
  <c r="D8" i="5"/>
  <c r="D46" i="5"/>
  <c r="D25" i="5"/>
  <c r="D3" i="5"/>
  <c r="D61" i="5"/>
  <c r="D62" i="5"/>
  <c r="D18" i="5"/>
  <c r="D50" i="5"/>
  <c r="D19" i="5"/>
  <c r="D66" i="5"/>
  <c r="D63" i="5"/>
  <c r="D32" i="5"/>
  <c r="D34" i="5"/>
  <c r="D67" i="5"/>
  <c r="D64" i="5"/>
  <c r="D40" i="5"/>
  <c r="D68" i="5"/>
  <c r="D71" i="5"/>
  <c r="D72" i="5"/>
  <c r="D35" i="5"/>
  <c r="D11" i="5"/>
  <c r="D47" i="5"/>
  <c r="D56" i="5"/>
  <c r="D51" i="5"/>
  <c r="D12" i="5"/>
  <c r="D48" i="5"/>
  <c r="D52" i="5"/>
  <c r="D65" i="5"/>
  <c r="D57" i="5"/>
  <c r="D33" i="5"/>
  <c r="D13" i="5"/>
  <c r="D73" i="5"/>
  <c r="D4" i="5"/>
  <c r="D9" i="5"/>
  <c r="D53" i="5"/>
  <c r="D74" i="5"/>
  <c r="D14" i="5"/>
  <c r="D26" i="5"/>
  <c r="D58" i="5"/>
  <c r="D59" i="5"/>
  <c r="D69" i="5"/>
  <c r="D54" i="5"/>
  <c r="D60" i="5"/>
  <c r="D75" i="5"/>
  <c r="D27" i="5"/>
  <c r="D55" i="5"/>
  <c r="D28" i="5"/>
  <c r="D36" i="5"/>
  <c r="D49" i="5"/>
  <c r="D37" i="5"/>
  <c r="D70" i="5"/>
  <c r="D41" i="5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85" i="4"/>
  <c r="Q80" i="4"/>
  <c r="Q81" i="4"/>
  <c r="Q82" i="4"/>
  <c r="Q83" i="4"/>
  <c r="Q84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S15" i="3"/>
  <c r="T15" i="3" s="1"/>
  <c r="S14" i="3"/>
  <c r="T14" i="3" s="1"/>
  <c r="E109" i="4"/>
  <c r="E120" i="4"/>
  <c r="E110" i="4"/>
  <c r="E111" i="4"/>
  <c r="E55" i="4"/>
  <c r="E2" i="4"/>
  <c r="E65" i="4"/>
  <c r="E32" i="4"/>
  <c r="E35" i="4"/>
  <c r="E56" i="4"/>
  <c r="E112" i="4"/>
  <c r="E3" i="4"/>
  <c r="E27" i="4"/>
  <c r="E50" i="4"/>
  <c r="E156" i="4"/>
  <c r="E13" i="4"/>
  <c r="E121" i="4"/>
  <c r="E28" i="4"/>
  <c r="E36" i="4"/>
  <c r="E191" i="4"/>
  <c r="E192" i="4"/>
  <c r="E9" i="4"/>
  <c r="E51" i="4"/>
  <c r="E14" i="4"/>
  <c r="E4" i="4"/>
  <c r="E113" i="4"/>
  <c r="E29" i="4"/>
  <c r="E52" i="4"/>
  <c r="E144" i="4"/>
  <c r="E10" i="4"/>
  <c r="E146" i="4"/>
  <c r="E181" i="4"/>
  <c r="E11" i="4"/>
  <c r="E161" i="4"/>
  <c r="E193" i="4"/>
  <c r="E94" i="4"/>
  <c r="E80" i="4"/>
  <c r="E37" i="4"/>
  <c r="E147" i="4"/>
  <c r="E186" i="4"/>
  <c r="E104" i="4"/>
  <c r="E134" i="4"/>
  <c r="E57" i="4"/>
  <c r="E105" i="4"/>
  <c r="E22" i="4"/>
  <c r="E176" i="4"/>
  <c r="E114" i="4"/>
  <c r="E30" i="4"/>
  <c r="E148" i="4"/>
  <c r="E157" i="4"/>
  <c r="E115" i="4"/>
  <c r="E139" i="4"/>
  <c r="E122" i="4"/>
  <c r="E38" i="4"/>
  <c r="E135" i="4"/>
  <c r="E145" i="4"/>
  <c r="E136" i="4"/>
  <c r="E40" i="4"/>
  <c r="E70" i="4"/>
  <c r="E137" i="4"/>
  <c r="E45" i="4"/>
  <c r="E129" i="4"/>
  <c r="E124" i="4"/>
  <c r="E85" i="4"/>
  <c r="E58" i="4"/>
  <c r="E106" i="4"/>
  <c r="E171" i="4"/>
  <c r="E177" i="4"/>
  <c r="E107" i="4"/>
  <c r="E149" i="4"/>
  <c r="E59" i="4"/>
  <c r="E130" i="4"/>
  <c r="E15" i="4"/>
  <c r="E158" i="4"/>
  <c r="E131" i="4"/>
  <c r="E60" i="4"/>
  <c r="E132" i="4"/>
  <c r="E66" i="4"/>
  <c r="E172" i="4"/>
  <c r="E41" i="4"/>
  <c r="E33" i="4"/>
  <c r="E138" i="4"/>
  <c r="E6" i="4"/>
  <c r="E31" i="4"/>
  <c r="E86" i="4"/>
  <c r="E182" i="4"/>
  <c r="E150" i="4"/>
  <c r="E87" i="4"/>
  <c r="E159" i="4"/>
  <c r="E162" i="4"/>
  <c r="E123" i="4"/>
  <c r="E160" i="4"/>
  <c r="E61" i="4"/>
  <c r="E46" i="4"/>
  <c r="E23" i="4"/>
  <c r="E173" i="4"/>
  <c r="E133" i="4"/>
  <c r="E47" i="4"/>
  <c r="E108" i="4"/>
  <c r="E71" i="4"/>
  <c r="E166" i="4"/>
  <c r="E75" i="4"/>
  <c r="E53" i="4"/>
  <c r="E88" i="4"/>
  <c r="E95" i="4"/>
  <c r="E76" i="4"/>
  <c r="E99" i="4"/>
  <c r="E77" i="4"/>
  <c r="E141" i="4"/>
  <c r="E116" i="4"/>
  <c r="E142" i="4"/>
  <c r="E34" i="4"/>
  <c r="E89" i="4"/>
  <c r="E151" i="4"/>
  <c r="E117" i="4"/>
  <c r="E178" i="4"/>
  <c r="E54" i="4"/>
  <c r="E125" i="4"/>
  <c r="E183" i="4"/>
  <c r="E42" i="4"/>
  <c r="E62" i="4"/>
  <c r="E163" i="4"/>
  <c r="E81" i="4"/>
  <c r="E100" i="4"/>
  <c r="E90" i="4"/>
  <c r="E63" i="4"/>
  <c r="E143" i="4"/>
  <c r="E78" i="4"/>
  <c r="E179" i="4"/>
  <c r="E24" i="4"/>
  <c r="E16" i="4"/>
  <c r="E164" i="4"/>
  <c r="E118" i="4"/>
  <c r="E67" i="4"/>
  <c r="E39" i="4"/>
  <c r="E101" i="4"/>
  <c r="E187" i="4"/>
  <c r="E102" i="4"/>
  <c r="E5" i="4"/>
  <c r="E188" i="4"/>
  <c r="E48" i="4"/>
  <c r="E18" i="4"/>
  <c r="E68" i="4"/>
  <c r="E194" i="4"/>
  <c r="E165" i="4"/>
  <c r="E126" i="4"/>
  <c r="E82" i="4"/>
  <c r="E72" i="4"/>
  <c r="E167" i="4"/>
  <c r="E168" i="4"/>
  <c r="E96" i="4"/>
  <c r="E97" i="4"/>
  <c r="E152" i="4"/>
  <c r="E127" i="4"/>
  <c r="E174" i="4"/>
  <c r="E73" i="4"/>
  <c r="E103" i="4"/>
  <c r="E184" i="4"/>
  <c r="E74" i="4"/>
  <c r="E49" i="4"/>
  <c r="E19" i="4"/>
  <c r="E140" i="4"/>
  <c r="E189" i="4"/>
  <c r="E180" i="4"/>
  <c r="E153" i="4"/>
  <c r="E20" i="4"/>
  <c r="E83" i="4"/>
  <c r="E25" i="4"/>
  <c r="E64" i="4"/>
  <c r="E169" i="4"/>
  <c r="E98" i="4"/>
  <c r="E43" i="4"/>
  <c r="E7" i="4"/>
  <c r="E91" i="4"/>
  <c r="E69" i="4"/>
  <c r="E92" i="4"/>
  <c r="E190" i="4"/>
  <c r="E93" i="4"/>
  <c r="E128" i="4"/>
  <c r="E17" i="4"/>
  <c r="E26" i="4"/>
  <c r="E185" i="4"/>
  <c r="E79" i="4"/>
  <c r="E154" i="4"/>
  <c r="E175" i="4"/>
  <c r="E155" i="4"/>
  <c r="E44" i="4"/>
  <c r="E8" i="4"/>
  <c r="E21" i="4"/>
  <c r="E12" i="4"/>
  <c r="E84" i="4"/>
  <c r="E170" i="4"/>
  <c r="E119" i="4"/>
  <c r="D2" i="3"/>
  <c r="D15" i="3"/>
  <c r="D10" i="3"/>
  <c r="D3" i="3"/>
  <c r="D11" i="3"/>
  <c r="D5" i="3"/>
  <c r="D94" i="3"/>
  <c r="D79" i="3"/>
  <c r="D40" i="3"/>
  <c r="D69" i="3"/>
  <c r="D6" i="3"/>
  <c r="D89" i="3"/>
  <c r="D65" i="3"/>
  <c r="D45" i="3"/>
  <c r="D4" i="3"/>
  <c r="D60" i="3"/>
  <c r="D74" i="3"/>
  <c r="D35" i="3"/>
  <c r="D16" i="3"/>
  <c r="D66" i="3"/>
  <c r="D84" i="3"/>
  <c r="D12" i="3"/>
  <c r="D70" i="3"/>
  <c r="D50" i="3"/>
  <c r="D75" i="3"/>
  <c r="D76" i="3"/>
  <c r="D85" i="3"/>
  <c r="D13" i="3"/>
  <c r="D30" i="3"/>
  <c r="D17" i="3"/>
  <c r="D80" i="3"/>
  <c r="D7" i="3"/>
  <c r="D77" i="3"/>
  <c r="D71" i="3"/>
  <c r="D61" i="3"/>
  <c r="D81" i="3"/>
  <c r="D90" i="3"/>
  <c r="D62" i="3"/>
  <c r="D72" i="3"/>
  <c r="D82" i="3"/>
  <c r="D91" i="3"/>
  <c r="D8" i="3"/>
  <c r="D86" i="3"/>
  <c r="D95" i="3"/>
  <c r="D92" i="3"/>
  <c r="D73" i="3"/>
  <c r="D25" i="3"/>
  <c r="D55" i="3"/>
  <c r="D41" i="3"/>
  <c r="D83" i="3"/>
  <c r="D87" i="3"/>
  <c r="D67" i="3"/>
  <c r="D51" i="3"/>
  <c r="D56" i="3"/>
  <c r="D20" i="3"/>
  <c r="D18" i="3"/>
  <c r="D21" i="3"/>
  <c r="D36" i="3"/>
  <c r="D9" i="3"/>
  <c r="D52" i="3"/>
  <c r="D26" i="3"/>
  <c r="D96" i="3"/>
  <c r="D46" i="3"/>
  <c r="D57" i="3"/>
  <c r="D97" i="3"/>
  <c r="D63" i="3"/>
  <c r="D53" i="3"/>
  <c r="D68" i="3"/>
  <c r="D31" i="3"/>
  <c r="D22" i="3"/>
  <c r="D32" i="3"/>
  <c r="D47" i="3"/>
  <c r="D33" i="3"/>
  <c r="D27" i="3"/>
  <c r="D42" i="3"/>
  <c r="D37" i="3"/>
  <c r="D78" i="3"/>
  <c r="D58" i="3"/>
  <c r="D43" i="3"/>
  <c r="D38" i="3"/>
  <c r="D28" i="3"/>
  <c r="D23" i="3"/>
  <c r="D24" i="3"/>
  <c r="D48" i="3"/>
  <c r="D88" i="3"/>
  <c r="D29" i="3"/>
  <c r="D34" i="3"/>
  <c r="D44" i="3"/>
  <c r="D98" i="3"/>
  <c r="D64" i="3"/>
  <c r="D59" i="3"/>
  <c r="D19" i="3"/>
  <c r="D54" i="3"/>
  <c r="D49" i="3"/>
  <c r="D39" i="3"/>
  <c r="D93" i="3"/>
  <c r="D14" i="3"/>
  <c r="R148" i="2" l="1"/>
  <c r="S148" i="2" s="1"/>
  <c r="R500" i="2"/>
  <c r="S500" i="2" s="1"/>
  <c r="R43" i="2"/>
  <c r="S43" i="2" s="1"/>
  <c r="R574" i="2"/>
  <c r="S574" i="2" s="1"/>
  <c r="R171" i="2"/>
  <c r="S171" i="2" s="1"/>
  <c r="R406" i="2"/>
  <c r="S406" i="2" s="1"/>
  <c r="R506" i="2"/>
  <c r="S506" i="2" s="1"/>
  <c r="R203" i="2"/>
  <c r="S203" i="2" s="1"/>
  <c r="R236" i="2"/>
  <c r="S236" i="2" s="1"/>
  <c r="R556" i="2"/>
  <c r="S556" i="2" s="1"/>
  <c r="R334" i="2"/>
  <c r="S334" i="2" s="1"/>
  <c r="R218" i="2"/>
  <c r="S218" i="2" s="1"/>
  <c r="R287" i="2"/>
  <c r="S287" i="2" s="1"/>
  <c r="R532" i="2"/>
  <c r="S532" i="2" s="1"/>
  <c r="R571" i="2"/>
  <c r="S571" i="2" s="1"/>
  <c r="R280" i="2"/>
  <c r="S280" i="2" s="1"/>
  <c r="R98" i="2"/>
  <c r="S98" i="2" s="1"/>
  <c r="R268" i="2"/>
  <c r="S268" i="2" s="1"/>
  <c r="R292" i="2"/>
  <c r="S292" i="2" s="1"/>
  <c r="R372" i="2"/>
  <c r="S372" i="2" s="1"/>
  <c r="R377" i="2"/>
  <c r="S377" i="2" s="1"/>
  <c r="R110" i="2"/>
  <c r="S110" i="2" s="1"/>
  <c r="R417" i="2"/>
  <c r="S417" i="2" s="1"/>
  <c r="R327" i="2"/>
  <c r="S327" i="2" s="1"/>
  <c r="R588" i="2"/>
  <c r="S588" i="2" s="1"/>
  <c r="R579" i="2"/>
  <c r="S579" i="2" s="1"/>
  <c r="R419" i="2"/>
  <c r="S419" i="2" s="1"/>
  <c r="R388" i="2"/>
  <c r="S388" i="2" s="1"/>
  <c r="R424" i="2"/>
  <c r="S424" i="2" s="1"/>
  <c r="R466" i="2"/>
  <c r="S466" i="2" s="1"/>
  <c r="R429" i="2"/>
  <c r="S429" i="2" s="1"/>
  <c r="R564" i="2"/>
  <c r="S564" i="2" s="1"/>
  <c r="R58" i="2"/>
  <c r="S58" i="2" s="1"/>
  <c r="R201" i="2"/>
  <c r="S201" i="2" s="1"/>
  <c r="R158" i="2"/>
  <c r="S158" i="2" s="1"/>
  <c r="R403" i="2"/>
  <c r="S403" i="2" s="1"/>
  <c r="R49" i="2"/>
  <c r="S49" i="2" s="1"/>
  <c r="R182" i="2"/>
  <c r="S182" i="2" s="1"/>
  <c r="R139" i="2"/>
  <c r="S139" i="2" s="1"/>
  <c r="R548" i="2"/>
  <c r="S548" i="2" s="1"/>
  <c r="R87" i="2"/>
  <c r="S87" i="2" s="1"/>
  <c r="R233" i="2"/>
  <c r="S233" i="2" s="1"/>
  <c r="R538" i="2"/>
  <c r="S538" i="2" s="1"/>
  <c r="R207" i="2"/>
  <c r="S207" i="2" s="1"/>
  <c r="R21" i="2"/>
  <c r="S21" i="2" s="1"/>
  <c r="R259" i="2"/>
  <c r="S259" i="2" s="1"/>
  <c r="R360" i="2"/>
  <c r="S360" i="2" s="1"/>
  <c r="R392" i="2"/>
  <c r="S392" i="2" s="1"/>
  <c r="R387" i="2"/>
  <c r="S387" i="2" s="1"/>
  <c r="R111" i="2"/>
  <c r="S111" i="2" s="1"/>
  <c r="R33" i="2"/>
  <c r="S33" i="2" s="1"/>
  <c r="R123" i="2"/>
  <c r="S123" i="2" s="1"/>
  <c r="R380" i="2"/>
  <c r="S380" i="2" s="1"/>
  <c r="R135" i="2"/>
  <c r="S135" i="2" s="1"/>
  <c r="R558" i="2"/>
  <c r="S558" i="2" s="1"/>
  <c r="R580" i="2"/>
  <c r="S580" i="2" s="1"/>
  <c r="R349" i="2"/>
  <c r="S349" i="2" s="1"/>
  <c r="R366" i="2"/>
  <c r="S366" i="2" s="1"/>
  <c r="R145" i="2"/>
  <c r="S145" i="2" s="1"/>
  <c r="R122" i="2"/>
  <c r="S122" i="2" s="1"/>
  <c r="R439" i="2"/>
  <c r="S439" i="2" s="1"/>
  <c r="R261" i="2"/>
  <c r="S261" i="2" s="1"/>
  <c r="R231" i="2"/>
  <c r="S231" i="2" s="1"/>
  <c r="R347" i="2"/>
  <c r="S347" i="2" s="1"/>
  <c r="R527" i="2"/>
  <c r="S527" i="2" s="1"/>
  <c r="R346" i="2"/>
  <c r="S346" i="2" s="1"/>
  <c r="R271" i="2"/>
  <c r="S271" i="2" s="1"/>
  <c r="R73" i="2"/>
  <c r="S73" i="2" s="1"/>
  <c r="R590" i="2"/>
  <c r="S590" i="2" s="1"/>
  <c r="R320" i="2"/>
  <c r="S320" i="2" s="1"/>
  <c r="R191" i="2"/>
  <c r="S191" i="2" s="1"/>
  <c r="R90" i="2"/>
  <c r="S90" i="2" s="1"/>
  <c r="R458" i="2"/>
  <c r="S458" i="2" s="1"/>
  <c r="R301" i="2"/>
  <c r="S301" i="2" s="1"/>
  <c r="R86" i="2"/>
  <c r="S86" i="2" s="1"/>
  <c r="R38" i="2"/>
  <c r="S38" i="2" s="1"/>
  <c r="R526" i="2"/>
  <c r="S526" i="2" s="1"/>
  <c r="R142" i="2"/>
  <c r="S142" i="2" s="1"/>
  <c r="R416" i="2"/>
  <c r="S416" i="2" s="1"/>
  <c r="R17" i="2"/>
  <c r="S17" i="2" s="1"/>
  <c r="R252" i="2"/>
  <c r="S252" i="2" s="1"/>
  <c r="R341" i="2"/>
  <c r="S341" i="2" s="1"/>
  <c r="R64" i="2"/>
  <c r="S64" i="2" s="1"/>
  <c r="R342" i="2"/>
  <c r="S342" i="2" s="1"/>
  <c r="R184" i="2"/>
  <c r="S184" i="2" s="1"/>
  <c r="R351" i="2"/>
  <c r="S351" i="2" s="1"/>
  <c r="R215" i="2"/>
  <c r="S215" i="2" s="1"/>
  <c r="R47" i="2"/>
  <c r="S47" i="2" s="1"/>
  <c r="R154" i="2"/>
  <c r="S154" i="2" s="1"/>
  <c r="R544" i="2"/>
  <c r="S544" i="2" s="1"/>
  <c r="R359" i="2"/>
  <c r="S359" i="2" s="1"/>
  <c r="R517" i="2"/>
  <c r="S517" i="2" s="1"/>
  <c r="R337" i="2"/>
  <c r="S337" i="2" s="1"/>
  <c r="R531" i="2"/>
  <c r="S531" i="2" s="1"/>
  <c r="R555" i="2"/>
  <c r="S555" i="2" s="1"/>
  <c r="R340" i="2"/>
  <c r="S340" i="2" s="1"/>
  <c r="R298" i="2"/>
  <c r="S298" i="2" s="1"/>
  <c r="R541" i="2"/>
  <c r="S541" i="2" s="1"/>
  <c r="R269" i="2"/>
  <c r="S269" i="2" s="1"/>
  <c r="R223" i="2"/>
  <c r="S223" i="2" s="1"/>
  <c r="R319" i="2"/>
  <c r="S319" i="2" s="1"/>
  <c r="R453" i="2"/>
  <c r="S453" i="2" s="1"/>
  <c r="R358" i="2"/>
  <c r="S358" i="2" s="1"/>
  <c r="R4" i="2"/>
  <c r="S4" i="2" s="1"/>
  <c r="R547" i="2"/>
  <c r="S547" i="2" s="1"/>
  <c r="R186" i="2"/>
  <c r="S186" i="2" s="1"/>
  <c r="R107" i="2"/>
  <c r="S107" i="2" s="1"/>
  <c r="R450" i="2"/>
  <c r="S450" i="2" s="1"/>
  <c r="R386" i="2"/>
  <c r="S386" i="2" s="1"/>
  <c r="R208" i="2"/>
  <c r="S208" i="2" s="1"/>
  <c r="R35" i="2"/>
  <c r="S35" i="2" s="1"/>
  <c r="R286" i="2"/>
  <c r="S286" i="2" s="1"/>
  <c r="R112" i="2"/>
  <c r="S112" i="2" s="1"/>
  <c r="R449" i="2"/>
  <c r="S449" i="2" s="1"/>
  <c r="R66" i="2"/>
  <c r="S66" i="2" s="1"/>
  <c r="R438" i="2"/>
  <c r="S438" i="2" s="1"/>
  <c r="R89" i="2"/>
  <c r="S89" i="2" s="1"/>
  <c r="R51" i="2"/>
  <c r="S51" i="2" s="1"/>
  <c r="R440" i="2"/>
  <c r="S440" i="2" s="1"/>
  <c r="R213" i="2"/>
  <c r="S213" i="2" s="1"/>
  <c r="R168" i="2"/>
  <c r="S168" i="2" s="1"/>
  <c r="R445" i="2"/>
  <c r="S445" i="2" s="1"/>
  <c r="R317" i="2"/>
  <c r="S317" i="2" s="1"/>
  <c r="R498" i="2"/>
  <c r="S498" i="2" s="1"/>
  <c r="R559" i="2"/>
  <c r="S559" i="2" s="1"/>
  <c r="R217" i="2"/>
  <c r="S217" i="2" s="1"/>
  <c r="R452" i="2"/>
  <c r="S452" i="2" s="1"/>
  <c r="R573" i="2"/>
  <c r="S573" i="2" s="1"/>
  <c r="R103" i="2"/>
  <c r="S103" i="2" s="1"/>
  <c r="R202" i="2"/>
  <c r="S202" i="2" s="1"/>
  <c r="R68" i="2"/>
  <c r="S68" i="2" s="1"/>
  <c r="R303" i="2"/>
  <c r="S303" i="2" s="1"/>
  <c r="R489" i="2"/>
  <c r="S489" i="2" s="1"/>
  <c r="R371" i="2"/>
  <c r="S371" i="2" s="1"/>
  <c r="R519" i="2"/>
  <c r="S519" i="2" s="1"/>
  <c r="R310" i="2"/>
  <c r="S310" i="2" s="1"/>
  <c r="R491" i="2"/>
  <c r="S491" i="2" s="1"/>
  <c r="R289" i="2"/>
  <c r="S289" i="2" s="1"/>
  <c r="R306" i="2"/>
  <c r="S306" i="2" s="1"/>
  <c r="R413" i="2"/>
  <c r="S413" i="2" s="1"/>
  <c r="R470" i="2"/>
  <c r="S470" i="2" s="1"/>
  <c r="R479" i="2"/>
  <c r="S479" i="2" s="1"/>
  <c r="R384" i="2"/>
  <c r="S384" i="2" s="1"/>
  <c r="R104" i="2"/>
  <c r="S104" i="2" s="1"/>
  <c r="R493" i="2"/>
  <c r="S493" i="2" s="1"/>
  <c r="R395" i="2"/>
  <c r="S395" i="2" s="1"/>
  <c r="R26" i="2"/>
  <c r="S26" i="2" s="1"/>
  <c r="R11" i="2"/>
  <c r="S11" i="2" s="1"/>
  <c r="R71" i="2"/>
  <c r="S71" i="2" s="1"/>
  <c r="R244" i="2"/>
  <c r="S244" i="2" s="1"/>
  <c r="R326" i="2"/>
  <c r="S326" i="2" s="1"/>
  <c r="R6" i="2"/>
  <c r="S6" i="2" s="1"/>
  <c r="R164" i="2"/>
  <c r="S164" i="2" s="1"/>
  <c r="R369" i="2"/>
  <c r="S369" i="2" s="1"/>
  <c r="R529" i="2"/>
  <c r="S529" i="2" s="1"/>
  <c r="R469" i="2"/>
  <c r="S469" i="2" s="1"/>
  <c r="R431" i="2"/>
  <c r="S431" i="2" s="1"/>
  <c r="R566" i="2"/>
  <c r="S566" i="2" s="1"/>
  <c r="R130" i="2"/>
  <c r="S130" i="2" s="1"/>
  <c r="R483" i="2"/>
  <c r="S483" i="2" s="1"/>
  <c r="R131" i="2"/>
  <c r="S131" i="2" s="1"/>
  <c r="R390" i="2"/>
  <c r="S390" i="2" s="1"/>
  <c r="R157" i="2"/>
  <c r="S157" i="2" s="1"/>
  <c r="R481" i="2"/>
  <c r="S481" i="2" s="1"/>
  <c r="R152" i="2"/>
  <c r="S152" i="2" s="1"/>
  <c r="R488" i="2"/>
  <c r="S488" i="2" s="1"/>
  <c r="R245" i="2"/>
  <c r="S245" i="2" s="1"/>
  <c r="R486" i="2"/>
  <c r="S486" i="2" s="1"/>
  <c r="R484" i="2"/>
  <c r="S484" i="2" s="1"/>
  <c r="R382" i="2"/>
  <c r="S382" i="2" s="1"/>
  <c r="R473" i="2"/>
  <c r="S473" i="2" s="1"/>
  <c r="R13" i="2"/>
  <c r="S13" i="2" s="1"/>
  <c r="R19" i="2"/>
  <c r="S19" i="2" s="1"/>
  <c r="R173" i="2"/>
  <c r="S173" i="2" s="1"/>
  <c r="R391" i="2"/>
  <c r="S391" i="2" s="1"/>
  <c r="R187" i="2"/>
  <c r="S187" i="2" s="1"/>
  <c r="R296" i="2"/>
  <c r="S296" i="2" s="1"/>
  <c r="R513" i="2"/>
  <c r="S513" i="2" s="1"/>
  <c r="R56" i="2"/>
  <c r="S56" i="2" s="1"/>
  <c r="R396" i="2"/>
  <c r="S396" i="2" s="1"/>
  <c r="R285" i="2"/>
  <c r="S285" i="2" s="1"/>
  <c r="R220" i="2"/>
  <c r="S220" i="2" s="1"/>
  <c r="R522" i="2"/>
  <c r="S522" i="2" s="1"/>
  <c r="R520" i="2"/>
  <c r="S520" i="2" s="1"/>
  <c r="R284" i="2"/>
  <c r="S284" i="2" s="1"/>
  <c r="R46" i="2"/>
  <c r="S46" i="2" s="1"/>
  <c r="R485" i="2"/>
  <c r="S485" i="2" s="1"/>
  <c r="R344" i="2"/>
  <c r="S344" i="2" s="1"/>
  <c r="R581" i="2"/>
  <c r="S581" i="2" s="1"/>
  <c r="R524" i="2"/>
  <c r="S524" i="2" s="1"/>
  <c r="R176" i="2"/>
  <c r="S176" i="2" s="1"/>
  <c r="R75" i="2"/>
  <c r="S75" i="2" s="1"/>
  <c r="R354" i="2"/>
  <c r="S354" i="2" s="1"/>
  <c r="R423" i="2"/>
  <c r="S423" i="2" s="1"/>
  <c r="R553" i="2"/>
  <c r="S553" i="2" s="1"/>
  <c r="R295" i="2"/>
  <c r="S295" i="2" s="1"/>
  <c r="R335" i="2"/>
  <c r="S335" i="2" s="1"/>
  <c r="R159" i="2"/>
  <c r="S159" i="2" s="1"/>
  <c r="R214" i="2"/>
  <c r="S214" i="2" s="1"/>
  <c r="R94" i="2"/>
  <c r="S94" i="2" s="1"/>
  <c r="R297" i="2"/>
  <c r="S297" i="2" s="1"/>
  <c r="R180" i="2"/>
  <c r="S180" i="2" s="1"/>
  <c r="R63" i="2"/>
  <c r="S63" i="2" s="1"/>
  <c r="R328" i="2"/>
  <c r="S328" i="2" s="1"/>
  <c r="R394" i="2"/>
  <c r="S394" i="2" s="1"/>
  <c r="R570" i="2"/>
  <c r="S570" i="2" s="1"/>
  <c r="R102" i="2"/>
  <c r="S102" i="2" s="1"/>
  <c r="R167" i="2"/>
  <c r="S167" i="2" s="1"/>
  <c r="R311" i="2"/>
  <c r="S311" i="2" s="1"/>
  <c r="R22" i="2"/>
  <c r="S22" i="2" s="1"/>
  <c r="R226" i="2"/>
  <c r="S226" i="2" s="1"/>
  <c r="R562" i="2"/>
  <c r="S562" i="2" s="1"/>
  <c r="R324" i="2"/>
  <c r="S324" i="2" s="1"/>
  <c r="R52" i="2"/>
  <c r="S52" i="2" s="1"/>
  <c r="R116" i="2"/>
  <c r="S116" i="2" s="1"/>
  <c r="R101" i="2"/>
  <c r="S101" i="2" s="1"/>
  <c r="R126" i="2"/>
  <c r="S126" i="2" s="1"/>
  <c r="R30" i="2"/>
  <c r="S30" i="2" s="1"/>
  <c r="R136" i="2"/>
  <c r="S136" i="2" s="1"/>
  <c r="R496" i="2"/>
  <c r="S496" i="2" s="1"/>
  <c r="R361" i="2"/>
  <c r="S361" i="2" s="1"/>
  <c r="R242" i="2"/>
  <c r="S242" i="2" s="1"/>
  <c r="R420" i="2"/>
  <c r="S420" i="2" s="1"/>
  <c r="R525" i="2"/>
  <c r="S525" i="2" s="1"/>
  <c r="R554" i="2"/>
  <c r="S554" i="2" s="1"/>
  <c r="R425" i="2"/>
  <c r="S425" i="2" s="1"/>
  <c r="R385" i="2"/>
  <c r="S385" i="2" s="1"/>
  <c r="R15" i="2"/>
  <c r="S15" i="2" s="1"/>
  <c r="R37" i="2"/>
  <c r="S37" i="2" s="1"/>
  <c r="R446" i="2"/>
  <c r="S446" i="2" s="1"/>
  <c r="R253" i="2"/>
  <c r="S253" i="2" s="1"/>
  <c r="R502" i="2"/>
  <c r="S502" i="2" s="1"/>
  <c r="R427" i="2"/>
  <c r="S427" i="2" s="1"/>
  <c r="R137" i="2"/>
  <c r="S137" i="2" s="1"/>
  <c r="R457" i="2"/>
  <c r="S457" i="2" s="1"/>
  <c r="R262" i="2"/>
  <c r="S262" i="2" s="1"/>
  <c r="R57" i="2"/>
  <c r="S57" i="2" s="1"/>
  <c r="R375" i="2"/>
  <c r="S375" i="2" s="1"/>
  <c r="R356" i="2"/>
  <c r="S356" i="2" s="1"/>
  <c r="R124" i="2"/>
  <c r="S124" i="2" s="1"/>
  <c r="R468" i="2"/>
  <c r="S468" i="2" s="1"/>
  <c r="R584" i="2"/>
  <c r="S584" i="2" s="1"/>
  <c r="R118" i="2"/>
  <c r="S118" i="2" s="1"/>
  <c r="R546" i="2"/>
  <c r="S546" i="2" s="1"/>
  <c r="R140" i="2"/>
  <c r="S140" i="2" s="1"/>
  <c r="R125" i="2"/>
  <c r="S125" i="2" s="1"/>
  <c r="R454" i="2"/>
  <c r="S454" i="2" s="1"/>
  <c r="R70" i="2"/>
  <c r="S70" i="2" s="1"/>
  <c r="R405" i="2"/>
  <c r="S405" i="2" s="1"/>
  <c r="R192" i="2"/>
  <c r="S192" i="2" s="1"/>
  <c r="R39" i="2"/>
  <c r="S39" i="2" s="1"/>
  <c r="R275" i="2"/>
  <c r="S275" i="2" s="1"/>
  <c r="R504" i="2"/>
  <c r="S504" i="2" s="1"/>
  <c r="R229" i="2"/>
  <c r="S229" i="2" s="1"/>
  <c r="R109" i="2"/>
  <c r="S109" i="2" s="1"/>
  <c r="R14" i="2"/>
  <c r="S14" i="2" s="1"/>
  <c r="R147" i="2"/>
  <c r="S147" i="2" s="1"/>
  <c r="R54" i="2"/>
  <c r="S54" i="2" s="1"/>
  <c r="R16" i="2"/>
  <c r="S16" i="2" s="1"/>
  <c r="R162" i="2"/>
  <c r="S162" i="2" s="1"/>
  <c r="R132" i="2"/>
  <c r="S132" i="2" s="1"/>
  <c r="R533" i="2"/>
  <c r="S533" i="2" s="1"/>
  <c r="R119" i="2"/>
  <c r="S119" i="2" s="1"/>
  <c r="R106" i="2"/>
  <c r="S106" i="2" s="1"/>
  <c r="R241" i="2"/>
  <c r="S241" i="2" s="1"/>
  <c r="R188" i="2"/>
  <c r="S188" i="2" s="1"/>
  <c r="R270" i="2"/>
  <c r="S270" i="2" s="1"/>
  <c r="R3" i="2"/>
  <c r="S3" i="2" s="1"/>
  <c r="R225" i="2"/>
  <c r="S225" i="2" s="1"/>
  <c r="R255" i="2"/>
  <c r="S255" i="2" s="1"/>
  <c r="R237" i="2"/>
  <c r="S237" i="2" s="1"/>
  <c r="R181" i="2"/>
  <c r="S181" i="2" s="1"/>
  <c r="R421" i="2"/>
  <c r="S421" i="2" s="1"/>
  <c r="R59" i="2"/>
  <c r="S59" i="2" s="1"/>
  <c r="R72" i="2"/>
  <c r="S72" i="2" s="1"/>
  <c r="R495" i="2"/>
  <c r="S495" i="2" s="1"/>
  <c r="R507" i="2"/>
  <c r="S507" i="2" s="1"/>
  <c r="R272" i="2"/>
  <c r="S272" i="2" s="1"/>
  <c r="R355" i="2"/>
  <c r="S355" i="2" s="1"/>
  <c r="R221" i="2"/>
  <c r="S221" i="2" s="1"/>
  <c r="R273" i="2"/>
  <c r="S273" i="2" s="1"/>
  <c r="R40" i="2"/>
  <c r="S40" i="2" s="1"/>
  <c r="R536" i="2"/>
  <c r="S536" i="2" s="1"/>
  <c r="R523" i="2"/>
  <c r="S523" i="2" s="1"/>
  <c r="R61" i="2"/>
  <c r="S61" i="2" s="1"/>
  <c r="R368" i="2"/>
  <c r="S368" i="2" s="1"/>
  <c r="R274" i="2"/>
  <c r="S274" i="2" s="1"/>
  <c r="R249" i="2"/>
  <c r="S249" i="2" s="1"/>
  <c r="R542" i="2"/>
  <c r="S542" i="2" s="1"/>
  <c r="R362" i="2"/>
  <c r="S362" i="2" s="1"/>
  <c r="R477" i="2"/>
  <c r="S477" i="2" s="1"/>
  <c r="R179" i="2"/>
  <c r="S179" i="2" s="1"/>
  <c r="R240" i="2"/>
  <c r="S240" i="2" s="1"/>
  <c r="R353" i="2"/>
  <c r="S353" i="2" s="1"/>
  <c r="R365" i="2"/>
  <c r="S365" i="2" s="1"/>
  <c r="R2" i="2"/>
  <c r="S2" i="2" s="1"/>
  <c r="R264" i="2"/>
  <c r="S264" i="2" s="1"/>
  <c r="R551" i="2"/>
  <c r="S551" i="2" s="1"/>
  <c r="R300" i="2"/>
  <c r="S300" i="2" s="1"/>
  <c r="R447" i="2"/>
  <c r="S447" i="2" s="1"/>
  <c r="R376" i="2"/>
  <c r="S376" i="2" s="1"/>
  <c r="R138" i="2"/>
  <c r="S138" i="2" s="1"/>
  <c r="R587" i="2"/>
  <c r="S587" i="2" s="1"/>
  <c r="R583" i="2"/>
  <c r="S583" i="2" s="1"/>
  <c r="R565" i="2"/>
  <c r="S565" i="2" s="1"/>
  <c r="R141" i="2"/>
  <c r="S141" i="2" s="1"/>
  <c r="R278" i="2"/>
  <c r="S278" i="2" s="1"/>
  <c r="R279" i="2"/>
  <c r="S279" i="2" s="1"/>
  <c r="R257" i="2"/>
  <c r="S257" i="2" s="1"/>
  <c r="R409" i="2"/>
  <c r="S409" i="2" s="1"/>
  <c r="R474" i="2"/>
  <c r="S474" i="2" s="1"/>
  <c r="R144" i="2"/>
  <c r="S144" i="2" s="1"/>
  <c r="R156" i="2"/>
  <c r="S156" i="2" s="1"/>
  <c r="R224" i="2"/>
  <c r="S224" i="2" s="1"/>
  <c r="R467" i="2"/>
  <c r="S467" i="2" s="1"/>
  <c r="R508" i="2"/>
  <c r="S508" i="2" s="1"/>
  <c r="R487" i="2"/>
  <c r="S487" i="2" s="1"/>
  <c r="R267" i="2"/>
  <c r="S267" i="2" s="1"/>
  <c r="R250" i="2"/>
  <c r="S250" i="2" s="1"/>
  <c r="R8" i="2"/>
  <c r="S8" i="2" s="1"/>
  <c r="R367" i="2"/>
  <c r="S367" i="2" s="1"/>
  <c r="R480" i="2"/>
  <c r="S480" i="2" s="1"/>
  <c r="R160" i="2"/>
  <c r="S160" i="2" s="1"/>
  <c r="R190" i="2"/>
  <c r="S190" i="2" s="1"/>
  <c r="R205" i="2"/>
  <c r="S205" i="2" s="1"/>
  <c r="R333" i="2"/>
  <c r="S333" i="2" s="1"/>
  <c r="R263" i="2"/>
  <c r="S263" i="2" s="1"/>
  <c r="R9" i="2"/>
  <c r="S9" i="2" s="1"/>
  <c r="R465" i="2"/>
  <c r="S465" i="2" s="1"/>
  <c r="R105" i="2"/>
  <c r="S105" i="2" s="1"/>
  <c r="R516" i="2"/>
  <c r="S516" i="2" s="1"/>
  <c r="R383" i="2"/>
  <c r="S383" i="2" s="1"/>
  <c r="R227" i="2"/>
  <c r="S227" i="2" s="1"/>
  <c r="R397" i="2"/>
  <c r="S397" i="2" s="1"/>
  <c r="R398" i="2"/>
  <c r="S398" i="2" s="1"/>
  <c r="R537" i="2"/>
  <c r="S537" i="2" s="1"/>
  <c r="R27" i="2"/>
  <c r="S27" i="2" s="1"/>
  <c r="R389" i="2"/>
  <c r="S389" i="2" s="1"/>
  <c r="R509" i="2"/>
  <c r="S509" i="2" s="1"/>
  <c r="R197" i="2"/>
  <c r="S197" i="2" s="1"/>
  <c r="R478" i="2"/>
  <c r="S478" i="2" s="1"/>
  <c r="R133" i="2"/>
  <c r="S133" i="2" s="1"/>
  <c r="R239" i="2"/>
  <c r="S239" i="2" s="1"/>
  <c r="R50" i="2"/>
  <c r="S50" i="2" s="1"/>
  <c r="R115" i="2"/>
  <c r="S115" i="2" s="1"/>
  <c r="R472" i="2"/>
  <c r="S472" i="2" s="1"/>
  <c r="R114" i="2"/>
  <c r="S114" i="2" s="1"/>
  <c r="R567" i="2"/>
  <c r="S567" i="2" s="1"/>
  <c r="R585" i="2"/>
  <c r="S585" i="2" s="1"/>
  <c r="R323" i="2"/>
  <c r="S323" i="2" s="1"/>
  <c r="R393" i="2"/>
  <c r="S393" i="2" s="1"/>
  <c r="R568" i="2"/>
  <c r="S568" i="2" s="1"/>
  <c r="R134" i="2"/>
  <c r="S134" i="2" s="1"/>
  <c r="R374" i="2"/>
  <c r="S374" i="2" s="1"/>
  <c r="R113" i="2"/>
  <c r="S113" i="2" s="1"/>
  <c r="R459" i="2"/>
  <c r="S459" i="2" s="1"/>
  <c r="R265" i="2"/>
  <c r="S265" i="2" s="1"/>
  <c r="R492" i="2"/>
  <c r="S492" i="2" s="1"/>
  <c r="R463" i="2"/>
  <c r="S463" i="2" s="1"/>
  <c r="R146" i="2"/>
  <c r="S146" i="2" s="1"/>
  <c r="R246" i="2"/>
  <c r="S246" i="2" s="1"/>
  <c r="R293" i="2"/>
  <c r="S293" i="2" s="1"/>
  <c r="R251" i="2"/>
  <c r="S251" i="2" s="1"/>
  <c r="R476" i="2"/>
  <c r="S476" i="2" s="1"/>
  <c r="R281" i="2"/>
  <c r="S281" i="2" s="1"/>
  <c r="R36" i="2"/>
  <c r="S36" i="2" s="1"/>
  <c r="R121" i="2"/>
  <c r="S121" i="2" s="1"/>
  <c r="R29" i="2"/>
  <c r="S29" i="2" s="1"/>
  <c r="R117" i="2"/>
  <c r="S117" i="2" s="1"/>
  <c r="R503" i="2"/>
  <c r="S503" i="2" s="1"/>
  <c r="R364" i="2"/>
  <c r="S364" i="2" s="1"/>
  <c r="R444" i="2"/>
  <c r="S444" i="2" s="1"/>
  <c r="R475" i="2"/>
  <c r="S475" i="2" s="1"/>
  <c r="R266" i="2"/>
  <c r="S266" i="2" s="1"/>
  <c r="R238" i="2"/>
  <c r="S238" i="2" s="1"/>
  <c r="R464" i="2"/>
  <c r="S464" i="2" s="1"/>
  <c r="R442" i="2"/>
  <c r="S442" i="2" s="1"/>
  <c r="R312" i="2"/>
  <c r="S312" i="2" s="1"/>
  <c r="R88" i="2"/>
  <c r="S88" i="2" s="1"/>
  <c r="R256" i="2"/>
  <c r="S256" i="2" s="1"/>
  <c r="R151" i="2"/>
  <c r="S151" i="2" s="1"/>
  <c r="R234" i="2"/>
  <c r="S234" i="2" s="1"/>
  <c r="R543" i="2"/>
  <c r="S543" i="2" s="1"/>
  <c r="R28" i="2"/>
  <c r="S28" i="2" s="1"/>
  <c r="R161" i="2"/>
  <c r="S161" i="2" s="1"/>
  <c r="R350" i="2"/>
  <c r="S350" i="2" s="1"/>
  <c r="R108" i="2"/>
  <c r="S108" i="2" s="1"/>
  <c r="R20" i="2"/>
  <c r="S20" i="2" s="1"/>
  <c r="R370" i="2"/>
  <c r="S370" i="2" s="1"/>
  <c r="R482" i="2"/>
  <c r="S482" i="2" s="1"/>
  <c r="R462" i="2"/>
  <c r="S462" i="2" s="1"/>
  <c r="R422" i="2"/>
  <c r="S422" i="2" s="1"/>
  <c r="R308" i="2"/>
  <c r="S308" i="2" s="1"/>
  <c r="R243" i="2"/>
  <c r="S243" i="2" s="1"/>
  <c r="R232" i="2"/>
  <c r="S232" i="2" s="1"/>
  <c r="R490" i="2"/>
  <c r="S490" i="2" s="1"/>
  <c r="R577" i="2"/>
  <c r="S577" i="2" s="1"/>
  <c r="R260" i="2"/>
  <c r="S260" i="2" s="1"/>
  <c r="R177" i="2"/>
  <c r="S177" i="2" s="1"/>
  <c r="R120" i="2"/>
  <c r="S120" i="2" s="1"/>
  <c r="V13" i="3"/>
  <c r="U15" i="3"/>
  <c r="V15" i="3" s="1"/>
  <c r="V14" i="3"/>
  <c r="S16" i="3"/>
  <c r="S17" i="3" l="1"/>
  <c r="U16" i="3"/>
  <c r="T16" i="3"/>
  <c r="V16" i="3" l="1"/>
  <c r="S18" i="3"/>
  <c r="U17" i="3"/>
  <c r="T17" i="3"/>
  <c r="S19" i="3" l="1"/>
  <c r="U18" i="3"/>
  <c r="T18" i="3"/>
  <c r="V17" i="3"/>
  <c r="V18" i="3" l="1"/>
  <c r="S20" i="3"/>
  <c r="T19" i="3"/>
  <c r="U19" i="3"/>
  <c r="V19" i="3" s="1"/>
  <c r="S21" i="3" l="1"/>
  <c r="U20" i="3"/>
  <c r="T20" i="3"/>
  <c r="V20" i="3" l="1"/>
  <c r="S22" i="3"/>
  <c r="U21" i="3"/>
  <c r="V21" i="3" s="1"/>
  <c r="T21" i="3"/>
  <c r="S23" i="3" l="1"/>
  <c r="U22" i="3"/>
  <c r="T22" i="3"/>
  <c r="V22" i="3" l="1"/>
  <c r="S24" i="3"/>
  <c r="U23" i="3"/>
  <c r="V23" i="3" s="1"/>
  <c r="T23" i="3"/>
  <c r="S25" i="3" l="1"/>
  <c r="U24" i="3"/>
  <c r="T24" i="3"/>
  <c r="V24" i="3" l="1"/>
  <c r="S26" i="3"/>
  <c r="T25" i="3"/>
  <c r="U25" i="3"/>
  <c r="V25" i="3" s="1"/>
  <c r="S27" i="3" l="1"/>
  <c r="T26" i="3"/>
  <c r="U26" i="3"/>
  <c r="V26" i="3" s="1"/>
  <c r="S28" i="3" l="1"/>
  <c r="T27" i="3"/>
  <c r="U27" i="3"/>
  <c r="V27" i="3" s="1"/>
  <c r="S29" i="3" l="1"/>
  <c r="U28" i="3"/>
  <c r="V28" i="3" s="1"/>
  <c r="T28" i="3"/>
  <c r="S30" i="3" l="1"/>
  <c r="U29" i="3"/>
  <c r="T29" i="3"/>
  <c r="V29" i="3" l="1"/>
  <c r="S31" i="3"/>
  <c r="U30" i="3"/>
  <c r="V30" i="3" s="1"/>
  <c r="T30" i="3"/>
  <c r="S32" i="3" l="1"/>
  <c r="T31" i="3"/>
  <c r="U31" i="3"/>
  <c r="V31" i="3" s="1"/>
  <c r="S33" i="3" l="1"/>
  <c r="U32" i="3"/>
  <c r="T32" i="3"/>
  <c r="V32" i="3" l="1"/>
  <c r="S34" i="3"/>
  <c r="U33" i="3"/>
  <c r="T33" i="3"/>
  <c r="V33" i="3" l="1"/>
  <c r="S35" i="3"/>
  <c r="U34" i="3"/>
  <c r="T34" i="3"/>
  <c r="V34" i="3" l="1"/>
  <c r="S36" i="3"/>
  <c r="U35" i="3"/>
  <c r="V35" i="3" s="1"/>
  <c r="T35" i="3"/>
  <c r="S37" i="3" l="1"/>
  <c r="U36" i="3"/>
  <c r="T36" i="3"/>
  <c r="V36" i="3" l="1"/>
  <c r="S38" i="3"/>
  <c r="T37" i="3"/>
  <c r="U37" i="3"/>
  <c r="V37" i="3" s="1"/>
  <c r="S39" i="3" l="1"/>
  <c r="T38" i="3"/>
  <c r="U38" i="3"/>
  <c r="V38" i="3" s="1"/>
  <c r="T39" i="3" l="1"/>
  <c r="S40" i="3"/>
  <c r="U39" i="3"/>
  <c r="V39" i="3" s="1"/>
  <c r="U40" i="3" l="1"/>
  <c r="V40" i="3" s="1"/>
  <c r="T40" i="3"/>
  <c r="S41" i="3"/>
  <c r="S42" i="3" l="1"/>
  <c r="U41" i="3"/>
  <c r="T41" i="3"/>
  <c r="S43" i="3" l="1"/>
  <c r="T42" i="3"/>
  <c r="U42" i="3"/>
  <c r="V42" i="3" s="1"/>
  <c r="V41" i="3"/>
  <c r="S44" i="3" l="1"/>
  <c r="T43" i="3"/>
  <c r="U43" i="3"/>
  <c r="V43" i="3" s="1"/>
  <c r="S45" i="3" l="1"/>
  <c r="U44" i="3"/>
  <c r="T44" i="3"/>
  <c r="S46" i="3" l="1"/>
  <c r="U45" i="3"/>
  <c r="T45" i="3"/>
  <c r="V44" i="3"/>
  <c r="S47" i="3" l="1"/>
  <c r="T46" i="3"/>
  <c r="U46" i="3"/>
  <c r="V46" i="3" s="1"/>
  <c r="V45" i="3"/>
  <c r="S48" i="3" l="1"/>
  <c r="U47" i="3"/>
  <c r="T47" i="3"/>
  <c r="S49" i="3" l="1"/>
  <c r="T48" i="3"/>
  <c r="U48" i="3"/>
  <c r="V48" i="3" s="1"/>
  <c r="V47" i="3"/>
  <c r="S50" i="3" l="1"/>
  <c r="T49" i="3"/>
  <c r="U49" i="3"/>
  <c r="V49" i="3" s="1"/>
  <c r="S51" i="3" l="1"/>
  <c r="U50" i="3"/>
  <c r="V50" i="3" s="1"/>
  <c r="T50" i="3"/>
  <c r="U51" i="3" l="1"/>
  <c r="S52" i="3"/>
  <c r="T51" i="3"/>
  <c r="V51" i="3" l="1"/>
  <c r="S53" i="3"/>
  <c r="U52" i="3"/>
  <c r="T52" i="3"/>
  <c r="T53" i="3" l="1"/>
  <c r="S54" i="3"/>
  <c r="U53" i="3"/>
  <c r="T54" i="3" l="1"/>
  <c r="S55" i="3"/>
  <c r="U54" i="3"/>
  <c r="S56" i="3" l="1"/>
  <c r="U55" i="3"/>
  <c r="T55" i="3"/>
  <c r="S57" i="3" l="1"/>
  <c r="U56" i="3"/>
  <c r="T56" i="3"/>
  <c r="S58" i="3" l="1"/>
  <c r="T57" i="3"/>
  <c r="U57" i="3"/>
  <c r="S59" i="3" l="1"/>
  <c r="U58" i="3"/>
  <c r="T58" i="3"/>
  <c r="S60" i="3" l="1"/>
  <c r="T59" i="3"/>
  <c r="U59" i="3"/>
  <c r="S61" i="3" l="1"/>
  <c r="U60" i="3"/>
  <c r="T60" i="3"/>
  <c r="S62" i="3" l="1"/>
  <c r="U61" i="3"/>
  <c r="T61" i="3"/>
  <c r="U62" i="3" l="1"/>
  <c r="S63" i="3"/>
  <c r="T62" i="3"/>
  <c r="S64" i="3" l="1"/>
  <c r="T63" i="3"/>
  <c r="U63" i="3"/>
  <c r="S65" i="3" l="1"/>
  <c r="T64" i="3"/>
  <c r="U64" i="3"/>
  <c r="S66" i="3" l="1"/>
  <c r="U65" i="3"/>
  <c r="T65" i="3"/>
  <c r="U66" i="3" l="1"/>
  <c r="S67" i="3"/>
  <c r="T66" i="3"/>
  <c r="U67" i="3" l="1"/>
  <c r="S68" i="3"/>
  <c r="T67" i="3"/>
  <c r="U68" i="3" l="1"/>
  <c r="S69" i="3"/>
  <c r="T68" i="3"/>
  <c r="U69" i="3" l="1"/>
  <c r="S70" i="3"/>
  <c r="T69" i="3"/>
  <c r="T70" i="3" l="1"/>
  <c r="S71" i="3"/>
  <c r="U70" i="3"/>
  <c r="S72" i="3" l="1"/>
  <c r="U71" i="3"/>
  <c r="T71" i="3"/>
  <c r="T72" i="3" l="1"/>
  <c r="S73" i="3"/>
  <c r="U72" i="3"/>
  <c r="S74" i="3" l="1"/>
  <c r="T73" i="3"/>
  <c r="U73" i="3"/>
  <c r="S75" i="3" l="1"/>
  <c r="U74" i="3"/>
  <c r="T74" i="3"/>
  <c r="S76" i="3" l="1"/>
  <c r="T75" i="3"/>
  <c r="U75" i="3"/>
  <c r="T76" i="3" l="1"/>
  <c r="U76" i="3"/>
  <c r="S77" i="3"/>
  <c r="S78" i="3" l="1"/>
  <c r="T77" i="3"/>
  <c r="U77" i="3"/>
  <c r="S79" i="3" l="1"/>
  <c r="T78" i="3"/>
  <c r="U78" i="3"/>
  <c r="S80" i="3" l="1"/>
  <c r="T79" i="3"/>
  <c r="U79" i="3"/>
  <c r="S81" i="3" l="1"/>
  <c r="U80" i="3"/>
  <c r="T80" i="3"/>
  <c r="S82" i="3" l="1"/>
  <c r="U81" i="3"/>
  <c r="T81" i="3"/>
  <c r="S83" i="3" l="1"/>
  <c r="T82" i="3"/>
  <c r="U82" i="3"/>
  <c r="U83" i="3" l="1"/>
  <c r="T83" i="3"/>
  <c r="S84" i="3"/>
  <c r="S85" i="3" l="1"/>
  <c r="U84" i="3"/>
  <c r="T84" i="3"/>
  <c r="T85" i="3" l="1"/>
  <c r="S86" i="3"/>
  <c r="U85" i="3"/>
  <c r="S87" i="3" l="1"/>
  <c r="T86" i="3"/>
  <c r="U86" i="3"/>
  <c r="T87" i="3" l="1"/>
  <c r="S88" i="3"/>
  <c r="U87" i="3"/>
  <c r="S89" i="3" l="1"/>
  <c r="T88" i="3"/>
  <c r="U88" i="3"/>
  <c r="S90" i="3" l="1"/>
  <c r="U89" i="3"/>
  <c r="T89" i="3"/>
  <c r="T90" i="3" l="1"/>
  <c r="U90" i="3"/>
</calcChain>
</file>

<file path=xl/sharedStrings.xml><?xml version="1.0" encoding="utf-8"?>
<sst xmlns="http://schemas.openxmlformats.org/spreadsheetml/2006/main" count="9880" uniqueCount="282">
  <si>
    <t>cpnd</t>
  </si>
  <si>
    <t>dates</t>
  </si>
  <si>
    <t>slope</t>
  </si>
  <si>
    <t>r2</t>
  </si>
  <si>
    <t>ChemFormula</t>
  </si>
  <si>
    <t>O_C_ratio</t>
  </si>
  <si>
    <t>RT1</t>
  </si>
  <si>
    <t>RT2</t>
  </si>
  <si>
    <t>Retention_index</t>
  </si>
  <si>
    <t>d_alkane_RTI</t>
  </si>
  <si>
    <t>Func_group_cat</t>
  </si>
  <si>
    <t>Func_Group_Cat_3</t>
  </si>
  <si>
    <t>Haofei_cat</t>
  </si>
  <si>
    <t>Cstar_Cat</t>
  </si>
  <si>
    <t>xanthone</t>
  </si>
  <si>
    <t>C13H8O2</t>
  </si>
  <si>
    <t>NA</t>
  </si>
  <si>
    <t>Ketone</t>
  </si>
  <si>
    <t>CHO</t>
  </si>
  <si>
    <t>verbenone (-)</t>
  </si>
  <si>
    <t>C10H14O</t>
  </si>
  <si>
    <t>vanillin</t>
  </si>
  <si>
    <t>C8H8O3</t>
  </si>
  <si>
    <t>Aldehyde</t>
  </si>
  <si>
    <t>vanillic acid</t>
  </si>
  <si>
    <t>C8H8O4</t>
  </si>
  <si>
    <t>Acid</t>
  </si>
  <si>
    <t>tridecanal (?)</t>
  </si>
  <si>
    <t>C13H26O</t>
  </si>
  <si>
    <t>triacetin</t>
  </si>
  <si>
    <t>C9H14O6</t>
  </si>
  <si>
    <t>Misc</t>
  </si>
  <si>
    <t>threitol</t>
  </si>
  <si>
    <t>C4H10O4</t>
  </si>
  <si>
    <t>Alcohol</t>
  </si>
  <si>
    <t>syringol</t>
  </si>
  <si>
    <t>C8H10O3</t>
  </si>
  <si>
    <t>syringic acid</t>
  </si>
  <si>
    <t>C9H10O5</t>
  </si>
  <si>
    <t>syringaldehyde</t>
  </si>
  <si>
    <t>C9H10O4</t>
  </si>
  <si>
    <t>stigmasterol</t>
  </si>
  <si>
    <t>C19H48O</t>
  </si>
  <si>
    <t>Sterol</t>
  </si>
  <si>
    <t>squalene</t>
  </si>
  <si>
    <t>C30H50</t>
  </si>
  <si>
    <t>Terpene</t>
  </si>
  <si>
    <t>CH</t>
  </si>
  <si>
    <t>sinapinaldehyde</t>
  </si>
  <si>
    <t>C11H12O4</t>
  </si>
  <si>
    <t>retene</t>
  </si>
  <si>
    <t>C18H18</t>
  </si>
  <si>
    <t>PAH</t>
  </si>
  <si>
    <t>Arom</t>
  </si>
  <si>
    <t>resorcinol</t>
  </si>
  <si>
    <t>C6H6O2</t>
  </si>
  <si>
    <t>Cat</t>
  </si>
  <si>
    <t>quinoline</t>
  </si>
  <si>
    <t>C9H7N</t>
  </si>
  <si>
    <t>CHN</t>
  </si>
  <si>
    <t>pyrocatechol</t>
  </si>
  <si>
    <t>pyrene</t>
  </si>
  <si>
    <t>C10H16</t>
  </si>
  <si>
    <t>pinonic acid</t>
  </si>
  <si>
    <t>C10H16O3</t>
  </si>
  <si>
    <t>pinic acid 2</t>
  </si>
  <si>
    <t>C9H14O4</t>
  </si>
  <si>
    <t>pinic acid 1</t>
  </si>
  <si>
    <t>phthalimide</t>
  </si>
  <si>
    <t>C8H5NO2</t>
  </si>
  <si>
    <t>Amide</t>
  </si>
  <si>
    <t>CHON</t>
  </si>
  <si>
    <t>phthalic acid</t>
  </si>
  <si>
    <t>C8H6O4</t>
  </si>
  <si>
    <t>perylene</t>
  </si>
  <si>
    <t>C20H12</t>
  </si>
  <si>
    <t>pentadecanone</t>
  </si>
  <si>
    <t>C15H30O</t>
  </si>
  <si>
    <t>palmitoleic Acid</t>
  </si>
  <si>
    <t>C16H30O2</t>
  </si>
  <si>
    <t>p-anisic acid (4-methozybenzoic acid)</t>
  </si>
  <si>
    <t>oleic Acid, TMS</t>
  </si>
  <si>
    <t>C18H34O2</t>
  </si>
  <si>
    <t>octadecanone</t>
  </si>
  <si>
    <t>C18H36O</t>
  </si>
  <si>
    <t>octadecanol</t>
  </si>
  <si>
    <t>C18H38O</t>
  </si>
  <si>
    <t>octadecanal (?)</t>
  </si>
  <si>
    <t>nonanol</t>
  </si>
  <si>
    <t>C9H20O</t>
  </si>
  <si>
    <t>monostearin TMS</t>
  </si>
  <si>
    <t>C21H42O4</t>
  </si>
  <si>
    <t>monopalmitin</t>
  </si>
  <si>
    <t>C19H38O4</t>
  </si>
  <si>
    <t>mannosan</t>
  </si>
  <si>
    <t>C6H10O5</t>
  </si>
  <si>
    <t>Sugar</t>
  </si>
  <si>
    <t>maltol</t>
  </si>
  <si>
    <t>C6H6O3</t>
  </si>
  <si>
    <t>lupeol</t>
  </si>
  <si>
    <t>C30H50O</t>
  </si>
  <si>
    <t>linoleic Acid, TMS</t>
  </si>
  <si>
    <t>C18H32O2</t>
  </si>
  <si>
    <t>levoglucosan</t>
  </si>
  <si>
    <t>ketopinic acid</t>
  </si>
  <si>
    <t>C10H14O3</t>
  </si>
  <si>
    <t>isopimaric acid</t>
  </si>
  <si>
    <t>C20H30O2</t>
  </si>
  <si>
    <t>isoeugenol</t>
  </si>
  <si>
    <t>C10H12O2</t>
  </si>
  <si>
    <t>ionone</t>
  </si>
  <si>
    <t>C13H20O</t>
  </si>
  <si>
    <t>hydroquinone</t>
  </si>
  <si>
    <t>Benz</t>
  </si>
  <si>
    <t>homosalate, TMS</t>
  </si>
  <si>
    <t>C16H22O3</t>
  </si>
  <si>
    <t>hexadecanol, TMS</t>
  </si>
  <si>
    <t>C13H35O</t>
  </si>
  <si>
    <t>hexadecanamide</t>
  </si>
  <si>
    <t>C16H33NO</t>
  </si>
  <si>
    <t>glyceric acid (?)</t>
  </si>
  <si>
    <t>C3H6O4</t>
  </si>
  <si>
    <t>gamma dodecalactone</t>
  </si>
  <si>
    <t>C12H22O2</t>
  </si>
  <si>
    <t>galactosan</t>
  </si>
  <si>
    <t>erythreitol</t>
  </si>
  <si>
    <t>ergosterol</t>
  </si>
  <si>
    <t>C28H44O</t>
  </si>
  <si>
    <t>eicosanol, TMS</t>
  </si>
  <si>
    <t>C20H42O</t>
  </si>
  <si>
    <t>dodecyl benzene</t>
  </si>
  <si>
    <t>C18H30</t>
  </si>
  <si>
    <t>dimethyl Glutaric Acid, TMS</t>
  </si>
  <si>
    <t>C7H12O4</t>
  </si>
  <si>
    <t>dibenz(ah)anthracene</t>
  </si>
  <si>
    <t>C22H14</t>
  </si>
  <si>
    <t>deoxycholic Acid (maybe)</t>
  </si>
  <si>
    <t>C24H40O4</t>
  </si>
  <si>
    <t>cycloisolongifolene</t>
  </si>
  <si>
    <t>C15H24</t>
  </si>
  <si>
    <t>Sesq</t>
  </si>
  <si>
    <t>citronellol</t>
  </si>
  <si>
    <t>C10H20O</t>
  </si>
  <si>
    <t>cis-Vaccenic Acid, TMS</t>
  </si>
  <si>
    <t>chrysene</t>
  </si>
  <si>
    <t>C18H12</t>
  </si>
  <si>
    <t>cholesterol</t>
  </si>
  <si>
    <t>C27H46O</t>
  </si>
  <si>
    <t>borneol</t>
  </si>
  <si>
    <t>C10H18O</t>
  </si>
  <si>
    <t>bisabolol</t>
  </si>
  <si>
    <t>C15H26O</t>
  </si>
  <si>
    <t>beta-sitosterol</t>
  </si>
  <si>
    <t>C29H50O</t>
  </si>
  <si>
    <t>beta-nocaryophyllonic acid, TMS</t>
  </si>
  <si>
    <t>C14H22O4</t>
  </si>
  <si>
    <t>beta-nocaryophyllone aldehyde</t>
  </si>
  <si>
    <t>C14H22O3</t>
  </si>
  <si>
    <t>beta-nocaryophyllinic acid, TMS</t>
  </si>
  <si>
    <t>C13H20O5</t>
  </si>
  <si>
    <t>beta-caryophyllonic acid, TMS</t>
  </si>
  <si>
    <t>C15H24O3</t>
  </si>
  <si>
    <t>beta-caryophyllinic acid, TMS</t>
  </si>
  <si>
    <t>beta-caryophyllene aldehyde</t>
  </si>
  <si>
    <t>C15H24O2</t>
  </si>
  <si>
    <t>benzophenone</t>
  </si>
  <si>
    <t>C13H10O</t>
  </si>
  <si>
    <t>anthraquinone</t>
  </si>
  <si>
    <t>C14H8O2</t>
  </si>
  <si>
    <t>abietic acid</t>
  </si>
  <si>
    <t>a-Amyrin</t>
  </si>
  <si>
    <t>SESQ9</t>
  </si>
  <si>
    <t>SESQ7</t>
  </si>
  <si>
    <t>SESQ6</t>
  </si>
  <si>
    <t>SESQ2</t>
  </si>
  <si>
    <t>Me-OH-glutatric acid (?)</t>
  </si>
  <si>
    <t>MBTCA</t>
  </si>
  <si>
    <t>C8H12O6</t>
  </si>
  <si>
    <t>FAME18 (Methyl Stearate)</t>
  </si>
  <si>
    <t>C19H38O2</t>
  </si>
  <si>
    <t>FAME16 (Methyl Palmitate)</t>
  </si>
  <si>
    <t>C17H34O2</t>
  </si>
  <si>
    <t>DEET</t>
  </si>
  <si>
    <t>C12H17NO</t>
  </si>
  <si>
    <t>C9 Diacid (azelaic acid)</t>
  </si>
  <si>
    <t>C9H16O4</t>
  </si>
  <si>
    <t>C8 acid</t>
  </si>
  <si>
    <t>C8H16O2</t>
  </si>
  <si>
    <t>C28 acid</t>
  </si>
  <si>
    <t>C28H56O2</t>
  </si>
  <si>
    <t>C26 acid</t>
  </si>
  <si>
    <t>C26H52O2</t>
  </si>
  <si>
    <t>C24 acid</t>
  </si>
  <si>
    <t>C24H48O2</t>
  </si>
  <si>
    <t>C22 acid</t>
  </si>
  <si>
    <t>C22H44O2</t>
  </si>
  <si>
    <t>C18 Acid</t>
  </si>
  <si>
    <t>C18H36O2</t>
  </si>
  <si>
    <t>C17 acid</t>
  </si>
  <si>
    <t>C16 Acid</t>
  </si>
  <si>
    <t>C16H32O2</t>
  </si>
  <si>
    <t>C14 Diacid</t>
  </si>
  <si>
    <t>C14H26O4</t>
  </si>
  <si>
    <t>C13 acid</t>
  </si>
  <si>
    <t>C13H26O2</t>
  </si>
  <si>
    <t>C12 diacid</t>
  </si>
  <si>
    <t>C12H22O4</t>
  </si>
  <si>
    <t>C10 diacid (sebacic acid)</t>
  </si>
  <si>
    <t>C10H18O4</t>
  </si>
  <si>
    <t>C35</t>
  </si>
  <si>
    <t>C35H72</t>
  </si>
  <si>
    <t>Alkane</t>
  </si>
  <si>
    <t>C33</t>
  </si>
  <si>
    <t>C33H38</t>
  </si>
  <si>
    <t>C32</t>
  </si>
  <si>
    <t>C32H66</t>
  </si>
  <si>
    <t>C31</t>
  </si>
  <si>
    <t>C31H64</t>
  </si>
  <si>
    <t>C30</t>
  </si>
  <si>
    <t>C30H62</t>
  </si>
  <si>
    <t>C29</t>
  </si>
  <si>
    <t>C29H60</t>
  </si>
  <si>
    <t>C28</t>
  </si>
  <si>
    <t>C28H58</t>
  </si>
  <si>
    <t>C27</t>
  </si>
  <si>
    <t>C27H56</t>
  </si>
  <si>
    <t>C26</t>
  </si>
  <si>
    <t>C26H54</t>
  </si>
  <si>
    <t>C25</t>
  </si>
  <si>
    <t>C25H52</t>
  </si>
  <si>
    <t>C24</t>
  </si>
  <si>
    <t>C24H50</t>
  </si>
  <si>
    <t>C23</t>
  </si>
  <si>
    <t>C23H48</t>
  </si>
  <si>
    <t>C22</t>
  </si>
  <si>
    <t>C22H46</t>
  </si>
  <si>
    <t>C21</t>
  </si>
  <si>
    <t>C21H44</t>
  </si>
  <si>
    <t>C20</t>
  </si>
  <si>
    <t>C20H42</t>
  </si>
  <si>
    <t>C19</t>
  </si>
  <si>
    <t>C19H40</t>
  </si>
  <si>
    <t>C18</t>
  </si>
  <si>
    <t>C18H38</t>
  </si>
  <si>
    <t>C17</t>
  </si>
  <si>
    <t>C17H36</t>
  </si>
  <si>
    <t>C16</t>
  </si>
  <si>
    <t>C16H34</t>
  </si>
  <si>
    <t>C14</t>
  </si>
  <si>
    <t>C14H30</t>
  </si>
  <si>
    <t>9H-Florenone</t>
  </si>
  <si>
    <t>C13H10</t>
  </si>
  <si>
    <t>4-terpineol (?)</t>
  </si>
  <si>
    <t>4-nitrocatechol</t>
  </si>
  <si>
    <t>C6H5NO4</t>
  </si>
  <si>
    <t>4-hydroxybenzoic acid</t>
  </si>
  <si>
    <t>C7H6O3</t>
  </si>
  <si>
    <t>4, 4 dimethoxy-benzophenone</t>
  </si>
  <si>
    <t>C15H14O3</t>
  </si>
  <si>
    <t>3-5-dimethoxyphenol</t>
  </si>
  <si>
    <t>2-Ketoglutaric acid, tri-TMS</t>
  </si>
  <si>
    <t>C5H6O5</t>
  </si>
  <si>
    <t>MOOA</t>
  </si>
  <si>
    <t>16-OH C16 Acid, TMS</t>
  </si>
  <si>
    <t>C16H32O3</t>
  </si>
  <si>
    <t>LOOA</t>
  </si>
  <si>
    <t>12-OH C18 Acid, TMS</t>
  </si>
  <si>
    <t>C18H36O3</t>
  </si>
  <si>
    <t>SESQ8</t>
  </si>
  <si>
    <t>farnesol</t>
  </si>
  <si>
    <t>inverse_slope</t>
  </si>
  <si>
    <t>alkane_group</t>
  </si>
  <si>
    <t>Early</t>
  </si>
  <si>
    <t>Late</t>
  </si>
  <si>
    <t>early</t>
  </si>
  <si>
    <t>late</t>
  </si>
  <si>
    <t>dalk</t>
  </si>
  <si>
    <t>Dalk_model</t>
  </si>
  <si>
    <t>RI_transform</t>
  </si>
  <si>
    <t>inverse_slope_rinorm</t>
  </si>
  <si>
    <t>log</t>
  </si>
  <si>
    <t>inverse_slope_risub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</si>
</sst>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Alkanes_only!$E$2</c:f>
              <c:numCache>
                <c:formatCode>General</c:formatCode>
                <c:ptCount val="1"/>
                <c:pt idx="0">
                  <c:v>5.8057809976520998E-3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1-47DD-9E0C-1D7B051568B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Alkanes_only!$E$3</c:f>
              <c:numCache>
                <c:formatCode>General</c:formatCode>
                <c:ptCount val="1"/>
                <c:pt idx="0">
                  <c:v>3.1524495062536999E-3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1-47DD-9E0C-1D7B051568B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Alkanes_only!$E$4</c:f>
              <c:numCache>
                <c:formatCode>General</c:formatCode>
                <c:ptCount val="1"/>
                <c:pt idx="0">
                  <c:v>2.6971002275086899E-2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1-47DD-9E0C-1D7B051568B6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Alkanes_only!$E$5</c:f>
              <c:numCache>
                <c:formatCode>General</c:formatCode>
                <c:ptCount val="1"/>
                <c:pt idx="0">
                  <c:v>1.5012409432363801E-3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F1-47DD-9E0C-1D7B051568B6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Alkanes_only!$E$6</c:f>
              <c:numCache>
                <c:formatCode>General</c:formatCode>
                <c:ptCount val="1"/>
                <c:pt idx="0">
                  <c:v>1.6131212881199701E-3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F1-47DD-9E0C-1D7B051568B6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Alkanes_only!$E$7</c:f>
              <c:numCache>
                <c:formatCode>General</c:formatCode>
                <c:ptCount val="1"/>
                <c:pt idx="0">
                  <c:v>1.3766466698888901E-3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F1-47DD-9E0C-1D7B051568B6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Alkanes_only!$E$8</c:f>
              <c:numCache>
                <c:formatCode>General</c:formatCode>
                <c:ptCount val="1"/>
                <c:pt idx="0">
                  <c:v>2.93642865414532E-3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F1-47DD-9E0C-1D7B051568B6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Alkanes_only!$E$9</c:f>
              <c:numCache>
                <c:formatCode>General</c:formatCode>
                <c:ptCount val="1"/>
                <c:pt idx="0">
                  <c:v>1.21605961280427E-3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F1-47DD-9E0C-1D7B051568B6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Alkanes_only!$E$10</c:f>
              <c:numCache>
                <c:formatCode>General</c:formatCode>
                <c:ptCount val="1"/>
                <c:pt idx="0">
                  <c:v>5.6343317067558696E-4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F1-47DD-9E0C-1D7B051568B6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Alkanes_only!$E$11</c:f>
              <c:numCache>
                <c:formatCode>General</c:formatCode>
                <c:ptCount val="1"/>
                <c:pt idx="0">
                  <c:v>9.4353858586163704E-4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F1-47DD-9E0C-1D7B051568B6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Alkanes_only!$E$12</c:f>
              <c:numCache>
                <c:formatCode>General</c:formatCode>
                <c:ptCount val="1"/>
                <c:pt idx="0">
                  <c:v>7.4688307498084298E-4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F1-47DD-9E0C-1D7B051568B6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Alkanes_only!$E$13</c:f>
              <c:numCache>
                <c:formatCode>General</c:formatCode>
                <c:ptCount val="1"/>
                <c:pt idx="0">
                  <c:v>9.0289092175890103E-4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2F1-47DD-9E0C-1D7B051568B6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Alkanes_only!$E$14</c:f>
              <c:numCache>
                <c:formatCode>General</c:formatCode>
                <c:ptCount val="1"/>
                <c:pt idx="0">
                  <c:v>2.1424966935936099E-3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2F1-47DD-9E0C-1D7B051568B6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Alkanes_only!$E$15</c:f>
              <c:numCache>
                <c:formatCode>General</c:formatCode>
                <c:ptCount val="1"/>
                <c:pt idx="0">
                  <c:v>6.0773353485405997E-4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F1-47DD-9E0C-1D7B051568B6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Alkanes_only!$E$16</c:f>
              <c:numCache>
                <c:formatCode>General</c:formatCode>
                <c:ptCount val="1"/>
                <c:pt idx="0">
                  <c:v>4.7870125271440398E-4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2F1-47DD-9E0C-1D7B051568B6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Alkanes_only!$E$17</c:f>
              <c:numCache>
                <c:formatCode>General</c:formatCode>
                <c:ptCount val="1"/>
                <c:pt idx="0">
                  <c:v>6.6912917914319699E-4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2F1-47DD-9E0C-1D7B051568B6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Alkanes_only!$E$18</c:f>
              <c:numCache>
                <c:formatCode>General</c:formatCode>
                <c:ptCount val="1"/>
                <c:pt idx="0">
                  <c:v>2.69248287896221E-4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2F1-47DD-9E0C-1D7B051568B6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Alkanes_only!$E$19</c:f>
              <c:numCache>
                <c:formatCode>General</c:formatCode>
                <c:ptCount val="1"/>
                <c:pt idx="0">
                  <c:v>4.75747389448819E-4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2F1-47DD-9E0C-1D7B051568B6}"/>
            </c:ext>
          </c:extLst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Alkanes_only!$E$20</c:f>
              <c:numCache>
                <c:formatCode>General</c:formatCode>
                <c:ptCount val="1"/>
                <c:pt idx="0">
                  <c:v>4.8970866063224405E-4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2F1-47DD-9E0C-1D7B051568B6}"/>
            </c:ext>
          </c:extLst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Alkanes_only!$E$21</c:f>
              <c:numCache>
                <c:formatCode>General</c:formatCode>
                <c:ptCount val="1"/>
                <c:pt idx="0">
                  <c:v>3.49954468008515E-4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2F1-47DD-9E0C-1D7B051568B6}"/>
            </c:ext>
          </c:extLst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Alkanes_only!$E$22</c:f>
              <c:numCache>
                <c:formatCode>General</c:formatCode>
                <c:ptCount val="1"/>
                <c:pt idx="0">
                  <c:v>2.9136166045731098E-4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2F1-47DD-9E0C-1D7B051568B6}"/>
            </c:ext>
          </c:extLst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Alkanes_only!$E$23</c:f>
              <c:numCache>
                <c:formatCode>General</c:formatCode>
                <c:ptCount val="1"/>
                <c:pt idx="0">
                  <c:v>3.0978534769579498E-4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2F1-47DD-9E0C-1D7B051568B6}"/>
            </c:ext>
          </c:extLst>
        </c:ser>
        <c:ser>
          <c:idx val="22"/>
          <c:order val="2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Alkanes_only!$E$24</c:f>
              <c:numCache>
                <c:formatCode>General</c:formatCode>
                <c:ptCount val="1"/>
                <c:pt idx="0">
                  <c:v>2.5068064012306201E-4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2F1-47DD-9E0C-1D7B051568B6}"/>
            </c:ext>
          </c:extLst>
        </c:ser>
        <c:ser>
          <c:idx val="23"/>
          <c:order val="2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Alkanes_only!$E$25</c:f>
              <c:numCache>
                <c:formatCode>General</c:formatCode>
                <c:ptCount val="1"/>
                <c:pt idx="0">
                  <c:v>3.3955038469895302E-4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2F1-47DD-9E0C-1D7B051568B6}"/>
            </c:ext>
          </c:extLst>
        </c:ser>
        <c:ser>
          <c:idx val="24"/>
          <c:order val="2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Alkanes_only!$E$26</c:f>
              <c:numCache>
                <c:formatCode>General</c:formatCode>
                <c:ptCount val="1"/>
                <c:pt idx="0">
                  <c:v>5.2220306048297101E-4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2F1-47DD-9E0C-1D7B051568B6}"/>
            </c:ext>
          </c:extLst>
        </c:ser>
        <c:ser>
          <c:idx val="25"/>
          <c:order val="2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Alkanes_only!$E$27</c:f>
              <c:numCache>
                <c:formatCode>General</c:formatCode>
                <c:ptCount val="1"/>
                <c:pt idx="0">
                  <c:v>3.1120569020040302E-4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2F1-47DD-9E0C-1D7B051568B6}"/>
            </c:ext>
          </c:extLst>
        </c:ser>
        <c:ser>
          <c:idx val="26"/>
          <c:order val="2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Alkanes_only!$E$28</c:f>
              <c:numCache>
                <c:formatCode>General</c:formatCode>
                <c:ptCount val="1"/>
                <c:pt idx="0">
                  <c:v>2.6175693048505601E-4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2F1-47DD-9E0C-1D7B051568B6}"/>
            </c:ext>
          </c:extLst>
        </c:ser>
        <c:ser>
          <c:idx val="27"/>
          <c:order val="2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Alkanes_only!$E$29</c:f>
              <c:numCache>
                <c:formatCode>General</c:formatCode>
                <c:ptCount val="1"/>
                <c:pt idx="0">
                  <c:v>2.9222479293821297E-4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2F1-47DD-9E0C-1D7B051568B6}"/>
            </c:ext>
          </c:extLst>
        </c:ser>
        <c:ser>
          <c:idx val="28"/>
          <c:order val="2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Alkanes_only!$E$30</c:f>
              <c:numCache>
                <c:formatCode>General</c:formatCode>
                <c:ptCount val="1"/>
                <c:pt idx="0">
                  <c:v>4.1924878024350299E-4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2F1-47DD-9E0C-1D7B051568B6}"/>
            </c:ext>
          </c:extLst>
        </c:ser>
        <c:ser>
          <c:idx val="29"/>
          <c:order val="2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Alkanes_only!$E$31</c:f>
              <c:numCache>
                <c:formatCode>General</c:formatCode>
                <c:ptCount val="1"/>
                <c:pt idx="0">
                  <c:v>3.3649839533226499E-4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2F1-47DD-9E0C-1D7B051568B6}"/>
            </c:ext>
          </c:extLst>
        </c:ser>
        <c:ser>
          <c:idx val="30"/>
          <c:order val="3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Alkanes_only!$E$32</c:f>
              <c:numCache>
                <c:formatCode>General</c:formatCode>
                <c:ptCount val="1"/>
                <c:pt idx="0">
                  <c:v>2.9497099077083601E-4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2F1-47DD-9E0C-1D7B051568B6}"/>
            </c:ext>
          </c:extLst>
        </c:ser>
        <c:ser>
          <c:idx val="31"/>
          <c:order val="3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Alkanes_only!$E$33</c:f>
              <c:numCache>
                <c:formatCode>General</c:formatCode>
                <c:ptCount val="1"/>
                <c:pt idx="0">
                  <c:v>3.1344597910133498E-4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2F1-47DD-9E0C-1D7B051568B6}"/>
            </c:ext>
          </c:extLst>
        </c:ser>
        <c:ser>
          <c:idx val="32"/>
          <c:order val="3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Alkanes_only!$E$34</c:f>
              <c:numCache>
                <c:formatCode>General</c:formatCode>
                <c:ptCount val="1"/>
                <c:pt idx="0">
                  <c:v>2.7535272567044602E-4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2F1-47DD-9E0C-1D7B051568B6}"/>
            </c:ext>
          </c:extLst>
        </c:ser>
        <c:ser>
          <c:idx val="33"/>
          <c:order val="3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Alkanes_only!$E$35</c:f>
              <c:numCache>
                <c:formatCode>General</c:formatCode>
                <c:ptCount val="1"/>
                <c:pt idx="0">
                  <c:v>4.4515383640100802E-4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2F1-47DD-9E0C-1D7B051568B6}"/>
            </c:ext>
          </c:extLst>
        </c:ser>
        <c:ser>
          <c:idx val="34"/>
          <c:order val="3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Alkanes_only!$E$36</c:f>
              <c:numCache>
                <c:formatCode>General</c:formatCode>
                <c:ptCount val="1"/>
                <c:pt idx="0">
                  <c:v>2.81932840881616E-4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2F1-47DD-9E0C-1D7B051568B6}"/>
            </c:ext>
          </c:extLst>
        </c:ser>
        <c:ser>
          <c:idx val="35"/>
          <c:order val="3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Alkanes_only!$E$37</c:f>
              <c:numCache>
                <c:formatCode>General</c:formatCode>
                <c:ptCount val="1"/>
                <c:pt idx="0">
                  <c:v>3.2495168563279601E-4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2F1-47DD-9E0C-1D7B051568B6}"/>
            </c:ext>
          </c:extLst>
        </c:ser>
        <c:ser>
          <c:idx val="36"/>
          <c:order val="3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Alkanes_only!$E$38</c:f>
              <c:numCache>
                <c:formatCode>General</c:formatCode>
                <c:ptCount val="1"/>
                <c:pt idx="0">
                  <c:v>2.9187638309764301E-4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2F1-47DD-9E0C-1D7B051568B6}"/>
            </c:ext>
          </c:extLst>
        </c:ser>
        <c:ser>
          <c:idx val="37"/>
          <c:order val="3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Alkanes_only!$E$39</c:f>
              <c:numCache>
                <c:formatCode>General</c:formatCode>
                <c:ptCount val="1"/>
                <c:pt idx="0">
                  <c:v>2.6283107185615698E-4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2F1-47DD-9E0C-1D7B051568B6}"/>
            </c:ext>
          </c:extLst>
        </c:ser>
        <c:ser>
          <c:idx val="38"/>
          <c:order val="3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Alkanes_only!$E$40</c:f>
              <c:numCache>
                <c:formatCode>General</c:formatCode>
                <c:ptCount val="1"/>
                <c:pt idx="0">
                  <c:v>5.1245880785725205E-4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2F1-47DD-9E0C-1D7B051568B6}"/>
            </c:ext>
          </c:extLst>
        </c:ser>
        <c:ser>
          <c:idx val="39"/>
          <c:order val="3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Alkanes_only!$E$41</c:f>
              <c:numCache>
                <c:formatCode>General</c:formatCode>
                <c:ptCount val="1"/>
                <c:pt idx="0">
                  <c:v>2.8097514474603898E-4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2F1-47DD-9E0C-1D7B051568B6}"/>
            </c:ext>
          </c:extLst>
        </c:ser>
        <c:ser>
          <c:idx val="40"/>
          <c:order val="4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Alkanes_only!$E$42</c:f>
              <c:numCache>
                <c:formatCode>General</c:formatCode>
                <c:ptCount val="1"/>
                <c:pt idx="0">
                  <c:v>3.1338201816616298E-4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2F1-47DD-9E0C-1D7B051568B6}"/>
            </c:ext>
          </c:extLst>
        </c:ser>
        <c:ser>
          <c:idx val="41"/>
          <c:order val="4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Alkanes_only!$E$43</c:f>
              <c:numCache>
                <c:formatCode>General</c:formatCode>
                <c:ptCount val="1"/>
                <c:pt idx="0">
                  <c:v>3.2444439010541597E-4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2F1-47DD-9E0C-1D7B051568B6}"/>
            </c:ext>
          </c:extLst>
        </c:ser>
        <c:ser>
          <c:idx val="42"/>
          <c:order val="4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Alkanes_only!$E$44</c:f>
              <c:numCache>
                <c:formatCode>General</c:formatCode>
                <c:ptCount val="1"/>
                <c:pt idx="0">
                  <c:v>2.8579895568438702E-4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2F1-47DD-9E0C-1D7B051568B6}"/>
            </c:ext>
          </c:extLst>
        </c:ser>
        <c:ser>
          <c:idx val="43"/>
          <c:order val="4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Alkanes_only!$E$45</c:f>
              <c:numCache>
                <c:formatCode>General</c:formatCode>
                <c:ptCount val="1"/>
                <c:pt idx="0">
                  <c:v>6.4617927615602804E-4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2F1-47DD-9E0C-1D7B051568B6}"/>
            </c:ext>
          </c:extLst>
        </c:ser>
        <c:ser>
          <c:idx val="44"/>
          <c:order val="4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Alkanes_only!$E$46</c:f>
              <c:numCache>
                <c:formatCode>General</c:formatCode>
                <c:ptCount val="1"/>
                <c:pt idx="0">
                  <c:v>3.2530711990657598E-4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2F1-47DD-9E0C-1D7B051568B6}"/>
            </c:ext>
          </c:extLst>
        </c:ser>
        <c:ser>
          <c:idx val="45"/>
          <c:order val="4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Alkanes_only!$E$47</c:f>
              <c:numCache>
                <c:formatCode>General</c:formatCode>
                <c:ptCount val="1"/>
                <c:pt idx="0">
                  <c:v>4.2291386304058103E-4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2F1-47DD-9E0C-1D7B051568B6}"/>
            </c:ext>
          </c:extLst>
        </c:ser>
        <c:ser>
          <c:idx val="46"/>
          <c:order val="4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Alkanes_only!$E$48</c:f>
              <c:numCache>
                <c:formatCode>General</c:formatCode>
                <c:ptCount val="1"/>
                <c:pt idx="0">
                  <c:v>3.9380401385911799E-4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2F1-47DD-9E0C-1D7B051568B6}"/>
            </c:ext>
          </c:extLst>
        </c:ser>
        <c:ser>
          <c:idx val="47"/>
          <c:order val="4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Alkanes_only!$E$49</c:f>
              <c:numCache>
                <c:formatCode>General</c:formatCode>
                <c:ptCount val="1"/>
                <c:pt idx="0">
                  <c:v>3.3645496820995202E-4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2F1-47DD-9E0C-1D7B051568B6}"/>
            </c:ext>
          </c:extLst>
        </c:ser>
        <c:ser>
          <c:idx val="48"/>
          <c:order val="4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Alkanes_only!$E$50</c:f>
              <c:numCache>
                <c:formatCode>General</c:formatCode>
                <c:ptCount val="1"/>
                <c:pt idx="0">
                  <c:v>3.54803557702834E-4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2F1-47DD-9E0C-1D7B051568B6}"/>
            </c:ext>
          </c:extLst>
        </c:ser>
        <c:ser>
          <c:idx val="49"/>
          <c:order val="4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Alkanes_only!$E$51</c:f>
              <c:numCache>
                <c:formatCode>General</c:formatCode>
                <c:ptCount val="1"/>
                <c:pt idx="0">
                  <c:v>8.0828720255359204E-4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72F1-47DD-9E0C-1D7B051568B6}"/>
            </c:ext>
          </c:extLst>
        </c:ser>
        <c:ser>
          <c:idx val="50"/>
          <c:order val="5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Alkanes_only!$E$52</c:f>
              <c:numCache>
                <c:formatCode>General</c:formatCode>
                <c:ptCount val="1"/>
                <c:pt idx="0">
                  <c:v>3.5095251352608702E-4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72F1-47DD-9E0C-1D7B051568B6}"/>
            </c:ext>
          </c:extLst>
        </c:ser>
        <c:ser>
          <c:idx val="51"/>
          <c:order val="5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Alkanes_only!$E$53</c:f>
              <c:numCache>
                <c:formatCode>General</c:formatCode>
                <c:ptCount val="1"/>
                <c:pt idx="0">
                  <c:v>4.84220419208231E-4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72F1-47DD-9E0C-1D7B051568B6}"/>
            </c:ext>
          </c:extLst>
        </c:ser>
        <c:ser>
          <c:idx val="52"/>
          <c:order val="5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Alkanes_only!$E$54</c:f>
              <c:numCache>
                <c:formatCode>General</c:formatCode>
                <c:ptCount val="1"/>
                <c:pt idx="0">
                  <c:v>4.6356069295386601E-4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72F1-47DD-9E0C-1D7B051568B6}"/>
            </c:ext>
          </c:extLst>
        </c:ser>
        <c:ser>
          <c:idx val="53"/>
          <c:order val="5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Alkanes_only!$E$55</c:f>
              <c:numCache>
                <c:formatCode>General</c:formatCode>
                <c:ptCount val="1"/>
                <c:pt idx="0">
                  <c:v>5.4292337528197201E-4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2F1-47DD-9E0C-1D7B051568B6}"/>
            </c:ext>
          </c:extLst>
        </c:ser>
        <c:ser>
          <c:idx val="54"/>
          <c:order val="5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Alkanes_only!$E$56</c:f>
              <c:numCache>
                <c:formatCode>General</c:formatCode>
                <c:ptCount val="1"/>
                <c:pt idx="0">
                  <c:v>1.0183553153496399E-3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72F1-47DD-9E0C-1D7B051568B6}"/>
            </c:ext>
          </c:extLst>
        </c:ser>
        <c:ser>
          <c:idx val="55"/>
          <c:order val="5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Alkanes_only!$E$57</c:f>
              <c:numCache>
                <c:formatCode>General</c:formatCode>
                <c:ptCount val="1"/>
                <c:pt idx="0">
                  <c:v>6.2148602467443196E-4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72F1-47DD-9E0C-1D7B051568B6}"/>
            </c:ext>
          </c:extLst>
        </c:ser>
        <c:ser>
          <c:idx val="56"/>
          <c:order val="5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Alkanes_only!$E$58</c:f>
              <c:numCache>
                <c:formatCode>General</c:formatCode>
                <c:ptCount val="1"/>
                <c:pt idx="0">
                  <c:v>7.88446018082677E-4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2F1-47DD-9E0C-1D7B051568B6}"/>
            </c:ext>
          </c:extLst>
        </c:ser>
        <c:ser>
          <c:idx val="57"/>
          <c:order val="5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Alkanes_only!$E$59</c:f>
              <c:numCache>
                <c:formatCode>General</c:formatCode>
                <c:ptCount val="1"/>
                <c:pt idx="0">
                  <c:v>7.6895976620347799E-4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72F1-47DD-9E0C-1D7B051568B6}"/>
            </c:ext>
          </c:extLst>
        </c:ser>
        <c:ser>
          <c:idx val="58"/>
          <c:order val="5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Alkanes_only!$E$60</c:f>
              <c:numCache>
                <c:formatCode>General</c:formatCode>
                <c:ptCount val="1"/>
                <c:pt idx="0">
                  <c:v>4.1375814379612802E-4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72F1-47DD-9E0C-1D7B051568B6}"/>
            </c:ext>
          </c:extLst>
        </c:ser>
        <c:ser>
          <c:idx val="59"/>
          <c:order val="5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Alkanes_only!$E$61</c:f>
              <c:numCache>
                <c:formatCode>General</c:formatCode>
                <c:ptCount val="1"/>
                <c:pt idx="0">
                  <c:v>9.4501117939570505E-4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72F1-47DD-9E0C-1D7B051568B6}"/>
            </c:ext>
          </c:extLst>
        </c:ser>
        <c:ser>
          <c:idx val="60"/>
          <c:order val="6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Alkanes_only!$E$62</c:f>
              <c:numCache>
                <c:formatCode>General</c:formatCode>
                <c:ptCount val="1"/>
                <c:pt idx="0">
                  <c:v>4.2048571785188602E-4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72F1-47DD-9E0C-1D7B051568B6}"/>
            </c:ext>
          </c:extLst>
        </c:ser>
        <c:ser>
          <c:idx val="61"/>
          <c:order val="6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Alkanes_only!$E$63</c:f>
              <c:numCache>
                <c:formatCode>General</c:formatCode>
                <c:ptCount val="1"/>
                <c:pt idx="0">
                  <c:v>5.9534901575117598E-4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72F1-47DD-9E0C-1D7B051568B6}"/>
            </c:ext>
          </c:extLst>
        </c:ser>
        <c:ser>
          <c:idx val="62"/>
          <c:order val="6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Alkanes_only!$E$64</c:f>
              <c:numCache>
                <c:formatCode>General</c:formatCode>
                <c:ptCount val="1"/>
                <c:pt idx="0">
                  <c:v>5.4924343522098202E-4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2F1-47DD-9E0C-1D7B051568B6}"/>
            </c:ext>
          </c:extLst>
        </c:ser>
        <c:ser>
          <c:idx val="63"/>
          <c:order val="6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Alkanes_only!$E$65</c:f>
              <c:numCache>
                <c:formatCode>General</c:formatCode>
                <c:ptCount val="1"/>
                <c:pt idx="0">
                  <c:v>7.9640252563384297E-4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72F1-47DD-9E0C-1D7B051568B6}"/>
            </c:ext>
          </c:extLst>
        </c:ser>
        <c:ser>
          <c:idx val="64"/>
          <c:order val="6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Alkanes_only!$E$66</c:f>
              <c:numCache>
                <c:formatCode>General</c:formatCode>
                <c:ptCount val="1"/>
                <c:pt idx="0">
                  <c:v>3.9359978344024102E-4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72F1-47DD-9E0C-1D7B051568B6}"/>
            </c:ext>
          </c:extLst>
        </c:ser>
        <c:ser>
          <c:idx val="65"/>
          <c:order val="6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Alkanes_only!$E$67</c:f>
              <c:numCache>
                <c:formatCode>General</c:formatCode>
                <c:ptCount val="1"/>
                <c:pt idx="0">
                  <c:v>3.7891987955788602E-4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72F1-47DD-9E0C-1D7B051568B6}"/>
            </c:ext>
          </c:extLst>
        </c:ser>
        <c:ser>
          <c:idx val="66"/>
          <c:order val="6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Alkanes_only!$E$68</c:f>
              <c:numCache>
                <c:formatCode>General</c:formatCode>
                <c:ptCount val="1"/>
                <c:pt idx="0">
                  <c:v>4.0524330502789098E-4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72F1-47DD-9E0C-1D7B051568B6}"/>
            </c:ext>
          </c:extLst>
        </c:ser>
        <c:ser>
          <c:idx val="67"/>
          <c:order val="6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Alkanes_only!$E$69</c:f>
              <c:numCache>
                <c:formatCode>General</c:formatCode>
                <c:ptCount val="1"/>
                <c:pt idx="0">
                  <c:v>9.3524771412589996E-4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72F1-47DD-9E0C-1D7B051568B6}"/>
            </c:ext>
          </c:extLst>
        </c:ser>
        <c:ser>
          <c:idx val="68"/>
          <c:order val="6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Alkanes_only!$E$70</c:f>
              <c:numCache>
                <c:formatCode>General</c:formatCode>
                <c:ptCount val="1"/>
                <c:pt idx="0">
                  <c:v>4.6452257228505998E-4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72F1-47DD-9E0C-1D7B051568B6}"/>
            </c:ext>
          </c:extLst>
        </c:ser>
        <c:ser>
          <c:idx val="69"/>
          <c:order val="6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Alkanes_only!$E$71</c:f>
              <c:numCache>
                <c:formatCode>General</c:formatCode>
                <c:ptCount val="1"/>
                <c:pt idx="0">
                  <c:v>5.83915043731036E-4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72F1-47DD-9E0C-1D7B051568B6}"/>
            </c:ext>
          </c:extLst>
        </c:ser>
        <c:ser>
          <c:idx val="70"/>
          <c:order val="7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Alkanes_only!$E$72</c:f>
              <c:numCache>
                <c:formatCode>General</c:formatCode>
                <c:ptCount val="1"/>
                <c:pt idx="0">
                  <c:v>4.5097629773194398E-4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72F1-47DD-9E0C-1D7B051568B6}"/>
            </c:ext>
          </c:extLst>
        </c:ser>
        <c:ser>
          <c:idx val="71"/>
          <c:order val="7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Alkanes_only!$E$73</c:f>
              <c:numCache>
                <c:formatCode>General</c:formatCode>
                <c:ptCount val="1"/>
                <c:pt idx="0">
                  <c:v>5.0380817243916496E-4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72F1-47DD-9E0C-1D7B051568B6}"/>
            </c:ext>
          </c:extLst>
        </c:ser>
        <c:ser>
          <c:idx val="72"/>
          <c:order val="7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Alkanes_only!$E$74</c:f>
              <c:numCache>
                <c:formatCode>General</c:formatCode>
                <c:ptCount val="1"/>
                <c:pt idx="0">
                  <c:v>9.9732416682520703E-4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72F1-47DD-9E0C-1D7B051568B6}"/>
            </c:ext>
          </c:extLst>
        </c:ser>
        <c:ser>
          <c:idx val="73"/>
          <c:order val="7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Alkanes_only!$E$75</c:f>
              <c:numCache>
                <c:formatCode>General</c:formatCode>
                <c:ptCount val="1"/>
                <c:pt idx="0">
                  <c:v>5.54434057394459E-4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72F1-47DD-9E0C-1D7B051568B6}"/>
            </c:ext>
          </c:extLst>
        </c:ser>
        <c:ser>
          <c:idx val="74"/>
          <c:order val="7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Alkanes_only!$E$76</c:f>
              <c:numCache>
                <c:formatCode>General</c:formatCode>
                <c:ptCount val="1"/>
                <c:pt idx="0">
                  <c:v>4.8341045314199803E-4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72F1-47DD-9E0C-1D7B051568B6}"/>
            </c:ext>
          </c:extLst>
        </c:ser>
        <c:ser>
          <c:idx val="75"/>
          <c:order val="7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Alkanes_only!$E$77</c:f>
              <c:numCache>
                <c:formatCode>General</c:formatCode>
                <c:ptCount val="1"/>
                <c:pt idx="0">
                  <c:v>4.82668339128723E-4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72F1-47DD-9E0C-1D7B051568B6}"/>
            </c:ext>
          </c:extLst>
        </c:ser>
        <c:ser>
          <c:idx val="76"/>
          <c:order val="7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Alkanes_only!$E$78</c:f>
              <c:numCache>
                <c:formatCode>General</c:formatCode>
                <c:ptCount val="1"/>
                <c:pt idx="0">
                  <c:v>7.7746246857527703E-4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72F1-47DD-9E0C-1D7B051568B6}"/>
            </c:ext>
          </c:extLst>
        </c:ser>
        <c:ser>
          <c:idx val="77"/>
          <c:order val="7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Alkanes_only!$E$79</c:f>
              <c:numCache>
                <c:formatCode>General</c:formatCode>
                <c:ptCount val="1"/>
                <c:pt idx="0">
                  <c:v>9.8868379516210908E-4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72F1-47DD-9E0C-1D7B051568B6}"/>
            </c:ext>
          </c:extLst>
        </c:ser>
        <c:ser>
          <c:idx val="78"/>
          <c:order val="7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Alkanes_only!$E$80</c:f>
              <c:numCache>
                <c:formatCode>General</c:formatCode>
                <c:ptCount val="1"/>
                <c:pt idx="0">
                  <c:v>5.7829999501580402E-4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72F1-47DD-9E0C-1D7B051568B6}"/>
            </c:ext>
          </c:extLst>
        </c:ser>
        <c:ser>
          <c:idx val="79"/>
          <c:order val="7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Alkanes_only!$E$81</c:f>
              <c:numCache>
                <c:formatCode>General</c:formatCode>
                <c:ptCount val="1"/>
                <c:pt idx="0">
                  <c:v>6.6011163793002197E-4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72F1-47DD-9E0C-1D7B051568B6}"/>
            </c:ext>
          </c:extLst>
        </c:ser>
        <c:ser>
          <c:idx val="80"/>
          <c:order val="8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Alkanes_only!$E$82</c:f>
              <c:numCache>
                <c:formatCode>General</c:formatCode>
                <c:ptCount val="1"/>
                <c:pt idx="0">
                  <c:v>6.5342788912341296E-4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72F1-47DD-9E0C-1D7B051568B6}"/>
            </c:ext>
          </c:extLst>
        </c:ser>
        <c:ser>
          <c:idx val="81"/>
          <c:order val="8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Alkanes_only!$E$83</c:f>
              <c:numCache>
                <c:formatCode>General</c:formatCode>
                <c:ptCount val="1"/>
                <c:pt idx="0">
                  <c:v>6.7065397717839105E-4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72F1-47DD-9E0C-1D7B051568B6}"/>
            </c:ext>
          </c:extLst>
        </c:ser>
        <c:ser>
          <c:idx val="82"/>
          <c:order val="8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Alkanes_only!$E$84</c:f>
              <c:numCache>
                <c:formatCode>General</c:formatCode>
                <c:ptCount val="1"/>
                <c:pt idx="0">
                  <c:v>1.08980335635102E-3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72F1-47DD-9E0C-1D7B051568B6}"/>
            </c:ext>
          </c:extLst>
        </c:ser>
        <c:ser>
          <c:idx val="83"/>
          <c:order val="8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Alkanes_only!$E$85</c:f>
              <c:numCache>
                <c:formatCode>General</c:formatCode>
                <c:ptCount val="1"/>
                <c:pt idx="0">
                  <c:v>6.7852072191804504E-4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2F1-47DD-9E0C-1D7B051568B6}"/>
            </c:ext>
          </c:extLst>
        </c:ser>
        <c:ser>
          <c:idx val="84"/>
          <c:order val="8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Alkanes_only!$E$86</c:f>
              <c:numCache>
                <c:formatCode>General</c:formatCode>
                <c:ptCount val="1"/>
                <c:pt idx="0">
                  <c:v>7.29116555780164E-4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72F1-47DD-9E0C-1D7B051568B6}"/>
            </c:ext>
          </c:extLst>
        </c:ser>
        <c:ser>
          <c:idx val="85"/>
          <c:order val="8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Alkanes_only!$E$87</c:f>
              <c:numCache>
                <c:formatCode>General</c:formatCode>
                <c:ptCount val="1"/>
                <c:pt idx="0">
                  <c:v>6.9741636608695802E-4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72F1-47DD-9E0C-1D7B051568B6}"/>
            </c:ext>
          </c:extLst>
        </c:ser>
        <c:ser>
          <c:idx val="86"/>
          <c:order val="8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Alkanes_only!$E$88</c:f>
              <c:numCache>
                <c:formatCode>General</c:formatCode>
                <c:ptCount val="1"/>
                <c:pt idx="0">
                  <c:v>8.7090384914033999E-4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72F1-47DD-9E0C-1D7B051568B6}"/>
            </c:ext>
          </c:extLst>
        </c:ser>
        <c:ser>
          <c:idx val="87"/>
          <c:order val="8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Alkanes_only!$E$89</c:f>
              <c:numCache>
                <c:formatCode>General</c:formatCode>
                <c:ptCount val="1"/>
                <c:pt idx="0">
                  <c:v>1.1229607235533599E-3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72F1-47DD-9E0C-1D7B051568B6}"/>
            </c:ext>
          </c:extLst>
        </c:ser>
        <c:ser>
          <c:idx val="88"/>
          <c:order val="8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Alkanes_only!$E$90</c:f>
              <c:numCache>
                <c:formatCode>General</c:formatCode>
                <c:ptCount val="1"/>
                <c:pt idx="0">
                  <c:v>8.7472369991107798E-4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72F1-47DD-9E0C-1D7B051568B6}"/>
            </c:ext>
          </c:extLst>
        </c:ser>
        <c:ser>
          <c:idx val="89"/>
          <c:order val="8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Alkanes_only!$E$91</c:f>
              <c:numCache>
                <c:formatCode>General</c:formatCode>
                <c:ptCount val="1"/>
                <c:pt idx="0">
                  <c:v>7.9420783948413803E-4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72F1-47DD-9E0C-1D7B051568B6}"/>
            </c:ext>
          </c:extLst>
        </c:ser>
        <c:ser>
          <c:idx val="90"/>
          <c:order val="9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Alkanes_only!$E$92</c:f>
              <c:numCache>
                <c:formatCode>General</c:formatCode>
                <c:ptCount val="1"/>
                <c:pt idx="0">
                  <c:v>7.7593565651639101E-4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72F1-47DD-9E0C-1D7B051568B6}"/>
            </c:ext>
          </c:extLst>
        </c:ser>
        <c:ser>
          <c:idx val="91"/>
          <c:order val="9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Alkanes_only!$E$93</c:f>
              <c:numCache>
                <c:formatCode>General</c:formatCode>
                <c:ptCount val="1"/>
                <c:pt idx="0">
                  <c:v>9.9913354438121906E-4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72F1-47DD-9E0C-1D7B051568B6}"/>
            </c:ext>
          </c:extLst>
        </c:ser>
        <c:ser>
          <c:idx val="92"/>
          <c:order val="9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Alkanes_only!$E$94</c:f>
              <c:numCache>
                <c:formatCode>General</c:formatCode>
                <c:ptCount val="1"/>
                <c:pt idx="0">
                  <c:v>1.31192754864393E-3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72F1-47DD-9E0C-1D7B051568B6}"/>
            </c:ext>
          </c:extLst>
        </c:ser>
        <c:ser>
          <c:idx val="93"/>
          <c:order val="9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Alkanes_only!$E$95</c:f>
              <c:numCache>
                <c:formatCode>General</c:formatCode>
                <c:ptCount val="1"/>
                <c:pt idx="0">
                  <c:v>1.0647198485565E-3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72F1-47DD-9E0C-1D7B051568B6}"/>
            </c:ext>
          </c:extLst>
        </c:ser>
        <c:ser>
          <c:idx val="94"/>
          <c:order val="9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Alkanes_only!$E$96</c:f>
              <c:numCache>
                <c:formatCode>General</c:formatCode>
                <c:ptCount val="1"/>
                <c:pt idx="0">
                  <c:v>1.0446672849321601E-3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72F1-47DD-9E0C-1D7B051568B6}"/>
            </c:ext>
          </c:extLst>
        </c:ser>
        <c:ser>
          <c:idx val="95"/>
          <c:order val="9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Alkanes_only!$E$97</c:f>
              <c:numCache>
                <c:formatCode>General</c:formatCode>
                <c:ptCount val="1"/>
                <c:pt idx="0">
                  <c:v>1.26038303390431E-3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72F1-47DD-9E0C-1D7B051568B6}"/>
            </c:ext>
          </c:extLst>
        </c:ser>
        <c:ser>
          <c:idx val="96"/>
          <c:order val="9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Alkanes_only!$E$98</c:f>
              <c:numCache>
                <c:formatCode>General</c:formatCode>
                <c:ptCount val="1"/>
                <c:pt idx="0">
                  <c:v>1.39821760430644E-3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72F1-47DD-9E0C-1D7B051568B6}"/>
            </c:ext>
          </c:extLst>
        </c:ser>
        <c:ser>
          <c:idx val="97"/>
          <c:order val="9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Alkanes_only!$N$2</c:f>
              <c:numCache>
                <c:formatCode>General</c:formatCode>
                <c:ptCount val="1"/>
                <c:pt idx="0">
                  <c:v>1422.95082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72F1-47DD-9E0C-1D7B051568B6}"/>
            </c:ext>
          </c:extLst>
        </c:ser>
        <c:ser>
          <c:idx val="98"/>
          <c:order val="9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Alkanes_only!$N$3</c:f>
              <c:numCache>
                <c:formatCode>General</c:formatCode>
                <c:ptCount val="1"/>
                <c:pt idx="0">
                  <c:v>1422.95082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72F1-47DD-9E0C-1D7B051568B6}"/>
            </c:ext>
          </c:extLst>
        </c:ser>
        <c:ser>
          <c:idx val="99"/>
          <c:order val="9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Alkanes_only!$N$4</c:f>
              <c:numCache>
                <c:formatCode>General</c:formatCode>
                <c:ptCount val="1"/>
                <c:pt idx="0">
                  <c:v>1422.95082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72F1-47DD-9E0C-1D7B051568B6}"/>
            </c:ext>
          </c:extLst>
        </c:ser>
        <c:ser>
          <c:idx val="100"/>
          <c:order val="10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Alkanes_only!$N$5</c:f>
              <c:numCache>
                <c:formatCode>General</c:formatCode>
                <c:ptCount val="1"/>
                <c:pt idx="0">
                  <c:v>1626.829268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72F1-47DD-9E0C-1D7B051568B6}"/>
            </c:ext>
          </c:extLst>
        </c:ser>
        <c:ser>
          <c:idx val="101"/>
          <c:order val="10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Alkanes_only!$N$6</c:f>
              <c:numCache>
                <c:formatCode>General</c:formatCode>
                <c:ptCount val="1"/>
                <c:pt idx="0">
                  <c:v>1626.829268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72F1-47DD-9E0C-1D7B051568B6}"/>
            </c:ext>
          </c:extLst>
        </c:ser>
        <c:ser>
          <c:idx val="102"/>
          <c:order val="10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Alkanes_only!$N$7</c:f>
              <c:numCache>
                <c:formatCode>General</c:formatCode>
                <c:ptCount val="1"/>
                <c:pt idx="0">
                  <c:v>1626.829268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2F1-47DD-9E0C-1D7B051568B6}"/>
            </c:ext>
          </c:extLst>
        </c:ser>
        <c:ser>
          <c:idx val="103"/>
          <c:order val="10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Alkanes_only!$N$8</c:f>
              <c:numCache>
                <c:formatCode>General</c:formatCode>
                <c:ptCount val="1"/>
                <c:pt idx="0">
                  <c:v>1626.829268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72F1-47DD-9E0C-1D7B051568B6}"/>
            </c:ext>
          </c:extLst>
        </c:ser>
        <c:ser>
          <c:idx val="104"/>
          <c:order val="10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Alkanes_only!$N$9</c:f>
              <c:numCache>
                <c:formatCode>General</c:formatCode>
                <c:ptCount val="1"/>
                <c:pt idx="0">
                  <c:v>1626.829268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72F1-47DD-9E0C-1D7B051568B6}"/>
            </c:ext>
          </c:extLst>
        </c:ser>
        <c:ser>
          <c:idx val="105"/>
          <c:order val="10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Alkanes_only!$N$10</c:f>
              <c:numCache>
                <c:formatCode>General</c:formatCode>
                <c:ptCount val="1"/>
                <c:pt idx="0">
                  <c:v>1730.487805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72F1-47DD-9E0C-1D7B051568B6}"/>
            </c:ext>
          </c:extLst>
        </c:ser>
        <c:ser>
          <c:idx val="106"/>
          <c:order val="10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Alkanes_only!$N$11</c:f>
              <c:numCache>
                <c:formatCode>General</c:formatCode>
                <c:ptCount val="1"/>
                <c:pt idx="0">
                  <c:v>1730.487805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72F1-47DD-9E0C-1D7B051568B6}"/>
            </c:ext>
          </c:extLst>
        </c:ser>
        <c:ser>
          <c:idx val="107"/>
          <c:order val="10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Alkanes_only!$N$12</c:f>
              <c:numCache>
                <c:formatCode>General</c:formatCode>
                <c:ptCount val="1"/>
                <c:pt idx="0">
                  <c:v>1730.487805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72F1-47DD-9E0C-1D7B051568B6}"/>
            </c:ext>
          </c:extLst>
        </c:ser>
        <c:ser>
          <c:idx val="108"/>
          <c:order val="10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Alkanes_only!$N$13</c:f>
              <c:numCache>
                <c:formatCode>General</c:formatCode>
                <c:ptCount val="1"/>
                <c:pt idx="0">
                  <c:v>1730.487805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72F1-47DD-9E0C-1D7B051568B6}"/>
            </c:ext>
          </c:extLst>
        </c:ser>
        <c:ser>
          <c:idx val="109"/>
          <c:order val="10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Alkanes_only!$N$14</c:f>
              <c:numCache>
                <c:formatCode>General</c:formatCode>
                <c:ptCount val="1"/>
                <c:pt idx="0">
                  <c:v>1730.487805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72F1-47DD-9E0C-1D7B051568B6}"/>
            </c:ext>
          </c:extLst>
        </c:ser>
        <c:ser>
          <c:idx val="110"/>
          <c:order val="1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Alkanes_only!$N$15</c:f>
              <c:numCache>
                <c:formatCode>General</c:formatCode>
                <c:ptCount val="1"/>
                <c:pt idx="0">
                  <c:v>1830.8724830000001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72F1-47DD-9E0C-1D7B051568B6}"/>
            </c:ext>
          </c:extLst>
        </c:ser>
        <c:ser>
          <c:idx val="111"/>
          <c:order val="1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Alkanes_only!$N$16</c:f>
              <c:numCache>
                <c:formatCode>General</c:formatCode>
                <c:ptCount val="1"/>
                <c:pt idx="0">
                  <c:v>1830.8724830000001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72F1-47DD-9E0C-1D7B051568B6}"/>
            </c:ext>
          </c:extLst>
        </c:ser>
        <c:ser>
          <c:idx val="112"/>
          <c:order val="1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Alkanes_only!$N$17</c:f>
              <c:numCache>
                <c:formatCode>General</c:formatCode>
                <c:ptCount val="1"/>
                <c:pt idx="0">
                  <c:v>1830.8724830000001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72F1-47DD-9E0C-1D7B051568B6}"/>
            </c:ext>
          </c:extLst>
        </c:ser>
        <c:ser>
          <c:idx val="113"/>
          <c:order val="1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Alkanes_only!$N$18</c:f>
              <c:numCache>
                <c:formatCode>General</c:formatCode>
                <c:ptCount val="1"/>
                <c:pt idx="0">
                  <c:v>1830.8724830000001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72F1-47DD-9E0C-1D7B051568B6}"/>
            </c:ext>
          </c:extLst>
        </c:ser>
        <c:ser>
          <c:idx val="114"/>
          <c:order val="1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Alkanes_only!$N$19</c:f>
              <c:numCache>
                <c:formatCode>General</c:formatCode>
                <c:ptCount val="1"/>
                <c:pt idx="0">
                  <c:v>1830.8724830000001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72F1-47DD-9E0C-1D7B051568B6}"/>
            </c:ext>
          </c:extLst>
        </c:ser>
        <c:ser>
          <c:idx val="115"/>
          <c:order val="1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Alkanes_only!$N$20</c:f>
              <c:numCache>
                <c:formatCode>General</c:formatCode>
                <c:ptCount val="1"/>
                <c:pt idx="0">
                  <c:v>1934.228188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72F1-47DD-9E0C-1D7B051568B6}"/>
            </c:ext>
          </c:extLst>
        </c:ser>
        <c:ser>
          <c:idx val="116"/>
          <c:order val="1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Alkanes_only!$N$21</c:f>
              <c:numCache>
                <c:formatCode>General</c:formatCode>
                <c:ptCount val="1"/>
                <c:pt idx="0">
                  <c:v>1934.228188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72F1-47DD-9E0C-1D7B051568B6}"/>
            </c:ext>
          </c:extLst>
        </c:ser>
        <c:ser>
          <c:idx val="117"/>
          <c:order val="1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Alkanes_only!$N$22</c:f>
              <c:numCache>
                <c:formatCode>General</c:formatCode>
                <c:ptCount val="1"/>
                <c:pt idx="0">
                  <c:v>1934.228188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72F1-47DD-9E0C-1D7B051568B6}"/>
            </c:ext>
          </c:extLst>
        </c:ser>
        <c:ser>
          <c:idx val="118"/>
          <c:order val="1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Alkanes_only!$N$23</c:f>
              <c:numCache>
                <c:formatCode>General</c:formatCode>
                <c:ptCount val="1"/>
                <c:pt idx="0">
                  <c:v>1934.228188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72F1-47DD-9E0C-1D7B051568B6}"/>
            </c:ext>
          </c:extLst>
        </c:ser>
        <c:ser>
          <c:idx val="119"/>
          <c:order val="1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Alkanes_only!$N$24</c:f>
              <c:numCache>
                <c:formatCode>General</c:formatCode>
                <c:ptCount val="1"/>
                <c:pt idx="0">
                  <c:v>1934.228188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72F1-47DD-9E0C-1D7B051568B6}"/>
            </c:ext>
          </c:extLst>
        </c:ser>
        <c:ser>
          <c:idx val="120"/>
          <c:order val="1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Alkanes_only!$N$25</c:f>
              <c:numCache>
                <c:formatCode>General</c:formatCode>
                <c:ptCount val="1"/>
                <c:pt idx="0">
                  <c:v>2034.0740740000001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72F1-47DD-9E0C-1D7B051568B6}"/>
            </c:ext>
          </c:extLst>
        </c:ser>
        <c:ser>
          <c:idx val="121"/>
          <c:order val="12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Alkanes_only!$N$26</c:f>
              <c:numCache>
                <c:formatCode>General</c:formatCode>
                <c:ptCount val="1"/>
                <c:pt idx="0">
                  <c:v>2034.0740740000001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72F1-47DD-9E0C-1D7B051568B6}"/>
            </c:ext>
          </c:extLst>
        </c:ser>
        <c:ser>
          <c:idx val="122"/>
          <c:order val="12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Alkanes_only!$N$27</c:f>
              <c:numCache>
                <c:formatCode>General</c:formatCode>
                <c:ptCount val="1"/>
                <c:pt idx="0">
                  <c:v>2034.0740740000001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72F1-47DD-9E0C-1D7B051568B6}"/>
            </c:ext>
          </c:extLst>
        </c:ser>
        <c:ser>
          <c:idx val="123"/>
          <c:order val="12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Alkanes_only!$N$28</c:f>
              <c:numCache>
                <c:formatCode>General</c:formatCode>
                <c:ptCount val="1"/>
                <c:pt idx="0">
                  <c:v>2034.0740740000001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72F1-47DD-9E0C-1D7B051568B6}"/>
            </c:ext>
          </c:extLst>
        </c:ser>
        <c:ser>
          <c:idx val="124"/>
          <c:order val="12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Alkanes_only!$N$29</c:f>
              <c:numCache>
                <c:formatCode>General</c:formatCode>
                <c:ptCount val="1"/>
                <c:pt idx="0">
                  <c:v>2034.0740740000001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72F1-47DD-9E0C-1D7B051568B6}"/>
            </c:ext>
          </c:extLst>
        </c:ser>
        <c:ser>
          <c:idx val="125"/>
          <c:order val="12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Alkanes_only!$N$30</c:f>
              <c:numCache>
                <c:formatCode>General</c:formatCode>
                <c:ptCount val="1"/>
                <c:pt idx="0">
                  <c:v>2137.7777780000001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72F1-47DD-9E0C-1D7B051568B6}"/>
            </c:ext>
          </c:extLst>
        </c:ser>
        <c:ser>
          <c:idx val="126"/>
          <c:order val="12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Alkanes_only!$N$31</c:f>
              <c:numCache>
                <c:formatCode>General</c:formatCode>
                <c:ptCount val="1"/>
                <c:pt idx="0">
                  <c:v>2137.7777780000001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72F1-47DD-9E0C-1D7B051568B6}"/>
            </c:ext>
          </c:extLst>
        </c:ser>
        <c:ser>
          <c:idx val="127"/>
          <c:order val="12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Alkanes_only!$N$32</c:f>
              <c:numCache>
                <c:formatCode>General</c:formatCode>
                <c:ptCount val="1"/>
                <c:pt idx="0">
                  <c:v>2137.7777780000001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72F1-47DD-9E0C-1D7B051568B6}"/>
            </c:ext>
          </c:extLst>
        </c:ser>
        <c:ser>
          <c:idx val="128"/>
          <c:order val="12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Alkanes_only!$N$33</c:f>
              <c:numCache>
                <c:formatCode>General</c:formatCode>
                <c:ptCount val="1"/>
                <c:pt idx="0">
                  <c:v>2137.7777780000001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72F1-47DD-9E0C-1D7B051568B6}"/>
            </c:ext>
          </c:extLst>
        </c:ser>
        <c:ser>
          <c:idx val="129"/>
          <c:order val="12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Alkanes_only!$N$34</c:f>
              <c:numCache>
                <c:formatCode>General</c:formatCode>
                <c:ptCount val="1"/>
                <c:pt idx="0">
                  <c:v>2137.7777780000001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72F1-47DD-9E0C-1D7B051568B6}"/>
            </c:ext>
          </c:extLst>
        </c:ser>
        <c:ser>
          <c:idx val="130"/>
          <c:order val="13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Alkanes_only!$N$35</c:f>
              <c:numCache>
                <c:formatCode>General</c:formatCode>
                <c:ptCount val="1"/>
                <c:pt idx="0">
                  <c:v>2238.7096769999998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72F1-47DD-9E0C-1D7B051568B6}"/>
            </c:ext>
          </c:extLst>
        </c:ser>
        <c:ser>
          <c:idx val="131"/>
          <c:order val="13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Alkanes_only!$N$36</c:f>
              <c:numCache>
                <c:formatCode>General</c:formatCode>
                <c:ptCount val="1"/>
                <c:pt idx="0">
                  <c:v>2238.7096769999998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72F1-47DD-9E0C-1D7B051568B6}"/>
            </c:ext>
          </c:extLst>
        </c:ser>
        <c:ser>
          <c:idx val="132"/>
          <c:order val="13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Alkanes_only!$N$37</c:f>
              <c:numCache>
                <c:formatCode>General</c:formatCode>
                <c:ptCount val="1"/>
                <c:pt idx="0">
                  <c:v>2238.7096769999998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72F1-47DD-9E0C-1D7B051568B6}"/>
            </c:ext>
          </c:extLst>
        </c:ser>
        <c:ser>
          <c:idx val="133"/>
          <c:order val="13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Alkanes_only!$N$38</c:f>
              <c:numCache>
                <c:formatCode>General</c:formatCode>
                <c:ptCount val="1"/>
                <c:pt idx="0">
                  <c:v>2238.7096769999998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72F1-47DD-9E0C-1D7B051568B6}"/>
            </c:ext>
          </c:extLst>
        </c:ser>
        <c:ser>
          <c:idx val="134"/>
          <c:order val="13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Alkanes_only!$N$39</c:f>
              <c:numCache>
                <c:formatCode>General</c:formatCode>
                <c:ptCount val="1"/>
                <c:pt idx="0">
                  <c:v>2238.7096769999998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72F1-47DD-9E0C-1D7B051568B6}"/>
            </c:ext>
          </c:extLst>
        </c:ser>
        <c:ser>
          <c:idx val="135"/>
          <c:order val="13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Alkanes_only!$N$40</c:f>
              <c:numCache>
                <c:formatCode>General</c:formatCode>
                <c:ptCount val="1"/>
                <c:pt idx="0">
                  <c:v>2341.9354840000001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72F1-47DD-9E0C-1D7B051568B6}"/>
            </c:ext>
          </c:extLst>
        </c:ser>
        <c:ser>
          <c:idx val="136"/>
          <c:order val="13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Alkanes_only!$N$41</c:f>
              <c:numCache>
                <c:formatCode>General</c:formatCode>
                <c:ptCount val="1"/>
                <c:pt idx="0">
                  <c:v>2341.9354840000001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72F1-47DD-9E0C-1D7B051568B6}"/>
            </c:ext>
          </c:extLst>
        </c:ser>
        <c:ser>
          <c:idx val="137"/>
          <c:order val="13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Alkanes_only!$N$42</c:f>
              <c:numCache>
                <c:formatCode>General</c:formatCode>
                <c:ptCount val="1"/>
                <c:pt idx="0">
                  <c:v>2341.9354840000001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72F1-47DD-9E0C-1D7B051568B6}"/>
            </c:ext>
          </c:extLst>
        </c:ser>
        <c:ser>
          <c:idx val="138"/>
          <c:order val="13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Alkanes_only!$N$43</c:f>
              <c:numCache>
                <c:formatCode>General</c:formatCode>
                <c:ptCount val="1"/>
                <c:pt idx="0">
                  <c:v>2341.9354840000001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72F1-47DD-9E0C-1D7B051568B6}"/>
            </c:ext>
          </c:extLst>
        </c:ser>
        <c:ser>
          <c:idx val="139"/>
          <c:order val="13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Alkanes_only!$N$44</c:f>
              <c:numCache>
                <c:formatCode>General</c:formatCode>
                <c:ptCount val="1"/>
                <c:pt idx="0">
                  <c:v>2341.9354840000001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72F1-47DD-9E0C-1D7B051568B6}"/>
            </c:ext>
          </c:extLst>
        </c:ser>
        <c:ser>
          <c:idx val="140"/>
          <c:order val="14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Alkanes_only!$N$45</c:f>
              <c:numCache>
                <c:formatCode>General</c:formatCode>
                <c:ptCount val="1"/>
                <c:pt idx="0">
                  <c:v>2443.859649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72F1-47DD-9E0C-1D7B051568B6}"/>
            </c:ext>
          </c:extLst>
        </c:ser>
        <c:ser>
          <c:idx val="141"/>
          <c:order val="14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Alkanes_only!$N$46</c:f>
              <c:numCache>
                <c:formatCode>General</c:formatCode>
                <c:ptCount val="1"/>
                <c:pt idx="0">
                  <c:v>2443.859649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72F1-47DD-9E0C-1D7B051568B6}"/>
            </c:ext>
          </c:extLst>
        </c:ser>
        <c:ser>
          <c:idx val="142"/>
          <c:order val="14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Alkanes_only!$N$47</c:f>
              <c:numCache>
                <c:formatCode>General</c:formatCode>
                <c:ptCount val="1"/>
                <c:pt idx="0">
                  <c:v>2443.859649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72F1-47DD-9E0C-1D7B051568B6}"/>
            </c:ext>
          </c:extLst>
        </c:ser>
        <c:ser>
          <c:idx val="143"/>
          <c:order val="14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Alkanes_only!$N$48</c:f>
              <c:numCache>
                <c:formatCode>General</c:formatCode>
                <c:ptCount val="1"/>
                <c:pt idx="0">
                  <c:v>2443.859649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72F1-47DD-9E0C-1D7B051568B6}"/>
            </c:ext>
          </c:extLst>
        </c:ser>
        <c:ser>
          <c:idx val="144"/>
          <c:order val="14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Alkanes_only!$N$49</c:f>
              <c:numCache>
                <c:formatCode>General</c:formatCode>
                <c:ptCount val="1"/>
                <c:pt idx="0">
                  <c:v>2443.859649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72F1-47DD-9E0C-1D7B051568B6}"/>
            </c:ext>
          </c:extLst>
        </c:ser>
        <c:ser>
          <c:idx val="145"/>
          <c:order val="14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Alkanes_only!$N$50</c:f>
              <c:numCache>
                <c:formatCode>General</c:formatCode>
                <c:ptCount val="1"/>
                <c:pt idx="0">
                  <c:v>2545.6140350000001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72F1-47DD-9E0C-1D7B051568B6}"/>
            </c:ext>
          </c:extLst>
        </c:ser>
        <c:ser>
          <c:idx val="146"/>
          <c:order val="14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Alkanes_only!$N$51</c:f>
              <c:numCache>
                <c:formatCode>General</c:formatCode>
                <c:ptCount val="1"/>
                <c:pt idx="0">
                  <c:v>2545.6140350000001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72F1-47DD-9E0C-1D7B051568B6}"/>
            </c:ext>
          </c:extLst>
        </c:ser>
        <c:ser>
          <c:idx val="147"/>
          <c:order val="14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Alkanes_only!$N$52</c:f>
              <c:numCache>
                <c:formatCode>General</c:formatCode>
                <c:ptCount val="1"/>
                <c:pt idx="0">
                  <c:v>2545.6140350000001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72F1-47DD-9E0C-1D7B051568B6}"/>
            </c:ext>
          </c:extLst>
        </c:ser>
        <c:ser>
          <c:idx val="148"/>
          <c:order val="14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Alkanes_only!$N$53</c:f>
              <c:numCache>
                <c:formatCode>General</c:formatCode>
                <c:ptCount val="1"/>
                <c:pt idx="0">
                  <c:v>2545.6140350000001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72F1-47DD-9E0C-1D7B051568B6}"/>
            </c:ext>
          </c:extLst>
        </c:ser>
        <c:ser>
          <c:idx val="149"/>
          <c:order val="14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Alkanes_only!$N$54</c:f>
              <c:numCache>
                <c:formatCode>General</c:formatCode>
                <c:ptCount val="1"/>
                <c:pt idx="0">
                  <c:v>2545.6140350000001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72F1-47DD-9E0C-1D7B051568B6}"/>
            </c:ext>
          </c:extLst>
        </c:ser>
        <c:ser>
          <c:idx val="150"/>
          <c:order val="15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Alkanes_only!$N$55</c:f>
              <c:numCache>
                <c:formatCode>General</c:formatCode>
                <c:ptCount val="1"/>
                <c:pt idx="0">
                  <c:v>2649.0566039999999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72F1-47DD-9E0C-1D7B051568B6}"/>
            </c:ext>
          </c:extLst>
        </c:ser>
        <c:ser>
          <c:idx val="151"/>
          <c:order val="15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Alkanes_only!$N$56</c:f>
              <c:numCache>
                <c:formatCode>General</c:formatCode>
                <c:ptCount val="1"/>
                <c:pt idx="0">
                  <c:v>2649.0566039999999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72F1-47DD-9E0C-1D7B051568B6}"/>
            </c:ext>
          </c:extLst>
        </c:ser>
        <c:ser>
          <c:idx val="152"/>
          <c:order val="15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Alkanes_only!$N$57</c:f>
              <c:numCache>
                <c:formatCode>General</c:formatCode>
                <c:ptCount val="1"/>
                <c:pt idx="0">
                  <c:v>2649.0566039999999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72F1-47DD-9E0C-1D7B051568B6}"/>
            </c:ext>
          </c:extLst>
        </c:ser>
        <c:ser>
          <c:idx val="153"/>
          <c:order val="15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Alkanes_only!$N$58</c:f>
              <c:numCache>
                <c:formatCode>General</c:formatCode>
                <c:ptCount val="1"/>
                <c:pt idx="0">
                  <c:v>2649.0566039999999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72F1-47DD-9E0C-1D7B051568B6}"/>
            </c:ext>
          </c:extLst>
        </c:ser>
        <c:ser>
          <c:idx val="154"/>
          <c:order val="15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Alkanes_only!$N$59</c:f>
              <c:numCache>
                <c:formatCode>General</c:formatCode>
                <c:ptCount val="1"/>
                <c:pt idx="0">
                  <c:v>2649.0566039999999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72F1-47DD-9E0C-1D7B051568B6}"/>
            </c:ext>
          </c:extLst>
        </c:ser>
        <c:ser>
          <c:idx val="155"/>
          <c:order val="15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Alkanes_only!$N$60</c:f>
              <c:numCache>
                <c:formatCode>General</c:formatCode>
                <c:ptCount val="1"/>
                <c:pt idx="0">
                  <c:v>2750.9433960000001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72F1-47DD-9E0C-1D7B051568B6}"/>
            </c:ext>
          </c:extLst>
        </c:ser>
        <c:ser>
          <c:idx val="156"/>
          <c:order val="15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Alkanes_only!$N$61</c:f>
              <c:numCache>
                <c:formatCode>General</c:formatCode>
                <c:ptCount val="1"/>
                <c:pt idx="0">
                  <c:v>2750.9433960000001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72F1-47DD-9E0C-1D7B051568B6}"/>
            </c:ext>
          </c:extLst>
        </c:ser>
        <c:ser>
          <c:idx val="157"/>
          <c:order val="15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Alkanes_only!$N$62</c:f>
              <c:numCache>
                <c:formatCode>General</c:formatCode>
                <c:ptCount val="1"/>
                <c:pt idx="0">
                  <c:v>2750.9433960000001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72F1-47DD-9E0C-1D7B051568B6}"/>
            </c:ext>
          </c:extLst>
        </c:ser>
        <c:ser>
          <c:idx val="158"/>
          <c:order val="15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Alkanes_only!$N$63</c:f>
              <c:numCache>
                <c:formatCode>General</c:formatCode>
                <c:ptCount val="1"/>
                <c:pt idx="0">
                  <c:v>2750.9433960000001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72F1-47DD-9E0C-1D7B051568B6}"/>
            </c:ext>
          </c:extLst>
        </c:ser>
        <c:ser>
          <c:idx val="159"/>
          <c:order val="15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Alkanes_only!$N$64</c:f>
              <c:numCache>
                <c:formatCode>General</c:formatCode>
                <c:ptCount val="1"/>
                <c:pt idx="0">
                  <c:v>2750.9433960000001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72F1-47DD-9E0C-1D7B051568B6}"/>
            </c:ext>
          </c:extLst>
        </c:ser>
        <c:ser>
          <c:idx val="160"/>
          <c:order val="16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Alkanes_only!$N$65</c:f>
              <c:numCache>
                <c:formatCode>General</c:formatCode>
                <c:ptCount val="1"/>
                <c:pt idx="0">
                  <c:v>2852.5252529999998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72F1-47DD-9E0C-1D7B051568B6}"/>
            </c:ext>
          </c:extLst>
        </c:ser>
        <c:ser>
          <c:idx val="161"/>
          <c:order val="16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Alkanes_only!$N$66</c:f>
              <c:numCache>
                <c:formatCode>General</c:formatCode>
                <c:ptCount val="1"/>
                <c:pt idx="0">
                  <c:v>2852.5252529999998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72F1-47DD-9E0C-1D7B051568B6}"/>
            </c:ext>
          </c:extLst>
        </c:ser>
        <c:ser>
          <c:idx val="162"/>
          <c:order val="16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Alkanes_only!$N$67</c:f>
              <c:numCache>
                <c:formatCode>General</c:formatCode>
                <c:ptCount val="1"/>
                <c:pt idx="0">
                  <c:v>2852.5252529999998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72F1-47DD-9E0C-1D7B051568B6}"/>
            </c:ext>
          </c:extLst>
        </c:ser>
        <c:ser>
          <c:idx val="163"/>
          <c:order val="16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Alkanes_only!$N$68</c:f>
              <c:numCache>
                <c:formatCode>General</c:formatCode>
                <c:ptCount val="1"/>
                <c:pt idx="0">
                  <c:v>2852.5252529999998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72F1-47DD-9E0C-1D7B051568B6}"/>
            </c:ext>
          </c:extLst>
        </c:ser>
        <c:ser>
          <c:idx val="164"/>
          <c:order val="16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Alkanes_only!$N$69</c:f>
              <c:numCache>
                <c:formatCode>General</c:formatCode>
                <c:ptCount val="1"/>
                <c:pt idx="0">
                  <c:v>2955.5555559999998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72F1-47DD-9E0C-1D7B051568B6}"/>
            </c:ext>
          </c:extLst>
        </c:ser>
        <c:ser>
          <c:idx val="165"/>
          <c:order val="16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Alkanes_only!$N$70</c:f>
              <c:numCache>
                <c:formatCode>General</c:formatCode>
                <c:ptCount val="1"/>
                <c:pt idx="0">
                  <c:v>2955.5555559999998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72F1-47DD-9E0C-1D7B051568B6}"/>
            </c:ext>
          </c:extLst>
        </c:ser>
        <c:ser>
          <c:idx val="166"/>
          <c:order val="16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Alkanes_only!$N$71</c:f>
              <c:numCache>
                <c:formatCode>General</c:formatCode>
                <c:ptCount val="1"/>
                <c:pt idx="0">
                  <c:v>2955.5555559999998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72F1-47DD-9E0C-1D7B051568B6}"/>
            </c:ext>
          </c:extLst>
        </c:ser>
        <c:ser>
          <c:idx val="167"/>
          <c:order val="16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Alkanes_only!$N$72</c:f>
              <c:numCache>
                <c:formatCode>General</c:formatCode>
                <c:ptCount val="1"/>
                <c:pt idx="0">
                  <c:v>2955.5555559999998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72F1-47DD-9E0C-1D7B051568B6}"/>
            </c:ext>
          </c:extLst>
        </c:ser>
        <c:ser>
          <c:idx val="168"/>
          <c:order val="16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Alkanes_only!$N$73</c:f>
              <c:numCache>
                <c:formatCode>General</c:formatCode>
                <c:ptCount val="1"/>
                <c:pt idx="0">
                  <c:v>2955.5555559999998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72F1-47DD-9E0C-1D7B051568B6}"/>
            </c:ext>
          </c:extLst>
        </c:ser>
        <c:ser>
          <c:idx val="169"/>
          <c:order val="16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Alkanes_only!$N$74</c:f>
              <c:numCache>
                <c:formatCode>General</c:formatCode>
                <c:ptCount val="1"/>
                <c:pt idx="0">
                  <c:v>3058.0645159999999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72F1-47DD-9E0C-1D7B051568B6}"/>
            </c:ext>
          </c:extLst>
        </c:ser>
        <c:ser>
          <c:idx val="170"/>
          <c:order val="17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Alkanes_only!$N$75</c:f>
              <c:numCache>
                <c:formatCode>General</c:formatCode>
                <c:ptCount val="1"/>
                <c:pt idx="0">
                  <c:v>3058.0645159999999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72F1-47DD-9E0C-1D7B051568B6}"/>
            </c:ext>
          </c:extLst>
        </c:ser>
        <c:ser>
          <c:idx val="171"/>
          <c:order val="17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Alkanes_only!$N$76</c:f>
              <c:numCache>
                <c:formatCode>General</c:formatCode>
                <c:ptCount val="1"/>
                <c:pt idx="0">
                  <c:v>3058.0645159999999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72F1-47DD-9E0C-1D7B051568B6}"/>
            </c:ext>
          </c:extLst>
        </c:ser>
        <c:ser>
          <c:idx val="172"/>
          <c:order val="17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Alkanes_only!$N$77</c:f>
              <c:numCache>
                <c:formatCode>General</c:formatCode>
                <c:ptCount val="1"/>
                <c:pt idx="0">
                  <c:v>3058.0645159999999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72F1-47DD-9E0C-1D7B051568B6}"/>
            </c:ext>
          </c:extLst>
        </c:ser>
        <c:ser>
          <c:idx val="173"/>
          <c:order val="17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Alkanes_only!$N$78</c:f>
              <c:numCache>
                <c:formatCode>General</c:formatCode>
                <c:ptCount val="1"/>
                <c:pt idx="0">
                  <c:v>3058.0645159999999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72F1-47DD-9E0C-1D7B051568B6}"/>
            </c:ext>
          </c:extLst>
        </c:ser>
        <c:ser>
          <c:idx val="174"/>
          <c:order val="17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Alkanes_only!$N$79</c:f>
              <c:numCache>
                <c:formatCode>General</c:formatCode>
                <c:ptCount val="1"/>
                <c:pt idx="0">
                  <c:v>3159.1397849999998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72F1-47DD-9E0C-1D7B051568B6}"/>
            </c:ext>
          </c:extLst>
        </c:ser>
        <c:ser>
          <c:idx val="175"/>
          <c:order val="17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Alkanes_only!$N$80</c:f>
              <c:numCache>
                <c:formatCode>General</c:formatCode>
                <c:ptCount val="1"/>
                <c:pt idx="0">
                  <c:v>3159.1397849999998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72F1-47DD-9E0C-1D7B051568B6}"/>
            </c:ext>
          </c:extLst>
        </c:ser>
        <c:ser>
          <c:idx val="176"/>
          <c:order val="17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Alkanes_only!$N$81</c:f>
              <c:numCache>
                <c:formatCode>General</c:formatCode>
                <c:ptCount val="1"/>
                <c:pt idx="0">
                  <c:v>3159.1397849999998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72F1-47DD-9E0C-1D7B051568B6}"/>
            </c:ext>
          </c:extLst>
        </c:ser>
        <c:ser>
          <c:idx val="177"/>
          <c:order val="17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Alkanes_only!$N$82</c:f>
              <c:numCache>
                <c:formatCode>General</c:formatCode>
                <c:ptCount val="1"/>
                <c:pt idx="0">
                  <c:v>3159.1397849999998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72F1-47DD-9E0C-1D7B051568B6}"/>
            </c:ext>
          </c:extLst>
        </c:ser>
        <c:ser>
          <c:idx val="178"/>
          <c:order val="17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Alkanes_only!$N$83</c:f>
              <c:numCache>
                <c:formatCode>General</c:formatCode>
                <c:ptCount val="1"/>
                <c:pt idx="0">
                  <c:v>3159.1397849999998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72F1-47DD-9E0C-1D7B051568B6}"/>
            </c:ext>
          </c:extLst>
        </c:ser>
        <c:ser>
          <c:idx val="179"/>
          <c:order val="17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Alkanes_only!$N$84</c:f>
              <c:numCache>
                <c:formatCode>General</c:formatCode>
                <c:ptCount val="1"/>
                <c:pt idx="0">
                  <c:v>3259.7701149999998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72F1-47DD-9E0C-1D7B051568B6}"/>
            </c:ext>
          </c:extLst>
        </c:ser>
        <c:ser>
          <c:idx val="180"/>
          <c:order val="18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Alkanes_only!$N$85</c:f>
              <c:numCache>
                <c:formatCode>General</c:formatCode>
                <c:ptCount val="1"/>
                <c:pt idx="0">
                  <c:v>3259.7701149999998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72F1-47DD-9E0C-1D7B051568B6}"/>
            </c:ext>
          </c:extLst>
        </c:ser>
        <c:ser>
          <c:idx val="181"/>
          <c:order val="18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Alkanes_only!$N$86</c:f>
              <c:numCache>
                <c:formatCode>General</c:formatCode>
                <c:ptCount val="1"/>
                <c:pt idx="0">
                  <c:v>3259.7701149999998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72F1-47DD-9E0C-1D7B051568B6}"/>
            </c:ext>
          </c:extLst>
        </c:ser>
        <c:ser>
          <c:idx val="182"/>
          <c:order val="18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Alkanes_only!$N$87</c:f>
              <c:numCache>
                <c:formatCode>General</c:formatCode>
                <c:ptCount val="1"/>
                <c:pt idx="0">
                  <c:v>3259.7701149999998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72F1-47DD-9E0C-1D7B051568B6}"/>
            </c:ext>
          </c:extLst>
        </c:ser>
        <c:ser>
          <c:idx val="183"/>
          <c:order val="18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Alkanes_only!$N$88</c:f>
              <c:numCache>
                <c:formatCode>General</c:formatCode>
                <c:ptCount val="1"/>
                <c:pt idx="0">
                  <c:v>3259.7701149999998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72F1-47DD-9E0C-1D7B051568B6}"/>
            </c:ext>
          </c:extLst>
        </c:ser>
        <c:ser>
          <c:idx val="184"/>
          <c:order val="18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Alkanes_only!$N$89</c:f>
              <c:numCache>
                <c:formatCode>General</c:formatCode>
                <c:ptCount val="1"/>
                <c:pt idx="0">
                  <c:v>3363.2183909999999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72F1-47DD-9E0C-1D7B051568B6}"/>
            </c:ext>
          </c:extLst>
        </c:ser>
        <c:ser>
          <c:idx val="185"/>
          <c:order val="18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Alkanes_only!$N$90</c:f>
              <c:numCache>
                <c:formatCode>General</c:formatCode>
                <c:ptCount val="1"/>
                <c:pt idx="0">
                  <c:v>3363.2183909999999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72F1-47DD-9E0C-1D7B051568B6}"/>
            </c:ext>
          </c:extLst>
        </c:ser>
        <c:ser>
          <c:idx val="186"/>
          <c:order val="18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Alkanes_only!$N$91</c:f>
              <c:numCache>
                <c:formatCode>General</c:formatCode>
                <c:ptCount val="1"/>
                <c:pt idx="0">
                  <c:v>3363.2183909999999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72F1-47DD-9E0C-1D7B051568B6}"/>
            </c:ext>
          </c:extLst>
        </c:ser>
        <c:ser>
          <c:idx val="187"/>
          <c:order val="18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Alkanes_only!$N$92</c:f>
              <c:numCache>
                <c:formatCode>General</c:formatCode>
                <c:ptCount val="1"/>
                <c:pt idx="0">
                  <c:v>3363.2183909999999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72F1-47DD-9E0C-1D7B051568B6}"/>
            </c:ext>
          </c:extLst>
        </c:ser>
        <c:ser>
          <c:idx val="188"/>
          <c:order val="18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Alkanes_only!$N$93</c:f>
              <c:numCache>
                <c:formatCode>General</c:formatCode>
                <c:ptCount val="1"/>
                <c:pt idx="0">
                  <c:v>3363.2183909999999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72F1-47DD-9E0C-1D7B051568B6}"/>
            </c:ext>
          </c:extLst>
        </c:ser>
        <c:ser>
          <c:idx val="189"/>
          <c:order val="18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Alkanes_only!$N$94</c:f>
              <c:numCache>
                <c:formatCode>General</c:formatCode>
                <c:ptCount val="1"/>
                <c:pt idx="0">
                  <c:v>3564.835165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72F1-47DD-9E0C-1D7B051568B6}"/>
            </c:ext>
          </c:extLst>
        </c:ser>
        <c:ser>
          <c:idx val="190"/>
          <c:order val="19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Alkanes_only!$N$95</c:f>
              <c:numCache>
                <c:formatCode>General</c:formatCode>
                <c:ptCount val="1"/>
                <c:pt idx="0">
                  <c:v>3564.835165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72F1-47DD-9E0C-1D7B051568B6}"/>
            </c:ext>
          </c:extLst>
        </c:ser>
        <c:ser>
          <c:idx val="191"/>
          <c:order val="19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Alkanes_only!$N$96</c:f>
              <c:numCache>
                <c:formatCode>General</c:formatCode>
                <c:ptCount val="1"/>
                <c:pt idx="0">
                  <c:v>3564.835165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72F1-47DD-9E0C-1D7B051568B6}"/>
            </c:ext>
          </c:extLst>
        </c:ser>
        <c:ser>
          <c:idx val="192"/>
          <c:order val="19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Alkanes_only!$N$97</c:f>
              <c:numCache>
                <c:formatCode>General</c:formatCode>
                <c:ptCount val="1"/>
                <c:pt idx="0">
                  <c:v>3564.835165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72F1-47DD-9E0C-1D7B051568B6}"/>
            </c:ext>
          </c:extLst>
        </c:ser>
        <c:ser>
          <c:idx val="193"/>
          <c:order val="19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Alkanes_only!#REF!</c:f>
            </c:numRef>
          </c:xVal>
          <c:yVal>
            <c:numRef>
              <c:f>Alkanes_only!$N$98</c:f>
              <c:numCache>
                <c:formatCode>General</c:formatCode>
                <c:ptCount val="1"/>
                <c:pt idx="0">
                  <c:v>3564.835165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72F1-47DD-9E0C-1D7B05156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654735"/>
        <c:axId val="1285653487"/>
      </c:scatterChart>
      <c:valAx>
        <c:axId val="128565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53487"/>
        <c:crosses val="autoZero"/>
        <c:crossBetween val="midCat"/>
      </c:valAx>
      <c:valAx>
        <c:axId val="12856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5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Alkanes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Alkanes_only!$G$2:$G$98</c:f>
              <c:numCache>
                <c:formatCode>General</c:formatCode>
                <c:ptCount val="97"/>
                <c:pt idx="0">
                  <c:v>1422.95082</c:v>
                </c:pt>
                <c:pt idx="1">
                  <c:v>1422.95082</c:v>
                </c:pt>
                <c:pt idx="2">
                  <c:v>1422.95082</c:v>
                </c:pt>
                <c:pt idx="3">
                  <c:v>1626.829268</c:v>
                </c:pt>
                <c:pt idx="4">
                  <c:v>1626.829268</c:v>
                </c:pt>
                <c:pt idx="5">
                  <c:v>1626.829268</c:v>
                </c:pt>
                <c:pt idx="6">
                  <c:v>1626.829268</c:v>
                </c:pt>
                <c:pt idx="7">
                  <c:v>1626.829268</c:v>
                </c:pt>
                <c:pt idx="8">
                  <c:v>1730.487805</c:v>
                </c:pt>
                <c:pt idx="9">
                  <c:v>1730.487805</c:v>
                </c:pt>
                <c:pt idx="10">
                  <c:v>1730.487805</c:v>
                </c:pt>
                <c:pt idx="11">
                  <c:v>1730.487805</c:v>
                </c:pt>
                <c:pt idx="12">
                  <c:v>1730.487805</c:v>
                </c:pt>
                <c:pt idx="13">
                  <c:v>1830.8724830000001</c:v>
                </c:pt>
                <c:pt idx="14">
                  <c:v>1830.8724830000001</c:v>
                </c:pt>
                <c:pt idx="15">
                  <c:v>1830.8724830000001</c:v>
                </c:pt>
                <c:pt idx="16">
                  <c:v>1830.8724830000001</c:v>
                </c:pt>
                <c:pt idx="17">
                  <c:v>1830.8724830000001</c:v>
                </c:pt>
                <c:pt idx="18">
                  <c:v>1934.228188</c:v>
                </c:pt>
                <c:pt idx="19">
                  <c:v>1934.228188</c:v>
                </c:pt>
                <c:pt idx="20">
                  <c:v>1934.228188</c:v>
                </c:pt>
                <c:pt idx="21">
                  <c:v>1934.228188</c:v>
                </c:pt>
                <c:pt idx="22">
                  <c:v>1934.228188</c:v>
                </c:pt>
                <c:pt idx="23">
                  <c:v>2034.0740740000001</c:v>
                </c:pt>
                <c:pt idx="24">
                  <c:v>2034.0740740000001</c:v>
                </c:pt>
                <c:pt idx="25">
                  <c:v>2034.0740740000001</c:v>
                </c:pt>
                <c:pt idx="26">
                  <c:v>2034.0740740000001</c:v>
                </c:pt>
                <c:pt idx="27">
                  <c:v>2034.0740740000001</c:v>
                </c:pt>
                <c:pt idx="28">
                  <c:v>2137.7777780000001</c:v>
                </c:pt>
                <c:pt idx="29">
                  <c:v>2137.7777780000001</c:v>
                </c:pt>
                <c:pt idx="30">
                  <c:v>2137.7777780000001</c:v>
                </c:pt>
                <c:pt idx="31">
                  <c:v>2137.7777780000001</c:v>
                </c:pt>
                <c:pt idx="32">
                  <c:v>2137.7777780000001</c:v>
                </c:pt>
                <c:pt idx="33">
                  <c:v>2238.7096769999998</c:v>
                </c:pt>
                <c:pt idx="34">
                  <c:v>2238.7096769999998</c:v>
                </c:pt>
                <c:pt idx="35">
                  <c:v>2238.7096769999998</c:v>
                </c:pt>
                <c:pt idx="36">
                  <c:v>2238.7096769999998</c:v>
                </c:pt>
                <c:pt idx="37">
                  <c:v>2238.7096769999998</c:v>
                </c:pt>
                <c:pt idx="38">
                  <c:v>2341.9354840000001</c:v>
                </c:pt>
                <c:pt idx="39">
                  <c:v>2341.9354840000001</c:v>
                </c:pt>
                <c:pt idx="40">
                  <c:v>2341.9354840000001</c:v>
                </c:pt>
                <c:pt idx="41">
                  <c:v>2341.9354840000001</c:v>
                </c:pt>
                <c:pt idx="42">
                  <c:v>2341.9354840000001</c:v>
                </c:pt>
                <c:pt idx="43">
                  <c:v>2443.859649</c:v>
                </c:pt>
                <c:pt idx="44">
                  <c:v>2443.859649</c:v>
                </c:pt>
                <c:pt idx="45">
                  <c:v>2443.859649</c:v>
                </c:pt>
                <c:pt idx="46">
                  <c:v>2443.859649</c:v>
                </c:pt>
                <c:pt idx="47">
                  <c:v>2443.859649</c:v>
                </c:pt>
                <c:pt idx="48">
                  <c:v>2545.6140350000001</c:v>
                </c:pt>
                <c:pt idx="49">
                  <c:v>2545.6140350000001</c:v>
                </c:pt>
                <c:pt idx="50">
                  <c:v>2545.6140350000001</c:v>
                </c:pt>
                <c:pt idx="51">
                  <c:v>2545.6140350000001</c:v>
                </c:pt>
                <c:pt idx="52">
                  <c:v>2545.6140350000001</c:v>
                </c:pt>
                <c:pt idx="53">
                  <c:v>2649.0566039999999</c:v>
                </c:pt>
                <c:pt idx="54">
                  <c:v>2649.0566039999999</c:v>
                </c:pt>
                <c:pt idx="55">
                  <c:v>2649.0566039999999</c:v>
                </c:pt>
                <c:pt idx="56">
                  <c:v>2649.0566039999999</c:v>
                </c:pt>
                <c:pt idx="57">
                  <c:v>2649.0566039999999</c:v>
                </c:pt>
                <c:pt idx="58">
                  <c:v>2750.9433960000001</c:v>
                </c:pt>
                <c:pt idx="59">
                  <c:v>2750.9433960000001</c:v>
                </c:pt>
                <c:pt idx="60">
                  <c:v>2750.9433960000001</c:v>
                </c:pt>
                <c:pt idx="61">
                  <c:v>2750.9433960000001</c:v>
                </c:pt>
                <c:pt idx="62">
                  <c:v>2750.9433960000001</c:v>
                </c:pt>
                <c:pt idx="63">
                  <c:v>2852.5252529999998</c:v>
                </c:pt>
                <c:pt idx="64">
                  <c:v>2852.5252529999998</c:v>
                </c:pt>
                <c:pt idx="65">
                  <c:v>2852.5252529999998</c:v>
                </c:pt>
                <c:pt idx="66">
                  <c:v>2852.5252529999998</c:v>
                </c:pt>
                <c:pt idx="67">
                  <c:v>2955.5555559999998</c:v>
                </c:pt>
                <c:pt idx="68">
                  <c:v>2955.5555559999998</c:v>
                </c:pt>
                <c:pt idx="69">
                  <c:v>2955.5555559999998</c:v>
                </c:pt>
                <c:pt idx="70">
                  <c:v>2955.5555559999998</c:v>
                </c:pt>
                <c:pt idx="71">
                  <c:v>2955.5555559999998</c:v>
                </c:pt>
                <c:pt idx="72">
                  <c:v>3058.0645159999999</c:v>
                </c:pt>
                <c:pt idx="73">
                  <c:v>3058.0645159999999</c:v>
                </c:pt>
                <c:pt idx="74">
                  <c:v>3058.0645159999999</c:v>
                </c:pt>
                <c:pt idx="75">
                  <c:v>3058.0645159999999</c:v>
                </c:pt>
                <c:pt idx="76">
                  <c:v>3058.0645159999999</c:v>
                </c:pt>
                <c:pt idx="77">
                  <c:v>3159.1397849999998</c:v>
                </c:pt>
                <c:pt idx="78">
                  <c:v>3159.1397849999998</c:v>
                </c:pt>
                <c:pt idx="79">
                  <c:v>3159.1397849999998</c:v>
                </c:pt>
                <c:pt idx="80">
                  <c:v>3159.1397849999998</c:v>
                </c:pt>
                <c:pt idx="81">
                  <c:v>3159.1397849999998</c:v>
                </c:pt>
                <c:pt idx="82">
                  <c:v>3259.7701149999998</c:v>
                </c:pt>
                <c:pt idx="83">
                  <c:v>3259.7701149999998</c:v>
                </c:pt>
                <c:pt idx="84">
                  <c:v>3259.7701149999998</c:v>
                </c:pt>
                <c:pt idx="85">
                  <c:v>3259.7701149999998</c:v>
                </c:pt>
                <c:pt idx="86">
                  <c:v>3259.7701149999998</c:v>
                </c:pt>
                <c:pt idx="87">
                  <c:v>3363.2183909999999</c:v>
                </c:pt>
                <c:pt idx="88">
                  <c:v>3363.2183909999999</c:v>
                </c:pt>
                <c:pt idx="89">
                  <c:v>3363.2183909999999</c:v>
                </c:pt>
                <c:pt idx="90">
                  <c:v>3363.2183909999999</c:v>
                </c:pt>
                <c:pt idx="91">
                  <c:v>3363.2183909999999</c:v>
                </c:pt>
                <c:pt idx="92">
                  <c:v>3564.835165</c:v>
                </c:pt>
                <c:pt idx="93">
                  <c:v>3564.835165</c:v>
                </c:pt>
                <c:pt idx="94">
                  <c:v>3564.835165</c:v>
                </c:pt>
                <c:pt idx="95">
                  <c:v>3564.835165</c:v>
                </c:pt>
                <c:pt idx="96">
                  <c:v>3564.835165</c:v>
                </c:pt>
              </c:numCache>
            </c:numRef>
          </c:xVal>
          <c:yVal>
            <c:numRef>
              <c:f>Alkanes_only!$D$2:$D$98</c:f>
              <c:numCache>
                <c:formatCode>0.00</c:formatCode>
                <c:ptCount val="97"/>
                <c:pt idx="0">
                  <c:v>172.24211529928658</c:v>
                </c:pt>
                <c:pt idx="1">
                  <c:v>317.21364545768017</c:v>
                </c:pt>
                <c:pt idx="2">
                  <c:v>37.076857203920056</c:v>
                </c:pt>
                <c:pt idx="3">
                  <c:v>666.11559224077428</c:v>
                </c:pt>
                <c:pt idx="4">
                  <c:v>619.91618817792744</c:v>
                </c:pt>
                <c:pt idx="5">
                  <c:v>726.40280318312216</c:v>
                </c:pt>
                <c:pt idx="6">
                  <c:v>340.549734994689</c:v>
                </c:pt>
                <c:pt idx="7">
                  <c:v>822.32810749628459</c:v>
                </c:pt>
                <c:pt idx="8">
                  <c:v>1774.8333822819586</c:v>
                </c:pt>
                <c:pt idx="9">
                  <c:v>1059.8400690596056</c:v>
                </c:pt>
                <c:pt idx="10">
                  <c:v>1338.8976581450172</c:v>
                </c:pt>
                <c:pt idx="11">
                  <c:v>1107.5534994326038</c:v>
                </c:pt>
                <c:pt idx="12">
                  <c:v>466.74517771259656</c:v>
                </c:pt>
                <c:pt idx="13">
                  <c:v>1645.4579888209364</c:v>
                </c:pt>
                <c:pt idx="14">
                  <c:v>2088.9855506532504</c:v>
                </c:pt>
                <c:pt idx="15">
                  <c:v>1494.479737500724</c:v>
                </c:pt>
                <c:pt idx="16">
                  <c:v>3714.0440439325644</c:v>
                </c:pt>
                <c:pt idx="17">
                  <c:v>2101.9558323978576</c:v>
                </c:pt>
                <c:pt idx="18">
                  <c:v>2042.0304568617153</c:v>
                </c:pt>
                <c:pt idx="19">
                  <c:v>2857.514595229195</c:v>
                </c:pt>
                <c:pt idx="20">
                  <c:v>3432.1605609689186</c:v>
                </c:pt>
                <c:pt idx="21">
                  <c:v>3228.041634112361</c:v>
                </c:pt>
                <c:pt idx="22">
                  <c:v>3989.1393268705892</c:v>
                </c:pt>
                <c:pt idx="23">
                  <c:v>2945.0710264593126</c:v>
                </c:pt>
                <c:pt idx="24">
                  <c:v>1914.9638822015481</c:v>
                </c:pt>
                <c:pt idx="25">
                  <c:v>3213.3088548478763</c:v>
                </c:pt>
                <c:pt idx="26">
                  <c:v>3820.3381975289899</c:v>
                </c:pt>
                <c:pt idx="27">
                  <c:v>3422.0231279672312</c:v>
                </c:pt>
                <c:pt idx="28">
                  <c:v>2385.2186270385619</c:v>
                </c:pt>
                <c:pt idx="29">
                  <c:v>2971.7823736204768</c:v>
                </c:pt>
                <c:pt idx="30">
                  <c:v>3390.1638848848816</c:v>
                </c:pt>
                <c:pt idx="31">
                  <c:v>3190.342408816502</c:v>
                </c:pt>
                <c:pt idx="32">
                  <c:v>3631.7054700117369</c:v>
                </c:pt>
                <c:pt idx="33">
                  <c:v>2246.4144262685177</c:v>
                </c:pt>
                <c:pt idx="34">
                  <c:v>3546.9440057886036</c:v>
                </c:pt>
                <c:pt idx="35">
                  <c:v>3077.3805590595593</c:v>
                </c:pt>
                <c:pt idx="36">
                  <c:v>3426.1079618266494</c:v>
                </c:pt>
                <c:pt idx="37">
                  <c:v>3804.7251907387995</c:v>
                </c:pt>
                <c:pt idx="38">
                  <c:v>1951.3763538991702</c:v>
                </c:pt>
                <c:pt idx="39">
                  <c:v>3559.0336679205407</c:v>
                </c:pt>
                <c:pt idx="40">
                  <c:v>3190.9935542944108</c:v>
                </c:pt>
                <c:pt idx="41">
                  <c:v>3082.1922970376763</c:v>
                </c:pt>
                <c:pt idx="42">
                  <c:v>3498.9631001462376</c:v>
                </c:pt>
                <c:pt idx="43">
                  <c:v>1547.558141989279</c:v>
                </c:pt>
                <c:pt idx="44">
                  <c:v>3074.0181779211816</c:v>
                </c:pt>
                <c:pt idx="45">
                  <c:v>2364.5476949145177</c:v>
                </c:pt>
                <c:pt idx="46">
                  <c:v>2539.3341987564058</c:v>
                </c:pt>
                <c:pt idx="47">
                  <c:v>2972.1659493403222</c:v>
                </c:pt>
                <c:pt idx="48">
                  <c:v>2818.4610280530242</c:v>
                </c:pt>
                <c:pt idx="49">
                  <c:v>1237.1840069232035</c:v>
                </c:pt>
                <c:pt idx="50">
                  <c:v>2849.388340185425</c:v>
                </c:pt>
                <c:pt idx="51">
                  <c:v>2065.1751977645672</c:v>
                </c:pt>
                <c:pt idx="52">
                  <c:v>2157.2148268824876</c:v>
                </c:pt>
                <c:pt idx="53">
                  <c:v>1841.8805406575859</c:v>
                </c:pt>
                <c:pt idx="54">
                  <c:v>981.97552949057092</c:v>
                </c:pt>
                <c:pt idx="55">
                  <c:v>1609.0466403067617</c:v>
                </c:pt>
                <c:pt idx="56">
                  <c:v>1268.3176489771292</c:v>
                </c:pt>
                <c:pt idx="57">
                  <c:v>1300.4581565264696</c:v>
                </c:pt>
                <c:pt idx="58">
                  <c:v>2416.8708579974978</c:v>
                </c:pt>
                <c:pt idx="59">
                  <c:v>1058.1885397794531</c:v>
                </c:pt>
                <c:pt idx="60">
                  <c:v>2378.2020590583888</c:v>
                </c:pt>
                <c:pt idx="61">
                  <c:v>1679.6869962710184</c:v>
                </c:pt>
                <c:pt idx="62">
                  <c:v>1820.686303874822</c:v>
                </c:pt>
                <c:pt idx="63">
                  <c:v>1255.6464448729835</c:v>
                </c:pt>
                <c:pt idx="64">
                  <c:v>2540.6518043773945</c:v>
                </c:pt>
                <c:pt idx="65">
                  <c:v>2639.0803279225529</c:v>
                </c:pt>
                <c:pt idx="66">
                  <c:v>2467.65335193181</c:v>
                </c:pt>
                <c:pt idx="67">
                  <c:v>1069.2354387998892</c:v>
                </c:pt>
                <c:pt idx="68">
                  <c:v>2152.7479172451017</c:v>
                </c:pt>
                <c:pt idx="69">
                  <c:v>1712.5779010766878</c:v>
                </c:pt>
                <c:pt idx="70">
                  <c:v>2217.411436098113</c:v>
                </c:pt>
                <c:pt idx="71">
                  <c:v>1984.8824507124295</c:v>
                </c:pt>
                <c:pt idx="72">
                  <c:v>1002.6830124685647</c:v>
                </c:pt>
                <c:pt idx="73">
                  <c:v>1803.641004124928</c:v>
                </c:pt>
                <c:pt idx="74">
                  <c:v>2068.6354494412594</c:v>
                </c:pt>
                <c:pt idx="75">
                  <c:v>2071.8160254826857</c:v>
                </c:pt>
                <c:pt idx="76">
                  <c:v>1286.2357225198659</c:v>
                </c:pt>
                <c:pt idx="77">
                  <c:v>1011.4457270294751</c:v>
                </c:pt>
                <c:pt idx="78">
                  <c:v>1729.2063092144269</c:v>
                </c:pt>
                <c:pt idx="79">
                  <c:v>1514.8952730719911</c:v>
                </c:pt>
                <c:pt idx="80">
                  <c:v>1530.3907541221124</c:v>
                </c:pt>
                <c:pt idx="81">
                  <c:v>1491.0818902577005</c:v>
                </c:pt>
                <c:pt idx="82">
                  <c:v>917.5967335504381</c:v>
                </c:pt>
                <c:pt idx="83">
                  <c:v>1473.7943406845352</c:v>
                </c:pt>
                <c:pt idx="84">
                  <c:v>1371.5228272796346</c:v>
                </c:pt>
                <c:pt idx="85">
                  <c:v>1433.8636840583033</c:v>
                </c:pt>
                <c:pt idx="86">
                  <c:v>1148.2323806320176</c:v>
                </c:pt>
                <c:pt idx="87">
                  <c:v>890.50309509999784</c:v>
                </c:pt>
                <c:pt idx="88">
                  <c:v>1143.2181385981164</c:v>
                </c:pt>
                <c:pt idx="89">
                  <c:v>1259.1162543164144</c:v>
                </c:pt>
                <c:pt idx="90">
                  <c:v>1288.7666542990937</c:v>
                </c:pt>
                <c:pt idx="91">
                  <c:v>1000.8672070151719</c:v>
                </c:pt>
                <c:pt idx="92">
                  <c:v>762.23721426815598</c:v>
                </c:pt>
                <c:pt idx="93">
                  <c:v>939.21419926167027</c:v>
                </c:pt>
                <c:pt idx="94">
                  <c:v>957.24257323224128</c:v>
                </c:pt>
                <c:pt idx="95">
                  <c:v>793.40960097049458</c:v>
                </c:pt>
                <c:pt idx="96">
                  <c:v>715.19625909447166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12D7-4DF7-A651-D36CA4C03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96735"/>
        <c:axId val="130097983"/>
      </c:scatterChart>
      <c:valAx>
        <c:axId val="13009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7983"/>
        <c:crosses val="autoZero"/>
        <c:crossBetween val="midCat"/>
      </c:valAx>
      <c:valAx>
        <c:axId val="1300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Alkanes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Alkanes_only!$G$2:$G$98</c:f>
              <c:numCache>
                <c:formatCode>General</c:formatCode>
                <c:ptCount val="97"/>
                <c:pt idx="0">
                  <c:v>1422.95082</c:v>
                </c:pt>
                <c:pt idx="1">
                  <c:v>1422.95082</c:v>
                </c:pt>
                <c:pt idx="2">
                  <c:v>1422.95082</c:v>
                </c:pt>
                <c:pt idx="3">
                  <c:v>1626.829268</c:v>
                </c:pt>
                <c:pt idx="4">
                  <c:v>1626.829268</c:v>
                </c:pt>
                <c:pt idx="5">
                  <c:v>1626.829268</c:v>
                </c:pt>
                <c:pt idx="6">
                  <c:v>1626.829268</c:v>
                </c:pt>
                <c:pt idx="7">
                  <c:v>1626.829268</c:v>
                </c:pt>
                <c:pt idx="8">
                  <c:v>1730.487805</c:v>
                </c:pt>
                <c:pt idx="9">
                  <c:v>1730.487805</c:v>
                </c:pt>
                <c:pt idx="10">
                  <c:v>1730.487805</c:v>
                </c:pt>
                <c:pt idx="11">
                  <c:v>1730.487805</c:v>
                </c:pt>
                <c:pt idx="12">
                  <c:v>1730.487805</c:v>
                </c:pt>
                <c:pt idx="13">
                  <c:v>1830.8724830000001</c:v>
                </c:pt>
                <c:pt idx="14">
                  <c:v>1830.8724830000001</c:v>
                </c:pt>
                <c:pt idx="15">
                  <c:v>1830.8724830000001</c:v>
                </c:pt>
                <c:pt idx="16">
                  <c:v>1830.8724830000001</c:v>
                </c:pt>
                <c:pt idx="17">
                  <c:v>1830.8724830000001</c:v>
                </c:pt>
                <c:pt idx="18">
                  <c:v>1934.228188</c:v>
                </c:pt>
                <c:pt idx="19">
                  <c:v>1934.228188</c:v>
                </c:pt>
                <c:pt idx="20">
                  <c:v>1934.228188</c:v>
                </c:pt>
                <c:pt idx="21">
                  <c:v>1934.228188</c:v>
                </c:pt>
                <c:pt idx="22">
                  <c:v>1934.228188</c:v>
                </c:pt>
                <c:pt idx="23">
                  <c:v>2034.0740740000001</c:v>
                </c:pt>
                <c:pt idx="24">
                  <c:v>2034.0740740000001</c:v>
                </c:pt>
                <c:pt idx="25">
                  <c:v>2034.0740740000001</c:v>
                </c:pt>
                <c:pt idx="26">
                  <c:v>2034.0740740000001</c:v>
                </c:pt>
                <c:pt idx="27">
                  <c:v>2034.0740740000001</c:v>
                </c:pt>
                <c:pt idx="28">
                  <c:v>2137.7777780000001</c:v>
                </c:pt>
                <c:pt idx="29">
                  <c:v>2137.7777780000001</c:v>
                </c:pt>
                <c:pt idx="30">
                  <c:v>2137.7777780000001</c:v>
                </c:pt>
                <c:pt idx="31">
                  <c:v>2137.7777780000001</c:v>
                </c:pt>
                <c:pt idx="32">
                  <c:v>2137.7777780000001</c:v>
                </c:pt>
                <c:pt idx="33">
                  <c:v>2238.7096769999998</c:v>
                </c:pt>
                <c:pt idx="34">
                  <c:v>2238.7096769999998</c:v>
                </c:pt>
                <c:pt idx="35">
                  <c:v>2238.7096769999998</c:v>
                </c:pt>
                <c:pt idx="36">
                  <c:v>2238.7096769999998</c:v>
                </c:pt>
                <c:pt idx="37">
                  <c:v>2238.7096769999998</c:v>
                </c:pt>
                <c:pt idx="38">
                  <c:v>2341.9354840000001</c:v>
                </c:pt>
                <c:pt idx="39">
                  <c:v>2341.9354840000001</c:v>
                </c:pt>
                <c:pt idx="40">
                  <c:v>2341.9354840000001</c:v>
                </c:pt>
                <c:pt idx="41">
                  <c:v>2341.9354840000001</c:v>
                </c:pt>
                <c:pt idx="42">
                  <c:v>2341.9354840000001</c:v>
                </c:pt>
                <c:pt idx="43">
                  <c:v>2443.859649</c:v>
                </c:pt>
                <c:pt idx="44">
                  <c:v>2443.859649</c:v>
                </c:pt>
                <c:pt idx="45">
                  <c:v>2443.859649</c:v>
                </c:pt>
                <c:pt idx="46">
                  <c:v>2443.859649</c:v>
                </c:pt>
                <c:pt idx="47">
                  <c:v>2443.859649</c:v>
                </c:pt>
                <c:pt idx="48">
                  <c:v>2545.6140350000001</c:v>
                </c:pt>
                <c:pt idx="49">
                  <c:v>2545.6140350000001</c:v>
                </c:pt>
                <c:pt idx="50">
                  <c:v>2545.6140350000001</c:v>
                </c:pt>
                <c:pt idx="51">
                  <c:v>2545.6140350000001</c:v>
                </c:pt>
                <c:pt idx="52">
                  <c:v>2545.6140350000001</c:v>
                </c:pt>
                <c:pt idx="53">
                  <c:v>2649.0566039999999</c:v>
                </c:pt>
                <c:pt idx="54">
                  <c:v>2649.0566039999999</c:v>
                </c:pt>
                <c:pt idx="55">
                  <c:v>2649.0566039999999</c:v>
                </c:pt>
                <c:pt idx="56">
                  <c:v>2649.0566039999999</c:v>
                </c:pt>
                <c:pt idx="57">
                  <c:v>2649.0566039999999</c:v>
                </c:pt>
                <c:pt idx="58">
                  <c:v>2750.9433960000001</c:v>
                </c:pt>
                <c:pt idx="59">
                  <c:v>2750.9433960000001</c:v>
                </c:pt>
                <c:pt idx="60">
                  <c:v>2750.9433960000001</c:v>
                </c:pt>
                <c:pt idx="61">
                  <c:v>2750.9433960000001</c:v>
                </c:pt>
                <c:pt idx="62">
                  <c:v>2750.9433960000001</c:v>
                </c:pt>
                <c:pt idx="63">
                  <c:v>2852.5252529999998</c:v>
                </c:pt>
                <c:pt idx="64">
                  <c:v>2852.5252529999998</c:v>
                </c:pt>
                <c:pt idx="65">
                  <c:v>2852.5252529999998</c:v>
                </c:pt>
                <c:pt idx="66">
                  <c:v>2852.5252529999998</c:v>
                </c:pt>
                <c:pt idx="67">
                  <c:v>2955.5555559999998</c:v>
                </c:pt>
                <c:pt idx="68">
                  <c:v>2955.5555559999998</c:v>
                </c:pt>
                <c:pt idx="69">
                  <c:v>2955.5555559999998</c:v>
                </c:pt>
                <c:pt idx="70">
                  <c:v>2955.5555559999998</c:v>
                </c:pt>
                <c:pt idx="71">
                  <c:v>2955.5555559999998</c:v>
                </c:pt>
                <c:pt idx="72">
                  <c:v>3058.0645159999999</c:v>
                </c:pt>
                <c:pt idx="73">
                  <c:v>3058.0645159999999</c:v>
                </c:pt>
                <c:pt idx="74">
                  <c:v>3058.0645159999999</c:v>
                </c:pt>
                <c:pt idx="75">
                  <c:v>3058.0645159999999</c:v>
                </c:pt>
                <c:pt idx="76">
                  <c:v>3058.0645159999999</c:v>
                </c:pt>
                <c:pt idx="77">
                  <c:v>3159.1397849999998</c:v>
                </c:pt>
                <c:pt idx="78">
                  <c:v>3159.1397849999998</c:v>
                </c:pt>
                <c:pt idx="79">
                  <c:v>3159.1397849999998</c:v>
                </c:pt>
                <c:pt idx="80">
                  <c:v>3159.1397849999998</c:v>
                </c:pt>
                <c:pt idx="81">
                  <c:v>3159.1397849999998</c:v>
                </c:pt>
                <c:pt idx="82">
                  <c:v>3259.7701149999998</c:v>
                </c:pt>
                <c:pt idx="83">
                  <c:v>3259.7701149999998</c:v>
                </c:pt>
                <c:pt idx="84">
                  <c:v>3259.7701149999998</c:v>
                </c:pt>
                <c:pt idx="85">
                  <c:v>3259.7701149999998</c:v>
                </c:pt>
                <c:pt idx="86">
                  <c:v>3259.7701149999998</c:v>
                </c:pt>
                <c:pt idx="87">
                  <c:v>3363.2183909999999</c:v>
                </c:pt>
                <c:pt idx="88">
                  <c:v>3363.2183909999999</c:v>
                </c:pt>
                <c:pt idx="89">
                  <c:v>3363.2183909999999</c:v>
                </c:pt>
                <c:pt idx="90">
                  <c:v>3363.2183909999999</c:v>
                </c:pt>
                <c:pt idx="91">
                  <c:v>3363.2183909999999</c:v>
                </c:pt>
                <c:pt idx="92">
                  <c:v>3564.835165</c:v>
                </c:pt>
                <c:pt idx="93">
                  <c:v>3564.835165</c:v>
                </c:pt>
                <c:pt idx="94">
                  <c:v>3564.835165</c:v>
                </c:pt>
                <c:pt idx="95">
                  <c:v>3564.835165</c:v>
                </c:pt>
                <c:pt idx="96">
                  <c:v>3564.835165</c:v>
                </c:pt>
              </c:numCache>
            </c:numRef>
          </c:xVal>
          <c:yVal>
            <c:numRef>
              <c:f>Alkanes_only!$E$2:$E$98</c:f>
              <c:numCache>
                <c:formatCode>General</c:formatCode>
                <c:ptCount val="97"/>
                <c:pt idx="0">
                  <c:v>5.8057809976520998E-3</c:v>
                </c:pt>
                <c:pt idx="1">
                  <c:v>3.1524495062536999E-3</c:v>
                </c:pt>
                <c:pt idx="2">
                  <c:v>2.6971002275086899E-2</c:v>
                </c:pt>
                <c:pt idx="3">
                  <c:v>1.5012409432363801E-3</c:v>
                </c:pt>
                <c:pt idx="4">
                  <c:v>1.6131212881199701E-3</c:v>
                </c:pt>
                <c:pt idx="5">
                  <c:v>1.3766466698888901E-3</c:v>
                </c:pt>
                <c:pt idx="6">
                  <c:v>2.93642865414532E-3</c:v>
                </c:pt>
                <c:pt idx="7">
                  <c:v>1.21605961280427E-3</c:v>
                </c:pt>
                <c:pt idx="8">
                  <c:v>5.6343317067558696E-4</c:v>
                </c:pt>
                <c:pt idx="9">
                  <c:v>9.4353858586163704E-4</c:v>
                </c:pt>
                <c:pt idx="10">
                  <c:v>7.4688307498084298E-4</c:v>
                </c:pt>
                <c:pt idx="11">
                  <c:v>9.0289092175890103E-4</c:v>
                </c:pt>
                <c:pt idx="12">
                  <c:v>2.1424966935936099E-3</c:v>
                </c:pt>
                <c:pt idx="13">
                  <c:v>6.0773353485405997E-4</c:v>
                </c:pt>
                <c:pt idx="14">
                  <c:v>4.7870125271440398E-4</c:v>
                </c:pt>
                <c:pt idx="15">
                  <c:v>6.6912917914319699E-4</c:v>
                </c:pt>
                <c:pt idx="16">
                  <c:v>2.69248287896221E-4</c:v>
                </c:pt>
                <c:pt idx="17">
                  <c:v>4.75747389448819E-4</c:v>
                </c:pt>
                <c:pt idx="18">
                  <c:v>4.8970866063224405E-4</c:v>
                </c:pt>
                <c:pt idx="19">
                  <c:v>3.49954468008515E-4</c:v>
                </c:pt>
                <c:pt idx="20">
                  <c:v>2.9136166045731098E-4</c:v>
                </c:pt>
                <c:pt idx="21">
                  <c:v>3.0978534769579498E-4</c:v>
                </c:pt>
                <c:pt idx="22">
                  <c:v>2.5068064012306201E-4</c:v>
                </c:pt>
                <c:pt idx="23">
                  <c:v>3.3955038469895302E-4</c:v>
                </c:pt>
                <c:pt idx="24">
                  <c:v>5.2220306048297101E-4</c:v>
                </c:pt>
                <c:pt idx="25">
                  <c:v>3.1120569020040302E-4</c:v>
                </c:pt>
                <c:pt idx="26">
                  <c:v>2.6175693048505601E-4</c:v>
                </c:pt>
                <c:pt idx="27">
                  <c:v>2.9222479293821297E-4</c:v>
                </c:pt>
                <c:pt idx="28">
                  <c:v>4.1924878024350299E-4</c:v>
                </c:pt>
                <c:pt idx="29">
                  <c:v>3.3649839533226499E-4</c:v>
                </c:pt>
                <c:pt idx="30">
                  <c:v>2.9497099077083601E-4</c:v>
                </c:pt>
                <c:pt idx="31">
                  <c:v>3.1344597910133498E-4</c:v>
                </c:pt>
                <c:pt idx="32">
                  <c:v>2.7535272567044602E-4</c:v>
                </c:pt>
                <c:pt idx="33">
                  <c:v>4.4515383640100802E-4</c:v>
                </c:pt>
                <c:pt idx="34">
                  <c:v>2.81932840881616E-4</c:v>
                </c:pt>
                <c:pt idx="35">
                  <c:v>3.2495168563279601E-4</c:v>
                </c:pt>
                <c:pt idx="36">
                  <c:v>2.9187638309764301E-4</c:v>
                </c:pt>
                <c:pt idx="37">
                  <c:v>2.6283107185615698E-4</c:v>
                </c:pt>
                <c:pt idx="38">
                  <c:v>5.1245880785725205E-4</c:v>
                </c:pt>
                <c:pt idx="39">
                  <c:v>2.8097514474603898E-4</c:v>
                </c:pt>
                <c:pt idx="40">
                  <c:v>3.1338201816616298E-4</c:v>
                </c:pt>
                <c:pt idx="41">
                  <c:v>3.2444439010541597E-4</c:v>
                </c:pt>
                <c:pt idx="42">
                  <c:v>2.8579895568438702E-4</c:v>
                </c:pt>
                <c:pt idx="43">
                  <c:v>6.4617927615602804E-4</c:v>
                </c:pt>
                <c:pt idx="44">
                  <c:v>3.2530711990657598E-4</c:v>
                </c:pt>
                <c:pt idx="45">
                  <c:v>4.2291386304058103E-4</c:v>
                </c:pt>
                <c:pt idx="46">
                  <c:v>3.9380401385911799E-4</c:v>
                </c:pt>
                <c:pt idx="47">
                  <c:v>3.3645496820995202E-4</c:v>
                </c:pt>
                <c:pt idx="48">
                  <c:v>3.54803557702834E-4</c:v>
                </c:pt>
                <c:pt idx="49">
                  <c:v>8.0828720255359204E-4</c:v>
                </c:pt>
                <c:pt idx="50">
                  <c:v>3.5095251352608702E-4</c:v>
                </c:pt>
                <c:pt idx="51">
                  <c:v>4.84220419208231E-4</c:v>
                </c:pt>
                <c:pt idx="52">
                  <c:v>4.6356069295386601E-4</c:v>
                </c:pt>
                <c:pt idx="53">
                  <c:v>5.4292337528197201E-4</c:v>
                </c:pt>
                <c:pt idx="54">
                  <c:v>1.0183553153496399E-3</c:v>
                </c:pt>
                <c:pt idx="55">
                  <c:v>6.2148602467443196E-4</c:v>
                </c:pt>
                <c:pt idx="56">
                  <c:v>7.88446018082677E-4</c:v>
                </c:pt>
                <c:pt idx="57">
                  <c:v>7.6895976620347799E-4</c:v>
                </c:pt>
                <c:pt idx="58">
                  <c:v>4.1375814379612802E-4</c:v>
                </c:pt>
                <c:pt idx="59">
                  <c:v>9.4501117939570505E-4</c:v>
                </c:pt>
                <c:pt idx="60">
                  <c:v>4.2048571785188602E-4</c:v>
                </c:pt>
                <c:pt idx="61">
                  <c:v>5.9534901575117598E-4</c:v>
                </c:pt>
                <c:pt idx="62">
                  <c:v>5.4924343522098202E-4</c:v>
                </c:pt>
                <c:pt idx="63">
                  <c:v>7.9640252563384297E-4</c:v>
                </c:pt>
                <c:pt idx="64">
                  <c:v>3.9359978344024102E-4</c:v>
                </c:pt>
                <c:pt idx="65">
                  <c:v>3.7891987955788602E-4</c:v>
                </c:pt>
                <c:pt idx="66">
                  <c:v>4.0524330502789098E-4</c:v>
                </c:pt>
                <c:pt idx="67">
                  <c:v>9.3524771412589996E-4</c:v>
                </c:pt>
                <c:pt idx="68">
                  <c:v>4.6452257228505998E-4</c:v>
                </c:pt>
                <c:pt idx="69">
                  <c:v>5.83915043731036E-4</c:v>
                </c:pt>
                <c:pt idx="70">
                  <c:v>4.5097629773194398E-4</c:v>
                </c:pt>
                <c:pt idx="71">
                  <c:v>5.0380817243916496E-4</c:v>
                </c:pt>
                <c:pt idx="72">
                  <c:v>9.9732416682520703E-4</c:v>
                </c:pt>
                <c:pt idx="73">
                  <c:v>5.54434057394459E-4</c:v>
                </c:pt>
                <c:pt idx="74">
                  <c:v>4.8341045314199803E-4</c:v>
                </c:pt>
                <c:pt idx="75">
                  <c:v>4.82668339128723E-4</c:v>
                </c:pt>
                <c:pt idx="76">
                  <c:v>7.7746246857527703E-4</c:v>
                </c:pt>
                <c:pt idx="77">
                  <c:v>9.8868379516210908E-4</c:v>
                </c:pt>
                <c:pt idx="78">
                  <c:v>5.7829999501580402E-4</c:v>
                </c:pt>
                <c:pt idx="79">
                  <c:v>6.6011163793002197E-4</c:v>
                </c:pt>
                <c:pt idx="80">
                  <c:v>6.5342788912341296E-4</c:v>
                </c:pt>
                <c:pt idx="81">
                  <c:v>6.7065397717839105E-4</c:v>
                </c:pt>
                <c:pt idx="82">
                  <c:v>1.08980335635102E-3</c:v>
                </c:pt>
                <c:pt idx="83">
                  <c:v>6.7852072191804504E-4</c:v>
                </c:pt>
                <c:pt idx="84">
                  <c:v>7.29116555780164E-4</c:v>
                </c:pt>
                <c:pt idx="85">
                  <c:v>6.9741636608695802E-4</c:v>
                </c:pt>
                <c:pt idx="86">
                  <c:v>8.7090384914033999E-4</c:v>
                </c:pt>
                <c:pt idx="87">
                  <c:v>1.1229607235533599E-3</c:v>
                </c:pt>
                <c:pt idx="88">
                  <c:v>8.7472369991107798E-4</c:v>
                </c:pt>
                <c:pt idx="89">
                  <c:v>7.9420783948413803E-4</c:v>
                </c:pt>
                <c:pt idx="90">
                  <c:v>7.7593565651639101E-4</c:v>
                </c:pt>
                <c:pt idx="91">
                  <c:v>9.9913354438121906E-4</c:v>
                </c:pt>
                <c:pt idx="92">
                  <c:v>1.31192754864393E-3</c:v>
                </c:pt>
                <c:pt idx="93">
                  <c:v>1.0647198485565E-3</c:v>
                </c:pt>
                <c:pt idx="94">
                  <c:v>1.0446672849321601E-3</c:v>
                </c:pt>
                <c:pt idx="95">
                  <c:v>1.26038303390431E-3</c:v>
                </c:pt>
                <c:pt idx="96">
                  <c:v>1.39821760430644E-3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F-6940-4807-A152-05680C41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140799"/>
        <c:axId val="1210141215"/>
      </c:scatterChart>
      <c:valAx>
        <c:axId val="121014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41215"/>
        <c:crosses val="autoZero"/>
        <c:crossBetween val="midCat"/>
      </c:valAx>
      <c:valAx>
        <c:axId val="12101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4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Early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608967629046369"/>
                  <c:y val="6.4214785651793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Alkanes_only!$G$2:$G$24</c:f>
              <c:numCache>
                <c:formatCode>General</c:formatCode>
                <c:ptCount val="23"/>
                <c:pt idx="0">
                  <c:v>1422.95082</c:v>
                </c:pt>
                <c:pt idx="1">
                  <c:v>1422.95082</c:v>
                </c:pt>
                <c:pt idx="2">
                  <c:v>1422.95082</c:v>
                </c:pt>
                <c:pt idx="3">
                  <c:v>1626.829268</c:v>
                </c:pt>
                <c:pt idx="4">
                  <c:v>1626.829268</c:v>
                </c:pt>
                <c:pt idx="5">
                  <c:v>1626.829268</c:v>
                </c:pt>
                <c:pt idx="6">
                  <c:v>1626.829268</c:v>
                </c:pt>
                <c:pt idx="7">
                  <c:v>1626.829268</c:v>
                </c:pt>
                <c:pt idx="8">
                  <c:v>1730.487805</c:v>
                </c:pt>
                <c:pt idx="9">
                  <c:v>1730.487805</c:v>
                </c:pt>
                <c:pt idx="10">
                  <c:v>1730.487805</c:v>
                </c:pt>
                <c:pt idx="11">
                  <c:v>1730.487805</c:v>
                </c:pt>
                <c:pt idx="12">
                  <c:v>1730.487805</c:v>
                </c:pt>
                <c:pt idx="13">
                  <c:v>1830.8724830000001</c:v>
                </c:pt>
                <c:pt idx="14">
                  <c:v>1830.8724830000001</c:v>
                </c:pt>
                <c:pt idx="15">
                  <c:v>1830.8724830000001</c:v>
                </c:pt>
                <c:pt idx="16">
                  <c:v>1830.8724830000001</c:v>
                </c:pt>
                <c:pt idx="17">
                  <c:v>1830.8724830000001</c:v>
                </c:pt>
                <c:pt idx="18">
                  <c:v>1934.228188</c:v>
                </c:pt>
                <c:pt idx="19">
                  <c:v>1934.228188</c:v>
                </c:pt>
                <c:pt idx="20">
                  <c:v>1934.228188</c:v>
                </c:pt>
                <c:pt idx="21">
                  <c:v>1934.228188</c:v>
                </c:pt>
                <c:pt idx="22">
                  <c:v>1934.228188</c:v>
                </c:pt>
              </c:numCache>
            </c:numRef>
          </c:xVal>
          <c:yVal>
            <c:numRef>
              <c:f>Alkanes_only!$D$2:$D$24</c:f>
              <c:numCache>
                <c:formatCode>0.00</c:formatCode>
                <c:ptCount val="23"/>
                <c:pt idx="0">
                  <c:v>172.24211529928658</c:v>
                </c:pt>
                <c:pt idx="1">
                  <c:v>317.21364545768017</c:v>
                </c:pt>
                <c:pt idx="2">
                  <c:v>37.076857203920056</c:v>
                </c:pt>
                <c:pt idx="3">
                  <c:v>666.11559224077428</c:v>
                </c:pt>
                <c:pt idx="4">
                  <c:v>619.91618817792744</c:v>
                </c:pt>
                <c:pt idx="5">
                  <c:v>726.40280318312216</c:v>
                </c:pt>
                <c:pt idx="6">
                  <c:v>340.549734994689</c:v>
                </c:pt>
                <c:pt idx="7">
                  <c:v>822.32810749628459</c:v>
                </c:pt>
                <c:pt idx="8">
                  <c:v>1774.8333822819586</c:v>
                </c:pt>
                <c:pt idx="9">
                  <c:v>1059.8400690596056</c:v>
                </c:pt>
                <c:pt idx="10">
                  <c:v>1338.8976581450172</c:v>
                </c:pt>
                <c:pt idx="11">
                  <c:v>1107.5534994326038</c:v>
                </c:pt>
                <c:pt idx="12">
                  <c:v>466.74517771259656</c:v>
                </c:pt>
                <c:pt idx="13">
                  <c:v>1645.4579888209364</c:v>
                </c:pt>
                <c:pt idx="14">
                  <c:v>2088.9855506532504</c:v>
                </c:pt>
                <c:pt idx="15">
                  <c:v>1494.479737500724</c:v>
                </c:pt>
                <c:pt idx="16">
                  <c:v>3714.0440439325644</c:v>
                </c:pt>
                <c:pt idx="17">
                  <c:v>2101.9558323978576</c:v>
                </c:pt>
                <c:pt idx="18">
                  <c:v>2042.0304568617153</c:v>
                </c:pt>
                <c:pt idx="19">
                  <c:v>2857.514595229195</c:v>
                </c:pt>
                <c:pt idx="20">
                  <c:v>3432.1605609689186</c:v>
                </c:pt>
                <c:pt idx="21">
                  <c:v>3228.041634112361</c:v>
                </c:pt>
                <c:pt idx="22">
                  <c:v>3989.1393268705892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0-427A-A6E7-484E1E5506BC}"/>
            </c:ext>
          </c:extLst>
        </c:ser>
        <c:ser>
          <c:idx val="1"/>
          <c:order val="1"/>
          <c:tx>
            <c:v>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396391076115485E-2"/>
                  <c:y val="-0.4769761592300962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Alkanes_only!$G$25:$G$98</c:f>
              <c:numCache>
                <c:formatCode>General</c:formatCode>
                <c:ptCount val="74"/>
                <c:pt idx="0">
                  <c:v>2034.0740740000001</c:v>
                </c:pt>
                <c:pt idx="1">
                  <c:v>2034.0740740000001</c:v>
                </c:pt>
                <c:pt idx="2">
                  <c:v>2034.0740740000001</c:v>
                </c:pt>
                <c:pt idx="3">
                  <c:v>2034.0740740000001</c:v>
                </c:pt>
                <c:pt idx="4">
                  <c:v>2034.0740740000001</c:v>
                </c:pt>
                <c:pt idx="5">
                  <c:v>2137.7777780000001</c:v>
                </c:pt>
                <c:pt idx="6">
                  <c:v>2137.7777780000001</c:v>
                </c:pt>
                <c:pt idx="7">
                  <c:v>2137.7777780000001</c:v>
                </c:pt>
                <c:pt idx="8">
                  <c:v>2137.7777780000001</c:v>
                </c:pt>
                <c:pt idx="9">
                  <c:v>2137.7777780000001</c:v>
                </c:pt>
                <c:pt idx="10">
                  <c:v>2238.7096769999998</c:v>
                </c:pt>
                <c:pt idx="11">
                  <c:v>2238.7096769999998</c:v>
                </c:pt>
                <c:pt idx="12">
                  <c:v>2238.7096769999998</c:v>
                </c:pt>
                <c:pt idx="13">
                  <c:v>2238.7096769999998</c:v>
                </c:pt>
                <c:pt idx="14">
                  <c:v>2238.7096769999998</c:v>
                </c:pt>
                <c:pt idx="15">
                  <c:v>2341.9354840000001</c:v>
                </c:pt>
                <c:pt idx="16">
                  <c:v>2341.9354840000001</c:v>
                </c:pt>
                <c:pt idx="17">
                  <c:v>2341.9354840000001</c:v>
                </c:pt>
                <c:pt idx="18">
                  <c:v>2341.9354840000001</c:v>
                </c:pt>
                <c:pt idx="19">
                  <c:v>2341.9354840000001</c:v>
                </c:pt>
                <c:pt idx="20">
                  <c:v>2443.859649</c:v>
                </c:pt>
                <c:pt idx="21">
                  <c:v>2443.859649</c:v>
                </c:pt>
                <c:pt idx="22">
                  <c:v>2443.859649</c:v>
                </c:pt>
                <c:pt idx="23">
                  <c:v>2443.859649</c:v>
                </c:pt>
                <c:pt idx="24">
                  <c:v>2443.859649</c:v>
                </c:pt>
                <c:pt idx="25">
                  <c:v>2545.6140350000001</c:v>
                </c:pt>
                <c:pt idx="26">
                  <c:v>2545.6140350000001</c:v>
                </c:pt>
                <c:pt idx="27">
                  <c:v>2545.6140350000001</c:v>
                </c:pt>
                <c:pt idx="28">
                  <c:v>2545.6140350000001</c:v>
                </c:pt>
                <c:pt idx="29">
                  <c:v>2545.6140350000001</c:v>
                </c:pt>
                <c:pt idx="30">
                  <c:v>2649.0566039999999</c:v>
                </c:pt>
                <c:pt idx="31">
                  <c:v>2649.0566039999999</c:v>
                </c:pt>
                <c:pt idx="32">
                  <c:v>2649.0566039999999</c:v>
                </c:pt>
                <c:pt idx="33">
                  <c:v>2649.0566039999999</c:v>
                </c:pt>
                <c:pt idx="34">
                  <c:v>2649.0566039999999</c:v>
                </c:pt>
                <c:pt idx="35">
                  <c:v>2750.9433960000001</c:v>
                </c:pt>
                <c:pt idx="36">
                  <c:v>2750.9433960000001</c:v>
                </c:pt>
                <c:pt idx="37">
                  <c:v>2750.9433960000001</c:v>
                </c:pt>
                <c:pt idx="38">
                  <c:v>2750.9433960000001</c:v>
                </c:pt>
                <c:pt idx="39">
                  <c:v>2750.9433960000001</c:v>
                </c:pt>
                <c:pt idx="40">
                  <c:v>2852.5252529999998</c:v>
                </c:pt>
                <c:pt idx="41">
                  <c:v>2852.5252529999998</c:v>
                </c:pt>
                <c:pt idx="42">
                  <c:v>2852.5252529999998</c:v>
                </c:pt>
                <c:pt idx="43">
                  <c:v>2852.5252529999998</c:v>
                </c:pt>
                <c:pt idx="44">
                  <c:v>2955.5555559999998</c:v>
                </c:pt>
                <c:pt idx="45">
                  <c:v>2955.5555559999998</c:v>
                </c:pt>
                <c:pt idx="46">
                  <c:v>2955.5555559999998</c:v>
                </c:pt>
                <c:pt idx="47">
                  <c:v>2955.5555559999998</c:v>
                </c:pt>
                <c:pt idx="48">
                  <c:v>2955.5555559999998</c:v>
                </c:pt>
                <c:pt idx="49">
                  <c:v>3058.0645159999999</c:v>
                </c:pt>
                <c:pt idx="50">
                  <c:v>3058.0645159999999</c:v>
                </c:pt>
                <c:pt idx="51">
                  <c:v>3058.0645159999999</c:v>
                </c:pt>
                <c:pt idx="52">
                  <c:v>3058.0645159999999</c:v>
                </c:pt>
                <c:pt idx="53">
                  <c:v>3058.0645159999999</c:v>
                </c:pt>
                <c:pt idx="54">
                  <c:v>3159.1397849999998</c:v>
                </c:pt>
                <c:pt idx="55">
                  <c:v>3159.1397849999998</c:v>
                </c:pt>
                <c:pt idx="56">
                  <c:v>3159.1397849999998</c:v>
                </c:pt>
                <c:pt idx="57">
                  <c:v>3159.1397849999998</c:v>
                </c:pt>
                <c:pt idx="58">
                  <c:v>3159.1397849999998</c:v>
                </c:pt>
                <c:pt idx="59">
                  <c:v>3259.7701149999998</c:v>
                </c:pt>
                <c:pt idx="60">
                  <c:v>3259.7701149999998</c:v>
                </c:pt>
                <c:pt idx="61">
                  <c:v>3259.7701149999998</c:v>
                </c:pt>
                <c:pt idx="62">
                  <c:v>3259.7701149999998</c:v>
                </c:pt>
                <c:pt idx="63">
                  <c:v>3259.7701149999998</c:v>
                </c:pt>
                <c:pt idx="64">
                  <c:v>3363.2183909999999</c:v>
                </c:pt>
                <c:pt idx="65">
                  <c:v>3363.2183909999999</c:v>
                </c:pt>
                <c:pt idx="66">
                  <c:v>3363.2183909999999</c:v>
                </c:pt>
                <c:pt idx="67">
                  <c:v>3363.2183909999999</c:v>
                </c:pt>
                <c:pt idx="68">
                  <c:v>3363.2183909999999</c:v>
                </c:pt>
                <c:pt idx="69">
                  <c:v>3564.835165</c:v>
                </c:pt>
                <c:pt idx="70">
                  <c:v>3564.835165</c:v>
                </c:pt>
                <c:pt idx="71">
                  <c:v>3564.835165</c:v>
                </c:pt>
                <c:pt idx="72">
                  <c:v>3564.835165</c:v>
                </c:pt>
                <c:pt idx="73">
                  <c:v>3564.835165</c:v>
                </c:pt>
              </c:numCache>
            </c:numRef>
          </c:xVal>
          <c:yVal>
            <c:numRef>
              <c:f>Alkanes_only!$D$25:$D$98</c:f>
              <c:numCache>
                <c:formatCode>0.00</c:formatCode>
                <c:ptCount val="74"/>
                <c:pt idx="0">
                  <c:v>2945.0710264593126</c:v>
                </c:pt>
                <c:pt idx="1">
                  <c:v>1914.9638822015481</c:v>
                </c:pt>
                <c:pt idx="2">
                  <c:v>3213.3088548478763</c:v>
                </c:pt>
                <c:pt idx="3">
                  <c:v>3820.3381975289899</c:v>
                </c:pt>
                <c:pt idx="4">
                  <c:v>3422.0231279672312</c:v>
                </c:pt>
                <c:pt idx="5">
                  <c:v>2385.2186270385619</c:v>
                </c:pt>
                <c:pt idx="6">
                  <c:v>2971.7823736204768</c:v>
                </c:pt>
                <c:pt idx="7">
                  <c:v>3390.1638848848816</c:v>
                </c:pt>
                <c:pt idx="8">
                  <c:v>3190.342408816502</c:v>
                </c:pt>
                <c:pt idx="9">
                  <c:v>3631.7054700117369</c:v>
                </c:pt>
                <c:pt idx="10">
                  <c:v>2246.4144262685177</c:v>
                </c:pt>
                <c:pt idx="11">
                  <c:v>3546.9440057886036</c:v>
                </c:pt>
                <c:pt idx="12">
                  <c:v>3077.3805590595593</c:v>
                </c:pt>
                <c:pt idx="13">
                  <c:v>3426.1079618266494</c:v>
                </c:pt>
                <c:pt idx="14">
                  <c:v>3804.7251907387995</c:v>
                </c:pt>
                <c:pt idx="15">
                  <c:v>1951.3763538991702</c:v>
                </c:pt>
                <c:pt idx="16">
                  <c:v>3559.0336679205407</c:v>
                </c:pt>
                <c:pt idx="17">
                  <c:v>3190.9935542944108</c:v>
                </c:pt>
                <c:pt idx="18">
                  <c:v>3082.1922970376763</c:v>
                </c:pt>
                <c:pt idx="19">
                  <c:v>3498.9631001462376</c:v>
                </c:pt>
                <c:pt idx="20">
                  <c:v>1547.558141989279</c:v>
                </c:pt>
                <c:pt idx="21">
                  <c:v>3074.0181779211816</c:v>
                </c:pt>
                <c:pt idx="22">
                  <c:v>2364.5476949145177</c:v>
                </c:pt>
                <c:pt idx="23">
                  <c:v>2539.3341987564058</c:v>
                </c:pt>
                <c:pt idx="24">
                  <c:v>2972.1659493403222</c:v>
                </c:pt>
                <c:pt idx="25">
                  <c:v>2818.4610280530242</c:v>
                </c:pt>
                <c:pt idx="26">
                  <c:v>1237.1840069232035</c:v>
                </c:pt>
                <c:pt idx="27">
                  <c:v>2849.388340185425</c:v>
                </c:pt>
                <c:pt idx="28">
                  <c:v>2065.1751977645672</c:v>
                </c:pt>
                <c:pt idx="29">
                  <c:v>2157.2148268824876</c:v>
                </c:pt>
                <c:pt idx="30">
                  <c:v>1841.8805406575859</c:v>
                </c:pt>
                <c:pt idx="31">
                  <c:v>981.97552949057092</c:v>
                </c:pt>
                <c:pt idx="32">
                  <c:v>1609.0466403067617</c:v>
                </c:pt>
                <c:pt idx="33">
                  <c:v>1268.3176489771292</c:v>
                </c:pt>
                <c:pt idx="34">
                  <c:v>1300.4581565264696</c:v>
                </c:pt>
                <c:pt idx="35">
                  <c:v>2416.8708579974978</c:v>
                </c:pt>
                <c:pt idx="36">
                  <c:v>1058.1885397794531</c:v>
                </c:pt>
                <c:pt idx="37">
                  <c:v>2378.2020590583888</c:v>
                </c:pt>
                <c:pt idx="38">
                  <c:v>1679.6869962710184</c:v>
                </c:pt>
                <c:pt idx="39">
                  <c:v>1820.686303874822</c:v>
                </c:pt>
                <c:pt idx="40">
                  <c:v>1255.6464448729835</c:v>
                </c:pt>
                <c:pt idx="41">
                  <c:v>2540.6518043773945</c:v>
                </c:pt>
                <c:pt idx="42">
                  <c:v>2639.0803279225529</c:v>
                </c:pt>
                <c:pt idx="43">
                  <c:v>2467.65335193181</c:v>
                </c:pt>
                <c:pt idx="44">
                  <c:v>1069.2354387998892</c:v>
                </c:pt>
                <c:pt idx="45">
                  <c:v>2152.7479172451017</c:v>
                </c:pt>
                <c:pt idx="46">
                  <c:v>1712.5779010766878</c:v>
                </c:pt>
                <c:pt idx="47">
                  <c:v>2217.411436098113</c:v>
                </c:pt>
                <c:pt idx="48">
                  <c:v>1984.8824507124295</c:v>
                </c:pt>
                <c:pt idx="49">
                  <c:v>1002.6830124685647</c:v>
                </c:pt>
                <c:pt idx="50">
                  <c:v>1803.641004124928</c:v>
                </c:pt>
                <c:pt idx="51">
                  <c:v>2068.6354494412594</c:v>
                </c:pt>
                <c:pt idx="52">
                  <c:v>2071.8160254826857</c:v>
                </c:pt>
                <c:pt idx="53">
                  <c:v>1286.2357225198659</c:v>
                </c:pt>
                <c:pt idx="54">
                  <c:v>1011.4457270294751</c:v>
                </c:pt>
                <c:pt idx="55">
                  <c:v>1729.2063092144269</c:v>
                </c:pt>
                <c:pt idx="56">
                  <c:v>1514.8952730719911</c:v>
                </c:pt>
                <c:pt idx="57">
                  <c:v>1530.3907541221124</c:v>
                </c:pt>
                <c:pt idx="58">
                  <c:v>1491.0818902577005</c:v>
                </c:pt>
                <c:pt idx="59">
                  <c:v>917.5967335504381</c:v>
                </c:pt>
                <c:pt idx="60">
                  <c:v>1473.7943406845352</c:v>
                </c:pt>
                <c:pt idx="61">
                  <c:v>1371.5228272796346</c:v>
                </c:pt>
                <c:pt idx="62">
                  <c:v>1433.8636840583033</c:v>
                </c:pt>
                <c:pt idx="63">
                  <c:v>1148.2323806320176</c:v>
                </c:pt>
                <c:pt idx="64">
                  <c:v>890.50309509999784</c:v>
                </c:pt>
                <c:pt idx="65">
                  <c:v>1143.2181385981164</c:v>
                </c:pt>
                <c:pt idx="66">
                  <c:v>1259.1162543164144</c:v>
                </c:pt>
                <c:pt idx="67">
                  <c:v>1288.7666542990937</c:v>
                </c:pt>
                <c:pt idx="68">
                  <c:v>1000.8672070151719</c:v>
                </c:pt>
                <c:pt idx="69">
                  <c:v>762.23721426815598</c:v>
                </c:pt>
                <c:pt idx="70">
                  <c:v>939.21419926167027</c:v>
                </c:pt>
                <c:pt idx="71">
                  <c:v>957.24257323224128</c:v>
                </c:pt>
                <c:pt idx="72">
                  <c:v>793.40960097049458</c:v>
                </c:pt>
                <c:pt idx="73">
                  <c:v>715.19625909447166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90-427A-A6E7-484E1E55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71359"/>
        <c:axId val="1526372191"/>
      </c:scatterChart>
      <c:valAx>
        <c:axId val="15263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72191"/>
        <c:crosses val="autoZero"/>
        <c:crossBetween val="midCat"/>
      </c:valAx>
      <c:valAx>
        <c:axId val="15263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7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Acids_only!$K$2:$K$194</c:f>
              <c:numCache>
                <c:formatCode>General</c:formatCode>
                <c:ptCount val="193"/>
                <c:pt idx="0">
                  <c:v>1293</c:v>
                </c:pt>
                <c:pt idx="1">
                  <c:v>1293</c:v>
                </c:pt>
                <c:pt idx="2">
                  <c:v>1293</c:v>
                </c:pt>
                <c:pt idx="3">
                  <c:v>1293</c:v>
                </c:pt>
                <c:pt idx="4">
                  <c:v>1352</c:v>
                </c:pt>
                <c:pt idx="5">
                  <c:v>1352</c:v>
                </c:pt>
                <c:pt idx="6">
                  <c:v>1352</c:v>
                </c:pt>
                <c:pt idx="7">
                  <c:v>1456</c:v>
                </c:pt>
                <c:pt idx="8">
                  <c:v>1456</c:v>
                </c:pt>
                <c:pt idx="9">
                  <c:v>1456</c:v>
                </c:pt>
                <c:pt idx="10">
                  <c:v>1456</c:v>
                </c:pt>
                <c:pt idx="11">
                  <c:v>1530</c:v>
                </c:pt>
                <c:pt idx="12">
                  <c:v>1530</c:v>
                </c:pt>
                <c:pt idx="13">
                  <c:v>1530</c:v>
                </c:pt>
                <c:pt idx="14">
                  <c:v>1530</c:v>
                </c:pt>
                <c:pt idx="15">
                  <c:v>1530</c:v>
                </c:pt>
                <c:pt idx="16">
                  <c:v>1544</c:v>
                </c:pt>
                <c:pt idx="17">
                  <c:v>1544</c:v>
                </c:pt>
                <c:pt idx="18">
                  <c:v>1544</c:v>
                </c:pt>
                <c:pt idx="19">
                  <c:v>1544</c:v>
                </c:pt>
                <c:pt idx="20">
                  <c:v>1550</c:v>
                </c:pt>
                <c:pt idx="21">
                  <c:v>1550</c:v>
                </c:pt>
                <c:pt idx="22">
                  <c:v>1550</c:v>
                </c:pt>
                <c:pt idx="23">
                  <c:v>1550</c:v>
                </c:pt>
                <c:pt idx="24">
                  <c:v>1550</c:v>
                </c:pt>
                <c:pt idx="25">
                  <c:v>1623</c:v>
                </c:pt>
                <c:pt idx="26">
                  <c:v>1623</c:v>
                </c:pt>
                <c:pt idx="27">
                  <c:v>1623</c:v>
                </c:pt>
                <c:pt idx="28">
                  <c:v>1623</c:v>
                </c:pt>
                <c:pt idx="29">
                  <c:v>1623</c:v>
                </c:pt>
                <c:pt idx="30">
                  <c:v>1629</c:v>
                </c:pt>
                <c:pt idx="31">
                  <c:v>1629</c:v>
                </c:pt>
                <c:pt idx="32">
                  <c:v>1629</c:v>
                </c:pt>
                <c:pt idx="33">
                  <c:v>1651</c:v>
                </c:pt>
                <c:pt idx="34">
                  <c:v>1651</c:v>
                </c:pt>
                <c:pt idx="35">
                  <c:v>1651</c:v>
                </c:pt>
                <c:pt idx="36">
                  <c:v>1651</c:v>
                </c:pt>
                <c:pt idx="37">
                  <c:v>1651</c:v>
                </c:pt>
                <c:pt idx="38">
                  <c:v>1692</c:v>
                </c:pt>
                <c:pt idx="39">
                  <c:v>1692</c:v>
                </c:pt>
                <c:pt idx="40">
                  <c:v>1692</c:v>
                </c:pt>
                <c:pt idx="41">
                  <c:v>1692</c:v>
                </c:pt>
                <c:pt idx="42">
                  <c:v>1692</c:v>
                </c:pt>
                <c:pt idx="43">
                  <c:v>1697</c:v>
                </c:pt>
                <c:pt idx="44">
                  <c:v>1697</c:v>
                </c:pt>
                <c:pt idx="45">
                  <c:v>1697</c:v>
                </c:pt>
                <c:pt idx="46">
                  <c:v>1697</c:v>
                </c:pt>
                <c:pt idx="47">
                  <c:v>1697</c:v>
                </c:pt>
                <c:pt idx="48">
                  <c:v>1714</c:v>
                </c:pt>
                <c:pt idx="49">
                  <c:v>1714</c:v>
                </c:pt>
                <c:pt idx="50">
                  <c:v>1714</c:v>
                </c:pt>
                <c:pt idx="51">
                  <c:v>1714</c:v>
                </c:pt>
                <c:pt idx="52">
                  <c:v>1714</c:v>
                </c:pt>
                <c:pt idx="53">
                  <c:v>1776</c:v>
                </c:pt>
                <c:pt idx="54">
                  <c:v>1776</c:v>
                </c:pt>
                <c:pt idx="55">
                  <c:v>1776</c:v>
                </c:pt>
                <c:pt idx="56">
                  <c:v>1776</c:v>
                </c:pt>
                <c:pt idx="57">
                  <c:v>1776</c:v>
                </c:pt>
                <c:pt idx="58">
                  <c:v>1776</c:v>
                </c:pt>
                <c:pt idx="59">
                  <c:v>1776</c:v>
                </c:pt>
                <c:pt idx="60">
                  <c:v>1776</c:v>
                </c:pt>
                <c:pt idx="61">
                  <c:v>1776</c:v>
                </c:pt>
                <c:pt idx="62">
                  <c:v>1776</c:v>
                </c:pt>
                <c:pt idx="63">
                  <c:v>1789</c:v>
                </c:pt>
                <c:pt idx="64">
                  <c:v>1789</c:v>
                </c:pt>
                <c:pt idx="65">
                  <c:v>1789</c:v>
                </c:pt>
                <c:pt idx="66">
                  <c:v>1789</c:v>
                </c:pt>
                <c:pt idx="67">
                  <c:v>1789</c:v>
                </c:pt>
                <c:pt idx="68">
                  <c:v>1822</c:v>
                </c:pt>
                <c:pt idx="69">
                  <c:v>1822</c:v>
                </c:pt>
                <c:pt idx="70">
                  <c:v>1822</c:v>
                </c:pt>
                <c:pt idx="71">
                  <c:v>1822</c:v>
                </c:pt>
                <c:pt idx="72">
                  <c:v>1822</c:v>
                </c:pt>
                <c:pt idx="73">
                  <c:v>1922</c:v>
                </c:pt>
                <c:pt idx="74">
                  <c:v>1922</c:v>
                </c:pt>
                <c:pt idx="75">
                  <c:v>1922</c:v>
                </c:pt>
                <c:pt idx="76">
                  <c:v>1922</c:v>
                </c:pt>
                <c:pt idx="77">
                  <c:v>1922</c:v>
                </c:pt>
                <c:pt idx="78">
                  <c:v>1924</c:v>
                </c:pt>
                <c:pt idx="79">
                  <c:v>1924</c:v>
                </c:pt>
                <c:pt idx="80">
                  <c:v>1924</c:v>
                </c:pt>
                <c:pt idx="81">
                  <c:v>1924</c:v>
                </c:pt>
                <c:pt idx="82">
                  <c:v>1924</c:v>
                </c:pt>
                <c:pt idx="83">
                  <c:v>1931</c:v>
                </c:pt>
                <c:pt idx="84">
                  <c:v>1931</c:v>
                </c:pt>
                <c:pt idx="85">
                  <c:v>1931</c:v>
                </c:pt>
                <c:pt idx="86">
                  <c:v>1931</c:v>
                </c:pt>
                <c:pt idx="87">
                  <c:v>1931</c:v>
                </c:pt>
                <c:pt idx="88">
                  <c:v>1957</c:v>
                </c:pt>
                <c:pt idx="89">
                  <c:v>1957</c:v>
                </c:pt>
                <c:pt idx="90">
                  <c:v>1957</c:v>
                </c:pt>
                <c:pt idx="91">
                  <c:v>1957</c:v>
                </c:pt>
                <c:pt idx="92">
                  <c:v>1985</c:v>
                </c:pt>
                <c:pt idx="93">
                  <c:v>1985</c:v>
                </c:pt>
                <c:pt idx="94">
                  <c:v>1985</c:v>
                </c:pt>
                <c:pt idx="95">
                  <c:v>1985</c:v>
                </c:pt>
                <c:pt idx="96">
                  <c:v>1985</c:v>
                </c:pt>
                <c:pt idx="97">
                  <c:v>2056</c:v>
                </c:pt>
                <c:pt idx="98">
                  <c:v>2056</c:v>
                </c:pt>
                <c:pt idx="99">
                  <c:v>2056</c:v>
                </c:pt>
                <c:pt idx="100">
                  <c:v>2056</c:v>
                </c:pt>
                <c:pt idx="101">
                  <c:v>2056</c:v>
                </c:pt>
                <c:pt idx="102">
                  <c:v>2060</c:v>
                </c:pt>
                <c:pt idx="103">
                  <c:v>2060</c:v>
                </c:pt>
                <c:pt idx="104">
                  <c:v>2060</c:v>
                </c:pt>
                <c:pt idx="105">
                  <c:v>2060</c:v>
                </c:pt>
                <c:pt idx="106">
                  <c:v>2060</c:v>
                </c:pt>
                <c:pt idx="107">
                  <c:v>2078</c:v>
                </c:pt>
                <c:pt idx="108">
                  <c:v>2078</c:v>
                </c:pt>
                <c:pt idx="109">
                  <c:v>2078</c:v>
                </c:pt>
                <c:pt idx="110">
                  <c:v>2078</c:v>
                </c:pt>
                <c:pt idx="111">
                  <c:v>2078</c:v>
                </c:pt>
                <c:pt idx="112">
                  <c:v>2120</c:v>
                </c:pt>
                <c:pt idx="113">
                  <c:v>2120</c:v>
                </c:pt>
                <c:pt idx="114">
                  <c:v>2120</c:v>
                </c:pt>
                <c:pt idx="115">
                  <c:v>2120</c:v>
                </c:pt>
                <c:pt idx="116">
                  <c:v>2120</c:v>
                </c:pt>
                <c:pt idx="117">
                  <c:v>2127</c:v>
                </c:pt>
                <c:pt idx="118">
                  <c:v>2127</c:v>
                </c:pt>
                <c:pt idx="119">
                  <c:v>2127</c:v>
                </c:pt>
                <c:pt idx="120">
                  <c:v>2127</c:v>
                </c:pt>
                <c:pt idx="121">
                  <c:v>2127</c:v>
                </c:pt>
                <c:pt idx="122">
                  <c:v>2161</c:v>
                </c:pt>
                <c:pt idx="123">
                  <c:v>2161</c:v>
                </c:pt>
                <c:pt idx="124">
                  <c:v>2161</c:v>
                </c:pt>
                <c:pt idx="125">
                  <c:v>2161</c:v>
                </c:pt>
                <c:pt idx="126">
                  <c:v>2161</c:v>
                </c:pt>
                <c:pt idx="127">
                  <c:v>2177</c:v>
                </c:pt>
                <c:pt idx="128">
                  <c:v>2177</c:v>
                </c:pt>
                <c:pt idx="129">
                  <c:v>2177</c:v>
                </c:pt>
                <c:pt idx="130">
                  <c:v>2177</c:v>
                </c:pt>
                <c:pt idx="131">
                  <c:v>2177</c:v>
                </c:pt>
                <c:pt idx="132">
                  <c:v>2245</c:v>
                </c:pt>
                <c:pt idx="133">
                  <c:v>2245</c:v>
                </c:pt>
                <c:pt idx="134">
                  <c:v>2245</c:v>
                </c:pt>
                <c:pt idx="135">
                  <c:v>2245</c:v>
                </c:pt>
                <c:pt idx="136">
                  <c:v>2245</c:v>
                </c:pt>
                <c:pt idx="137">
                  <c:v>2251</c:v>
                </c:pt>
                <c:pt idx="138">
                  <c:v>2251</c:v>
                </c:pt>
                <c:pt idx="139">
                  <c:v>2259</c:v>
                </c:pt>
                <c:pt idx="140">
                  <c:v>2259</c:v>
                </c:pt>
                <c:pt idx="141">
                  <c:v>2259</c:v>
                </c:pt>
                <c:pt idx="142">
                  <c:v>2280</c:v>
                </c:pt>
                <c:pt idx="143">
                  <c:v>2280</c:v>
                </c:pt>
                <c:pt idx="144">
                  <c:v>2317</c:v>
                </c:pt>
                <c:pt idx="145">
                  <c:v>2317</c:v>
                </c:pt>
                <c:pt idx="146">
                  <c:v>2317</c:v>
                </c:pt>
                <c:pt idx="147">
                  <c:v>2317</c:v>
                </c:pt>
                <c:pt idx="148">
                  <c:v>2317</c:v>
                </c:pt>
                <c:pt idx="149">
                  <c:v>2385</c:v>
                </c:pt>
                <c:pt idx="150">
                  <c:v>2385</c:v>
                </c:pt>
                <c:pt idx="151">
                  <c:v>2385</c:v>
                </c:pt>
                <c:pt idx="152">
                  <c:v>2385</c:v>
                </c:pt>
                <c:pt idx="153">
                  <c:v>2385</c:v>
                </c:pt>
                <c:pt idx="154">
                  <c:v>2429</c:v>
                </c:pt>
                <c:pt idx="155">
                  <c:v>2429</c:v>
                </c:pt>
                <c:pt idx="156">
                  <c:v>2429</c:v>
                </c:pt>
                <c:pt idx="157">
                  <c:v>2429</c:v>
                </c:pt>
                <c:pt idx="158">
                  <c:v>2429</c:v>
                </c:pt>
                <c:pt idx="159">
                  <c:v>2468</c:v>
                </c:pt>
                <c:pt idx="160">
                  <c:v>2468</c:v>
                </c:pt>
                <c:pt idx="161">
                  <c:v>2468</c:v>
                </c:pt>
                <c:pt idx="162">
                  <c:v>2468</c:v>
                </c:pt>
                <c:pt idx="163">
                  <c:v>2468</c:v>
                </c:pt>
                <c:pt idx="164">
                  <c:v>2470</c:v>
                </c:pt>
                <c:pt idx="165">
                  <c:v>2470</c:v>
                </c:pt>
                <c:pt idx="166">
                  <c:v>2470</c:v>
                </c:pt>
                <c:pt idx="167">
                  <c:v>2470</c:v>
                </c:pt>
                <c:pt idx="168">
                  <c:v>2470</c:v>
                </c:pt>
                <c:pt idx="169">
                  <c:v>2684</c:v>
                </c:pt>
                <c:pt idx="170">
                  <c:v>2684</c:v>
                </c:pt>
                <c:pt idx="171">
                  <c:v>2684</c:v>
                </c:pt>
                <c:pt idx="172">
                  <c:v>2684</c:v>
                </c:pt>
                <c:pt idx="173">
                  <c:v>2684</c:v>
                </c:pt>
                <c:pt idx="174">
                  <c:v>2886</c:v>
                </c:pt>
                <c:pt idx="175">
                  <c:v>2886</c:v>
                </c:pt>
                <c:pt idx="176">
                  <c:v>2886</c:v>
                </c:pt>
                <c:pt idx="177">
                  <c:v>2886</c:v>
                </c:pt>
                <c:pt idx="178">
                  <c:v>2886</c:v>
                </c:pt>
                <c:pt idx="179">
                  <c:v>3088</c:v>
                </c:pt>
                <c:pt idx="180">
                  <c:v>3088</c:v>
                </c:pt>
                <c:pt idx="181">
                  <c:v>3088</c:v>
                </c:pt>
                <c:pt idx="182">
                  <c:v>3088</c:v>
                </c:pt>
                <c:pt idx="183">
                  <c:v>3088</c:v>
                </c:pt>
                <c:pt idx="184">
                  <c:v>3291</c:v>
                </c:pt>
                <c:pt idx="185">
                  <c:v>3291</c:v>
                </c:pt>
                <c:pt idx="186">
                  <c:v>3291</c:v>
                </c:pt>
                <c:pt idx="187">
                  <c:v>3291</c:v>
                </c:pt>
                <c:pt idx="188">
                  <c:v>3291</c:v>
                </c:pt>
                <c:pt idx="189">
                  <c:v>3347</c:v>
                </c:pt>
                <c:pt idx="190">
                  <c:v>3347</c:v>
                </c:pt>
                <c:pt idx="191">
                  <c:v>3347</c:v>
                </c:pt>
                <c:pt idx="192">
                  <c:v>3347</c:v>
                </c:pt>
              </c:numCache>
            </c:numRef>
          </c:xVal>
          <c:yVal>
            <c:numRef>
              <c:f>Acids_only!$E$2:$E$194</c:f>
              <c:numCache>
                <c:formatCode>General</c:formatCode>
                <c:ptCount val="193"/>
                <c:pt idx="0">
                  <c:v>1655.1356536166518</c:v>
                </c:pt>
                <c:pt idx="1">
                  <c:v>317.49714165773173</c:v>
                </c:pt>
                <c:pt idx="2">
                  <c:v>161.90646583110347</c:v>
                </c:pt>
                <c:pt idx="3">
                  <c:v>85.834366634492255</c:v>
                </c:pt>
                <c:pt idx="4">
                  <c:v>26.204438606499192</c:v>
                </c:pt>
                <c:pt idx="5">
                  <c:v>35.495946149101947</c:v>
                </c:pt>
                <c:pt idx="6">
                  <c:v>103.81718587980086</c:v>
                </c:pt>
                <c:pt idx="7">
                  <c:v>672.24195435813533</c:v>
                </c:pt>
                <c:pt idx="8">
                  <c:v>223.05954415256588</c:v>
                </c:pt>
                <c:pt idx="9">
                  <c:v>665.06742697164975</c:v>
                </c:pt>
                <c:pt idx="10">
                  <c:v>303.97094349539572</c:v>
                </c:pt>
                <c:pt idx="11">
                  <c:v>1420.2565012592363</c:v>
                </c:pt>
                <c:pt idx="12">
                  <c:v>1042.2189873001867</c:v>
                </c:pt>
                <c:pt idx="13">
                  <c:v>158.31655659215457</c:v>
                </c:pt>
                <c:pt idx="14">
                  <c:v>488.04024192662513</c:v>
                </c:pt>
                <c:pt idx="15">
                  <c:v>561.23016222450337</c:v>
                </c:pt>
                <c:pt idx="16">
                  <c:v>1305.2866615649054</c:v>
                </c:pt>
                <c:pt idx="17">
                  <c:v>842.22050608556481</c:v>
                </c:pt>
                <c:pt idx="18">
                  <c:v>814.95438651490213</c:v>
                </c:pt>
                <c:pt idx="19">
                  <c:v>1295.410031793677</c:v>
                </c:pt>
                <c:pt idx="20">
                  <c:v>387.05617582752899</c:v>
                </c:pt>
                <c:pt idx="21">
                  <c:v>111.08551319972507</c:v>
                </c:pt>
                <c:pt idx="22">
                  <c:v>499.98460686962898</c:v>
                </c:pt>
                <c:pt idx="23">
                  <c:v>535.8779968002134</c:v>
                </c:pt>
                <c:pt idx="24">
                  <c:v>581.6554573822109</c:v>
                </c:pt>
                <c:pt idx="25">
                  <c:v>840.34596479693846</c:v>
                </c:pt>
                <c:pt idx="26">
                  <c:v>3117.9377865616357</c:v>
                </c:pt>
                <c:pt idx="27">
                  <c:v>1311.9088251848805</c:v>
                </c:pt>
                <c:pt idx="28">
                  <c:v>2279.5798437333547</c:v>
                </c:pt>
                <c:pt idx="29">
                  <c:v>573.53786172867717</c:v>
                </c:pt>
                <c:pt idx="30">
                  <c:v>277.83113390351815</c:v>
                </c:pt>
                <c:pt idx="31">
                  <c:v>110.55231383850455</c:v>
                </c:pt>
                <c:pt idx="32">
                  <c:v>35.985030346324692</c:v>
                </c:pt>
                <c:pt idx="33">
                  <c:v>17031.985196555939</c:v>
                </c:pt>
                <c:pt idx="34">
                  <c:v>7754.2962761668741</c:v>
                </c:pt>
                <c:pt idx="35">
                  <c:v>1118.9769136497953</c:v>
                </c:pt>
                <c:pt idx="36">
                  <c:v>3294.4623670927276</c:v>
                </c:pt>
                <c:pt idx="37">
                  <c:v>2373.3134061732453</c:v>
                </c:pt>
                <c:pt idx="38">
                  <c:v>887.50314128560819</c:v>
                </c:pt>
                <c:pt idx="39">
                  <c:v>2010.7890464641371</c:v>
                </c:pt>
                <c:pt idx="40">
                  <c:v>1265.6882758600591</c:v>
                </c:pt>
                <c:pt idx="41">
                  <c:v>1285.8001311749144</c:v>
                </c:pt>
                <c:pt idx="42">
                  <c:v>954.84201426080836</c:v>
                </c:pt>
                <c:pt idx="43">
                  <c:v>619.36786562483883</c:v>
                </c:pt>
                <c:pt idx="44">
                  <c:v>898.37470710335401</c:v>
                </c:pt>
                <c:pt idx="45">
                  <c:v>1393.2201856691308</c:v>
                </c:pt>
                <c:pt idx="46">
                  <c:v>691.45039901138716</c:v>
                </c:pt>
                <c:pt idx="47">
                  <c:v>905.40694283264793</c:v>
                </c:pt>
                <c:pt idx="48">
                  <c:v>2588.4817638485838</c:v>
                </c:pt>
                <c:pt idx="49">
                  <c:v>1249.5409572589342</c:v>
                </c:pt>
                <c:pt idx="50">
                  <c:v>815.84080894836893</c:v>
                </c:pt>
                <c:pt idx="51">
                  <c:v>1433.785759319142</c:v>
                </c:pt>
                <c:pt idx="52">
                  <c:v>1918.519300140661</c:v>
                </c:pt>
                <c:pt idx="53">
                  <c:v>2745.170334817883</c:v>
                </c:pt>
                <c:pt idx="54">
                  <c:v>2628.949646695859</c:v>
                </c:pt>
                <c:pt idx="55">
                  <c:v>3161.1688271543958</c:v>
                </c:pt>
                <c:pt idx="56">
                  <c:v>5463.2431340151297</c:v>
                </c:pt>
                <c:pt idx="57">
                  <c:v>2111.270510407408</c:v>
                </c:pt>
                <c:pt idx="58">
                  <c:v>5853.6728863404487</c:v>
                </c:pt>
                <c:pt idx="59">
                  <c:v>5517.5232384913024</c:v>
                </c:pt>
                <c:pt idx="60">
                  <c:v>2499.3337631072486</c:v>
                </c:pt>
                <c:pt idx="61">
                  <c:v>3776.1971717343658</c:v>
                </c:pt>
                <c:pt idx="62">
                  <c:v>4776.0820478678979</c:v>
                </c:pt>
                <c:pt idx="63">
                  <c:v>5757.1576303664715</c:v>
                </c:pt>
                <c:pt idx="64">
                  <c:v>3534.6031615944389</c:v>
                </c:pt>
                <c:pt idx="65">
                  <c:v>4537.1995275928202</c:v>
                </c:pt>
                <c:pt idx="66">
                  <c:v>5388.7022731470552</c:v>
                </c:pt>
                <c:pt idx="67">
                  <c:v>4509.2888763245292</c:v>
                </c:pt>
                <c:pt idx="68">
                  <c:v>3104.0270664579243</c:v>
                </c:pt>
                <c:pt idx="69">
                  <c:v>6203.2999401896559</c:v>
                </c:pt>
                <c:pt idx="70">
                  <c:v>4438.6876164966397</c:v>
                </c:pt>
                <c:pt idx="71">
                  <c:v>5647.363275271271</c:v>
                </c:pt>
                <c:pt idx="72">
                  <c:v>4564.3335536733211</c:v>
                </c:pt>
                <c:pt idx="73">
                  <c:v>1970.6392298305566</c:v>
                </c:pt>
                <c:pt idx="74">
                  <c:v>6024.8691282894551</c:v>
                </c:pt>
                <c:pt idx="75">
                  <c:v>3428.4828572991441</c:v>
                </c:pt>
                <c:pt idx="76">
                  <c:v>3842.346860151471</c:v>
                </c:pt>
                <c:pt idx="77">
                  <c:v>5837.0464033394628</c:v>
                </c:pt>
                <c:pt idx="78">
                  <c:v>2367.9996720915233</c:v>
                </c:pt>
                <c:pt idx="79">
                  <c:v>3880.8033686314811</c:v>
                </c:pt>
                <c:pt idx="80">
                  <c:v>2247.2073269299626</c:v>
                </c:pt>
                <c:pt idx="81">
                  <c:v>4822.5474134971528</c:v>
                </c:pt>
                <c:pt idx="82">
                  <c:v>4388.2294449258407</c:v>
                </c:pt>
                <c:pt idx="83">
                  <c:v>1485.8066473187007</c:v>
                </c:pt>
                <c:pt idx="84">
                  <c:v>3192.1001717414624</c:v>
                </c:pt>
                <c:pt idx="85">
                  <c:v>2671.779356740667</c:v>
                </c:pt>
                <c:pt idx="86">
                  <c:v>2879.3290935964801</c:v>
                </c:pt>
                <c:pt idx="87">
                  <c:v>2793.0673324727641</c:v>
                </c:pt>
                <c:pt idx="88">
                  <c:v>1854.3406610219054</c:v>
                </c:pt>
                <c:pt idx="89">
                  <c:v>3981.3326824981355</c:v>
                </c:pt>
                <c:pt idx="90">
                  <c:v>2865.9357136218559</c:v>
                </c:pt>
                <c:pt idx="91">
                  <c:v>3581.6745223995681</c:v>
                </c:pt>
                <c:pt idx="92">
                  <c:v>390.83548997099427</c:v>
                </c:pt>
                <c:pt idx="93">
                  <c:v>602.39746482375995</c:v>
                </c:pt>
                <c:pt idx="94">
                  <c:v>642.89174502943104</c:v>
                </c:pt>
                <c:pt idx="95">
                  <c:v>563.5630425954364</c:v>
                </c:pt>
                <c:pt idx="96">
                  <c:v>673.75881683961643</c:v>
                </c:pt>
                <c:pt idx="97">
                  <c:v>794.3472958917522</c:v>
                </c:pt>
                <c:pt idx="98">
                  <c:v>1609.9049305199555</c:v>
                </c:pt>
                <c:pt idx="99">
                  <c:v>2000.9902029786858</c:v>
                </c:pt>
                <c:pt idx="100">
                  <c:v>1697.8947940156474</c:v>
                </c:pt>
                <c:pt idx="101">
                  <c:v>1928.0023905770663</c:v>
                </c:pt>
                <c:pt idx="102">
                  <c:v>2836.2409786908088</c:v>
                </c:pt>
                <c:pt idx="103">
                  <c:v>754.09074439538574</c:v>
                </c:pt>
                <c:pt idx="104">
                  <c:v>1995.6930759271368</c:v>
                </c:pt>
                <c:pt idx="105">
                  <c:v>2630.7580666792046</c:v>
                </c:pt>
                <c:pt idx="106">
                  <c:v>1319.9973594453704</c:v>
                </c:pt>
                <c:pt idx="107">
                  <c:v>10243.813211419254</c:v>
                </c:pt>
                <c:pt idx="108">
                  <c:v>9312.8182337198959</c:v>
                </c:pt>
                <c:pt idx="109">
                  <c:v>9119.6313694801374</c:v>
                </c:pt>
                <c:pt idx="110">
                  <c:v>7659.5205292731152</c:v>
                </c:pt>
                <c:pt idx="111">
                  <c:v>4891.8041685708322</c:v>
                </c:pt>
                <c:pt idx="112">
                  <c:v>1546.8159032756585</c:v>
                </c:pt>
                <c:pt idx="113">
                  <c:v>2947.773140019739</c:v>
                </c:pt>
                <c:pt idx="114">
                  <c:v>2835.3061106189884</c:v>
                </c:pt>
                <c:pt idx="115">
                  <c:v>4033.5950752228218</c:v>
                </c:pt>
                <c:pt idx="116">
                  <c:v>2851.4269596643703</c:v>
                </c:pt>
                <c:pt idx="117">
                  <c:v>7057.7946822853855</c:v>
                </c:pt>
                <c:pt idx="118">
                  <c:v>6140.7641757857327</c:v>
                </c:pt>
                <c:pt idx="119">
                  <c:v>5802.7578834451551</c:v>
                </c:pt>
                <c:pt idx="120">
                  <c:v>3187.2843957352843</c:v>
                </c:pt>
                <c:pt idx="121">
                  <c:v>10767.007444755556</c:v>
                </c:pt>
                <c:pt idx="122">
                  <c:v>1774.3413089708367</c:v>
                </c:pt>
                <c:pt idx="123">
                  <c:v>2978.2696617726865</c:v>
                </c:pt>
                <c:pt idx="124">
                  <c:v>2681.0183195754576</c:v>
                </c:pt>
                <c:pt idx="125">
                  <c:v>3107.0291410934183</c:v>
                </c:pt>
                <c:pt idx="126">
                  <c:v>3522.6458143264072</c:v>
                </c:pt>
                <c:pt idx="127">
                  <c:v>1280.4297935618026</c:v>
                </c:pt>
                <c:pt idx="128">
                  <c:v>1880.4744710450702</c:v>
                </c:pt>
                <c:pt idx="129">
                  <c:v>1417.2718938345902</c:v>
                </c:pt>
                <c:pt idx="130">
                  <c:v>818.06267313955982</c:v>
                </c:pt>
                <c:pt idx="131">
                  <c:v>2024.0881836462659</c:v>
                </c:pt>
                <c:pt idx="132">
                  <c:v>687.3436376309819</c:v>
                </c:pt>
                <c:pt idx="133">
                  <c:v>1248.7358806156437</c:v>
                </c:pt>
                <c:pt idx="134">
                  <c:v>1745.1656139817221</c:v>
                </c:pt>
                <c:pt idx="135">
                  <c:v>1341.2124670279825</c:v>
                </c:pt>
                <c:pt idx="136">
                  <c:v>1772.1582002079483</c:v>
                </c:pt>
                <c:pt idx="137">
                  <c:v>2838.5314974605535</c:v>
                </c:pt>
                <c:pt idx="138">
                  <c:v>3342.7860891076862</c:v>
                </c:pt>
                <c:pt idx="139">
                  <c:v>900.67397712426089</c:v>
                </c:pt>
                <c:pt idx="140">
                  <c:v>1554.3886485998848</c:v>
                </c:pt>
                <c:pt idx="141">
                  <c:v>1475.6698453697368</c:v>
                </c:pt>
                <c:pt idx="142">
                  <c:v>9704.6343835109274</c:v>
                </c:pt>
                <c:pt idx="143">
                  <c:v>8319.9149789656913</c:v>
                </c:pt>
                <c:pt idx="144">
                  <c:v>1071.627319643565</c:v>
                </c:pt>
                <c:pt idx="145">
                  <c:v>1953.2441825799092</c:v>
                </c:pt>
                <c:pt idx="146">
                  <c:v>1620.124021018735</c:v>
                </c:pt>
                <c:pt idx="147">
                  <c:v>3343.3196477691085</c:v>
                </c:pt>
                <c:pt idx="148">
                  <c:v>1932.6436259676286</c:v>
                </c:pt>
                <c:pt idx="149">
                  <c:v>1797.9992434037595</c:v>
                </c:pt>
                <c:pt idx="150">
                  <c:v>2436.8266819288356</c:v>
                </c:pt>
                <c:pt idx="151">
                  <c:v>2684.9127280609046</c:v>
                </c:pt>
                <c:pt idx="152">
                  <c:v>2302.6471840809686</c:v>
                </c:pt>
                <c:pt idx="153">
                  <c:v>2817.2581805902587</c:v>
                </c:pt>
                <c:pt idx="154">
                  <c:v>2484.0655564799122</c:v>
                </c:pt>
                <c:pt idx="155">
                  <c:v>1643.1281822268352</c:v>
                </c:pt>
                <c:pt idx="156">
                  <c:v>904.87067072331104</c:v>
                </c:pt>
                <c:pt idx="157">
                  <c:v>2752.0251292495013</c:v>
                </c:pt>
                <c:pt idx="158">
                  <c:v>1156.9604210044754</c:v>
                </c:pt>
                <c:pt idx="159">
                  <c:v>1150.4205964485836</c:v>
                </c:pt>
                <c:pt idx="160">
                  <c:v>2522.1529780386541</c:v>
                </c:pt>
                <c:pt idx="161">
                  <c:v>2623.6193169723069</c:v>
                </c:pt>
                <c:pt idx="162">
                  <c:v>2000.7686853129412</c:v>
                </c:pt>
                <c:pt idx="163">
                  <c:v>1959.7900564026249</c:v>
                </c:pt>
                <c:pt idx="164">
                  <c:v>1412.0707817911475</c:v>
                </c:pt>
                <c:pt idx="165">
                  <c:v>831.41481495770245</c:v>
                </c:pt>
                <c:pt idx="166">
                  <c:v>1808.6831957393417</c:v>
                </c:pt>
                <c:pt idx="167">
                  <c:v>1064.1908603563163</c:v>
                </c:pt>
                <c:pt idx="168">
                  <c:v>1213.2035809326617</c:v>
                </c:pt>
                <c:pt idx="169">
                  <c:v>1585.6642765501078</c:v>
                </c:pt>
                <c:pt idx="170">
                  <c:v>916.68950786442019</c:v>
                </c:pt>
                <c:pt idx="171">
                  <c:v>1679.5915305238548</c:v>
                </c:pt>
                <c:pt idx="172">
                  <c:v>1513.8299834387349</c:v>
                </c:pt>
                <c:pt idx="173">
                  <c:v>1093.0065230592006</c:v>
                </c:pt>
                <c:pt idx="174">
                  <c:v>835.62635045795537</c:v>
                </c:pt>
                <c:pt idx="175">
                  <c:v>1751.1216023759125</c:v>
                </c:pt>
                <c:pt idx="176">
                  <c:v>1174.783905368153</c:v>
                </c:pt>
                <c:pt idx="177">
                  <c:v>1387.6857185491533</c:v>
                </c:pt>
                <c:pt idx="178">
                  <c:v>1066.203377518204</c:v>
                </c:pt>
                <c:pt idx="179">
                  <c:v>610.81683915980955</c:v>
                </c:pt>
                <c:pt idx="180">
                  <c:v>1080.5847283541152</c:v>
                </c:pt>
                <c:pt idx="181">
                  <c:v>843.32381867126162</c:v>
                </c:pt>
                <c:pt idx="182">
                  <c:v>807.90314302432489</c:v>
                </c:pt>
                <c:pt idx="183">
                  <c:v>669.3201543690077</c:v>
                </c:pt>
                <c:pt idx="184">
                  <c:v>497.6140994508919</c:v>
                </c:pt>
                <c:pt idx="185">
                  <c:v>725.69354228127725</c:v>
                </c:pt>
                <c:pt idx="186">
                  <c:v>659.50426042089396</c:v>
                </c:pt>
                <c:pt idx="187">
                  <c:v>499.05959584601231</c:v>
                </c:pt>
                <c:pt idx="188">
                  <c:v>507.95228524466683</c:v>
                </c:pt>
                <c:pt idx="189">
                  <c:v>108.07268015951159</c:v>
                </c:pt>
                <c:pt idx="190">
                  <c:v>298.5629992596576</c:v>
                </c:pt>
                <c:pt idx="191">
                  <c:v>232.18311554990373</c:v>
                </c:pt>
                <c:pt idx="192">
                  <c:v>173.16638984765828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10-4CF5-8FB8-C25283FC8DEE}"/>
            </c:ext>
          </c:extLst>
        </c:ser>
        <c:ser>
          <c:idx val="1"/>
          <c:order val="1"/>
          <c:tx>
            <c:v>Dalksmooth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Acids_only!$L$2:$L$194</c:f>
              <c:numCache>
                <c:formatCode>General</c:formatCode>
                <c:ptCount val="193"/>
                <c:pt idx="0">
                  <c:v>1293.3927920000001</c:v>
                </c:pt>
                <c:pt idx="1">
                  <c:v>1293.3927920000001</c:v>
                </c:pt>
                <c:pt idx="2">
                  <c:v>1293.3927920000001</c:v>
                </c:pt>
                <c:pt idx="3">
                  <c:v>1293.3927920000001</c:v>
                </c:pt>
                <c:pt idx="4">
                  <c:v>1352.6132620000001</c:v>
                </c:pt>
                <c:pt idx="5">
                  <c:v>1352.6132620000001</c:v>
                </c:pt>
                <c:pt idx="6">
                  <c:v>1352.6132620000001</c:v>
                </c:pt>
                <c:pt idx="7">
                  <c:v>1456.8306009999999</c:v>
                </c:pt>
                <c:pt idx="8">
                  <c:v>1456.8306009999999</c:v>
                </c:pt>
                <c:pt idx="9">
                  <c:v>1456.8306009999999</c:v>
                </c:pt>
                <c:pt idx="10">
                  <c:v>1456.8306009999999</c:v>
                </c:pt>
                <c:pt idx="11">
                  <c:v>1530.0546449999999</c:v>
                </c:pt>
                <c:pt idx="12">
                  <c:v>1530.0546449999999</c:v>
                </c:pt>
                <c:pt idx="13">
                  <c:v>1530.0546449999999</c:v>
                </c:pt>
                <c:pt idx="14">
                  <c:v>1530.0546449999999</c:v>
                </c:pt>
                <c:pt idx="15">
                  <c:v>1530.0546449999999</c:v>
                </c:pt>
                <c:pt idx="16">
                  <c:v>1544.262295</c:v>
                </c:pt>
                <c:pt idx="17">
                  <c:v>1544.262295</c:v>
                </c:pt>
                <c:pt idx="18">
                  <c:v>1544.262295</c:v>
                </c:pt>
                <c:pt idx="19">
                  <c:v>1544.262295</c:v>
                </c:pt>
                <c:pt idx="20">
                  <c:v>1550.8196720000001</c:v>
                </c:pt>
                <c:pt idx="21">
                  <c:v>1550.8196720000001</c:v>
                </c:pt>
                <c:pt idx="22">
                  <c:v>1550.8196720000001</c:v>
                </c:pt>
                <c:pt idx="23">
                  <c:v>1550.8196720000001</c:v>
                </c:pt>
                <c:pt idx="24">
                  <c:v>1550.8196720000001</c:v>
                </c:pt>
                <c:pt idx="25">
                  <c:v>1623.170732</c:v>
                </c:pt>
                <c:pt idx="26">
                  <c:v>1623.170732</c:v>
                </c:pt>
                <c:pt idx="27">
                  <c:v>1623.170732</c:v>
                </c:pt>
                <c:pt idx="28">
                  <c:v>1623.170732</c:v>
                </c:pt>
                <c:pt idx="29">
                  <c:v>1623.170732</c:v>
                </c:pt>
                <c:pt idx="30">
                  <c:v>1629.2682930000001</c:v>
                </c:pt>
                <c:pt idx="31">
                  <c:v>1629.2682930000001</c:v>
                </c:pt>
                <c:pt idx="32">
                  <c:v>1629.2682930000001</c:v>
                </c:pt>
                <c:pt idx="33">
                  <c:v>1651.2195119999999</c:v>
                </c:pt>
                <c:pt idx="34">
                  <c:v>1651.2195119999999</c:v>
                </c:pt>
                <c:pt idx="35">
                  <c:v>1651.2195119999999</c:v>
                </c:pt>
                <c:pt idx="36">
                  <c:v>1651.2195119999999</c:v>
                </c:pt>
                <c:pt idx="37">
                  <c:v>1651.2195119999999</c:v>
                </c:pt>
                <c:pt idx="38">
                  <c:v>1692.6829270000001</c:v>
                </c:pt>
                <c:pt idx="39">
                  <c:v>1692.6829270000001</c:v>
                </c:pt>
                <c:pt idx="40">
                  <c:v>1692.6829270000001</c:v>
                </c:pt>
                <c:pt idx="41">
                  <c:v>1692.6829270000001</c:v>
                </c:pt>
                <c:pt idx="42">
                  <c:v>1692.6829270000001</c:v>
                </c:pt>
                <c:pt idx="43">
                  <c:v>1697.560976</c:v>
                </c:pt>
                <c:pt idx="44">
                  <c:v>1697.560976</c:v>
                </c:pt>
                <c:pt idx="45">
                  <c:v>1697.560976</c:v>
                </c:pt>
                <c:pt idx="46">
                  <c:v>1697.560976</c:v>
                </c:pt>
                <c:pt idx="47">
                  <c:v>1697.560976</c:v>
                </c:pt>
                <c:pt idx="48">
                  <c:v>1714.6341460000001</c:v>
                </c:pt>
                <c:pt idx="49">
                  <c:v>1714.6341460000001</c:v>
                </c:pt>
                <c:pt idx="50">
                  <c:v>1714.6341460000001</c:v>
                </c:pt>
                <c:pt idx="51">
                  <c:v>1714.6341460000001</c:v>
                </c:pt>
                <c:pt idx="52">
                  <c:v>1714.6341460000001</c:v>
                </c:pt>
                <c:pt idx="53">
                  <c:v>1776.829268</c:v>
                </c:pt>
                <c:pt idx="54">
                  <c:v>1776.829268</c:v>
                </c:pt>
                <c:pt idx="55">
                  <c:v>1776.829268</c:v>
                </c:pt>
                <c:pt idx="56">
                  <c:v>1776.829268</c:v>
                </c:pt>
                <c:pt idx="57">
                  <c:v>1776.829268</c:v>
                </c:pt>
                <c:pt idx="58">
                  <c:v>1776.829268</c:v>
                </c:pt>
                <c:pt idx="59">
                  <c:v>1776.829268</c:v>
                </c:pt>
                <c:pt idx="60">
                  <c:v>1776.829268</c:v>
                </c:pt>
                <c:pt idx="61">
                  <c:v>1776.829268</c:v>
                </c:pt>
                <c:pt idx="62">
                  <c:v>1776.829268</c:v>
                </c:pt>
                <c:pt idx="63">
                  <c:v>1789.02439</c:v>
                </c:pt>
                <c:pt idx="64">
                  <c:v>1789.02439</c:v>
                </c:pt>
                <c:pt idx="65">
                  <c:v>1789.02439</c:v>
                </c:pt>
                <c:pt idx="66">
                  <c:v>1789.02439</c:v>
                </c:pt>
                <c:pt idx="67">
                  <c:v>1789.02439</c:v>
                </c:pt>
                <c:pt idx="68">
                  <c:v>1822.818792</c:v>
                </c:pt>
                <c:pt idx="69">
                  <c:v>1822.818792</c:v>
                </c:pt>
                <c:pt idx="70">
                  <c:v>1822.818792</c:v>
                </c:pt>
                <c:pt idx="71">
                  <c:v>1822.818792</c:v>
                </c:pt>
                <c:pt idx="72">
                  <c:v>1822.818792</c:v>
                </c:pt>
                <c:pt idx="73">
                  <c:v>1922.147651</c:v>
                </c:pt>
                <c:pt idx="74">
                  <c:v>1922.147651</c:v>
                </c:pt>
                <c:pt idx="75">
                  <c:v>1922.147651</c:v>
                </c:pt>
                <c:pt idx="76">
                  <c:v>1922.147651</c:v>
                </c:pt>
                <c:pt idx="77">
                  <c:v>1922.147651</c:v>
                </c:pt>
                <c:pt idx="78">
                  <c:v>1924.8322149999999</c:v>
                </c:pt>
                <c:pt idx="79">
                  <c:v>1924.8322149999999</c:v>
                </c:pt>
                <c:pt idx="80">
                  <c:v>1924.8322149999999</c:v>
                </c:pt>
                <c:pt idx="81">
                  <c:v>1924.8322149999999</c:v>
                </c:pt>
                <c:pt idx="82">
                  <c:v>1924.8322149999999</c:v>
                </c:pt>
                <c:pt idx="83">
                  <c:v>1931.5436239999999</c:v>
                </c:pt>
                <c:pt idx="84">
                  <c:v>1931.5436239999999</c:v>
                </c:pt>
                <c:pt idx="85">
                  <c:v>1931.5436239999999</c:v>
                </c:pt>
                <c:pt idx="86">
                  <c:v>1931.5436239999999</c:v>
                </c:pt>
                <c:pt idx="87">
                  <c:v>1931.5436239999999</c:v>
                </c:pt>
                <c:pt idx="88">
                  <c:v>1957.0469800000001</c:v>
                </c:pt>
                <c:pt idx="89">
                  <c:v>1957.0469800000001</c:v>
                </c:pt>
                <c:pt idx="90">
                  <c:v>1957.0469800000001</c:v>
                </c:pt>
                <c:pt idx="91">
                  <c:v>1957.0469800000001</c:v>
                </c:pt>
                <c:pt idx="92">
                  <c:v>1985.234899</c:v>
                </c:pt>
                <c:pt idx="93">
                  <c:v>1985.234899</c:v>
                </c:pt>
                <c:pt idx="94">
                  <c:v>1985.234899</c:v>
                </c:pt>
                <c:pt idx="95">
                  <c:v>1985.234899</c:v>
                </c:pt>
                <c:pt idx="96">
                  <c:v>1985.234899</c:v>
                </c:pt>
                <c:pt idx="97">
                  <c:v>2056.296296</c:v>
                </c:pt>
                <c:pt idx="98">
                  <c:v>2056.296296</c:v>
                </c:pt>
                <c:pt idx="99">
                  <c:v>2056.296296</c:v>
                </c:pt>
                <c:pt idx="100">
                  <c:v>2056.296296</c:v>
                </c:pt>
                <c:pt idx="101">
                  <c:v>2056.296296</c:v>
                </c:pt>
                <c:pt idx="102">
                  <c:v>2060.7407410000001</c:v>
                </c:pt>
                <c:pt idx="103">
                  <c:v>2060.7407410000001</c:v>
                </c:pt>
                <c:pt idx="104">
                  <c:v>2060.7407410000001</c:v>
                </c:pt>
                <c:pt idx="105">
                  <c:v>2060.7407410000001</c:v>
                </c:pt>
                <c:pt idx="106">
                  <c:v>2060.7407410000001</c:v>
                </c:pt>
                <c:pt idx="107">
                  <c:v>2078.5185190000002</c:v>
                </c:pt>
                <c:pt idx="108">
                  <c:v>2078.5185190000002</c:v>
                </c:pt>
                <c:pt idx="109">
                  <c:v>2078.5185190000002</c:v>
                </c:pt>
                <c:pt idx="110">
                  <c:v>2078.5185190000002</c:v>
                </c:pt>
                <c:pt idx="111">
                  <c:v>2078.5185190000002</c:v>
                </c:pt>
                <c:pt idx="112">
                  <c:v>2120</c:v>
                </c:pt>
                <c:pt idx="113">
                  <c:v>2120</c:v>
                </c:pt>
                <c:pt idx="114">
                  <c:v>2120</c:v>
                </c:pt>
                <c:pt idx="115">
                  <c:v>2120</c:v>
                </c:pt>
                <c:pt idx="116">
                  <c:v>2120</c:v>
                </c:pt>
                <c:pt idx="117">
                  <c:v>2127.4074070000001</c:v>
                </c:pt>
                <c:pt idx="118">
                  <c:v>2127.4074070000001</c:v>
                </c:pt>
                <c:pt idx="119">
                  <c:v>2127.4074070000001</c:v>
                </c:pt>
                <c:pt idx="120">
                  <c:v>2127.4074070000001</c:v>
                </c:pt>
                <c:pt idx="121">
                  <c:v>2127.4074070000001</c:v>
                </c:pt>
                <c:pt idx="122">
                  <c:v>2161.4814809999998</c:v>
                </c:pt>
                <c:pt idx="123">
                  <c:v>2161.4814809999998</c:v>
                </c:pt>
                <c:pt idx="124">
                  <c:v>2161.4814809999998</c:v>
                </c:pt>
                <c:pt idx="125">
                  <c:v>2161.4814809999998</c:v>
                </c:pt>
                <c:pt idx="126">
                  <c:v>2161.4814809999998</c:v>
                </c:pt>
                <c:pt idx="127">
                  <c:v>2177.7777780000001</c:v>
                </c:pt>
                <c:pt idx="128">
                  <c:v>2177.7777780000001</c:v>
                </c:pt>
                <c:pt idx="129">
                  <c:v>2177.7777780000001</c:v>
                </c:pt>
                <c:pt idx="130">
                  <c:v>2177.7777780000001</c:v>
                </c:pt>
                <c:pt idx="131">
                  <c:v>2177.7777780000001</c:v>
                </c:pt>
                <c:pt idx="132">
                  <c:v>2245.16129</c:v>
                </c:pt>
                <c:pt idx="133">
                  <c:v>2245.16129</c:v>
                </c:pt>
                <c:pt idx="134">
                  <c:v>2245.16129</c:v>
                </c:pt>
                <c:pt idx="135">
                  <c:v>2245.16129</c:v>
                </c:pt>
                <c:pt idx="136">
                  <c:v>2245.16129</c:v>
                </c:pt>
                <c:pt idx="137">
                  <c:v>2251.6129030000002</c:v>
                </c:pt>
                <c:pt idx="138">
                  <c:v>2251.6129030000002</c:v>
                </c:pt>
                <c:pt idx="139">
                  <c:v>2259.6774190000001</c:v>
                </c:pt>
                <c:pt idx="140">
                  <c:v>2259.6774190000001</c:v>
                </c:pt>
                <c:pt idx="141">
                  <c:v>2259.6774190000001</c:v>
                </c:pt>
                <c:pt idx="142">
                  <c:v>2280.6451609999999</c:v>
                </c:pt>
                <c:pt idx="143">
                  <c:v>2280.6451609999999</c:v>
                </c:pt>
                <c:pt idx="144">
                  <c:v>2317.741935</c:v>
                </c:pt>
                <c:pt idx="145">
                  <c:v>2317.741935</c:v>
                </c:pt>
                <c:pt idx="146">
                  <c:v>2317.741935</c:v>
                </c:pt>
                <c:pt idx="147">
                  <c:v>2317.741935</c:v>
                </c:pt>
                <c:pt idx="148">
                  <c:v>2317.741935</c:v>
                </c:pt>
                <c:pt idx="149">
                  <c:v>2385.4838709999999</c:v>
                </c:pt>
                <c:pt idx="150">
                  <c:v>2385.4838709999999</c:v>
                </c:pt>
                <c:pt idx="151">
                  <c:v>2385.4838709999999</c:v>
                </c:pt>
                <c:pt idx="152">
                  <c:v>2385.4838709999999</c:v>
                </c:pt>
                <c:pt idx="153">
                  <c:v>2385.4838709999999</c:v>
                </c:pt>
                <c:pt idx="154">
                  <c:v>2429.8245609999999</c:v>
                </c:pt>
                <c:pt idx="155">
                  <c:v>2429.8245609999999</c:v>
                </c:pt>
                <c:pt idx="156">
                  <c:v>2429.8245609999999</c:v>
                </c:pt>
                <c:pt idx="157">
                  <c:v>2429.8245609999999</c:v>
                </c:pt>
                <c:pt idx="158">
                  <c:v>2429.8245609999999</c:v>
                </c:pt>
                <c:pt idx="159">
                  <c:v>2468.421053</c:v>
                </c:pt>
                <c:pt idx="160">
                  <c:v>2468.421053</c:v>
                </c:pt>
                <c:pt idx="161">
                  <c:v>2468.421053</c:v>
                </c:pt>
                <c:pt idx="162">
                  <c:v>2468.421053</c:v>
                </c:pt>
                <c:pt idx="163">
                  <c:v>2468.421053</c:v>
                </c:pt>
                <c:pt idx="164">
                  <c:v>2470.1754390000001</c:v>
                </c:pt>
                <c:pt idx="165">
                  <c:v>2470.1754390000001</c:v>
                </c:pt>
                <c:pt idx="166">
                  <c:v>2470.1754390000001</c:v>
                </c:pt>
                <c:pt idx="167">
                  <c:v>2470.1754390000001</c:v>
                </c:pt>
                <c:pt idx="168">
                  <c:v>2470.1754390000001</c:v>
                </c:pt>
                <c:pt idx="169">
                  <c:v>2684.9056599999999</c:v>
                </c:pt>
                <c:pt idx="170">
                  <c:v>2684.9056599999999</c:v>
                </c:pt>
                <c:pt idx="171">
                  <c:v>2684.9056599999999</c:v>
                </c:pt>
                <c:pt idx="172">
                  <c:v>2684.9056599999999</c:v>
                </c:pt>
                <c:pt idx="173">
                  <c:v>2684.9056599999999</c:v>
                </c:pt>
                <c:pt idx="174">
                  <c:v>2886.8686870000001</c:v>
                </c:pt>
                <c:pt idx="175">
                  <c:v>2886.8686870000001</c:v>
                </c:pt>
                <c:pt idx="176">
                  <c:v>2886.8686870000001</c:v>
                </c:pt>
                <c:pt idx="177">
                  <c:v>2886.8686870000001</c:v>
                </c:pt>
                <c:pt idx="178">
                  <c:v>2886.8686870000001</c:v>
                </c:pt>
                <c:pt idx="179">
                  <c:v>3088.172043</c:v>
                </c:pt>
                <c:pt idx="180">
                  <c:v>3088.172043</c:v>
                </c:pt>
                <c:pt idx="181">
                  <c:v>3088.172043</c:v>
                </c:pt>
                <c:pt idx="182">
                  <c:v>3088.172043</c:v>
                </c:pt>
                <c:pt idx="183">
                  <c:v>3088.172043</c:v>
                </c:pt>
                <c:pt idx="184">
                  <c:v>3291.9540229999998</c:v>
                </c:pt>
                <c:pt idx="185">
                  <c:v>3291.9540229999998</c:v>
                </c:pt>
                <c:pt idx="186">
                  <c:v>3291.9540229999998</c:v>
                </c:pt>
                <c:pt idx="187">
                  <c:v>3291.9540229999998</c:v>
                </c:pt>
                <c:pt idx="188">
                  <c:v>3291.9540229999998</c:v>
                </c:pt>
                <c:pt idx="189">
                  <c:v>3347.1264369999999</c:v>
                </c:pt>
                <c:pt idx="190">
                  <c:v>3347.1264369999999</c:v>
                </c:pt>
                <c:pt idx="191">
                  <c:v>3347.1264369999999</c:v>
                </c:pt>
                <c:pt idx="192">
                  <c:v>3347.1264369999999</c:v>
                </c:pt>
              </c:numCache>
            </c:numRef>
          </c:xVal>
          <c:yVal>
            <c:numRef>
              <c:f>Acids_only!$Q$2:$Q$194</c:f>
              <c:numCache>
                <c:formatCode>General</c:formatCode>
                <c:ptCount val="193"/>
                <c:pt idx="0">
                  <c:v>72.740517314678229</c:v>
                </c:pt>
                <c:pt idx="1">
                  <c:v>72.740517314678229</c:v>
                </c:pt>
                <c:pt idx="2">
                  <c:v>72.740517314678229</c:v>
                </c:pt>
                <c:pt idx="3">
                  <c:v>72.740517314678229</c:v>
                </c:pt>
                <c:pt idx="4">
                  <c:v>104.86759467887438</c:v>
                </c:pt>
                <c:pt idx="5">
                  <c:v>104.86759467887438</c:v>
                </c:pt>
                <c:pt idx="6">
                  <c:v>104.86759467887438</c:v>
                </c:pt>
                <c:pt idx="7">
                  <c:v>199.83630399108915</c:v>
                </c:pt>
                <c:pt idx="8">
                  <c:v>199.83630399108915</c:v>
                </c:pt>
                <c:pt idx="9">
                  <c:v>199.83630399108915</c:v>
                </c:pt>
                <c:pt idx="10">
                  <c:v>199.83630399108915</c:v>
                </c:pt>
                <c:pt idx="11">
                  <c:v>316.17585165005346</c:v>
                </c:pt>
                <c:pt idx="12">
                  <c:v>316.17585165005346</c:v>
                </c:pt>
                <c:pt idx="13">
                  <c:v>316.17585165005346</c:v>
                </c:pt>
                <c:pt idx="14">
                  <c:v>316.17585165005346</c:v>
                </c:pt>
                <c:pt idx="15">
                  <c:v>316.17585165005346</c:v>
                </c:pt>
                <c:pt idx="16">
                  <c:v>344.84621063263154</c:v>
                </c:pt>
                <c:pt idx="17">
                  <c:v>344.84621063263154</c:v>
                </c:pt>
                <c:pt idx="18">
                  <c:v>344.84621063263154</c:v>
                </c:pt>
                <c:pt idx="19">
                  <c:v>344.84621063263154</c:v>
                </c:pt>
                <c:pt idx="20">
                  <c:v>357.91608209454142</c:v>
                </c:pt>
                <c:pt idx="21">
                  <c:v>357.91608209454142</c:v>
                </c:pt>
                <c:pt idx="22">
                  <c:v>357.91608209454142</c:v>
                </c:pt>
                <c:pt idx="23">
                  <c:v>357.91608209454142</c:v>
                </c:pt>
                <c:pt idx="24">
                  <c:v>357.91608209454142</c:v>
                </c:pt>
                <c:pt idx="25">
                  <c:v>562.78549465040362</c:v>
                </c:pt>
                <c:pt idx="26">
                  <c:v>562.78549465040362</c:v>
                </c:pt>
                <c:pt idx="27">
                  <c:v>562.78549465040362</c:v>
                </c:pt>
                <c:pt idx="28">
                  <c:v>562.78549465040362</c:v>
                </c:pt>
                <c:pt idx="29">
                  <c:v>562.78549465040362</c:v>
                </c:pt>
                <c:pt idx="30">
                  <c:v>584.11539142442984</c:v>
                </c:pt>
                <c:pt idx="31">
                  <c:v>584.11539142442984</c:v>
                </c:pt>
                <c:pt idx="32">
                  <c:v>584.11539142442984</c:v>
                </c:pt>
                <c:pt idx="33">
                  <c:v>669.47816544010789</c:v>
                </c:pt>
                <c:pt idx="34">
                  <c:v>669.47816544010789</c:v>
                </c:pt>
                <c:pt idx="35">
                  <c:v>669.47816544010789</c:v>
                </c:pt>
                <c:pt idx="36">
                  <c:v>669.47816544010789</c:v>
                </c:pt>
                <c:pt idx="37">
                  <c:v>669.47816544010789</c:v>
                </c:pt>
                <c:pt idx="38">
                  <c:v>863.24500619581272</c:v>
                </c:pt>
                <c:pt idx="39">
                  <c:v>863.24500619581272</c:v>
                </c:pt>
                <c:pt idx="40">
                  <c:v>863.24500619581272</c:v>
                </c:pt>
                <c:pt idx="41">
                  <c:v>863.24500619581272</c:v>
                </c:pt>
                <c:pt idx="42">
                  <c:v>863.24500619581272</c:v>
                </c:pt>
                <c:pt idx="43">
                  <c:v>890.42471019341281</c:v>
                </c:pt>
                <c:pt idx="44">
                  <c:v>890.42471019341281</c:v>
                </c:pt>
                <c:pt idx="45">
                  <c:v>890.42471019341281</c:v>
                </c:pt>
                <c:pt idx="46">
                  <c:v>890.42471019341281</c:v>
                </c:pt>
                <c:pt idx="47">
                  <c:v>890.42471019341281</c:v>
                </c:pt>
                <c:pt idx="48">
                  <c:v>989.39985413494514</c:v>
                </c:pt>
                <c:pt idx="49">
                  <c:v>989.39985413494514</c:v>
                </c:pt>
                <c:pt idx="50">
                  <c:v>989.39985413494514</c:v>
                </c:pt>
                <c:pt idx="51">
                  <c:v>989.39985413494514</c:v>
                </c:pt>
                <c:pt idx="52">
                  <c:v>989.39985413494514</c:v>
                </c:pt>
                <c:pt idx="53">
                  <c:v>1453.1640352255104</c:v>
                </c:pt>
                <c:pt idx="54">
                  <c:v>1453.1640352255104</c:v>
                </c:pt>
                <c:pt idx="55">
                  <c:v>1453.1640352255104</c:v>
                </c:pt>
                <c:pt idx="56">
                  <c:v>1453.1640352255104</c:v>
                </c:pt>
                <c:pt idx="57">
                  <c:v>1453.1640352255104</c:v>
                </c:pt>
                <c:pt idx="58">
                  <c:v>1453.1640352255104</c:v>
                </c:pt>
                <c:pt idx="59">
                  <c:v>1453.1640352255104</c:v>
                </c:pt>
                <c:pt idx="60">
                  <c:v>1453.1640352255104</c:v>
                </c:pt>
                <c:pt idx="61">
                  <c:v>1453.1640352255104</c:v>
                </c:pt>
                <c:pt idx="62">
                  <c:v>1453.1640352255104</c:v>
                </c:pt>
                <c:pt idx="63">
                  <c:v>1575.1386062656607</c:v>
                </c:pt>
                <c:pt idx="64">
                  <c:v>1575.1386062656607</c:v>
                </c:pt>
                <c:pt idx="65">
                  <c:v>1575.1386062656607</c:v>
                </c:pt>
                <c:pt idx="66">
                  <c:v>1575.1386062656607</c:v>
                </c:pt>
                <c:pt idx="67">
                  <c:v>1575.1386062656607</c:v>
                </c:pt>
                <c:pt idx="68">
                  <c:v>1932.7488657954207</c:v>
                </c:pt>
                <c:pt idx="69">
                  <c:v>1932.7488657954207</c:v>
                </c:pt>
                <c:pt idx="70">
                  <c:v>1932.7488657954207</c:v>
                </c:pt>
                <c:pt idx="71">
                  <c:v>1932.7488657954207</c:v>
                </c:pt>
                <c:pt idx="72">
                  <c:v>1932.7488657954207</c:v>
                </c:pt>
                <c:pt idx="73">
                  <c:v>3592.8410644738174</c:v>
                </c:pt>
                <c:pt idx="74">
                  <c:v>3592.8410644738174</c:v>
                </c:pt>
                <c:pt idx="75">
                  <c:v>3592.8410644738174</c:v>
                </c:pt>
                <c:pt idx="76">
                  <c:v>3592.8410644738174</c:v>
                </c:pt>
                <c:pt idx="77">
                  <c:v>3592.8410644738174</c:v>
                </c:pt>
                <c:pt idx="78">
                  <c:v>3637.669656541892</c:v>
                </c:pt>
                <c:pt idx="79">
                  <c:v>3637.669656541892</c:v>
                </c:pt>
                <c:pt idx="80">
                  <c:v>3637.669656541892</c:v>
                </c:pt>
                <c:pt idx="81">
                  <c:v>3637.669656541892</c:v>
                </c:pt>
                <c:pt idx="82">
                  <c:v>3637.669656541892</c:v>
                </c:pt>
                <c:pt idx="83">
                  <c:v>3677.4454897903761</c:v>
                </c:pt>
                <c:pt idx="84">
                  <c:v>3677.4454897903761</c:v>
                </c:pt>
                <c:pt idx="85">
                  <c:v>3677.4454897903761</c:v>
                </c:pt>
                <c:pt idx="86">
                  <c:v>3677.4454897903761</c:v>
                </c:pt>
                <c:pt idx="87">
                  <c:v>3677.4454897903761</c:v>
                </c:pt>
                <c:pt idx="88">
                  <c:v>3599.8722213292162</c:v>
                </c:pt>
                <c:pt idx="89">
                  <c:v>3599.8722213292162</c:v>
                </c:pt>
                <c:pt idx="90">
                  <c:v>3599.8722213292162</c:v>
                </c:pt>
                <c:pt idx="91">
                  <c:v>3599.8722213292162</c:v>
                </c:pt>
                <c:pt idx="92">
                  <c:v>3518.1607918997997</c:v>
                </c:pt>
                <c:pt idx="93">
                  <c:v>3518.1607918997997</c:v>
                </c:pt>
                <c:pt idx="94">
                  <c:v>3518.1607918997997</c:v>
                </c:pt>
                <c:pt idx="95">
                  <c:v>3518.1607918997997</c:v>
                </c:pt>
                <c:pt idx="96">
                  <c:v>3518.1607918997997</c:v>
                </c:pt>
                <c:pt idx="97">
                  <c:v>3319.1819459922394</c:v>
                </c:pt>
                <c:pt idx="98">
                  <c:v>3319.1819459922394</c:v>
                </c:pt>
                <c:pt idx="99">
                  <c:v>3319.1819459922394</c:v>
                </c:pt>
                <c:pt idx="100">
                  <c:v>3319.1819459922394</c:v>
                </c:pt>
                <c:pt idx="101">
                  <c:v>3319.1819459922394</c:v>
                </c:pt>
                <c:pt idx="102">
                  <c:v>3308.3128642479369</c:v>
                </c:pt>
                <c:pt idx="103">
                  <c:v>3308.3128642479369</c:v>
                </c:pt>
                <c:pt idx="104">
                  <c:v>3308.3128642479369</c:v>
                </c:pt>
                <c:pt idx="105">
                  <c:v>3308.3128642479369</c:v>
                </c:pt>
                <c:pt idx="106">
                  <c:v>3308.3128642479369</c:v>
                </c:pt>
                <c:pt idx="107">
                  <c:v>3259.8407704220472</c:v>
                </c:pt>
                <c:pt idx="108">
                  <c:v>3259.8407704220472</c:v>
                </c:pt>
                <c:pt idx="109">
                  <c:v>3259.8407704220472</c:v>
                </c:pt>
                <c:pt idx="110">
                  <c:v>3259.8407704220472</c:v>
                </c:pt>
                <c:pt idx="111">
                  <c:v>3259.8407704220472</c:v>
                </c:pt>
                <c:pt idx="112">
                  <c:v>3149.4831208576643</c:v>
                </c:pt>
                <c:pt idx="113">
                  <c:v>3149.4831208576643</c:v>
                </c:pt>
                <c:pt idx="114">
                  <c:v>3149.4831208576643</c:v>
                </c:pt>
                <c:pt idx="115">
                  <c:v>3149.4831208576643</c:v>
                </c:pt>
                <c:pt idx="116">
                  <c:v>3149.4831208576643</c:v>
                </c:pt>
                <c:pt idx="117">
                  <c:v>3131.4568725699678</c:v>
                </c:pt>
                <c:pt idx="118">
                  <c:v>3131.4568725699678</c:v>
                </c:pt>
                <c:pt idx="119">
                  <c:v>3131.4568725699678</c:v>
                </c:pt>
                <c:pt idx="120">
                  <c:v>3131.4568725699678</c:v>
                </c:pt>
                <c:pt idx="121">
                  <c:v>3131.4568725699678</c:v>
                </c:pt>
                <c:pt idx="122">
                  <c:v>3045.3576550197554</c:v>
                </c:pt>
                <c:pt idx="123">
                  <c:v>3045.3576550197554</c:v>
                </c:pt>
                <c:pt idx="124">
                  <c:v>3045.3576550197554</c:v>
                </c:pt>
                <c:pt idx="125">
                  <c:v>3045.3576550197554</c:v>
                </c:pt>
                <c:pt idx="126">
                  <c:v>3045.3576550197554</c:v>
                </c:pt>
                <c:pt idx="127">
                  <c:v>3005.6635254678877</c:v>
                </c:pt>
                <c:pt idx="128">
                  <c:v>3005.6635254678877</c:v>
                </c:pt>
                <c:pt idx="129">
                  <c:v>3005.6635254678877</c:v>
                </c:pt>
                <c:pt idx="130">
                  <c:v>3005.6635254678877</c:v>
                </c:pt>
                <c:pt idx="131">
                  <c:v>3005.6635254678877</c:v>
                </c:pt>
                <c:pt idx="132">
                  <c:v>2842.6546479017802</c:v>
                </c:pt>
                <c:pt idx="133">
                  <c:v>2842.6546479017802</c:v>
                </c:pt>
                <c:pt idx="134">
                  <c:v>2842.6546479017802</c:v>
                </c:pt>
                <c:pt idx="135">
                  <c:v>2842.6546479017802</c:v>
                </c:pt>
                <c:pt idx="136">
                  <c:v>2842.6546479017802</c:v>
                </c:pt>
                <c:pt idx="137">
                  <c:v>2828.7031358966146</c:v>
                </c:pt>
                <c:pt idx="138">
                  <c:v>2828.7031358966146</c:v>
                </c:pt>
                <c:pt idx="139">
                  <c:v>2810.2075750920717</c:v>
                </c:pt>
                <c:pt idx="140">
                  <c:v>2810.2075750920717</c:v>
                </c:pt>
                <c:pt idx="141">
                  <c:v>2810.2075750920717</c:v>
                </c:pt>
                <c:pt idx="142">
                  <c:v>2762.2300724981342</c:v>
                </c:pt>
                <c:pt idx="143">
                  <c:v>2762.2300724981342</c:v>
                </c:pt>
                <c:pt idx="144">
                  <c:v>2679.6825895055454</c:v>
                </c:pt>
                <c:pt idx="145">
                  <c:v>2679.6825895055454</c:v>
                </c:pt>
                <c:pt idx="146">
                  <c:v>2679.6825895055454</c:v>
                </c:pt>
                <c:pt idx="147">
                  <c:v>2679.6825895055454</c:v>
                </c:pt>
                <c:pt idx="148">
                  <c:v>2679.6825895055454</c:v>
                </c:pt>
                <c:pt idx="149">
                  <c:v>2534.3529318617334</c:v>
                </c:pt>
                <c:pt idx="150">
                  <c:v>2534.3529318617334</c:v>
                </c:pt>
                <c:pt idx="151">
                  <c:v>2534.3529318617334</c:v>
                </c:pt>
                <c:pt idx="152">
                  <c:v>2534.3529318617334</c:v>
                </c:pt>
                <c:pt idx="153">
                  <c:v>2534.3529318617334</c:v>
                </c:pt>
                <c:pt idx="154">
                  <c:v>2444.5433846873939</c:v>
                </c:pt>
                <c:pt idx="155">
                  <c:v>2444.5433846873939</c:v>
                </c:pt>
                <c:pt idx="156">
                  <c:v>2444.5433846873939</c:v>
                </c:pt>
                <c:pt idx="157">
                  <c:v>2444.5433846873939</c:v>
                </c:pt>
                <c:pt idx="158">
                  <c:v>2444.5433846873939</c:v>
                </c:pt>
                <c:pt idx="159">
                  <c:v>2367.6037098485808</c:v>
                </c:pt>
                <c:pt idx="160">
                  <c:v>2367.6037098485808</c:v>
                </c:pt>
                <c:pt idx="161">
                  <c:v>2367.6037098485808</c:v>
                </c:pt>
                <c:pt idx="162">
                  <c:v>2367.6037098485808</c:v>
                </c:pt>
                <c:pt idx="163">
                  <c:v>2367.6037098485808</c:v>
                </c:pt>
                <c:pt idx="164">
                  <c:v>2363.7240219780501</c:v>
                </c:pt>
                <c:pt idx="165">
                  <c:v>2363.7240219780501</c:v>
                </c:pt>
                <c:pt idx="166">
                  <c:v>2363.7240219780501</c:v>
                </c:pt>
                <c:pt idx="167">
                  <c:v>2363.7240219780501</c:v>
                </c:pt>
                <c:pt idx="168">
                  <c:v>2363.7240219780501</c:v>
                </c:pt>
                <c:pt idx="169">
                  <c:v>1983.2925164905278</c:v>
                </c:pt>
                <c:pt idx="170">
                  <c:v>1983.2925164905278</c:v>
                </c:pt>
                <c:pt idx="171">
                  <c:v>1983.2925164905278</c:v>
                </c:pt>
                <c:pt idx="172">
                  <c:v>1983.2925164905278</c:v>
                </c:pt>
                <c:pt idx="173">
                  <c:v>1983.2925164905278</c:v>
                </c:pt>
                <c:pt idx="174">
                  <c:v>1680.5453448271858</c:v>
                </c:pt>
                <c:pt idx="175">
                  <c:v>1680.5453448271858</c:v>
                </c:pt>
                <c:pt idx="176">
                  <c:v>1680.5453448271858</c:v>
                </c:pt>
                <c:pt idx="177">
                  <c:v>1680.5453448271858</c:v>
                </c:pt>
                <c:pt idx="178">
                  <c:v>1680.5453448271858</c:v>
                </c:pt>
                <c:pt idx="179">
                  <c:v>1424.0121578322983</c:v>
                </c:pt>
                <c:pt idx="180">
                  <c:v>1424.0121578322983</c:v>
                </c:pt>
                <c:pt idx="181">
                  <c:v>1424.0121578322983</c:v>
                </c:pt>
                <c:pt idx="182">
                  <c:v>1424.0121578322983</c:v>
                </c:pt>
                <c:pt idx="183">
                  <c:v>1424.0121578322983</c:v>
                </c:pt>
                <c:pt idx="184">
                  <c:v>1205.6494094261641</c:v>
                </c:pt>
                <c:pt idx="185">
                  <c:v>1205.6494094261641</c:v>
                </c:pt>
                <c:pt idx="186">
                  <c:v>1205.6494094261641</c:v>
                </c:pt>
                <c:pt idx="187">
                  <c:v>1205.6494094261641</c:v>
                </c:pt>
                <c:pt idx="188">
                  <c:v>1205.6494094261641</c:v>
                </c:pt>
                <c:pt idx="189">
                  <c:v>1151.5378970393806</c:v>
                </c:pt>
                <c:pt idx="190">
                  <c:v>1151.5378970393806</c:v>
                </c:pt>
                <c:pt idx="191">
                  <c:v>1151.5378970393806</c:v>
                </c:pt>
                <c:pt idx="192">
                  <c:v>1151.5378970393806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10-4CF5-8FB8-C25283FC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48719"/>
        <c:axId val="1286052463"/>
      </c:scatterChart>
      <c:valAx>
        <c:axId val="128604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52463"/>
        <c:crosses val="autoZero"/>
        <c:crossBetween val="midCat"/>
      </c:valAx>
      <c:valAx>
        <c:axId val="12860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4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7537182852145"/>
          <c:y val="5.0925925925925923E-2"/>
          <c:w val="0.7952246281714785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Alcohol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Sheet4!$L$2:$L$75</c:f>
              <c:numCache>
                <c:formatCode>General</c:formatCode>
                <c:ptCount val="74"/>
                <c:pt idx="0">
                  <c:v>1206.6786629999999</c:v>
                </c:pt>
                <c:pt idx="1">
                  <c:v>1206.6786629999999</c:v>
                </c:pt>
                <c:pt idx="2">
                  <c:v>1206.6786629999999</c:v>
                </c:pt>
                <c:pt idx="3">
                  <c:v>1254.323789</c:v>
                </c:pt>
                <c:pt idx="4">
                  <c:v>1254.323789</c:v>
                </c:pt>
                <c:pt idx="5">
                  <c:v>1254.323789</c:v>
                </c:pt>
                <c:pt idx="6">
                  <c:v>1254.323789</c:v>
                </c:pt>
                <c:pt idx="7">
                  <c:v>1254.323789</c:v>
                </c:pt>
                <c:pt idx="8">
                  <c:v>1316.427025</c:v>
                </c:pt>
                <c:pt idx="9">
                  <c:v>1316.427025</c:v>
                </c:pt>
                <c:pt idx="10">
                  <c:v>1316.427025</c:v>
                </c:pt>
                <c:pt idx="11">
                  <c:v>1316.427025</c:v>
                </c:pt>
                <c:pt idx="12">
                  <c:v>1316.427025</c:v>
                </c:pt>
                <c:pt idx="13">
                  <c:v>1318.150179</c:v>
                </c:pt>
                <c:pt idx="14">
                  <c:v>1318.150179</c:v>
                </c:pt>
                <c:pt idx="15">
                  <c:v>1318.150179</c:v>
                </c:pt>
                <c:pt idx="16">
                  <c:v>1318.150179</c:v>
                </c:pt>
                <c:pt idx="17">
                  <c:v>1318.150179</c:v>
                </c:pt>
                <c:pt idx="18">
                  <c:v>1338.828029</c:v>
                </c:pt>
                <c:pt idx="19">
                  <c:v>1338.828029</c:v>
                </c:pt>
                <c:pt idx="20">
                  <c:v>1338.828029</c:v>
                </c:pt>
                <c:pt idx="21">
                  <c:v>1338.828029</c:v>
                </c:pt>
                <c:pt idx="22">
                  <c:v>1338.828029</c:v>
                </c:pt>
                <c:pt idx="23">
                  <c:v>1418.5792349999999</c:v>
                </c:pt>
                <c:pt idx="24">
                  <c:v>1418.5792349999999</c:v>
                </c:pt>
                <c:pt idx="25">
                  <c:v>1418.5792349999999</c:v>
                </c:pt>
                <c:pt idx="26">
                  <c:v>1418.5792349999999</c:v>
                </c:pt>
                <c:pt idx="27">
                  <c:v>1521.311475</c:v>
                </c:pt>
                <c:pt idx="28">
                  <c:v>1521.311475</c:v>
                </c:pt>
                <c:pt idx="29">
                  <c:v>1521.311475</c:v>
                </c:pt>
                <c:pt idx="30">
                  <c:v>1521.311475</c:v>
                </c:pt>
                <c:pt idx="31">
                  <c:v>1521.311475</c:v>
                </c:pt>
                <c:pt idx="32">
                  <c:v>1525.6830600000001</c:v>
                </c:pt>
                <c:pt idx="33">
                  <c:v>1525.6830600000001</c:v>
                </c:pt>
                <c:pt idx="34">
                  <c:v>1525.6830600000001</c:v>
                </c:pt>
                <c:pt idx="35">
                  <c:v>1525.6830600000001</c:v>
                </c:pt>
                <c:pt idx="36">
                  <c:v>1528.9617490000001</c:v>
                </c:pt>
                <c:pt idx="37">
                  <c:v>1528.9617490000001</c:v>
                </c:pt>
                <c:pt idx="38">
                  <c:v>1528.9617490000001</c:v>
                </c:pt>
                <c:pt idx="39">
                  <c:v>1591.2568309999999</c:v>
                </c:pt>
                <c:pt idx="40">
                  <c:v>1591.2568309999999</c:v>
                </c:pt>
                <c:pt idx="41">
                  <c:v>1591.2568309999999</c:v>
                </c:pt>
                <c:pt idx="42">
                  <c:v>1591.2568309999999</c:v>
                </c:pt>
                <c:pt idx="43">
                  <c:v>1770.7317069999999</c:v>
                </c:pt>
                <c:pt idx="44">
                  <c:v>1770.7317069999999</c:v>
                </c:pt>
                <c:pt idx="45">
                  <c:v>1770.7317069999999</c:v>
                </c:pt>
                <c:pt idx="46">
                  <c:v>1770.7317069999999</c:v>
                </c:pt>
                <c:pt idx="47">
                  <c:v>1770.7317069999999</c:v>
                </c:pt>
                <c:pt idx="48">
                  <c:v>1832.2147649999999</c:v>
                </c:pt>
                <c:pt idx="49">
                  <c:v>1989.261745</c:v>
                </c:pt>
                <c:pt idx="50">
                  <c:v>1989.261745</c:v>
                </c:pt>
                <c:pt idx="51">
                  <c:v>1989.261745</c:v>
                </c:pt>
                <c:pt idx="52">
                  <c:v>1989.261745</c:v>
                </c:pt>
                <c:pt idx="53">
                  <c:v>1989.261745</c:v>
                </c:pt>
                <c:pt idx="54">
                  <c:v>2191.1111110000002</c:v>
                </c:pt>
                <c:pt idx="55">
                  <c:v>2191.1111110000002</c:v>
                </c:pt>
                <c:pt idx="56">
                  <c:v>2191.1111110000002</c:v>
                </c:pt>
                <c:pt idx="57">
                  <c:v>2191.1111110000002</c:v>
                </c:pt>
                <c:pt idx="58">
                  <c:v>2191.1111110000002</c:v>
                </c:pt>
                <c:pt idx="59">
                  <c:v>2390.3225809999999</c:v>
                </c:pt>
                <c:pt idx="60">
                  <c:v>2390.3225809999999</c:v>
                </c:pt>
                <c:pt idx="61">
                  <c:v>2390.3225809999999</c:v>
                </c:pt>
                <c:pt idx="62">
                  <c:v>2390.3225809999999</c:v>
                </c:pt>
                <c:pt idx="63">
                  <c:v>2390.3225809999999</c:v>
                </c:pt>
                <c:pt idx="64">
                  <c:v>2628.3018870000001</c:v>
                </c:pt>
                <c:pt idx="65">
                  <c:v>2628.3018870000001</c:v>
                </c:pt>
                <c:pt idx="66">
                  <c:v>2628.3018870000001</c:v>
                </c:pt>
                <c:pt idx="67">
                  <c:v>2628.3018870000001</c:v>
                </c:pt>
                <c:pt idx="68">
                  <c:v>2628.3018870000001</c:v>
                </c:pt>
                <c:pt idx="69">
                  <c:v>2788.6792449999998</c:v>
                </c:pt>
                <c:pt idx="70">
                  <c:v>2788.6792449999998</c:v>
                </c:pt>
                <c:pt idx="71">
                  <c:v>2788.6792449999998</c:v>
                </c:pt>
                <c:pt idx="72">
                  <c:v>2788.6792449999998</c:v>
                </c:pt>
                <c:pt idx="73">
                  <c:v>2788.6792449999998</c:v>
                </c:pt>
              </c:numCache>
            </c:numRef>
          </c:xVal>
          <c:yVal>
            <c:numRef>
              <c:f>Sheet4!$D$2:$D$75</c:f>
              <c:numCache>
                <c:formatCode>0.00</c:formatCode>
                <c:ptCount val="74"/>
                <c:pt idx="0">
                  <c:v>81.349815527077311</c:v>
                </c:pt>
                <c:pt idx="1">
                  <c:v>93.256292625814226</c:v>
                </c:pt>
                <c:pt idx="2">
                  <c:v>28.069483065627672</c:v>
                </c:pt>
                <c:pt idx="3">
                  <c:v>329.11311300266095</c:v>
                </c:pt>
                <c:pt idx="4">
                  <c:v>1715.3781179126081</c:v>
                </c:pt>
                <c:pt idx="5">
                  <c:v>1157.4599096679312</c:v>
                </c:pt>
                <c:pt idx="6">
                  <c:v>415.88658351242145</c:v>
                </c:pt>
                <c:pt idx="7">
                  <c:v>318.68453097081976</c:v>
                </c:pt>
                <c:pt idx="8">
                  <c:v>197.58424853542303</c:v>
                </c:pt>
                <c:pt idx="9">
                  <c:v>58.655611458928419</c:v>
                </c:pt>
                <c:pt idx="10">
                  <c:v>91.402808716994528</c:v>
                </c:pt>
                <c:pt idx="11">
                  <c:v>34.043633456139098</c:v>
                </c:pt>
                <c:pt idx="12">
                  <c:v>58.899741188837218</c:v>
                </c:pt>
                <c:pt idx="13">
                  <c:v>1749.5714495194054</c:v>
                </c:pt>
                <c:pt idx="14">
                  <c:v>294.45887665680556</c:v>
                </c:pt>
                <c:pt idx="15">
                  <c:v>1070.0990320906774</c:v>
                </c:pt>
                <c:pt idx="16">
                  <c:v>249.35233670670914</c:v>
                </c:pt>
                <c:pt idx="17">
                  <c:v>242.80539068081274</c:v>
                </c:pt>
                <c:pt idx="18">
                  <c:v>1709.7838796886172</c:v>
                </c:pt>
                <c:pt idx="19">
                  <c:v>811.00399873158199</c:v>
                </c:pt>
                <c:pt idx="20">
                  <c:v>287.86136073066223</c:v>
                </c:pt>
                <c:pt idx="21">
                  <c:v>137.69279987577994</c:v>
                </c:pt>
                <c:pt idx="22">
                  <c:v>247.95891337954444</c:v>
                </c:pt>
                <c:pt idx="23">
                  <c:v>748.631692499667</c:v>
                </c:pt>
                <c:pt idx="24">
                  <c:v>674.77504518646083</c:v>
                </c:pt>
                <c:pt idx="25">
                  <c:v>541.06994284037057</c:v>
                </c:pt>
                <c:pt idx="26">
                  <c:v>437.59489015542397</c:v>
                </c:pt>
                <c:pt idx="27">
                  <c:v>12744.853059643303</c:v>
                </c:pt>
                <c:pt idx="28">
                  <c:v>5233.0477249186988</c:v>
                </c:pt>
                <c:pt idx="29">
                  <c:v>1647.8196007493668</c:v>
                </c:pt>
                <c:pt idx="30">
                  <c:v>2161.0208240267357</c:v>
                </c:pt>
                <c:pt idx="31">
                  <c:v>308.97347606676539</c:v>
                </c:pt>
                <c:pt idx="32">
                  <c:v>1694.2637931940244</c:v>
                </c:pt>
                <c:pt idx="33">
                  <c:v>1218.9907840066419</c:v>
                </c:pt>
                <c:pt idx="34">
                  <c:v>1685.90059837526</c:v>
                </c:pt>
                <c:pt idx="35">
                  <c:v>1760.4625951683115</c:v>
                </c:pt>
                <c:pt idx="36">
                  <c:v>14420.434536417037</c:v>
                </c:pt>
                <c:pt idx="37">
                  <c:v>6171.2702633872259</c:v>
                </c:pt>
                <c:pt idx="38">
                  <c:v>2002.9906569651232</c:v>
                </c:pt>
                <c:pt idx="39">
                  <c:v>5091.6225837392867</c:v>
                </c:pt>
                <c:pt idx="40">
                  <c:v>870.44262897513136</c:v>
                </c:pt>
                <c:pt idx="41">
                  <c:v>1082.3133384886949</c:v>
                </c:pt>
                <c:pt idx="42">
                  <c:v>850.30687144011597</c:v>
                </c:pt>
                <c:pt idx="43">
                  <c:v>126.27271018769197</c:v>
                </c:pt>
                <c:pt idx="44">
                  <c:v>74.117947466956238</c:v>
                </c:pt>
                <c:pt idx="45">
                  <c:v>29.253700354235779</c:v>
                </c:pt>
                <c:pt idx="46">
                  <c:v>177.4510656369099</c:v>
                </c:pt>
                <c:pt idx="47">
                  <c:v>248.30147375169821</c:v>
                </c:pt>
                <c:pt idx="48">
                  <c:v>1456.3208581138695</c:v>
                </c:pt>
                <c:pt idx="49">
                  <c:v>5099.0113640651907</c:v>
                </c:pt>
                <c:pt idx="50">
                  <c:v>2441.6178391839276</c:v>
                </c:pt>
                <c:pt idx="51">
                  <c:v>3931.3980461464716</c:v>
                </c:pt>
                <c:pt idx="52">
                  <c:v>4795.3087050395834</c:v>
                </c:pt>
                <c:pt idx="53">
                  <c:v>4904.4041848274937</c:v>
                </c:pt>
                <c:pt idx="54">
                  <c:v>5088.1041601016868</c:v>
                </c:pt>
                <c:pt idx="55">
                  <c:v>7684.0275665099498</c:v>
                </c:pt>
                <c:pt idx="56">
                  <c:v>6709.2128731140292</c:v>
                </c:pt>
                <c:pt idx="57">
                  <c:v>6071.2733267073536</c:v>
                </c:pt>
                <c:pt idx="58">
                  <c:v>7174.0213580529298</c:v>
                </c:pt>
                <c:pt idx="59">
                  <c:v>3578.1444777666134</c:v>
                </c:pt>
                <c:pt idx="60">
                  <c:v>1459.0611853362548</c:v>
                </c:pt>
                <c:pt idx="61">
                  <c:v>3382.3588858212552</c:v>
                </c:pt>
                <c:pt idx="62">
                  <c:v>3429.9342270021129</c:v>
                </c:pt>
                <c:pt idx="63">
                  <c:v>3595.9727834161131</c:v>
                </c:pt>
                <c:pt idx="64">
                  <c:v>1327.3392463025828</c:v>
                </c:pt>
                <c:pt idx="65">
                  <c:v>1649.8360517233625</c:v>
                </c:pt>
                <c:pt idx="66">
                  <c:v>573.93992139242152</c:v>
                </c:pt>
                <c:pt idx="67">
                  <c:v>911.63902849368765</c:v>
                </c:pt>
                <c:pt idx="68">
                  <c:v>1127.9710083058749</c:v>
                </c:pt>
                <c:pt idx="69">
                  <c:v>71.417666045540599</c:v>
                </c:pt>
                <c:pt idx="70">
                  <c:v>109.61323102785059</c:v>
                </c:pt>
                <c:pt idx="71">
                  <c:v>130.78746047740049</c:v>
                </c:pt>
                <c:pt idx="72">
                  <c:v>118.35506270190547</c:v>
                </c:pt>
                <c:pt idx="73">
                  <c:v>94.146581495989537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79-4C47-9666-4D664DE47356}"/>
            </c:ext>
          </c:extLst>
        </c:ser>
        <c:ser>
          <c:idx val="1"/>
          <c:order val="1"/>
          <c:tx>
            <c:v>dalk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Sheet4!$K$2:$K$75</c:f>
              <c:numCache>
                <c:formatCode>General</c:formatCode>
                <c:ptCount val="74"/>
                <c:pt idx="0">
                  <c:v>1206</c:v>
                </c:pt>
                <c:pt idx="1">
                  <c:v>1206</c:v>
                </c:pt>
                <c:pt idx="2">
                  <c:v>1206</c:v>
                </c:pt>
                <c:pt idx="3">
                  <c:v>1254</c:v>
                </c:pt>
                <c:pt idx="4">
                  <c:v>1254</c:v>
                </c:pt>
                <c:pt idx="5">
                  <c:v>1254</c:v>
                </c:pt>
                <c:pt idx="6">
                  <c:v>1254</c:v>
                </c:pt>
                <c:pt idx="7">
                  <c:v>1254</c:v>
                </c:pt>
                <c:pt idx="8">
                  <c:v>1316</c:v>
                </c:pt>
                <c:pt idx="9">
                  <c:v>1316</c:v>
                </c:pt>
                <c:pt idx="10">
                  <c:v>1316</c:v>
                </c:pt>
                <c:pt idx="11">
                  <c:v>1316</c:v>
                </c:pt>
                <c:pt idx="12">
                  <c:v>1316</c:v>
                </c:pt>
                <c:pt idx="13">
                  <c:v>1318</c:v>
                </c:pt>
                <c:pt idx="14">
                  <c:v>1318</c:v>
                </c:pt>
                <c:pt idx="15">
                  <c:v>1318</c:v>
                </c:pt>
                <c:pt idx="16">
                  <c:v>1318</c:v>
                </c:pt>
                <c:pt idx="17">
                  <c:v>1318</c:v>
                </c:pt>
                <c:pt idx="18">
                  <c:v>1338</c:v>
                </c:pt>
                <c:pt idx="19">
                  <c:v>1338</c:v>
                </c:pt>
                <c:pt idx="20">
                  <c:v>1338</c:v>
                </c:pt>
                <c:pt idx="21">
                  <c:v>1338</c:v>
                </c:pt>
                <c:pt idx="22">
                  <c:v>1338</c:v>
                </c:pt>
                <c:pt idx="23">
                  <c:v>1418</c:v>
                </c:pt>
                <c:pt idx="24">
                  <c:v>1418</c:v>
                </c:pt>
                <c:pt idx="25">
                  <c:v>1418</c:v>
                </c:pt>
                <c:pt idx="26">
                  <c:v>1418</c:v>
                </c:pt>
                <c:pt idx="27">
                  <c:v>1521</c:v>
                </c:pt>
                <c:pt idx="28">
                  <c:v>1521</c:v>
                </c:pt>
                <c:pt idx="29">
                  <c:v>1521</c:v>
                </c:pt>
                <c:pt idx="30">
                  <c:v>1521</c:v>
                </c:pt>
                <c:pt idx="31">
                  <c:v>1521</c:v>
                </c:pt>
                <c:pt idx="32">
                  <c:v>1525</c:v>
                </c:pt>
                <c:pt idx="33">
                  <c:v>1525</c:v>
                </c:pt>
                <c:pt idx="34">
                  <c:v>1525</c:v>
                </c:pt>
                <c:pt idx="35">
                  <c:v>1525</c:v>
                </c:pt>
                <c:pt idx="36">
                  <c:v>1528</c:v>
                </c:pt>
                <c:pt idx="37">
                  <c:v>1528</c:v>
                </c:pt>
                <c:pt idx="38">
                  <c:v>1528</c:v>
                </c:pt>
                <c:pt idx="39">
                  <c:v>1591</c:v>
                </c:pt>
                <c:pt idx="40">
                  <c:v>1591</c:v>
                </c:pt>
                <c:pt idx="41">
                  <c:v>1591</c:v>
                </c:pt>
                <c:pt idx="42">
                  <c:v>1591</c:v>
                </c:pt>
                <c:pt idx="43">
                  <c:v>1770</c:v>
                </c:pt>
                <c:pt idx="44">
                  <c:v>1770</c:v>
                </c:pt>
                <c:pt idx="45">
                  <c:v>1770</c:v>
                </c:pt>
                <c:pt idx="46">
                  <c:v>1770</c:v>
                </c:pt>
                <c:pt idx="47">
                  <c:v>1770</c:v>
                </c:pt>
                <c:pt idx="48">
                  <c:v>1832</c:v>
                </c:pt>
                <c:pt idx="49">
                  <c:v>1989</c:v>
                </c:pt>
                <c:pt idx="50">
                  <c:v>1989</c:v>
                </c:pt>
                <c:pt idx="51">
                  <c:v>1989</c:v>
                </c:pt>
                <c:pt idx="52">
                  <c:v>1989</c:v>
                </c:pt>
                <c:pt idx="53">
                  <c:v>1989</c:v>
                </c:pt>
                <c:pt idx="54">
                  <c:v>2191</c:v>
                </c:pt>
                <c:pt idx="55">
                  <c:v>2191</c:v>
                </c:pt>
                <c:pt idx="56">
                  <c:v>2191</c:v>
                </c:pt>
                <c:pt idx="57">
                  <c:v>2191</c:v>
                </c:pt>
                <c:pt idx="58">
                  <c:v>2191</c:v>
                </c:pt>
                <c:pt idx="59">
                  <c:v>2390</c:v>
                </c:pt>
                <c:pt idx="60">
                  <c:v>2390</c:v>
                </c:pt>
                <c:pt idx="61">
                  <c:v>2390</c:v>
                </c:pt>
                <c:pt idx="62">
                  <c:v>2390</c:v>
                </c:pt>
                <c:pt idx="63">
                  <c:v>2390</c:v>
                </c:pt>
                <c:pt idx="64">
                  <c:v>2628</c:v>
                </c:pt>
                <c:pt idx="65">
                  <c:v>2628</c:v>
                </c:pt>
                <c:pt idx="66">
                  <c:v>2628</c:v>
                </c:pt>
                <c:pt idx="67">
                  <c:v>2628</c:v>
                </c:pt>
                <c:pt idx="68">
                  <c:v>2628</c:v>
                </c:pt>
                <c:pt idx="69">
                  <c:v>2788</c:v>
                </c:pt>
                <c:pt idx="70">
                  <c:v>2788</c:v>
                </c:pt>
                <c:pt idx="71">
                  <c:v>2788</c:v>
                </c:pt>
                <c:pt idx="72">
                  <c:v>2788</c:v>
                </c:pt>
                <c:pt idx="73">
                  <c:v>2788</c:v>
                </c:pt>
              </c:numCache>
            </c:numRef>
          </c:xVal>
          <c:yVal>
            <c:numRef>
              <c:f>Sheet4!$Q$2:$Q$75</c:f>
              <c:numCache>
                <c:formatCode>General</c:formatCode>
                <c:ptCount val="74"/>
                <c:pt idx="0">
                  <c:v>42.414850619133723</c:v>
                </c:pt>
                <c:pt idx="1">
                  <c:v>42.414850619133723</c:v>
                </c:pt>
                <c:pt idx="2">
                  <c:v>42.414850619133723</c:v>
                </c:pt>
                <c:pt idx="3">
                  <c:v>57.116814696883168</c:v>
                </c:pt>
                <c:pt idx="4">
                  <c:v>57.116814696883168</c:v>
                </c:pt>
                <c:pt idx="5">
                  <c:v>57.116814696883168</c:v>
                </c:pt>
                <c:pt idx="6">
                  <c:v>57.116814696883168</c:v>
                </c:pt>
                <c:pt idx="7">
                  <c:v>57.116814696883168</c:v>
                </c:pt>
                <c:pt idx="8">
                  <c:v>83.889340166437989</c:v>
                </c:pt>
                <c:pt idx="9">
                  <c:v>83.889340166437989</c:v>
                </c:pt>
                <c:pt idx="10">
                  <c:v>83.889340166437989</c:v>
                </c:pt>
                <c:pt idx="11">
                  <c:v>83.889340166437989</c:v>
                </c:pt>
                <c:pt idx="12">
                  <c:v>83.889340166437989</c:v>
                </c:pt>
                <c:pt idx="13">
                  <c:v>84.936044137389175</c:v>
                </c:pt>
                <c:pt idx="14">
                  <c:v>84.936044137389175</c:v>
                </c:pt>
                <c:pt idx="15">
                  <c:v>84.936044137389175</c:v>
                </c:pt>
                <c:pt idx="16">
                  <c:v>84.936044137389175</c:v>
                </c:pt>
                <c:pt idx="17">
                  <c:v>84.936044137389175</c:v>
                </c:pt>
                <c:pt idx="18">
                  <c:v>96.148949983411043</c:v>
                </c:pt>
                <c:pt idx="19">
                  <c:v>96.148949983411043</c:v>
                </c:pt>
                <c:pt idx="20">
                  <c:v>96.148949983411043</c:v>
                </c:pt>
                <c:pt idx="21">
                  <c:v>96.148949983411043</c:v>
                </c:pt>
                <c:pt idx="22">
                  <c:v>96.148949983411043</c:v>
                </c:pt>
                <c:pt idx="23">
                  <c:v>157.88999421049121</c:v>
                </c:pt>
                <c:pt idx="24">
                  <c:v>157.88999421049121</c:v>
                </c:pt>
                <c:pt idx="25">
                  <c:v>157.88999421049121</c:v>
                </c:pt>
                <c:pt idx="26">
                  <c:v>157.88999421049121</c:v>
                </c:pt>
                <c:pt idx="27">
                  <c:v>299.01643886644496</c:v>
                </c:pt>
                <c:pt idx="28">
                  <c:v>299.01643886644496</c:v>
                </c:pt>
                <c:pt idx="29">
                  <c:v>299.01643886644496</c:v>
                </c:pt>
                <c:pt idx="30">
                  <c:v>299.01643886644496</c:v>
                </c:pt>
                <c:pt idx="31">
                  <c:v>299.01643886644496</c:v>
                </c:pt>
                <c:pt idx="32">
                  <c:v>306.52476497123649</c:v>
                </c:pt>
                <c:pt idx="33">
                  <c:v>306.52476497123649</c:v>
                </c:pt>
                <c:pt idx="34">
                  <c:v>306.52476497123649</c:v>
                </c:pt>
                <c:pt idx="35">
                  <c:v>306.52476497123649</c:v>
                </c:pt>
                <c:pt idx="36">
                  <c:v>312.27947852834717</c:v>
                </c:pt>
                <c:pt idx="37">
                  <c:v>312.27947852834717</c:v>
                </c:pt>
                <c:pt idx="38">
                  <c:v>312.27947852834717</c:v>
                </c:pt>
                <c:pt idx="39">
                  <c:v>461.50761362347168</c:v>
                </c:pt>
                <c:pt idx="40">
                  <c:v>461.50761362347168</c:v>
                </c:pt>
                <c:pt idx="41">
                  <c:v>461.50761362347168</c:v>
                </c:pt>
                <c:pt idx="42">
                  <c:v>461.50761362347168</c:v>
                </c:pt>
                <c:pt idx="43">
                  <c:v>1400.0994535997818</c:v>
                </c:pt>
                <c:pt idx="44">
                  <c:v>1400.0994535997818</c:v>
                </c:pt>
                <c:pt idx="45">
                  <c:v>1400.0994535997818</c:v>
                </c:pt>
                <c:pt idx="46">
                  <c:v>1400.0994535997818</c:v>
                </c:pt>
                <c:pt idx="47">
                  <c:v>1400.0994535997818</c:v>
                </c:pt>
                <c:pt idx="48">
                  <c:v>2056.3720150221425</c:v>
                </c:pt>
                <c:pt idx="49">
                  <c:v>3506.6401287186422</c:v>
                </c:pt>
                <c:pt idx="50">
                  <c:v>3506.6401287186422</c:v>
                </c:pt>
                <c:pt idx="51">
                  <c:v>3506.6401287186422</c:v>
                </c:pt>
                <c:pt idx="52">
                  <c:v>3506.6401287186422</c:v>
                </c:pt>
                <c:pt idx="53">
                  <c:v>3506.6401287186422</c:v>
                </c:pt>
                <c:pt idx="54">
                  <c:v>2971.3558112598575</c:v>
                </c:pt>
                <c:pt idx="55">
                  <c:v>2971.3558112598575</c:v>
                </c:pt>
                <c:pt idx="56">
                  <c:v>2971.3558112598575</c:v>
                </c:pt>
                <c:pt idx="57">
                  <c:v>2971.3558112598575</c:v>
                </c:pt>
                <c:pt idx="58">
                  <c:v>2971.3558112598575</c:v>
                </c:pt>
                <c:pt idx="59">
                  <c:v>2523.9833569956181</c:v>
                </c:pt>
                <c:pt idx="60">
                  <c:v>2523.9833569956181</c:v>
                </c:pt>
                <c:pt idx="61">
                  <c:v>2523.9833569956181</c:v>
                </c:pt>
                <c:pt idx="62">
                  <c:v>2523.9833569956181</c:v>
                </c:pt>
                <c:pt idx="63">
                  <c:v>2523.9833569956181</c:v>
                </c:pt>
                <c:pt idx="64">
                  <c:v>2076.4887177172632</c:v>
                </c:pt>
                <c:pt idx="65">
                  <c:v>2076.4887177172632</c:v>
                </c:pt>
                <c:pt idx="66">
                  <c:v>2076.4887177172632</c:v>
                </c:pt>
                <c:pt idx="67">
                  <c:v>2076.4887177172632</c:v>
                </c:pt>
                <c:pt idx="68">
                  <c:v>2076.4887177172632</c:v>
                </c:pt>
                <c:pt idx="69">
                  <c:v>1821.1685413699768</c:v>
                </c:pt>
                <c:pt idx="70">
                  <c:v>1821.1685413699768</c:v>
                </c:pt>
                <c:pt idx="71">
                  <c:v>1821.1685413699768</c:v>
                </c:pt>
                <c:pt idx="72">
                  <c:v>1821.1685413699768</c:v>
                </c:pt>
                <c:pt idx="73">
                  <c:v>1821.1685413699768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79-4C47-9666-4D664DE47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81167"/>
        <c:axId val="188381999"/>
      </c:scatterChart>
      <c:valAx>
        <c:axId val="18838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1999"/>
        <c:crosses val="autoZero"/>
        <c:crossBetween val="midCat"/>
      </c:valAx>
      <c:valAx>
        <c:axId val="1883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041412AE-EC24-4670-9F8B-5C857CC185DF}">
          <cx:tx>
            <cx:txData>
              <cx:f>_xlchart.v1.12</cx:f>
              <cx:v>inverse_slope_rinorm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9F67A6F5-CD4B-4696-BA33-6722A2DFB01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60AC28B-21A4-4E47-B3BC-6A5FE999F555}">
          <cx:tx>
            <cx:txData>
              <cx:f>_xlchart.v1.4</cx:f>
              <cx:v>log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Dates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Dates</a:t>
          </a:r>
        </a:p>
      </cx:txPr>
    </cx:title>
    <cx:plotArea>
      <cx:plotAreaRegion>
        <cx:series layoutId="boxWhisker" uniqueId="{57543C3D-F71B-4EDE-A027-BF573715E31D}">
          <cx:tx>
            <cx:txData>
              <cx:f>_xlchart.v1.15</cx:f>
              <cx:v>log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/>
    <cx:plotArea>
      <cx:plotAreaRegion>
        <cx:series layoutId="boxWhisker" uniqueId="{F11CF384-0136-475D-82BF-AB4FE4C58846}">
          <cx:tx>
            <cx:txData>
              <cx:f>_xlchart.v1.9</cx:f>
              <cx:v>inverse_slope_rinorm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84E31CE-8C38-41FE-AB37-5B4752CFA112}">
          <cx:tx>
            <cx:txData>
              <cx:f>_xlchart.v1.0</cx:f>
              <cx:v>inverse_slope_risub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9D46899B-C73D-424C-B4C8-9CD6FE6D8CF4}">
          <cx:tx>
            <cx:txData>
              <cx:f>_xlchart.v1.2</cx:f>
              <cx:v>inverse_slope_risub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160020</xdr:colOff>
      <xdr:row>1</xdr:row>
      <xdr:rowOff>0</xdr:rowOff>
    </xdr:from>
    <xdr:to>
      <xdr:col>28</xdr:col>
      <xdr:colOff>251460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ED7903-0584-41F6-9125-B9667B3BF4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1234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148590</xdr:colOff>
      <xdr:row>388</xdr:row>
      <xdr:rowOff>22860</xdr:rowOff>
    </xdr:from>
    <xdr:to>
      <xdr:col>27</xdr:col>
      <xdr:colOff>240030</xdr:colOff>
      <xdr:row>403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D6CBA2C-7A1F-4387-9BD4-59A610B5C1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60830" y="70980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171450</xdr:colOff>
      <xdr:row>15</xdr:row>
      <xdr:rowOff>177165</xdr:rowOff>
    </xdr:from>
    <xdr:to>
      <xdr:col>28</xdr:col>
      <xdr:colOff>262890</xdr:colOff>
      <xdr:row>30</xdr:row>
      <xdr:rowOff>177165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3F0300C-BF70-4B39-8E4D-70A05A6AFF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23770" y="292036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441960</xdr:colOff>
      <xdr:row>11</xdr:row>
      <xdr:rowOff>116205</xdr:rowOff>
    </xdr:from>
    <xdr:to>
      <xdr:col>35</xdr:col>
      <xdr:colOff>533400</xdr:colOff>
      <xdr:row>26</xdr:row>
      <xdr:rowOff>116205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F0AEA30-FECB-4C3C-837F-1A65208E37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74840" y="21278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316230</xdr:colOff>
      <xdr:row>1</xdr:row>
      <xdr:rowOff>131445</xdr:rowOff>
    </xdr:from>
    <xdr:to>
      <xdr:col>41</xdr:col>
      <xdr:colOff>407670</xdr:colOff>
      <xdr:row>16</xdr:row>
      <xdr:rowOff>131445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55A0476-601C-4984-B285-0C4DFDA5A4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89590" y="314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99060</xdr:colOff>
      <xdr:row>16</xdr:row>
      <xdr:rowOff>131445</xdr:rowOff>
    </xdr:from>
    <xdr:to>
      <xdr:col>41</xdr:col>
      <xdr:colOff>190500</xdr:colOff>
      <xdr:row>31</xdr:row>
      <xdr:rowOff>131445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598D4EA-6AFF-462C-A3F3-97EDAD0CD2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72420" y="3057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148590</xdr:colOff>
      <xdr:row>1</xdr:row>
      <xdr:rowOff>78105</xdr:rowOff>
    </xdr:from>
    <xdr:to>
      <xdr:col>35</xdr:col>
      <xdr:colOff>240030</xdr:colOff>
      <xdr:row>16</xdr:row>
      <xdr:rowOff>78105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6E2FB1B-FB0A-41D0-8A98-AB89C221C7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81470" y="2609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601980</xdr:colOff>
      <xdr:row>96</xdr:row>
      <xdr:rowOff>74295</xdr:rowOff>
    </xdr:from>
    <xdr:to>
      <xdr:col>25</xdr:col>
      <xdr:colOff>53340</xdr:colOff>
      <xdr:row>98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E55E5-9B10-4B4E-A5C4-F0F35A84A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259080</xdr:colOff>
      <xdr:row>72</xdr:row>
      <xdr:rowOff>142875</xdr:rowOff>
    </xdr:from>
    <xdr:to>
      <xdr:col>25</xdr:col>
      <xdr:colOff>350520</xdr:colOff>
      <xdr:row>87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8119A-0CBA-4612-9762-E11787EE0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148590</xdr:colOff>
      <xdr:row>99</xdr:row>
      <xdr:rowOff>158115</xdr:rowOff>
    </xdr:from>
    <xdr:to>
      <xdr:col>17</xdr:col>
      <xdr:colOff>240030</xdr:colOff>
      <xdr:row>114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7EB419-6943-4585-ABD9-03E5D703A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561975</xdr:colOff>
      <xdr:row>15</xdr:row>
      <xdr:rowOff>127635</xdr:rowOff>
    </xdr:from>
    <xdr:to>
      <xdr:col>30</xdr:col>
      <xdr:colOff>13335</xdr:colOff>
      <xdr:row>30</xdr:row>
      <xdr:rowOff>127635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81674D-6610-461C-8547-917EFE84F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230505</xdr:colOff>
      <xdr:row>6</xdr:row>
      <xdr:rowOff>5715</xdr:rowOff>
    </xdr:from>
    <xdr:to>
      <xdr:col>24</xdr:col>
      <xdr:colOff>321945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C594D-8ED7-43F7-A9EC-D24D56294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405765</xdr:colOff>
      <xdr:row>7</xdr:row>
      <xdr:rowOff>165735</xdr:rowOff>
    </xdr:from>
    <xdr:to>
      <xdr:col>25</xdr:col>
      <xdr:colOff>497205</xdr:colOff>
      <xdr:row>22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E11DD-8ABB-449E-A7F8-42518AC4D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5"/>
  <sheetViews>
    <sheetView workbookViewId="0">
      <selection activeCell="P1" sqref="P1"/>
    </sheetView>
  </sheetViews>
  <sheetFormatPr defaultRowHeight="14.4" x14ac:dyDescent="0.55000000000000004"/>
  <cols>
    <col min="3" max="3" width="10.15625" bestFit="1" customWidth="1"/>
  </cols>
  <sheetData>
    <row r="1" spans="1:15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55000000000000004">
      <c r="A2">
        <v>1</v>
      </c>
      <c r="B2" t="s">
        <v>14</v>
      </c>
      <c r="C2" s="1">
        <v>44162</v>
      </c>
      <c r="D2">
        <v>4.7283598036285303E-4</v>
      </c>
      <c r="E2">
        <v>0.96513389247964498</v>
      </c>
      <c r="F2" t="s">
        <v>15</v>
      </c>
      <c r="G2" t="s">
        <v>16</v>
      </c>
      <c r="H2">
        <v>48.244743419999999</v>
      </c>
      <c r="I2">
        <v>1.3767411300000001</v>
      </c>
      <c r="J2">
        <v>1906</v>
      </c>
      <c r="K2">
        <v>1906.040268</v>
      </c>
      <c r="L2" t="s">
        <v>17</v>
      </c>
      <c r="M2" t="s">
        <v>17</v>
      </c>
      <c r="N2" t="s">
        <v>16</v>
      </c>
      <c r="O2" t="s">
        <v>18</v>
      </c>
    </row>
    <row r="3" spans="1:15" x14ac:dyDescent="0.55000000000000004">
      <c r="A3">
        <v>2</v>
      </c>
      <c r="B3" t="s">
        <v>19</v>
      </c>
      <c r="C3" s="1">
        <v>44162</v>
      </c>
      <c r="D3">
        <v>4.2193022429272697E-3</v>
      </c>
      <c r="E3">
        <v>0.803281690102716</v>
      </c>
      <c r="F3" t="s">
        <v>20</v>
      </c>
      <c r="G3" t="s">
        <v>16</v>
      </c>
      <c r="H3">
        <v>25.09420948</v>
      </c>
      <c r="I3">
        <v>2.0651116950000001</v>
      </c>
      <c r="J3">
        <v>1237</v>
      </c>
      <c r="K3">
        <v>1237.1715429999999</v>
      </c>
      <c r="L3" t="s">
        <v>17</v>
      </c>
      <c r="M3" t="s">
        <v>17</v>
      </c>
      <c r="N3" t="s">
        <v>16</v>
      </c>
      <c r="O3" t="s">
        <v>18</v>
      </c>
    </row>
    <row r="4" spans="1:15" x14ac:dyDescent="0.55000000000000004">
      <c r="A4">
        <v>3</v>
      </c>
      <c r="B4" t="s">
        <v>21</v>
      </c>
      <c r="C4" s="1">
        <v>44162</v>
      </c>
      <c r="D4">
        <v>8.8083298563137102E-4</v>
      </c>
      <c r="E4">
        <v>0.99581603815341602</v>
      </c>
      <c r="F4" t="s">
        <v>22</v>
      </c>
      <c r="G4" t="s">
        <v>16</v>
      </c>
      <c r="H4">
        <v>37.545236780000003</v>
      </c>
      <c r="I4">
        <v>1.33683559</v>
      </c>
      <c r="J4">
        <v>1558</v>
      </c>
      <c r="K4">
        <v>1558.4699450000001</v>
      </c>
      <c r="L4" t="s">
        <v>23</v>
      </c>
      <c r="M4" t="s">
        <v>23</v>
      </c>
      <c r="N4" t="s">
        <v>16</v>
      </c>
      <c r="O4" t="s">
        <v>18</v>
      </c>
    </row>
    <row r="5" spans="1:15" x14ac:dyDescent="0.55000000000000004">
      <c r="A5">
        <v>4</v>
      </c>
      <c r="B5" t="s">
        <v>24</v>
      </c>
      <c r="C5" s="1">
        <v>44162</v>
      </c>
      <c r="D5">
        <v>2.2040026979605701E-4</v>
      </c>
      <c r="E5">
        <v>0.98612632033988901</v>
      </c>
      <c r="F5" t="s">
        <v>25</v>
      </c>
      <c r="G5" t="s">
        <v>16</v>
      </c>
      <c r="H5">
        <v>44.894008249999999</v>
      </c>
      <c r="I5">
        <v>0.87792188000000004</v>
      </c>
      <c r="J5">
        <v>1789</v>
      </c>
      <c r="K5">
        <v>1789.02439</v>
      </c>
      <c r="L5" t="s">
        <v>26</v>
      </c>
      <c r="M5" t="s">
        <v>26</v>
      </c>
      <c r="N5" t="s">
        <v>16</v>
      </c>
      <c r="O5" t="s">
        <v>18</v>
      </c>
    </row>
    <row r="6" spans="1:15" x14ac:dyDescent="0.55000000000000004">
      <c r="A6">
        <v>5</v>
      </c>
      <c r="B6" t="s">
        <v>27</v>
      </c>
      <c r="C6" s="1">
        <v>44162</v>
      </c>
      <c r="D6">
        <v>6.6535279633251204E-3</v>
      </c>
      <c r="E6">
        <v>0.94001155534202296</v>
      </c>
      <c r="F6" t="s">
        <v>28</v>
      </c>
      <c r="G6" t="s">
        <v>16</v>
      </c>
      <c r="H6">
        <v>36.821782599999999</v>
      </c>
      <c r="I6">
        <v>0.92780380500000004</v>
      </c>
      <c r="J6">
        <v>1537</v>
      </c>
      <c r="K6">
        <v>1537.7049179999999</v>
      </c>
      <c r="L6" t="s">
        <v>23</v>
      </c>
      <c r="M6" t="s">
        <v>23</v>
      </c>
      <c r="N6" t="s">
        <v>16</v>
      </c>
      <c r="O6" t="s">
        <v>18</v>
      </c>
    </row>
    <row r="7" spans="1:15" x14ac:dyDescent="0.55000000000000004">
      <c r="A7">
        <v>6</v>
      </c>
      <c r="B7" t="s">
        <v>29</v>
      </c>
      <c r="C7" s="1">
        <v>44162</v>
      </c>
      <c r="D7">
        <v>4.8102546002660503E-3</v>
      </c>
      <c r="E7">
        <v>0.97815173172787495</v>
      </c>
      <c r="F7" t="s">
        <v>30</v>
      </c>
      <c r="G7" t="s">
        <v>16</v>
      </c>
      <c r="H7">
        <v>30.386848000000001</v>
      </c>
      <c r="I7">
        <v>2.1149936199999999</v>
      </c>
      <c r="J7">
        <v>1362</v>
      </c>
      <c r="K7">
        <v>1362.952186</v>
      </c>
      <c r="L7" t="s">
        <v>31</v>
      </c>
      <c r="M7" t="s">
        <v>31</v>
      </c>
      <c r="N7" t="s">
        <v>16</v>
      </c>
      <c r="O7" t="s">
        <v>18</v>
      </c>
    </row>
    <row r="8" spans="1:15" x14ac:dyDescent="0.55000000000000004">
      <c r="A8">
        <v>7</v>
      </c>
      <c r="B8" t="s">
        <v>32</v>
      </c>
      <c r="C8" s="1">
        <v>44162</v>
      </c>
      <c r="D8" s="2">
        <v>7.8463046636960404E-5</v>
      </c>
      <c r="E8">
        <v>0.79417414751663695</v>
      </c>
      <c r="F8" t="s">
        <v>33</v>
      </c>
      <c r="G8" t="s">
        <v>16</v>
      </c>
      <c r="H8">
        <v>36.250634560000002</v>
      </c>
      <c r="I8">
        <v>0.52874840499999998</v>
      </c>
      <c r="J8">
        <v>1521</v>
      </c>
      <c r="K8">
        <v>1521.311475</v>
      </c>
      <c r="L8" t="s">
        <v>34</v>
      </c>
      <c r="M8" t="s">
        <v>34</v>
      </c>
      <c r="N8" t="s">
        <v>16</v>
      </c>
      <c r="O8" t="s">
        <v>18</v>
      </c>
    </row>
    <row r="9" spans="1:15" x14ac:dyDescent="0.55000000000000004">
      <c r="A9">
        <v>8</v>
      </c>
      <c r="B9" t="s">
        <v>35</v>
      </c>
      <c r="C9" s="1">
        <v>44162</v>
      </c>
      <c r="D9">
        <v>2.2852186405669002E-3</v>
      </c>
      <c r="E9">
        <v>0.99837945015772001</v>
      </c>
      <c r="F9" t="s">
        <v>36</v>
      </c>
      <c r="G9" t="s">
        <v>16</v>
      </c>
      <c r="H9">
        <v>32.671440160000003</v>
      </c>
      <c r="I9">
        <v>0.81806356999999996</v>
      </c>
      <c r="J9">
        <v>1418</v>
      </c>
      <c r="K9">
        <v>1418.5792349999999</v>
      </c>
      <c r="L9" t="s">
        <v>34</v>
      </c>
      <c r="M9" t="s">
        <v>34</v>
      </c>
      <c r="N9" t="s">
        <v>16</v>
      </c>
      <c r="O9" t="s">
        <v>18</v>
      </c>
    </row>
    <row r="10" spans="1:15" x14ac:dyDescent="0.55000000000000004">
      <c r="A10">
        <v>9</v>
      </c>
      <c r="B10" t="s">
        <v>37</v>
      </c>
      <c r="C10" s="1">
        <v>44162</v>
      </c>
      <c r="D10">
        <v>2.2788234128375199E-4</v>
      </c>
      <c r="E10">
        <v>0.99907592151824798</v>
      </c>
      <c r="F10" t="s">
        <v>38</v>
      </c>
      <c r="G10" t="s">
        <v>16</v>
      </c>
      <c r="H10">
        <v>48.777814929999998</v>
      </c>
      <c r="I10">
        <v>0.87792188000000004</v>
      </c>
      <c r="J10">
        <v>1924</v>
      </c>
      <c r="K10">
        <v>1924.8322149999999</v>
      </c>
      <c r="L10" t="s">
        <v>26</v>
      </c>
      <c r="M10" t="s">
        <v>26</v>
      </c>
      <c r="N10" t="s">
        <v>16</v>
      </c>
      <c r="O10" t="s">
        <v>18</v>
      </c>
    </row>
    <row r="11" spans="1:15" x14ac:dyDescent="0.55000000000000004">
      <c r="A11">
        <v>10</v>
      </c>
      <c r="B11" t="s">
        <v>39</v>
      </c>
      <c r="C11" s="1">
        <v>44162</v>
      </c>
      <c r="D11">
        <v>3.5794687345763401E-4</v>
      </c>
      <c r="E11">
        <v>0.99836211397071895</v>
      </c>
      <c r="F11" t="s">
        <v>40</v>
      </c>
      <c r="G11" t="s">
        <v>16</v>
      </c>
      <c r="H11">
        <v>42.952104910000003</v>
      </c>
      <c r="I11">
        <v>1.3268592050000001</v>
      </c>
      <c r="J11">
        <v>1726</v>
      </c>
      <c r="K11">
        <v>1726.829268</v>
      </c>
      <c r="L11" t="s">
        <v>23</v>
      </c>
      <c r="M11" t="s">
        <v>23</v>
      </c>
      <c r="N11" t="s">
        <v>16</v>
      </c>
      <c r="O11" t="s">
        <v>18</v>
      </c>
    </row>
    <row r="12" spans="1:15" x14ac:dyDescent="0.55000000000000004">
      <c r="A12">
        <v>11</v>
      </c>
      <c r="B12" t="s">
        <v>41</v>
      </c>
      <c r="C12" s="1">
        <v>44162</v>
      </c>
      <c r="D12">
        <v>5.1830042595678099E-4</v>
      </c>
      <c r="E12">
        <v>0.97535782375687996</v>
      </c>
      <c r="F12" t="s">
        <v>42</v>
      </c>
      <c r="G12" t="s">
        <v>16</v>
      </c>
      <c r="H12">
        <v>78.858278429999999</v>
      </c>
      <c r="I12">
        <v>0.85796910999999998</v>
      </c>
      <c r="J12">
        <v>3344</v>
      </c>
      <c r="K12">
        <v>3344.8275859999999</v>
      </c>
      <c r="L12" t="s">
        <v>31</v>
      </c>
      <c r="M12" t="s">
        <v>43</v>
      </c>
      <c r="N12" t="s">
        <v>16</v>
      </c>
      <c r="O12" t="s">
        <v>18</v>
      </c>
    </row>
    <row r="13" spans="1:15" x14ac:dyDescent="0.55000000000000004">
      <c r="A13">
        <v>12</v>
      </c>
      <c r="B13" t="s">
        <v>44</v>
      </c>
      <c r="C13" s="1">
        <v>44162</v>
      </c>
      <c r="D13">
        <v>5.8412921056733296E-4</v>
      </c>
      <c r="E13">
        <v>0.97440260027075798</v>
      </c>
      <c r="F13" t="s">
        <v>45</v>
      </c>
      <c r="G13" t="s">
        <v>16</v>
      </c>
      <c r="H13">
        <v>70.443363950000006</v>
      </c>
      <c r="I13">
        <v>0.59858310000000003</v>
      </c>
      <c r="J13">
        <v>2868</v>
      </c>
      <c r="K13">
        <v>2868.6868690000001</v>
      </c>
      <c r="L13" t="s">
        <v>31</v>
      </c>
      <c r="M13" t="s">
        <v>46</v>
      </c>
      <c r="N13" t="s">
        <v>16</v>
      </c>
      <c r="O13" t="s">
        <v>47</v>
      </c>
    </row>
    <row r="14" spans="1:15" x14ac:dyDescent="0.55000000000000004">
      <c r="A14">
        <v>13</v>
      </c>
      <c r="B14" t="s">
        <v>48</v>
      </c>
      <c r="C14" s="1">
        <v>44162</v>
      </c>
      <c r="D14">
        <v>5.6149635993368602E-4</v>
      </c>
      <c r="E14">
        <v>0.994405493687195</v>
      </c>
      <c r="F14" t="s">
        <v>49</v>
      </c>
      <c r="G14" t="s">
        <v>16</v>
      </c>
      <c r="H14">
        <v>51.74778474</v>
      </c>
      <c r="I14">
        <v>1.5363632899999999</v>
      </c>
      <c r="J14">
        <v>2032</v>
      </c>
      <c r="K14">
        <v>2032.5925930000001</v>
      </c>
      <c r="L14" t="s">
        <v>23</v>
      </c>
      <c r="M14" t="s">
        <v>23</v>
      </c>
      <c r="N14" t="s">
        <v>16</v>
      </c>
      <c r="O14" t="s">
        <v>18</v>
      </c>
    </row>
    <row r="15" spans="1:15" x14ac:dyDescent="0.55000000000000004">
      <c r="A15">
        <v>14</v>
      </c>
      <c r="B15" t="s">
        <v>50</v>
      </c>
      <c r="C15" s="1">
        <v>44162</v>
      </c>
      <c r="D15">
        <v>2.41130957373147E-4</v>
      </c>
      <c r="E15">
        <v>0.99723390726025696</v>
      </c>
      <c r="F15" t="s">
        <v>51</v>
      </c>
      <c r="G15" t="s">
        <v>16</v>
      </c>
      <c r="H15">
        <v>57.649647829999999</v>
      </c>
      <c r="I15">
        <v>1.0475204250000001</v>
      </c>
      <c r="J15">
        <v>2267</v>
      </c>
      <c r="K15">
        <v>2267.741935</v>
      </c>
      <c r="L15" t="s">
        <v>52</v>
      </c>
      <c r="M15" t="s">
        <v>53</v>
      </c>
      <c r="N15" t="s">
        <v>16</v>
      </c>
      <c r="O15" t="s">
        <v>47</v>
      </c>
    </row>
    <row r="16" spans="1:15" x14ac:dyDescent="0.55000000000000004">
      <c r="A16">
        <v>15</v>
      </c>
      <c r="B16" t="s">
        <v>54</v>
      </c>
      <c r="C16" s="1">
        <v>44162</v>
      </c>
      <c r="D16">
        <v>1.9868436713916899E-3</v>
      </c>
      <c r="E16">
        <v>0.99968236545617795</v>
      </c>
      <c r="F16" t="s">
        <v>55</v>
      </c>
      <c r="G16" t="s">
        <v>16</v>
      </c>
      <c r="H16">
        <v>31.98606251</v>
      </c>
      <c r="I16">
        <v>0.72827610499999995</v>
      </c>
      <c r="J16">
        <v>1399</v>
      </c>
      <c r="K16">
        <v>1399.1384230000001</v>
      </c>
      <c r="L16" t="s">
        <v>56</v>
      </c>
      <c r="M16" t="s">
        <v>56</v>
      </c>
      <c r="N16" t="s">
        <v>16</v>
      </c>
      <c r="O16" t="s">
        <v>18</v>
      </c>
    </row>
    <row r="17" spans="1:15" x14ac:dyDescent="0.55000000000000004">
      <c r="A17">
        <v>16</v>
      </c>
      <c r="B17" t="s">
        <v>57</v>
      </c>
      <c r="C17" s="1">
        <v>44162</v>
      </c>
      <c r="D17">
        <v>1.1295041006009999E-3</v>
      </c>
      <c r="E17">
        <v>0.95970927308166398</v>
      </c>
      <c r="F17" t="s">
        <v>58</v>
      </c>
      <c r="G17" t="s">
        <v>16</v>
      </c>
      <c r="H17">
        <v>26.731500539999999</v>
      </c>
      <c r="I17">
        <v>1.0974023500000001</v>
      </c>
      <c r="J17">
        <v>1278</v>
      </c>
      <c r="K17">
        <v>1278.146352</v>
      </c>
      <c r="L17" t="s">
        <v>52</v>
      </c>
      <c r="M17" t="s">
        <v>53</v>
      </c>
      <c r="N17" t="s">
        <v>16</v>
      </c>
      <c r="O17" t="s">
        <v>59</v>
      </c>
    </row>
    <row r="18" spans="1:15" x14ac:dyDescent="0.55000000000000004">
      <c r="A18">
        <v>17</v>
      </c>
      <c r="B18" t="s">
        <v>60</v>
      </c>
      <c r="C18" s="1">
        <v>44162</v>
      </c>
      <c r="D18">
        <v>4.9162967671289703E-4</v>
      </c>
      <c r="E18">
        <v>0.81146226430366797</v>
      </c>
      <c r="F18" t="s">
        <v>55</v>
      </c>
      <c r="G18" t="s">
        <v>16</v>
      </c>
      <c r="H18">
        <v>29.358781530000002</v>
      </c>
      <c r="I18">
        <v>0.67839417999999996</v>
      </c>
      <c r="J18">
        <v>1339</v>
      </c>
      <c r="K18">
        <v>1339.6896059999999</v>
      </c>
      <c r="L18" t="s">
        <v>56</v>
      </c>
      <c r="M18" t="s">
        <v>56</v>
      </c>
      <c r="N18" t="s">
        <v>16</v>
      </c>
      <c r="O18" t="s">
        <v>18</v>
      </c>
    </row>
    <row r="19" spans="1:15" x14ac:dyDescent="0.55000000000000004">
      <c r="A19">
        <v>18</v>
      </c>
      <c r="B19" t="s">
        <v>61</v>
      </c>
      <c r="C19" s="1">
        <v>44162</v>
      </c>
      <c r="D19">
        <v>2.7533932809619403E-4</v>
      </c>
      <c r="E19">
        <v>0.99936622177687595</v>
      </c>
      <c r="F19" t="s">
        <v>62</v>
      </c>
      <c r="G19" t="s">
        <v>16</v>
      </c>
      <c r="H19">
        <v>55.326979129999998</v>
      </c>
      <c r="I19">
        <v>1.21711897</v>
      </c>
      <c r="J19">
        <v>2171</v>
      </c>
      <c r="K19">
        <v>2171.8518519999998</v>
      </c>
      <c r="L19" t="s">
        <v>52</v>
      </c>
      <c r="M19" t="s">
        <v>53</v>
      </c>
      <c r="N19" t="s">
        <v>16</v>
      </c>
      <c r="O19" t="s">
        <v>47</v>
      </c>
    </row>
    <row r="20" spans="1:15" x14ac:dyDescent="0.55000000000000004">
      <c r="A20">
        <v>19</v>
      </c>
      <c r="B20" t="s">
        <v>63</v>
      </c>
      <c r="C20" s="1">
        <v>44162</v>
      </c>
      <c r="D20">
        <v>1.86609639875328E-3</v>
      </c>
      <c r="E20">
        <v>0.99391442255121198</v>
      </c>
      <c r="F20" t="s">
        <v>64</v>
      </c>
      <c r="G20" t="s">
        <v>16</v>
      </c>
      <c r="H20">
        <v>37.278701030000001</v>
      </c>
      <c r="I20">
        <v>1.466528595</v>
      </c>
      <c r="J20">
        <v>1550</v>
      </c>
      <c r="K20">
        <v>1550.8196720000001</v>
      </c>
      <c r="L20" t="s">
        <v>26</v>
      </c>
      <c r="M20" t="s">
        <v>26</v>
      </c>
      <c r="N20" t="s">
        <v>16</v>
      </c>
      <c r="O20" t="s">
        <v>18</v>
      </c>
    </row>
    <row r="21" spans="1:15" x14ac:dyDescent="0.55000000000000004">
      <c r="A21">
        <v>20</v>
      </c>
      <c r="B21" t="s">
        <v>65</v>
      </c>
      <c r="C21" s="1">
        <v>44162</v>
      </c>
      <c r="D21">
        <v>1.44623533579526E-3</v>
      </c>
      <c r="E21">
        <v>0.98835446024186702</v>
      </c>
      <c r="F21" t="s">
        <v>66</v>
      </c>
      <c r="G21" t="s">
        <v>16</v>
      </c>
      <c r="H21">
        <v>42.038268039999998</v>
      </c>
      <c r="I21">
        <v>0.97768573000000003</v>
      </c>
      <c r="J21">
        <v>1697</v>
      </c>
      <c r="K21">
        <v>1697.560976</v>
      </c>
      <c r="L21" t="s">
        <v>26</v>
      </c>
      <c r="M21" t="s">
        <v>26</v>
      </c>
      <c r="N21" t="s">
        <v>16</v>
      </c>
      <c r="O21" t="s">
        <v>18</v>
      </c>
    </row>
    <row r="22" spans="1:15" x14ac:dyDescent="0.55000000000000004">
      <c r="A22">
        <v>21</v>
      </c>
      <c r="B22" t="s">
        <v>67</v>
      </c>
      <c r="C22" s="1">
        <v>44162</v>
      </c>
      <c r="D22">
        <v>1.04729367273826E-3</v>
      </c>
      <c r="E22">
        <v>0.99758178457550595</v>
      </c>
      <c r="F22" t="s">
        <v>66</v>
      </c>
      <c r="G22" t="s">
        <v>16</v>
      </c>
      <c r="H22">
        <v>41.885961899999998</v>
      </c>
      <c r="I22">
        <v>0.96770934500000005</v>
      </c>
      <c r="J22">
        <v>1692</v>
      </c>
      <c r="K22">
        <v>1692.6829270000001</v>
      </c>
      <c r="L22" t="s">
        <v>26</v>
      </c>
      <c r="M22" t="s">
        <v>26</v>
      </c>
      <c r="N22" t="s">
        <v>16</v>
      </c>
      <c r="O22" t="s">
        <v>18</v>
      </c>
    </row>
    <row r="23" spans="1:15" x14ac:dyDescent="0.55000000000000004">
      <c r="A23">
        <v>22</v>
      </c>
      <c r="B23" t="s">
        <v>68</v>
      </c>
      <c r="C23" s="1">
        <v>44162</v>
      </c>
      <c r="D23">
        <v>1.92460345203719E-3</v>
      </c>
      <c r="E23">
        <v>0.94444257377096896</v>
      </c>
      <c r="F23" t="s">
        <v>69</v>
      </c>
      <c r="G23" t="s">
        <v>16</v>
      </c>
      <c r="H23">
        <v>38.763685940000002</v>
      </c>
      <c r="I23">
        <v>1.13730789</v>
      </c>
      <c r="J23">
        <v>1593</v>
      </c>
      <c r="K23">
        <v>1593.4426229999999</v>
      </c>
      <c r="L23" t="s">
        <v>70</v>
      </c>
      <c r="M23" t="s">
        <v>31</v>
      </c>
      <c r="N23" t="s">
        <v>16</v>
      </c>
      <c r="O23" t="s">
        <v>71</v>
      </c>
    </row>
    <row r="24" spans="1:15" x14ac:dyDescent="0.55000000000000004">
      <c r="A24">
        <v>23</v>
      </c>
      <c r="B24" t="s">
        <v>72</v>
      </c>
      <c r="C24" s="1">
        <v>44162</v>
      </c>
      <c r="D24">
        <v>1.2257293200238599E-3</v>
      </c>
      <c r="E24">
        <v>0.92000337756019901</v>
      </c>
      <c r="F24" t="s">
        <v>73</v>
      </c>
      <c r="G24" t="s">
        <v>16</v>
      </c>
      <c r="H24">
        <v>42.571339539999997</v>
      </c>
      <c r="I24">
        <v>1.1073787349999999</v>
      </c>
      <c r="J24">
        <v>1714</v>
      </c>
      <c r="K24">
        <v>1714.6341460000001</v>
      </c>
      <c r="L24" t="s">
        <v>26</v>
      </c>
      <c r="M24" t="s">
        <v>26</v>
      </c>
      <c r="N24" t="s">
        <v>16</v>
      </c>
      <c r="O24" t="s">
        <v>18</v>
      </c>
    </row>
    <row r="25" spans="1:15" x14ac:dyDescent="0.55000000000000004">
      <c r="A25">
        <v>24</v>
      </c>
      <c r="B25" t="s">
        <v>74</v>
      </c>
      <c r="C25" s="1">
        <v>44162</v>
      </c>
      <c r="D25">
        <v>3.9568779711291602E-4</v>
      </c>
      <c r="E25">
        <v>0.99011685131923599</v>
      </c>
      <c r="F25" t="s">
        <v>75</v>
      </c>
      <c r="G25" t="s">
        <v>16</v>
      </c>
      <c r="H25">
        <v>72.309114219999998</v>
      </c>
      <c r="I25">
        <v>1.4565522099999999</v>
      </c>
      <c r="J25">
        <v>2967</v>
      </c>
      <c r="K25">
        <v>2967.6767679999998</v>
      </c>
      <c r="L25" t="s">
        <v>52</v>
      </c>
      <c r="M25" t="s">
        <v>53</v>
      </c>
      <c r="N25" t="s">
        <v>16</v>
      </c>
      <c r="O25" t="s">
        <v>47</v>
      </c>
    </row>
    <row r="26" spans="1:15" x14ac:dyDescent="0.55000000000000004">
      <c r="A26">
        <v>25</v>
      </c>
      <c r="B26" t="s">
        <v>76</v>
      </c>
      <c r="C26" s="1">
        <v>44162</v>
      </c>
      <c r="D26">
        <v>6.85839060909282E-4</v>
      </c>
      <c r="E26">
        <v>0.99374601581757704</v>
      </c>
      <c r="F26" t="s">
        <v>77</v>
      </c>
      <c r="G26" t="s">
        <v>16</v>
      </c>
      <c r="H26">
        <v>42.952104910000003</v>
      </c>
      <c r="I26">
        <v>0.94775657499999999</v>
      </c>
      <c r="J26">
        <v>1726</v>
      </c>
      <c r="K26">
        <v>1726.829268</v>
      </c>
      <c r="L26" t="s">
        <v>17</v>
      </c>
      <c r="M26" t="s">
        <v>17</v>
      </c>
      <c r="N26" t="s">
        <v>16</v>
      </c>
      <c r="O26" t="s">
        <v>18</v>
      </c>
    </row>
    <row r="27" spans="1:15" x14ac:dyDescent="0.55000000000000004">
      <c r="A27">
        <v>26</v>
      </c>
      <c r="B27" t="s">
        <v>78</v>
      </c>
      <c r="C27" s="1">
        <v>44162</v>
      </c>
      <c r="D27">
        <v>4.9975257175741996E-4</v>
      </c>
      <c r="E27">
        <v>0.986479281307725</v>
      </c>
      <c r="F27" t="s">
        <v>79</v>
      </c>
      <c r="G27" t="s">
        <v>16</v>
      </c>
      <c r="H27">
        <v>52.357009320000003</v>
      </c>
      <c r="I27">
        <v>0.708323335</v>
      </c>
      <c r="J27">
        <v>2056</v>
      </c>
      <c r="K27">
        <v>2056.296296</v>
      </c>
      <c r="L27" t="s">
        <v>26</v>
      </c>
      <c r="M27" t="s">
        <v>26</v>
      </c>
      <c r="N27" t="s">
        <v>16</v>
      </c>
      <c r="O27" t="s">
        <v>18</v>
      </c>
    </row>
    <row r="28" spans="1:15" x14ac:dyDescent="0.55000000000000004">
      <c r="A28">
        <v>27</v>
      </c>
      <c r="B28" t="s">
        <v>80</v>
      </c>
      <c r="C28" s="1">
        <v>44162</v>
      </c>
      <c r="D28">
        <v>1.22706254061216E-3</v>
      </c>
      <c r="E28">
        <v>0.99357040958552001</v>
      </c>
      <c r="F28" t="s">
        <v>22</v>
      </c>
      <c r="G28" t="s">
        <v>16</v>
      </c>
      <c r="H28">
        <v>37.050241810000003</v>
      </c>
      <c r="I28">
        <v>0.96770934500000005</v>
      </c>
      <c r="J28">
        <v>1544</v>
      </c>
      <c r="K28">
        <v>1544.262295</v>
      </c>
      <c r="L28" t="s">
        <v>26</v>
      </c>
      <c r="M28" t="s">
        <v>26</v>
      </c>
      <c r="N28" t="s">
        <v>16</v>
      </c>
      <c r="O28" t="s">
        <v>18</v>
      </c>
    </row>
    <row r="29" spans="1:15" x14ac:dyDescent="0.55000000000000004">
      <c r="A29">
        <v>28</v>
      </c>
      <c r="B29" t="s">
        <v>81</v>
      </c>
      <c r="C29" s="1">
        <v>44162</v>
      </c>
      <c r="D29">
        <v>2.9915165773199002E-4</v>
      </c>
      <c r="E29">
        <v>0.99276077792395301</v>
      </c>
      <c r="F29" t="s">
        <v>82</v>
      </c>
      <c r="G29">
        <v>0.111111111</v>
      </c>
      <c r="H29">
        <v>57.268882470000001</v>
      </c>
      <c r="I29">
        <v>0.69834695000000002</v>
      </c>
      <c r="J29">
        <v>2251</v>
      </c>
      <c r="K29">
        <v>2251.6129030000002</v>
      </c>
      <c r="L29" t="s">
        <v>26</v>
      </c>
      <c r="M29" t="s">
        <v>26</v>
      </c>
      <c r="N29" t="s">
        <v>16</v>
      </c>
      <c r="O29" t="s">
        <v>18</v>
      </c>
    </row>
    <row r="30" spans="1:15" x14ac:dyDescent="0.55000000000000004">
      <c r="A30">
        <v>29</v>
      </c>
      <c r="B30" t="s">
        <v>83</v>
      </c>
      <c r="C30" s="1">
        <v>44162</v>
      </c>
      <c r="D30">
        <v>3.4000031223453301E-4</v>
      </c>
      <c r="E30">
        <v>0.99368277342523004</v>
      </c>
      <c r="F30" t="s">
        <v>84</v>
      </c>
      <c r="G30">
        <v>5.5555555999999999E-2</v>
      </c>
      <c r="H30">
        <v>51.709708200000001</v>
      </c>
      <c r="I30">
        <v>0.847992725</v>
      </c>
      <c r="J30">
        <v>2031</v>
      </c>
      <c r="K30">
        <v>2031.1111109999999</v>
      </c>
      <c r="L30" t="s">
        <v>17</v>
      </c>
      <c r="M30" t="s">
        <v>17</v>
      </c>
      <c r="N30" t="s">
        <v>16</v>
      </c>
      <c r="O30" t="s">
        <v>18</v>
      </c>
    </row>
    <row r="31" spans="1:15" x14ac:dyDescent="0.55000000000000004">
      <c r="A31">
        <v>30</v>
      </c>
      <c r="B31" t="s">
        <v>85</v>
      </c>
      <c r="C31" s="1">
        <v>44162</v>
      </c>
      <c r="D31">
        <v>1.4904878096912399E-4</v>
      </c>
      <c r="E31">
        <v>0.99613398861592894</v>
      </c>
      <c r="F31" t="s">
        <v>86</v>
      </c>
      <c r="G31">
        <v>5.5555555999999999E-2</v>
      </c>
      <c r="H31">
        <v>55.821974099999998</v>
      </c>
      <c r="I31">
        <v>0.54870117500000004</v>
      </c>
      <c r="J31">
        <v>2191</v>
      </c>
      <c r="K31">
        <v>2191.1111110000002</v>
      </c>
      <c r="L31" t="s">
        <v>34</v>
      </c>
      <c r="M31" t="s">
        <v>34</v>
      </c>
      <c r="N31" t="s">
        <v>16</v>
      </c>
      <c r="O31" t="s">
        <v>18</v>
      </c>
    </row>
    <row r="32" spans="1:15" x14ac:dyDescent="0.55000000000000004">
      <c r="A32">
        <v>31</v>
      </c>
      <c r="B32" t="s">
        <v>87</v>
      </c>
      <c r="C32" s="1">
        <v>44162</v>
      </c>
      <c r="D32">
        <v>1.0185160571772999E-3</v>
      </c>
      <c r="E32">
        <v>0.98185568053656502</v>
      </c>
      <c r="F32" t="s">
        <v>84</v>
      </c>
      <c r="G32">
        <v>5.5555555999999999E-2</v>
      </c>
      <c r="H32">
        <v>52.357009320000003</v>
      </c>
      <c r="I32">
        <v>0.86794549499999996</v>
      </c>
      <c r="J32">
        <v>2056</v>
      </c>
      <c r="K32">
        <v>2056.296296</v>
      </c>
      <c r="L32" t="s">
        <v>23</v>
      </c>
      <c r="M32" t="s">
        <v>23</v>
      </c>
      <c r="N32" t="s">
        <v>16</v>
      </c>
      <c r="O32" t="s">
        <v>18</v>
      </c>
    </row>
    <row r="33" spans="1:15" x14ac:dyDescent="0.55000000000000004">
      <c r="A33">
        <v>32</v>
      </c>
      <c r="B33" t="s">
        <v>88</v>
      </c>
      <c r="C33" s="1">
        <v>44162</v>
      </c>
      <c r="D33">
        <v>5.7156854055585599E-4</v>
      </c>
      <c r="E33">
        <v>0.84540604623666005</v>
      </c>
      <c r="F33" t="s">
        <v>89</v>
      </c>
      <c r="G33">
        <v>0.111111111</v>
      </c>
      <c r="H33">
        <v>28.406868119999999</v>
      </c>
      <c r="I33">
        <v>0.50879563500000002</v>
      </c>
      <c r="J33">
        <v>1318</v>
      </c>
      <c r="K33">
        <v>1318.150179</v>
      </c>
      <c r="L33" t="s">
        <v>34</v>
      </c>
      <c r="M33" t="s">
        <v>34</v>
      </c>
      <c r="N33" t="s">
        <v>16</v>
      </c>
      <c r="O33" t="s">
        <v>18</v>
      </c>
    </row>
    <row r="34" spans="1:15" x14ac:dyDescent="0.55000000000000004">
      <c r="A34">
        <v>33</v>
      </c>
      <c r="B34" t="s">
        <v>90</v>
      </c>
      <c r="C34" s="1">
        <v>44162</v>
      </c>
      <c r="D34">
        <v>7.6459929441996897E-3</v>
      </c>
      <c r="E34">
        <v>0.99285183370060504</v>
      </c>
      <c r="F34" t="s">
        <v>91</v>
      </c>
      <c r="G34">
        <v>0.19047618999999999</v>
      </c>
      <c r="H34">
        <v>68.920302509999999</v>
      </c>
      <c r="I34">
        <v>0.708323335</v>
      </c>
      <c r="J34">
        <v>2788</v>
      </c>
      <c r="K34">
        <v>2788.6792449999998</v>
      </c>
      <c r="L34" t="s">
        <v>34</v>
      </c>
      <c r="M34" t="s">
        <v>34</v>
      </c>
      <c r="N34" t="s">
        <v>16</v>
      </c>
      <c r="O34" t="s">
        <v>18</v>
      </c>
    </row>
    <row r="35" spans="1:15" x14ac:dyDescent="0.55000000000000004">
      <c r="A35">
        <v>34</v>
      </c>
      <c r="B35" t="s">
        <v>92</v>
      </c>
      <c r="C35" s="1">
        <v>44162</v>
      </c>
      <c r="D35">
        <v>6.0612083179745896E-4</v>
      </c>
      <c r="E35">
        <v>0.97423381012732202</v>
      </c>
      <c r="F35" t="s">
        <v>93</v>
      </c>
      <c r="G35">
        <v>0.21052631599999999</v>
      </c>
      <c r="H35">
        <v>65.683796939999993</v>
      </c>
      <c r="I35">
        <v>0.74822887500000002</v>
      </c>
      <c r="J35">
        <v>2628</v>
      </c>
      <c r="K35">
        <v>2628.3018870000001</v>
      </c>
      <c r="L35" t="s">
        <v>34</v>
      </c>
      <c r="M35" t="s">
        <v>34</v>
      </c>
      <c r="N35" t="s">
        <v>16</v>
      </c>
      <c r="O35" t="s">
        <v>18</v>
      </c>
    </row>
    <row r="36" spans="1:15" x14ac:dyDescent="0.55000000000000004">
      <c r="A36">
        <v>35</v>
      </c>
      <c r="B36" t="s">
        <v>94</v>
      </c>
      <c r="C36" s="1">
        <v>44162</v>
      </c>
      <c r="D36">
        <v>2.5397631704286799E-3</v>
      </c>
      <c r="E36">
        <v>0.930225052274683</v>
      </c>
      <c r="F36" t="s">
        <v>95</v>
      </c>
      <c r="G36">
        <v>0.83333333300000001</v>
      </c>
      <c r="H36">
        <v>42.304803790000001</v>
      </c>
      <c r="I36">
        <v>0.85796910999999998</v>
      </c>
      <c r="J36">
        <v>1706</v>
      </c>
      <c r="K36">
        <v>1706.097561</v>
      </c>
      <c r="L36" t="s">
        <v>96</v>
      </c>
      <c r="M36" t="s">
        <v>96</v>
      </c>
      <c r="N36" t="s">
        <v>16</v>
      </c>
      <c r="O36" t="s">
        <v>18</v>
      </c>
    </row>
    <row r="37" spans="1:15" x14ac:dyDescent="0.55000000000000004">
      <c r="A37">
        <v>36</v>
      </c>
      <c r="B37" t="s">
        <v>97</v>
      </c>
      <c r="C37" s="1">
        <v>44162</v>
      </c>
      <c r="D37">
        <v>5.06113218747151E-3</v>
      </c>
      <c r="E37">
        <v>0.87650924395844798</v>
      </c>
      <c r="F37" t="s">
        <v>98</v>
      </c>
      <c r="G37">
        <v>0.5</v>
      </c>
      <c r="H37">
        <v>28.330715049999998</v>
      </c>
      <c r="I37">
        <v>1.0974023500000001</v>
      </c>
      <c r="J37">
        <v>1316</v>
      </c>
      <c r="K37">
        <v>1316.427025</v>
      </c>
      <c r="L37" t="s">
        <v>34</v>
      </c>
      <c r="M37" t="s">
        <v>34</v>
      </c>
      <c r="N37" t="s">
        <v>16</v>
      </c>
      <c r="O37" t="s">
        <v>18</v>
      </c>
    </row>
    <row r="38" spans="1:15" x14ac:dyDescent="0.55000000000000004">
      <c r="A38">
        <v>37</v>
      </c>
      <c r="B38" t="s">
        <v>99</v>
      </c>
      <c r="C38" s="1">
        <v>44162</v>
      </c>
      <c r="D38">
        <v>4.86881847686E-4</v>
      </c>
      <c r="E38">
        <v>0.97888499828966102</v>
      </c>
      <c r="F38" t="s">
        <v>100</v>
      </c>
      <c r="G38">
        <v>3.3333333E-2</v>
      </c>
      <c r="H38">
        <v>81.219023660000005</v>
      </c>
      <c r="I38">
        <v>1.03754404</v>
      </c>
      <c r="J38">
        <v>3483</v>
      </c>
      <c r="K38">
        <v>3483.5164840000002</v>
      </c>
      <c r="L38" t="s">
        <v>31</v>
      </c>
      <c r="M38" t="s">
        <v>31</v>
      </c>
      <c r="N38" t="s">
        <v>16</v>
      </c>
      <c r="O38" t="s">
        <v>18</v>
      </c>
    </row>
    <row r="39" spans="1:15" x14ac:dyDescent="0.55000000000000004">
      <c r="A39">
        <v>38</v>
      </c>
      <c r="B39" t="s">
        <v>101</v>
      </c>
      <c r="C39" s="1">
        <v>44162</v>
      </c>
      <c r="D39">
        <v>5.7301151935857102E-4</v>
      </c>
      <c r="E39">
        <v>0.952743634359415</v>
      </c>
      <c r="F39" t="s">
        <v>102</v>
      </c>
      <c r="G39">
        <v>0.111111111</v>
      </c>
      <c r="H39">
        <v>57.116576330000001</v>
      </c>
      <c r="I39">
        <v>0.69834695000000002</v>
      </c>
      <c r="J39">
        <v>2245</v>
      </c>
      <c r="K39">
        <v>2245.16129</v>
      </c>
      <c r="L39" t="s">
        <v>26</v>
      </c>
      <c r="M39" t="s">
        <v>26</v>
      </c>
      <c r="N39" t="s">
        <v>16</v>
      </c>
      <c r="O39" t="s">
        <v>18</v>
      </c>
    </row>
    <row r="40" spans="1:15" x14ac:dyDescent="0.55000000000000004">
      <c r="A40">
        <v>39</v>
      </c>
      <c r="B40" t="s">
        <v>103</v>
      </c>
      <c r="C40" s="1">
        <v>44162</v>
      </c>
      <c r="D40">
        <v>1.22045491276314E-3</v>
      </c>
      <c r="E40">
        <v>0.97728017521752797</v>
      </c>
      <c r="F40" t="s">
        <v>95</v>
      </c>
      <c r="G40">
        <v>0.83333333300000001</v>
      </c>
      <c r="H40">
        <v>42.952104910000003</v>
      </c>
      <c r="I40">
        <v>0.847992725</v>
      </c>
      <c r="J40">
        <v>1726</v>
      </c>
      <c r="K40">
        <v>1726.829268</v>
      </c>
      <c r="L40" t="s">
        <v>96</v>
      </c>
      <c r="M40" t="s">
        <v>96</v>
      </c>
      <c r="N40" t="s">
        <v>16</v>
      </c>
      <c r="O40" t="s">
        <v>18</v>
      </c>
    </row>
    <row r="41" spans="1:15" x14ac:dyDescent="0.55000000000000004">
      <c r="A41">
        <v>40</v>
      </c>
      <c r="B41" t="s">
        <v>104</v>
      </c>
      <c r="C41" s="1">
        <v>44162</v>
      </c>
      <c r="D41">
        <v>9.5949125105698502E-4</v>
      </c>
      <c r="E41">
        <v>0.90999217439884095</v>
      </c>
      <c r="F41" t="s">
        <v>105</v>
      </c>
      <c r="G41">
        <v>0.3</v>
      </c>
      <c r="H41">
        <v>36.555246840000002</v>
      </c>
      <c r="I41">
        <v>1.3268592050000001</v>
      </c>
      <c r="J41">
        <v>1530</v>
      </c>
      <c r="K41">
        <v>1530.0546449999999</v>
      </c>
      <c r="L41" t="s">
        <v>26</v>
      </c>
      <c r="M41" t="s">
        <v>26</v>
      </c>
      <c r="N41" t="s">
        <v>16</v>
      </c>
      <c r="O41" t="s">
        <v>18</v>
      </c>
    </row>
    <row r="42" spans="1:15" x14ac:dyDescent="0.55000000000000004">
      <c r="A42">
        <v>41</v>
      </c>
      <c r="B42" t="s">
        <v>106</v>
      </c>
      <c r="C42" s="1">
        <v>44162</v>
      </c>
      <c r="D42">
        <v>3.5495504348504001E-4</v>
      </c>
      <c r="E42">
        <v>0.997342342477338</v>
      </c>
      <c r="F42" t="s">
        <v>107</v>
      </c>
      <c r="G42">
        <v>0.1</v>
      </c>
      <c r="H42">
        <v>60.429234970000003</v>
      </c>
      <c r="I42">
        <v>0.86794549499999996</v>
      </c>
      <c r="J42">
        <v>2385</v>
      </c>
      <c r="K42">
        <v>2385.4838709999999</v>
      </c>
      <c r="L42" t="s">
        <v>26</v>
      </c>
      <c r="M42" t="s">
        <v>26</v>
      </c>
      <c r="N42" t="s">
        <v>16</v>
      </c>
      <c r="O42" t="s">
        <v>18</v>
      </c>
    </row>
    <row r="43" spans="1:15" x14ac:dyDescent="0.55000000000000004">
      <c r="A43">
        <v>42</v>
      </c>
      <c r="B43" t="s">
        <v>108</v>
      </c>
      <c r="C43" s="1">
        <v>44162</v>
      </c>
      <c r="D43">
        <v>1.96401045747896E-4</v>
      </c>
      <c r="E43">
        <v>0.77950614663628803</v>
      </c>
      <c r="F43" t="s">
        <v>109</v>
      </c>
      <c r="G43">
        <v>0.2</v>
      </c>
      <c r="H43">
        <v>38.687532859999997</v>
      </c>
      <c r="I43">
        <v>0.77815802999999995</v>
      </c>
      <c r="J43">
        <v>1591</v>
      </c>
      <c r="K43">
        <v>1591.2568309999999</v>
      </c>
      <c r="L43" t="s">
        <v>34</v>
      </c>
      <c r="M43" t="s">
        <v>34</v>
      </c>
      <c r="N43" t="s">
        <v>16</v>
      </c>
      <c r="O43" t="s">
        <v>18</v>
      </c>
    </row>
    <row r="44" spans="1:15" x14ac:dyDescent="0.55000000000000004">
      <c r="A44">
        <v>43</v>
      </c>
      <c r="B44" t="s">
        <v>110</v>
      </c>
      <c r="C44" s="1">
        <v>44162</v>
      </c>
      <c r="D44">
        <v>2.0447748140764901E-2</v>
      </c>
      <c r="E44">
        <v>0.145811531014784</v>
      </c>
      <c r="F44" t="s">
        <v>111</v>
      </c>
      <c r="G44">
        <v>7.6923077000000006E-2</v>
      </c>
      <c r="H44">
        <v>33.737583170000001</v>
      </c>
      <c r="I44">
        <v>1.33683559</v>
      </c>
      <c r="J44">
        <v>1449</v>
      </c>
      <c r="K44">
        <v>1449.1803279999999</v>
      </c>
      <c r="L44" t="s">
        <v>17</v>
      </c>
      <c r="M44" t="s">
        <v>17</v>
      </c>
      <c r="N44" t="s">
        <v>16</v>
      </c>
      <c r="O44" t="s">
        <v>18</v>
      </c>
    </row>
    <row r="45" spans="1:15" x14ac:dyDescent="0.55000000000000004">
      <c r="A45">
        <v>44</v>
      </c>
      <c r="B45" t="s">
        <v>112</v>
      </c>
      <c r="C45" s="1">
        <v>44162</v>
      </c>
      <c r="D45">
        <v>1.9049070840998501E-3</v>
      </c>
      <c r="E45">
        <v>0.95971937925079498</v>
      </c>
      <c r="F45" t="s">
        <v>55</v>
      </c>
      <c r="G45">
        <v>0.33333333300000001</v>
      </c>
      <c r="H45">
        <v>32.74759324</v>
      </c>
      <c r="I45">
        <v>0.72827610499999995</v>
      </c>
      <c r="J45">
        <v>1420</v>
      </c>
      <c r="K45">
        <v>1420.7650269999999</v>
      </c>
      <c r="L45" t="s">
        <v>113</v>
      </c>
      <c r="M45" t="s">
        <v>113</v>
      </c>
      <c r="N45" t="s">
        <v>16</v>
      </c>
      <c r="O45" t="s">
        <v>18</v>
      </c>
    </row>
    <row r="46" spans="1:15" x14ac:dyDescent="0.55000000000000004">
      <c r="A46">
        <v>45</v>
      </c>
      <c r="B46" t="s">
        <v>114</v>
      </c>
      <c r="C46" s="1">
        <v>44162</v>
      </c>
      <c r="D46">
        <v>3.8619421317764001E-4</v>
      </c>
      <c r="E46">
        <v>0.96653981780377896</v>
      </c>
      <c r="F46" t="s">
        <v>115</v>
      </c>
      <c r="G46">
        <v>0.1875</v>
      </c>
      <c r="H46">
        <v>52.318932779999997</v>
      </c>
      <c r="I46">
        <v>0.92780380500000004</v>
      </c>
      <c r="J46">
        <v>2054</v>
      </c>
      <c r="K46">
        <v>2054.8148150000002</v>
      </c>
      <c r="L46" t="s">
        <v>31</v>
      </c>
      <c r="M46" t="s">
        <v>31</v>
      </c>
      <c r="N46" t="s">
        <v>16</v>
      </c>
      <c r="O46" t="s">
        <v>18</v>
      </c>
    </row>
    <row r="47" spans="1:15" x14ac:dyDescent="0.55000000000000004">
      <c r="A47">
        <v>46</v>
      </c>
      <c r="B47" t="s">
        <v>116</v>
      </c>
      <c r="C47" s="1">
        <v>44162</v>
      </c>
      <c r="D47">
        <v>2.0853714776466E-4</v>
      </c>
      <c r="E47">
        <v>0.99699194957145998</v>
      </c>
      <c r="F47" t="s">
        <v>117</v>
      </c>
      <c r="G47">
        <v>7.6923077000000006E-2</v>
      </c>
      <c r="H47">
        <v>50.605488659999999</v>
      </c>
      <c r="I47">
        <v>0.52874840499999998</v>
      </c>
      <c r="J47">
        <v>1989</v>
      </c>
      <c r="K47">
        <v>1989.261745</v>
      </c>
      <c r="L47" t="s">
        <v>34</v>
      </c>
      <c r="M47" t="s">
        <v>34</v>
      </c>
      <c r="N47" t="s">
        <v>16</v>
      </c>
      <c r="O47" t="s">
        <v>18</v>
      </c>
    </row>
    <row r="48" spans="1:15" x14ac:dyDescent="0.55000000000000004">
      <c r="A48">
        <v>47</v>
      </c>
      <c r="B48" t="s">
        <v>118</v>
      </c>
      <c r="C48" s="1">
        <v>44162</v>
      </c>
      <c r="D48">
        <v>1.0427120238636E-3</v>
      </c>
      <c r="E48">
        <v>0.95019374787756905</v>
      </c>
      <c r="F48" t="s">
        <v>119</v>
      </c>
      <c r="G48">
        <v>6.25E-2</v>
      </c>
      <c r="H48">
        <v>56.355045609999998</v>
      </c>
      <c r="I48">
        <v>1.2270953550000001</v>
      </c>
      <c r="J48">
        <v>2212</v>
      </c>
      <c r="K48">
        <v>2212.9032259999999</v>
      </c>
      <c r="L48" t="s">
        <v>70</v>
      </c>
      <c r="M48" t="s">
        <v>70</v>
      </c>
      <c r="N48" t="s">
        <v>16</v>
      </c>
      <c r="O48" t="s">
        <v>71</v>
      </c>
    </row>
    <row r="49" spans="1:15" x14ac:dyDescent="0.55000000000000004">
      <c r="A49">
        <v>48</v>
      </c>
      <c r="B49" t="s">
        <v>120</v>
      </c>
      <c r="C49" s="1">
        <v>44162</v>
      </c>
      <c r="D49">
        <v>9.6323165719189897E-3</v>
      </c>
      <c r="E49">
        <v>0.99834948151157199</v>
      </c>
      <c r="F49" t="s">
        <v>121</v>
      </c>
      <c r="G49">
        <v>1.3333333329999999</v>
      </c>
      <c r="H49">
        <v>29.929929569999999</v>
      </c>
      <c r="I49">
        <v>0.68837056500000005</v>
      </c>
      <c r="J49">
        <v>1352</v>
      </c>
      <c r="K49">
        <v>1352.6132620000001</v>
      </c>
      <c r="L49" t="s">
        <v>26</v>
      </c>
      <c r="M49" t="s">
        <v>26</v>
      </c>
      <c r="N49" t="s">
        <v>16</v>
      </c>
      <c r="O49" t="s">
        <v>18</v>
      </c>
    </row>
    <row r="50" spans="1:15" x14ac:dyDescent="0.55000000000000004">
      <c r="A50">
        <v>49</v>
      </c>
      <c r="B50" t="s">
        <v>122</v>
      </c>
      <c r="C50" s="1">
        <v>44162</v>
      </c>
      <c r="D50">
        <v>5.54284626302036E-4</v>
      </c>
      <c r="E50">
        <v>0.99371228413471702</v>
      </c>
      <c r="F50" t="s">
        <v>123</v>
      </c>
      <c r="G50">
        <v>0.16666666699999999</v>
      </c>
      <c r="H50">
        <v>42.419033400000004</v>
      </c>
      <c r="I50">
        <v>1.89551315</v>
      </c>
      <c r="J50">
        <v>1709</v>
      </c>
      <c r="K50">
        <v>1709.7560980000001</v>
      </c>
      <c r="L50" t="s">
        <v>96</v>
      </c>
      <c r="M50" t="s">
        <v>96</v>
      </c>
      <c r="N50" t="s">
        <v>16</v>
      </c>
      <c r="O50" t="s">
        <v>18</v>
      </c>
    </row>
    <row r="51" spans="1:15" x14ac:dyDescent="0.55000000000000004">
      <c r="A51">
        <v>50</v>
      </c>
      <c r="B51" t="s">
        <v>124</v>
      </c>
      <c r="C51" s="1">
        <v>44162</v>
      </c>
      <c r="D51">
        <v>2.9229441630847198E-4</v>
      </c>
      <c r="E51">
        <v>0.80518897297087599</v>
      </c>
      <c r="F51" t="s">
        <v>95</v>
      </c>
      <c r="G51">
        <v>0.83333333300000001</v>
      </c>
      <c r="H51">
        <v>41.619426140000002</v>
      </c>
      <c r="I51">
        <v>0.83801634000000003</v>
      </c>
      <c r="J51">
        <v>1684</v>
      </c>
      <c r="K51">
        <v>1684.1463409999999</v>
      </c>
      <c r="L51" t="s">
        <v>96</v>
      </c>
      <c r="M51" t="s">
        <v>96</v>
      </c>
      <c r="N51" t="s">
        <v>16</v>
      </c>
      <c r="O51" t="s">
        <v>18</v>
      </c>
    </row>
    <row r="52" spans="1:15" x14ac:dyDescent="0.55000000000000004">
      <c r="A52">
        <v>51</v>
      </c>
      <c r="B52" t="s">
        <v>125</v>
      </c>
      <c r="C52" s="1">
        <v>44162</v>
      </c>
      <c r="D52" s="2">
        <v>6.9346037907153405E-5</v>
      </c>
      <c r="E52">
        <v>0.82004489126135005</v>
      </c>
      <c r="F52" t="s">
        <v>33</v>
      </c>
      <c r="G52">
        <v>1</v>
      </c>
      <c r="H52">
        <v>36.517170309999997</v>
      </c>
      <c r="I52">
        <v>0.53872478999999995</v>
      </c>
      <c r="J52">
        <v>1528</v>
      </c>
      <c r="K52">
        <v>1528.9617490000001</v>
      </c>
      <c r="L52" t="s">
        <v>34</v>
      </c>
      <c r="M52" t="s">
        <v>34</v>
      </c>
      <c r="N52" t="s">
        <v>16</v>
      </c>
      <c r="O52" t="s">
        <v>18</v>
      </c>
    </row>
    <row r="53" spans="1:15" x14ac:dyDescent="0.55000000000000004">
      <c r="A53">
        <v>52</v>
      </c>
      <c r="B53" t="s">
        <v>126</v>
      </c>
      <c r="C53" s="1">
        <v>44162</v>
      </c>
      <c r="D53">
        <v>1.44407676870762E-3</v>
      </c>
      <c r="E53">
        <v>0.88962711425895802</v>
      </c>
      <c r="F53" t="s">
        <v>127</v>
      </c>
      <c r="G53">
        <v>0</v>
      </c>
      <c r="H53">
        <v>78.058671169999997</v>
      </c>
      <c r="I53">
        <v>0.83801634000000003</v>
      </c>
      <c r="J53">
        <v>3296</v>
      </c>
      <c r="K53">
        <v>3296.5517239999999</v>
      </c>
      <c r="L53" t="s">
        <v>34</v>
      </c>
      <c r="M53" t="s">
        <v>43</v>
      </c>
      <c r="N53" t="s">
        <v>16</v>
      </c>
      <c r="O53" t="s">
        <v>18</v>
      </c>
    </row>
    <row r="54" spans="1:15" x14ac:dyDescent="0.55000000000000004">
      <c r="A54">
        <v>53</v>
      </c>
      <c r="B54" t="s">
        <v>128</v>
      </c>
      <c r="C54" s="1">
        <v>44162</v>
      </c>
      <c r="D54">
        <v>2.7808886780561698E-4</v>
      </c>
      <c r="E54">
        <v>0.99006557893783798</v>
      </c>
      <c r="F54" t="s">
        <v>129</v>
      </c>
      <c r="G54">
        <v>0</v>
      </c>
      <c r="H54">
        <v>60.543464569999998</v>
      </c>
      <c r="I54">
        <v>0.54870117500000004</v>
      </c>
      <c r="J54">
        <v>2390</v>
      </c>
      <c r="K54">
        <v>2390.3225809999999</v>
      </c>
      <c r="L54" t="s">
        <v>34</v>
      </c>
      <c r="M54" t="s">
        <v>34</v>
      </c>
      <c r="N54" t="s">
        <v>16</v>
      </c>
      <c r="O54" t="s">
        <v>18</v>
      </c>
    </row>
    <row r="55" spans="1:15" x14ac:dyDescent="0.55000000000000004">
      <c r="A55">
        <v>54</v>
      </c>
      <c r="B55" t="s">
        <v>130</v>
      </c>
      <c r="C55" s="1">
        <v>44162</v>
      </c>
      <c r="D55">
        <v>3.2824202280424403E-4</v>
      </c>
      <c r="E55">
        <v>0.99321837479525898</v>
      </c>
      <c r="F55" t="s">
        <v>131</v>
      </c>
      <c r="G55">
        <v>0</v>
      </c>
      <c r="H55">
        <v>48.663585320000003</v>
      </c>
      <c r="I55">
        <v>0.61853586999999999</v>
      </c>
      <c r="J55">
        <v>1920</v>
      </c>
      <c r="K55">
        <v>1920.8053689999999</v>
      </c>
      <c r="L55" t="s">
        <v>113</v>
      </c>
      <c r="M55" t="s">
        <v>53</v>
      </c>
      <c r="N55" t="s">
        <v>16</v>
      </c>
      <c r="O55" t="s">
        <v>47</v>
      </c>
    </row>
    <row r="56" spans="1:15" x14ac:dyDescent="0.55000000000000004">
      <c r="A56">
        <v>55</v>
      </c>
      <c r="B56" t="s">
        <v>132</v>
      </c>
      <c r="C56" s="1">
        <v>44162</v>
      </c>
      <c r="D56">
        <v>3.2897881241571599E-3</v>
      </c>
      <c r="E56">
        <v>0.99885153389769599</v>
      </c>
      <c r="F56" t="s">
        <v>133</v>
      </c>
      <c r="G56">
        <v>0.571428571</v>
      </c>
      <c r="H56">
        <v>34.004118929999997</v>
      </c>
      <c r="I56">
        <v>0.89787465</v>
      </c>
      <c r="J56">
        <v>1456</v>
      </c>
      <c r="K56">
        <v>1456.8306009999999</v>
      </c>
      <c r="L56" t="s">
        <v>26</v>
      </c>
      <c r="M56" t="s">
        <v>26</v>
      </c>
      <c r="N56" t="s">
        <v>16</v>
      </c>
      <c r="O56" t="s">
        <v>18</v>
      </c>
    </row>
    <row r="57" spans="1:15" x14ac:dyDescent="0.55000000000000004">
      <c r="A57">
        <v>56</v>
      </c>
      <c r="B57" t="s">
        <v>134</v>
      </c>
      <c r="C57" s="1">
        <v>44162</v>
      </c>
      <c r="D57">
        <v>7.7850599838843104E-4</v>
      </c>
      <c r="E57">
        <v>0.97200000695317601</v>
      </c>
      <c r="F57" t="s">
        <v>135</v>
      </c>
      <c r="G57">
        <v>0</v>
      </c>
      <c r="H57">
        <v>77.792135419999994</v>
      </c>
      <c r="I57">
        <v>1.51641052</v>
      </c>
      <c r="J57">
        <v>3280</v>
      </c>
      <c r="K57">
        <v>3280.4597699999999</v>
      </c>
      <c r="L57" t="s">
        <v>52</v>
      </c>
      <c r="M57" t="s">
        <v>53</v>
      </c>
      <c r="N57" t="s">
        <v>16</v>
      </c>
      <c r="O57" t="s">
        <v>47</v>
      </c>
    </row>
    <row r="58" spans="1:15" x14ac:dyDescent="0.55000000000000004">
      <c r="A58">
        <v>57</v>
      </c>
      <c r="B58" t="s">
        <v>136</v>
      </c>
      <c r="C58" s="1">
        <v>44162</v>
      </c>
      <c r="D58">
        <v>5.7747926770301203E-3</v>
      </c>
      <c r="E58">
        <v>0.98972451550796703</v>
      </c>
      <c r="F58" t="s">
        <v>137</v>
      </c>
      <c r="G58">
        <v>0.16666666699999999</v>
      </c>
      <c r="H58">
        <v>78.896354959999996</v>
      </c>
      <c r="I58">
        <v>0.96770934500000005</v>
      </c>
      <c r="J58">
        <v>3347</v>
      </c>
      <c r="K58">
        <v>3347.1264369999999</v>
      </c>
      <c r="L58" t="s">
        <v>26</v>
      </c>
      <c r="M58" t="s">
        <v>26</v>
      </c>
      <c r="N58" t="s">
        <v>16</v>
      </c>
      <c r="O58" t="s">
        <v>18</v>
      </c>
    </row>
    <row r="59" spans="1:15" x14ac:dyDescent="0.55000000000000004">
      <c r="A59">
        <v>58</v>
      </c>
      <c r="B59" t="s">
        <v>138</v>
      </c>
      <c r="C59" s="1">
        <v>44162</v>
      </c>
      <c r="D59">
        <v>1.8260298860636699E-2</v>
      </c>
      <c r="E59">
        <v>0.98399888460154605</v>
      </c>
      <c r="F59" t="s">
        <v>139</v>
      </c>
      <c r="G59">
        <v>0</v>
      </c>
      <c r="H59">
        <v>30.04415917</v>
      </c>
      <c r="I59">
        <v>0.64846502500000003</v>
      </c>
      <c r="J59">
        <v>1355</v>
      </c>
      <c r="K59">
        <v>1355.197993</v>
      </c>
      <c r="L59" t="s">
        <v>140</v>
      </c>
      <c r="M59" t="s">
        <v>140</v>
      </c>
      <c r="N59" t="s">
        <v>16</v>
      </c>
      <c r="O59" t="s">
        <v>47</v>
      </c>
    </row>
    <row r="60" spans="1:15" x14ac:dyDescent="0.55000000000000004">
      <c r="A60">
        <v>59</v>
      </c>
      <c r="B60" t="s">
        <v>141</v>
      </c>
      <c r="C60" s="1">
        <v>44162</v>
      </c>
      <c r="D60">
        <v>5.8486924100730104E-4</v>
      </c>
      <c r="E60">
        <v>0.810745575740907</v>
      </c>
      <c r="F60" t="s">
        <v>142</v>
      </c>
      <c r="G60">
        <v>0.1</v>
      </c>
      <c r="H60">
        <v>29.320704989999999</v>
      </c>
      <c r="I60">
        <v>0.52874840499999998</v>
      </c>
      <c r="J60">
        <v>1338</v>
      </c>
      <c r="K60">
        <v>1338.828029</v>
      </c>
      <c r="L60" t="s">
        <v>34</v>
      </c>
      <c r="M60" t="s">
        <v>34</v>
      </c>
      <c r="N60" t="s">
        <v>16</v>
      </c>
      <c r="O60" t="s">
        <v>18</v>
      </c>
    </row>
    <row r="61" spans="1:15" x14ac:dyDescent="0.55000000000000004">
      <c r="A61">
        <v>60</v>
      </c>
      <c r="B61" t="s">
        <v>143</v>
      </c>
      <c r="C61" s="1">
        <v>44162</v>
      </c>
      <c r="D61">
        <v>6.8135217434006797E-4</v>
      </c>
      <c r="E61">
        <v>0.23842491471444599</v>
      </c>
      <c r="F61" t="s">
        <v>82</v>
      </c>
      <c r="G61">
        <v>0.111111111</v>
      </c>
      <c r="H61">
        <v>57.45926515</v>
      </c>
      <c r="I61">
        <v>0.68837056500000005</v>
      </c>
      <c r="J61">
        <v>2259</v>
      </c>
      <c r="K61">
        <v>2259.6774190000001</v>
      </c>
      <c r="L61" t="s">
        <v>26</v>
      </c>
      <c r="M61" t="s">
        <v>26</v>
      </c>
      <c r="N61" t="s">
        <v>16</v>
      </c>
      <c r="O61" t="s">
        <v>18</v>
      </c>
    </row>
    <row r="62" spans="1:15" x14ac:dyDescent="0.55000000000000004">
      <c r="A62">
        <v>61</v>
      </c>
      <c r="B62" t="s">
        <v>144</v>
      </c>
      <c r="C62" s="1">
        <v>44162</v>
      </c>
      <c r="D62">
        <v>3.6768018315409302E-4</v>
      </c>
      <c r="E62">
        <v>0.97327424590499501</v>
      </c>
      <c r="F62" t="s">
        <v>145</v>
      </c>
      <c r="G62">
        <v>0</v>
      </c>
      <c r="H62">
        <v>63.627664000000003</v>
      </c>
      <c r="I62">
        <v>1.2969300500000001</v>
      </c>
      <c r="J62">
        <v>2531</v>
      </c>
      <c r="K62">
        <v>2531.578947</v>
      </c>
      <c r="L62" t="s">
        <v>52</v>
      </c>
      <c r="M62" t="s">
        <v>52</v>
      </c>
      <c r="N62" t="s">
        <v>16</v>
      </c>
      <c r="O62" t="s">
        <v>47</v>
      </c>
    </row>
    <row r="63" spans="1:15" x14ac:dyDescent="0.55000000000000004">
      <c r="A63">
        <v>62</v>
      </c>
      <c r="B63" t="s">
        <v>146</v>
      </c>
      <c r="C63" s="1">
        <v>44162</v>
      </c>
      <c r="D63">
        <v>4.1193363351149903E-4</v>
      </c>
      <c r="E63">
        <v>0.98935600413888503</v>
      </c>
      <c r="F63" t="s">
        <v>147</v>
      </c>
      <c r="G63">
        <v>3.7037037000000002E-2</v>
      </c>
      <c r="H63">
        <v>76.611762799999994</v>
      </c>
      <c r="I63">
        <v>0.83801634000000003</v>
      </c>
      <c r="J63">
        <v>3209</v>
      </c>
      <c r="K63">
        <v>3209.1954019999998</v>
      </c>
      <c r="L63" t="s">
        <v>34</v>
      </c>
      <c r="M63" t="s">
        <v>43</v>
      </c>
      <c r="N63" t="s">
        <v>16</v>
      </c>
      <c r="O63" t="s">
        <v>18</v>
      </c>
    </row>
    <row r="64" spans="1:15" x14ac:dyDescent="0.55000000000000004">
      <c r="A64">
        <v>63</v>
      </c>
      <c r="B64" t="s">
        <v>148</v>
      </c>
      <c r="C64" s="1">
        <v>44162</v>
      </c>
      <c r="D64">
        <v>5.8296184937748296E-4</v>
      </c>
      <c r="E64">
        <v>0.87342459059216204</v>
      </c>
      <c r="F64" t="s">
        <v>149</v>
      </c>
      <c r="G64">
        <v>0.1</v>
      </c>
      <c r="H64">
        <v>25.779587129999999</v>
      </c>
      <c r="I64">
        <v>0.61853586999999999</v>
      </c>
      <c r="J64">
        <v>1254</v>
      </c>
      <c r="K64">
        <v>1254.323789</v>
      </c>
      <c r="L64" t="s">
        <v>34</v>
      </c>
      <c r="M64" t="s">
        <v>34</v>
      </c>
      <c r="N64" t="s">
        <v>16</v>
      </c>
      <c r="O64" t="s">
        <v>18</v>
      </c>
    </row>
    <row r="65" spans="1:15" x14ac:dyDescent="0.55000000000000004">
      <c r="A65">
        <v>64</v>
      </c>
      <c r="B65" t="s">
        <v>150</v>
      </c>
      <c r="C65" s="1">
        <v>44162</v>
      </c>
      <c r="D65">
        <v>4.0273623224645104E-3</v>
      </c>
      <c r="E65">
        <v>0.99898703931210497</v>
      </c>
      <c r="F65" t="s">
        <v>151</v>
      </c>
      <c r="G65">
        <v>6.6666666999999999E-2</v>
      </c>
      <c r="H65">
        <v>44.322860200000001</v>
      </c>
      <c r="I65">
        <v>0.55867756000000002</v>
      </c>
      <c r="J65">
        <v>1770</v>
      </c>
      <c r="K65">
        <v>1770.7317069999999</v>
      </c>
      <c r="L65" t="s">
        <v>34</v>
      </c>
      <c r="M65" t="s">
        <v>34</v>
      </c>
      <c r="N65" t="s">
        <v>16</v>
      </c>
      <c r="O65" t="s">
        <v>18</v>
      </c>
    </row>
    <row r="66" spans="1:15" x14ac:dyDescent="0.55000000000000004">
      <c r="A66">
        <v>65</v>
      </c>
      <c r="B66" t="s">
        <v>152</v>
      </c>
      <c r="C66" s="1">
        <v>44162</v>
      </c>
      <c r="D66">
        <v>9.9118176870477198E-4</v>
      </c>
      <c r="E66">
        <v>0.98509946582006103</v>
      </c>
      <c r="F66" t="s">
        <v>153</v>
      </c>
      <c r="G66">
        <v>3.4482759000000002E-2</v>
      </c>
      <c r="H66">
        <v>79.886344899999997</v>
      </c>
      <c r="I66">
        <v>0.86794549499999996</v>
      </c>
      <c r="J66">
        <v>3406</v>
      </c>
      <c r="K66">
        <v>3406.5934069999998</v>
      </c>
      <c r="L66" t="s">
        <v>34</v>
      </c>
      <c r="M66" t="s">
        <v>43</v>
      </c>
      <c r="N66" t="s">
        <v>16</v>
      </c>
      <c r="O66" t="s">
        <v>18</v>
      </c>
    </row>
    <row r="67" spans="1:15" x14ac:dyDescent="0.55000000000000004">
      <c r="A67">
        <v>66</v>
      </c>
      <c r="B67" t="s">
        <v>154</v>
      </c>
      <c r="C67" s="1">
        <v>44162</v>
      </c>
      <c r="D67">
        <v>1.4842106329542E-3</v>
      </c>
      <c r="E67">
        <v>0.99430012817879898</v>
      </c>
      <c r="F67" t="s">
        <v>155</v>
      </c>
      <c r="G67" t="s">
        <v>16</v>
      </c>
      <c r="H67">
        <v>50.491259049999996</v>
      </c>
      <c r="I67">
        <v>1.725914605</v>
      </c>
      <c r="J67">
        <v>1985</v>
      </c>
      <c r="K67">
        <v>1985.234899</v>
      </c>
      <c r="L67" t="s">
        <v>26</v>
      </c>
      <c r="M67" t="s">
        <v>26</v>
      </c>
      <c r="N67" t="s">
        <v>16</v>
      </c>
      <c r="O67" t="s">
        <v>18</v>
      </c>
    </row>
    <row r="68" spans="1:15" x14ac:dyDescent="0.55000000000000004">
      <c r="A68">
        <v>67</v>
      </c>
      <c r="B68" t="s">
        <v>156</v>
      </c>
      <c r="C68" s="1">
        <v>44162</v>
      </c>
      <c r="D68">
        <v>2.66345490915997E-3</v>
      </c>
      <c r="E68">
        <v>0.92428306093925705</v>
      </c>
      <c r="F68" t="s">
        <v>157</v>
      </c>
      <c r="G68" t="s">
        <v>16</v>
      </c>
      <c r="H68">
        <v>43.904018309999998</v>
      </c>
      <c r="I68">
        <v>0.26936239499999998</v>
      </c>
      <c r="J68">
        <v>1757</v>
      </c>
      <c r="K68">
        <v>1757.3170729999999</v>
      </c>
      <c r="L68" t="s">
        <v>23</v>
      </c>
      <c r="M68" t="s">
        <v>23</v>
      </c>
      <c r="N68" t="s">
        <v>16</v>
      </c>
      <c r="O68" t="s">
        <v>18</v>
      </c>
    </row>
    <row r="69" spans="1:15" x14ac:dyDescent="0.55000000000000004">
      <c r="A69">
        <v>68</v>
      </c>
      <c r="B69" t="s">
        <v>158</v>
      </c>
      <c r="C69" s="1">
        <v>44162</v>
      </c>
      <c r="D69">
        <v>1.4168731806692199E-4</v>
      </c>
      <c r="E69">
        <v>0.54121724576955899</v>
      </c>
      <c r="F69" t="s">
        <v>159</v>
      </c>
      <c r="G69" t="s">
        <v>16</v>
      </c>
      <c r="H69">
        <v>54.184683049999997</v>
      </c>
      <c r="I69">
        <v>1.2470481250000001</v>
      </c>
      <c r="J69">
        <v>2127</v>
      </c>
      <c r="K69">
        <v>2127.4074070000001</v>
      </c>
      <c r="L69" t="s">
        <v>26</v>
      </c>
      <c r="M69" t="s">
        <v>26</v>
      </c>
      <c r="N69" t="s">
        <v>16</v>
      </c>
      <c r="O69" t="s">
        <v>18</v>
      </c>
    </row>
    <row r="70" spans="1:15" x14ac:dyDescent="0.55000000000000004">
      <c r="A70">
        <v>69</v>
      </c>
      <c r="B70" t="s">
        <v>160</v>
      </c>
      <c r="C70" s="1">
        <v>44162</v>
      </c>
      <c r="D70">
        <v>3.1327337683593001E-4</v>
      </c>
      <c r="E70">
        <v>0.96896303340619205</v>
      </c>
      <c r="F70" t="s">
        <v>161</v>
      </c>
      <c r="G70" t="s">
        <v>16</v>
      </c>
      <c r="H70">
        <v>48.968197609999997</v>
      </c>
      <c r="I70">
        <v>1.3268592050000001</v>
      </c>
      <c r="J70">
        <v>1931</v>
      </c>
      <c r="K70">
        <v>1931.5436239999999</v>
      </c>
      <c r="L70" t="s">
        <v>26</v>
      </c>
      <c r="M70" t="s">
        <v>26</v>
      </c>
      <c r="N70" t="s">
        <v>16</v>
      </c>
      <c r="O70" t="s">
        <v>18</v>
      </c>
    </row>
    <row r="71" spans="1:15" x14ac:dyDescent="0.55000000000000004">
      <c r="A71">
        <v>70</v>
      </c>
      <c r="B71" t="s">
        <v>162</v>
      </c>
      <c r="C71" s="1">
        <v>44162</v>
      </c>
      <c r="D71">
        <v>3.8011857215828899E-4</v>
      </c>
      <c r="E71">
        <v>0.95867876627843496</v>
      </c>
      <c r="F71" t="s">
        <v>155</v>
      </c>
      <c r="G71" t="s">
        <v>16</v>
      </c>
      <c r="H71">
        <v>52.471238929999998</v>
      </c>
      <c r="I71">
        <v>0.92780380500000004</v>
      </c>
      <c r="J71">
        <v>2060</v>
      </c>
      <c r="K71">
        <v>2060.7407410000001</v>
      </c>
      <c r="L71" t="s">
        <v>26</v>
      </c>
      <c r="M71" t="s">
        <v>26</v>
      </c>
      <c r="N71" t="s">
        <v>16</v>
      </c>
      <c r="O71" t="s">
        <v>18</v>
      </c>
    </row>
    <row r="72" spans="1:15" x14ac:dyDescent="0.55000000000000004">
      <c r="A72">
        <v>71</v>
      </c>
      <c r="B72" t="s">
        <v>163</v>
      </c>
      <c r="C72" s="1">
        <v>44162</v>
      </c>
      <c r="D72">
        <v>4.0650379928300502E-4</v>
      </c>
      <c r="E72">
        <v>0.93250926527327505</v>
      </c>
      <c r="F72" t="s">
        <v>164</v>
      </c>
      <c r="G72" t="s">
        <v>16</v>
      </c>
      <c r="H72">
        <v>42.609416080000003</v>
      </c>
      <c r="I72">
        <v>1.9653478449999999</v>
      </c>
      <c r="J72">
        <v>1715</v>
      </c>
      <c r="K72">
        <v>1715.8536590000001</v>
      </c>
      <c r="L72" t="s">
        <v>23</v>
      </c>
      <c r="M72" t="s">
        <v>23</v>
      </c>
      <c r="N72" t="s">
        <v>16</v>
      </c>
      <c r="O72" t="s">
        <v>18</v>
      </c>
    </row>
    <row r="73" spans="1:15" x14ac:dyDescent="0.55000000000000004">
      <c r="A73">
        <v>72</v>
      </c>
      <c r="B73" t="s">
        <v>165</v>
      </c>
      <c r="C73" s="1">
        <v>44162</v>
      </c>
      <c r="D73">
        <v>1.1398899864474301E-3</v>
      </c>
      <c r="E73">
        <v>0.943588012756858</v>
      </c>
      <c r="F73" t="s">
        <v>166</v>
      </c>
      <c r="G73">
        <v>7.6923077000000006E-2</v>
      </c>
      <c r="H73">
        <v>41.01020157</v>
      </c>
      <c r="I73">
        <v>1.1772134299999999</v>
      </c>
      <c r="J73">
        <v>1664</v>
      </c>
      <c r="K73">
        <v>1664.6341460000001</v>
      </c>
      <c r="L73" t="s">
        <v>52</v>
      </c>
      <c r="M73" t="s">
        <v>53</v>
      </c>
      <c r="N73" t="s">
        <v>16</v>
      </c>
      <c r="O73" t="s">
        <v>18</v>
      </c>
    </row>
    <row r="74" spans="1:15" x14ac:dyDescent="0.55000000000000004">
      <c r="A74">
        <v>73</v>
      </c>
      <c r="B74" t="s">
        <v>167</v>
      </c>
      <c r="C74" s="1">
        <v>44162</v>
      </c>
      <c r="D74">
        <v>5.0001664107056202E-4</v>
      </c>
      <c r="E74">
        <v>0.98916468682858505</v>
      </c>
      <c r="F74" t="s">
        <v>168</v>
      </c>
      <c r="G74">
        <v>0.14285714299999999</v>
      </c>
      <c r="H74">
        <v>51.367019380000002</v>
      </c>
      <c r="I74">
        <v>1.446575825</v>
      </c>
      <c r="J74">
        <v>2017</v>
      </c>
      <c r="K74">
        <v>2017.7777779999999</v>
      </c>
      <c r="L74" t="s">
        <v>52</v>
      </c>
      <c r="M74" t="s">
        <v>53</v>
      </c>
      <c r="N74" t="s">
        <v>16</v>
      </c>
      <c r="O74" t="s">
        <v>18</v>
      </c>
    </row>
    <row r="75" spans="1:15" x14ac:dyDescent="0.55000000000000004">
      <c r="A75">
        <v>74</v>
      </c>
      <c r="B75" t="s">
        <v>169</v>
      </c>
      <c r="C75" s="1">
        <v>44162</v>
      </c>
      <c r="D75">
        <v>3.8115285763104301E-4</v>
      </c>
      <c r="E75">
        <v>0.98332194707948795</v>
      </c>
      <c r="F75" t="s">
        <v>107</v>
      </c>
      <c r="G75">
        <v>0.1</v>
      </c>
      <c r="H75">
        <v>62.256908699999997</v>
      </c>
      <c r="I75">
        <v>0.83801634000000003</v>
      </c>
      <c r="J75">
        <v>2468</v>
      </c>
      <c r="K75">
        <v>2468.421053</v>
      </c>
      <c r="L75" t="s">
        <v>26</v>
      </c>
      <c r="M75" t="s">
        <v>26</v>
      </c>
      <c r="N75" t="s">
        <v>16</v>
      </c>
      <c r="O75" t="s">
        <v>18</v>
      </c>
    </row>
    <row r="76" spans="1:15" x14ac:dyDescent="0.55000000000000004">
      <c r="A76">
        <v>75</v>
      </c>
      <c r="B76" t="s">
        <v>170</v>
      </c>
      <c r="C76" s="1">
        <v>44162</v>
      </c>
      <c r="D76">
        <v>5.0721954427184498E-4</v>
      </c>
      <c r="E76">
        <v>0.98868602541038497</v>
      </c>
      <c r="F76" t="s">
        <v>100</v>
      </c>
      <c r="G76">
        <v>3.3333333E-2</v>
      </c>
      <c r="H76">
        <v>81.142870590000001</v>
      </c>
      <c r="I76">
        <v>1.05749681</v>
      </c>
      <c r="J76">
        <v>3479</v>
      </c>
      <c r="K76">
        <v>3479.1208790000001</v>
      </c>
      <c r="L76" t="s">
        <v>140</v>
      </c>
      <c r="M76" t="s">
        <v>140</v>
      </c>
      <c r="N76" t="s">
        <v>16</v>
      </c>
      <c r="O76" t="s">
        <v>18</v>
      </c>
    </row>
    <row r="77" spans="1:15" x14ac:dyDescent="0.55000000000000004">
      <c r="A77">
        <v>76</v>
      </c>
      <c r="B77" t="s">
        <v>171</v>
      </c>
      <c r="C77" s="1">
        <v>44162</v>
      </c>
      <c r="D77">
        <v>1.16914344096627E-4</v>
      </c>
      <c r="E77">
        <v>0.77488825856070498</v>
      </c>
      <c r="F77" t="s">
        <v>139</v>
      </c>
      <c r="G77" t="s">
        <v>16</v>
      </c>
      <c r="H77">
        <v>39.334833979999999</v>
      </c>
      <c r="I77">
        <v>1.067473195</v>
      </c>
      <c r="J77">
        <v>1610</v>
      </c>
      <c r="K77">
        <v>1610.97561</v>
      </c>
      <c r="L77" t="s">
        <v>140</v>
      </c>
      <c r="M77" t="s">
        <v>46</v>
      </c>
      <c r="N77" t="s">
        <v>16</v>
      </c>
      <c r="O77" t="s">
        <v>47</v>
      </c>
    </row>
    <row r="78" spans="1:15" x14ac:dyDescent="0.55000000000000004">
      <c r="A78">
        <v>77</v>
      </c>
      <c r="B78" t="s">
        <v>172</v>
      </c>
      <c r="C78" s="1">
        <v>44162</v>
      </c>
      <c r="D78">
        <v>2.96977127511235E-3</v>
      </c>
      <c r="E78">
        <v>0.94481098611842196</v>
      </c>
      <c r="F78" t="s">
        <v>139</v>
      </c>
      <c r="G78" t="s">
        <v>16</v>
      </c>
      <c r="H78">
        <v>36.821782599999999</v>
      </c>
      <c r="I78">
        <v>0.53872478999999995</v>
      </c>
      <c r="J78">
        <v>1537</v>
      </c>
      <c r="K78">
        <v>1537.7049179999999</v>
      </c>
      <c r="L78" t="s">
        <v>140</v>
      </c>
      <c r="M78" t="s">
        <v>46</v>
      </c>
      <c r="N78" t="s">
        <v>16</v>
      </c>
      <c r="O78" t="s">
        <v>47</v>
      </c>
    </row>
    <row r="79" spans="1:15" x14ac:dyDescent="0.55000000000000004">
      <c r="A79">
        <v>78</v>
      </c>
      <c r="B79" t="s">
        <v>173</v>
      </c>
      <c r="C79" s="1">
        <v>44162</v>
      </c>
      <c r="D79">
        <v>3.7747008357839001E-4</v>
      </c>
      <c r="E79">
        <v>0.76371646563866502</v>
      </c>
      <c r="F79" t="s">
        <v>139</v>
      </c>
      <c r="G79" t="s">
        <v>16</v>
      </c>
      <c r="H79">
        <v>35.298721149999999</v>
      </c>
      <c r="I79">
        <v>0.61853586999999999</v>
      </c>
      <c r="J79">
        <v>1493</v>
      </c>
      <c r="K79">
        <v>1493.989071</v>
      </c>
      <c r="L79" t="s">
        <v>140</v>
      </c>
      <c r="M79" t="s">
        <v>46</v>
      </c>
      <c r="N79" t="s">
        <v>16</v>
      </c>
      <c r="O79" t="s">
        <v>47</v>
      </c>
    </row>
    <row r="80" spans="1:15" x14ac:dyDescent="0.55000000000000004">
      <c r="A80">
        <v>79</v>
      </c>
      <c r="B80" t="s">
        <v>174</v>
      </c>
      <c r="C80" s="1">
        <v>44162</v>
      </c>
      <c r="D80">
        <v>4.7635895442090397E-2</v>
      </c>
      <c r="E80">
        <v>0.88542580609913102</v>
      </c>
      <c r="F80" t="s">
        <v>139</v>
      </c>
      <c r="G80" t="s">
        <v>16</v>
      </c>
      <c r="H80">
        <v>33.737583170000001</v>
      </c>
      <c r="I80">
        <v>1.6261507550000001</v>
      </c>
      <c r="J80">
        <v>1449</v>
      </c>
      <c r="K80">
        <v>1449.1803279999999</v>
      </c>
      <c r="L80" t="s">
        <v>140</v>
      </c>
      <c r="M80" t="s">
        <v>46</v>
      </c>
      <c r="N80" t="s">
        <v>16</v>
      </c>
      <c r="O80" t="s">
        <v>47</v>
      </c>
    </row>
    <row r="81" spans="1:15" x14ac:dyDescent="0.55000000000000004">
      <c r="A81">
        <v>80</v>
      </c>
      <c r="B81" t="s">
        <v>175</v>
      </c>
      <c r="C81" s="1">
        <v>44162</v>
      </c>
      <c r="D81">
        <v>3.20724808657189E-4</v>
      </c>
      <c r="E81">
        <v>0.88367869743698002</v>
      </c>
      <c r="F81" t="s">
        <v>95</v>
      </c>
      <c r="G81">
        <v>0.83333333300000001</v>
      </c>
      <c r="H81">
        <v>39.715599339999997</v>
      </c>
      <c r="I81">
        <v>0.82803995500000005</v>
      </c>
      <c r="J81">
        <v>1623</v>
      </c>
      <c r="K81">
        <v>1623.170732</v>
      </c>
      <c r="L81" t="s">
        <v>26</v>
      </c>
      <c r="M81" t="s">
        <v>26</v>
      </c>
      <c r="N81" t="s">
        <v>16</v>
      </c>
      <c r="O81" t="s">
        <v>18</v>
      </c>
    </row>
    <row r="82" spans="1:15" x14ac:dyDescent="0.55000000000000004">
      <c r="A82">
        <v>81</v>
      </c>
      <c r="B82" t="s">
        <v>176</v>
      </c>
      <c r="C82" s="1">
        <v>44162</v>
      </c>
      <c r="D82">
        <v>3.8038005073883001E-4</v>
      </c>
      <c r="E82">
        <v>0.83691149481046301</v>
      </c>
      <c r="F82" t="s">
        <v>177</v>
      </c>
      <c r="G82">
        <v>0.75</v>
      </c>
      <c r="H82">
        <v>44.51324288</v>
      </c>
      <c r="I82">
        <v>0.97768573000000003</v>
      </c>
      <c r="J82">
        <v>1776</v>
      </c>
      <c r="K82">
        <v>1776.829268</v>
      </c>
      <c r="L82" t="s">
        <v>26</v>
      </c>
      <c r="M82" t="s">
        <v>26</v>
      </c>
      <c r="N82" t="s">
        <v>16</v>
      </c>
      <c r="O82" t="s">
        <v>18</v>
      </c>
    </row>
    <row r="83" spans="1:15" x14ac:dyDescent="0.55000000000000004">
      <c r="A83">
        <v>82</v>
      </c>
      <c r="B83" t="s">
        <v>178</v>
      </c>
      <c r="C83" s="1">
        <v>44162</v>
      </c>
      <c r="D83">
        <v>3.2185085964404002E-4</v>
      </c>
      <c r="E83">
        <v>0.99130839658552194</v>
      </c>
      <c r="F83" t="s">
        <v>179</v>
      </c>
      <c r="G83">
        <v>0.105263158</v>
      </c>
      <c r="H83">
        <v>55.060443380000002</v>
      </c>
      <c r="I83">
        <v>0.71829971999999997</v>
      </c>
      <c r="J83">
        <v>2161</v>
      </c>
      <c r="K83">
        <v>2161.4814809999998</v>
      </c>
      <c r="L83" t="s">
        <v>26</v>
      </c>
      <c r="M83" t="s">
        <v>26</v>
      </c>
      <c r="N83" t="s">
        <v>16</v>
      </c>
      <c r="O83" t="s">
        <v>18</v>
      </c>
    </row>
    <row r="84" spans="1:15" x14ac:dyDescent="0.55000000000000004">
      <c r="A84">
        <v>83</v>
      </c>
      <c r="B84" t="s">
        <v>180</v>
      </c>
      <c r="C84" s="1">
        <v>44162</v>
      </c>
      <c r="D84">
        <v>2.7919901536168701E-4</v>
      </c>
      <c r="E84">
        <v>0.99530195158113199</v>
      </c>
      <c r="F84" t="s">
        <v>181</v>
      </c>
      <c r="G84">
        <v>0.117647059</v>
      </c>
      <c r="H84">
        <v>49.691651790000002</v>
      </c>
      <c r="I84">
        <v>0.72827610499999995</v>
      </c>
      <c r="J84">
        <v>1957</v>
      </c>
      <c r="K84">
        <v>1957.0469800000001</v>
      </c>
      <c r="L84" t="s">
        <v>26</v>
      </c>
      <c r="M84" t="s">
        <v>26</v>
      </c>
      <c r="N84" t="s">
        <v>16</v>
      </c>
      <c r="O84" t="s">
        <v>18</v>
      </c>
    </row>
    <row r="85" spans="1:15" x14ac:dyDescent="0.55000000000000004">
      <c r="A85">
        <v>84</v>
      </c>
      <c r="B85" t="s">
        <v>182</v>
      </c>
      <c r="C85" s="1">
        <v>44162</v>
      </c>
      <c r="D85">
        <v>5.1580185734467602E-4</v>
      </c>
      <c r="E85">
        <v>0.97414712316339702</v>
      </c>
      <c r="F85" t="s">
        <v>183</v>
      </c>
      <c r="G85">
        <v>0</v>
      </c>
      <c r="H85">
        <v>38.992145149999999</v>
      </c>
      <c r="I85">
        <v>1.7857729149999999</v>
      </c>
      <c r="J85">
        <v>1600</v>
      </c>
      <c r="K85">
        <v>1600</v>
      </c>
      <c r="L85" t="s">
        <v>70</v>
      </c>
      <c r="M85" t="s">
        <v>70</v>
      </c>
      <c r="N85" t="s">
        <v>16</v>
      </c>
      <c r="O85" t="s">
        <v>71</v>
      </c>
    </row>
    <row r="86" spans="1:15" x14ac:dyDescent="0.55000000000000004">
      <c r="A86">
        <v>85</v>
      </c>
      <c r="B86" t="s">
        <v>184</v>
      </c>
      <c r="C86" s="1">
        <v>44162</v>
      </c>
      <c r="D86">
        <v>2.19090035432492E-4</v>
      </c>
      <c r="E86">
        <v>0.99228996250795898</v>
      </c>
      <c r="F86" t="s">
        <v>185</v>
      </c>
      <c r="G86">
        <v>0.44444444399999999</v>
      </c>
      <c r="H86">
        <v>45.883998179999999</v>
      </c>
      <c r="I86">
        <v>0.94775657499999999</v>
      </c>
      <c r="J86">
        <v>1822</v>
      </c>
      <c r="K86">
        <v>1822.818792</v>
      </c>
      <c r="L86" t="s">
        <v>26</v>
      </c>
      <c r="M86" t="s">
        <v>26</v>
      </c>
      <c r="N86" t="s">
        <v>16</v>
      </c>
      <c r="O86" t="s">
        <v>18</v>
      </c>
    </row>
    <row r="87" spans="1:15" x14ac:dyDescent="0.55000000000000004">
      <c r="A87">
        <v>86</v>
      </c>
      <c r="B87" t="s">
        <v>186</v>
      </c>
      <c r="C87" s="1">
        <v>44162</v>
      </c>
      <c r="D87">
        <v>1.16503451846775E-2</v>
      </c>
      <c r="E87">
        <v>0.98779513729452395</v>
      </c>
      <c r="F87" t="s">
        <v>187</v>
      </c>
      <c r="G87">
        <v>0.25</v>
      </c>
      <c r="H87">
        <v>27.340725110000001</v>
      </c>
      <c r="I87">
        <v>0.71829971999999997</v>
      </c>
      <c r="J87">
        <v>1293</v>
      </c>
      <c r="K87">
        <v>1293.3927920000001</v>
      </c>
      <c r="L87" t="s">
        <v>26</v>
      </c>
      <c r="M87" t="s">
        <v>26</v>
      </c>
      <c r="N87" t="s">
        <v>16</v>
      </c>
      <c r="O87" t="s">
        <v>18</v>
      </c>
    </row>
    <row r="88" spans="1:15" x14ac:dyDescent="0.55000000000000004">
      <c r="A88">
        <v>87</v>
      </c>
      <c r="B88" t="s">
        <v>188</v>
      </c>
      <c r="C88" s="1">
        <v>44162</v>
      </c>
      <c r="D88">
        <v>1.96868884942279E-3</v>
      </c>
      <c r="E88">
        <v>0.99521171264071495</v>
      </c>
      <c r="F88" t="s">
        <v>189</v>
      </c>
      <c r="G88">
        <v>7.1428570999999996E-2</v>
      </c>
      <c r="H88">
        <v>77.982518099999993</v>
      </c>
      <c r="I88">
        <v>0.73825249000000004</v>
      </c>
      <c r="J88">
        <v>3291</v>
      </c>
      <c r="K88">
        <v>3291.9540229999998</v>
      </c>
      <c r="L88" t="s">
        <v>26</v>
      </c>
      <c r="M88" t="s">
        <v>26</v>
      </c>
      <c r="N88" t="s">
        <v>16</v>
      </c>
      <c r="O88" t="s">
        <v>18</v>
      </c>
    </row>
    <row r="89" spans="1:15" x14ac:dyDescent="0.55000000000000004">
      <c r="A89">
        <v>88</v>
      </c>
      <c r="B89" t="s">
        <v>190</v>
      </c>
      <c r="C89" s="1">
        <v>44162</v>
      </c>
      <c r="D89">
        <v>1.23777213721013E-3</v>
      </c>
      <c r="E89">
        <v>0.992277773635038</v>
      </c>
      <c r="F89" t="s">
        <v>191</v>
      </c>
      <c r="G89">
        <v>7.6923077000000006E-2</v>
      </c>
      <c r="H89">
        <v>74.479476779999999</v>
      </c>
      <c r="I89">
        <v>0.71829971999999997</v>
      </c>
      <c r="J89">
        <v>3088</v>
      </c>
      <c r="K89">
        <v>3088.172043</v>
      </c>
      <c r="L89" t="s">
        <v>26</v>
      </c>
      <c r="M89" t="s">
        <v>26</v>
      </c>
      <c r="N89" t="s">
        <v>16</v>
      </c>
      <c r="O89" t="s">
        <v>18</v>
      </c>
    </row>
    <row r="90" spans="1:15" x14ac:dyDescent="0.55000000000000004">
      <c r="A90">
        <v>89</v>
      </c>
      <c r="B90" t="s">
        <v>192</v>
      </c>
      <c r="C90" s="1">
        <v>44162</v>
      </c>
      <c r="D90">
        <v>7.2062426429344195E-4</v>
      </c>
      <c r="E90">
        <v>0.984812344434563</v>
      </c>
      <c r="F90" t="s">
        <v>193</v>
      </c>
      <c r="G90">
        <v>8.3333332999999996E-2</v>
      </c>
      <c r="H90">
        <v>70.786052780000006</v>
      </c>
      <c r="I90">
        <v>0.69834695000000002</v>
      </c>
      <c r="J90">
        <v>2886</v>
      </c>
      <c r="K90">
        <v>2886.8686870000001</v>
      </c>
      <c r="L90" t="s">
        <v>26</v>
      </c>
      <c r="M90" t="s">
        <v>26</v>
      </c>
      <c r="N90" t="s">
        <v>16</v>
      </c>
      <c r="O90" t="s">
        <v>18</v>
      </c>
    </row>
    <row r="91" spans="1:15" x14ac:dyDescent="0.55000000000000004">
      <c r="A91">
        <v>90</v>
      </c>
      <c r="B91" t="s">
        <v>194</v>
      </c>
      <c r="C91" s="1">
        <v>44162</v>
      </c>
      <c r="D91">
        <v>5.9538285459685898E-4</v>
      </c>
      <c r="E91">
        <v>0.97291216930227997</v>
      </c>
      <c r="F91" t="s">
        <v>195</v>
      </c>
      <c r="G91">
        <v>9.0909090999999997E-2</v>
      </c>
      <c r="H91">
        <v>66.826093029999996</v>
      </c>
      <c r="I91">
        <v>0.68837056500000005</v>
      </c>
      <c r="J91">
        <v>2684</v>
      </c>
      <c r="K91">
        <v>2684.9056599999999</v>
      </c>
      <c r="L91" t="s">
        <v>26</v>
      </c>
      <c r="M91" t="s">
        <v>26</v>
      </c>
      <c r="N91" t="s">
        <v>16</v>
      </c>
      <c r="O91" t="s">
        <v>18</v>
      </c>
    </row>
    <row r="92" spans="1:15" x14ac:dyDescent="0.55000000000000004">
      <c r="A92">
        <v>91</v>
      </c>
      <c r="B92" t="s">
        <v>196</v>
      </c>
      <c r="C92" s="1">
        <v>44162</v>
      </c>
      <c r="D92">
        <v>1.03043552233054E-4</v>
      </c>
      <c r="E92">
        <v>0.921595618737863</v>
      </c>
      <c r="F92" t="s">
        <v>197</v>
      </c>
      <c r="G92">
        <v>0.111111111</v>
      </c>
      <c r="H92">
        <v>57.954260120000001</v>
      </c>
      <c r="I92">
        <v>0.69834695000000002</v>
      </c>
      <c r="J92">
        <v>2280</v>
      </c>
      <c r="K92">
        <v>2280.6451609999999</v>
      </c>
      <c r="L92" t="s">
        <v>26</v>
      </c>
      <c r="M92" t="s">
        <v>26</v>
      </c>
      <c r="N92" t="s">
        <v>16</v>
      </c>
      <c r="O92" t="s">
        <v>18</v>
      </c>
    </row>
    <row r="93" spans="1:15" x14ac:dyDescent="0.55000000000000004">
      <c r="A93">
        <v>92</v>
      </c>
      <c r="B93" t="s">
        <v>198</v>
      </c>
      <c r="C93" s="1">
        <v>44162</v>
      </c>
      <c r="D93">
        <v>5.3178068375703703E-4</v>
      </c>
      <c r="E93">
        <v>0.96103002314035502</v>
      </c>
      <c r="F93" t="s">
        <v>181</v>
      </c>
      <c r="G93">
        <v>0.117647059</v>
      </c>
      <c r="H93">
        <v>55.479285279999999</v>
      </c>
      <c r="I93">
        <v>0.66841779499999998</v>
      </c>
      <c r="J93">
        <v>2177</v>
      </c>
      <c r="K93">
        <v>2177.7777780000001</v>
      </c>
      <c r="L93" t="s">
        <v>26</v>
      </c>
      <c r="M93" t="s">
        <v>26</v>
      </c>
      <c r="N93" t="s">
        <v>16</v>
      </c>
      <c r="O93" t="s">
        <v>18</v>
      </c>
    </row>
    <row r="94" spans="1:15" x14ac:dyDescent="0.55000000000000004">
      <c r="A94">
        <v>93</v>
      </c>
      <c r="B94" t="s">
        <v>199</v>
      </c>
      <c r="C94" s="1">
        <v>44162</v>
      </c>
      <c r="D94">
        <v>1.3055647493576201E-4</v>
      </c>
      <c r="E94">
        <v>0.86329190382314303</v>
      </c>
      <c r="F94" t="s">
        <v>200</v>
      </c>
      <c r="G94">
        <v>0.125</v>
      </c>
      <c r="H94">
        <v>52.92815736</v>
      </c>
      <c r="I94">
        <v>0.68837056500000005</v>
      </c>
      <c r="J94">
        <v>2078</v>
      </c>
      <c r="K94">
        <v>2078.5185190000002</v>
      </c>
      <c r="L94" t="s">
        <v>26</v>
      </c>
      <c r="M94" t="s">
        <v>26</v>
      </c>
      <c r="N94" t="s">
        <v>16</v>
      </c>
      <c r="O94" t="s">
        <v>18</v>
      </c>
    </row>
    <row r="95" spans="1:15" x14ac:dyDescent="0.55000000000000004">
      <c r="A95">
        <v>94</v>
      </c>
      <c r="B95" t="s">
        <v>201</v>
      </c>
      <c r="C95" s="1">
        <v>44162</v>
      </c>
      <c r="D95">
        <v>6.1723669733086196E-4</v>
      </c>
      <c r="E95">
        <v>0.94931952269582398</v>
      </c>
      <c r="F95" t="s">
        <v>202</v>
      </c>
      <c r="G95">
        <v>0.28571428599999998</v>
      </c>
      <c r="H95">
        <v>58.830020449999999</v>
      </c>
      <c r="I95">
        <v>0.88789826500000002</v>
      </c>
      <c r="J95">
        <v>2317</v>
      </c>
      <c r="K95">
        <v>2317.741935</v>
      </c>
      <c r="L95" t="s">
        <v>26</v>
      </c>
      <c r="M95" t="s">
        <v>26</v>
      </c>
      <c r="N95" t="s">
        <v>16</v>
      </c>
      <c r="O95" t="s">
        <v>18</v>
      </c>
    </row>
    <row r="96" spans="1:15" x14ac:dyDescent="0.55000000000000004">
      <c r="A96">
        <v>95</v>
      </c>
      <c r="B96" t="s">
        <v>203</v>
      </c>
      <c r="C96" s="1">
        <v>44162</v>
      </c>
      <c r="D96">
        <v>1.83041460075943E-4</v>
      </c>
      <c r="E96">
        <v>0.95707383456804695</v>
      </c>
      <c r="F96" t="s">
        <v>204</v>
      </c>
      <c r="G96">
        <v>0.15384615400000001</v>
      </c>
      <c r="H96">
        <v>44.51324288</v>
      </c>
      <c r="I96">
        <v>0.68837056500000005</v>
      </c>
      <c r="J96">
        <v>1776</v>
      </c>
      <c r="K96">
        <v>1776.829268</v>
      </c>
      <c r="L96" t="s">
        <v>26</v>
      </c>
      <c r="M96" t="s">
        <v>26</v>
      </c>
      <c r="N96" t="s">
        <v>16</v>
      </c>
      <c r="O96" t="s">
        <v>18</v>
      </c>
    </row>
    <row r="97" spans="1:15" x14ac:dyDescent="0.55000000000000004">
      <c r="A97">
        <v>96</v>
      </c>
      <c r="B97" t="s">
        <v>205</v>
      </c>
      <c r="C97" s="1">
        <v>44162</v>
      </c>
      <c r="D97">
        <v>3.50701601038978E-4</v>
      </c>
      <c r="E97">
        <v>0.98598896417928295</v>
      </c>
      <c r="F97" t="s">
        <v>206</v>
      </c>
      <c r="G97">
        <v>0.33333333300000001</v>
      </c>
      <c r="H97">
        <v>53.994300369999998</v>
      </c>
      <c r="I97">
        <v>0.90785103499999997</v>
      </c>
      <c r="J97">
        <v>2120</v>
      </c>
      <c r="K97">
        <v>2120</v>
      </c>
      <c r="L97" t="s">
        <v>26</v>
      </c>
      <c r="M97" t="s">
        <v>26</v>
      </c>
      <c r="N97" t="s">
        <v>16</v>
      </c>
      <c r="O97" t="s">
        <v>18</v>
      </c>
    </row>
    <row r="98" spans="1:15" x14ac:dyDescent="0.55000000000000004">
      <c r="A98">
        <v>97</v>
      </c>
      <c r="B98" t="s">
        <v>207</v>
      </c>
      <c r="C98" s="1">
        <v>44162</v>
      </c>
      <c r="D98">
        <v>2.6025760723761898E-4</v>
      </c>
      <c r="E98">
        <v>0.98467383176916501</v>
      </c>
      <c r="F98" t="s">
        <v>208</v>
      </c>
      <c r="G98">
        <v>0.4</v>
      </c>
      <c r="H98">
        <v>48.701661850000001</v>
      </c>
      <c r="I98">
        <v>0.93778019000000001</v>
      </c>
      <c r="J98">
        <v>1922</v>
      </c>
      <c r="K98">
        <v>1922.147651</v>
      </c>
      <c r="L98" t="s">
        <v>26</v>
      </c>
      <c r="M98" t="s">
        <v>26</v>
      </c>
      <c r="N98" t="s">
        <v>16</v>
      </c>
      <c r="O98" t="s">
        <v>18</v>
      </c>
    </row>
    <row r="99" spans="1:15" x14ac:dyDescent="0.55000000000000004">
      <c r="A99">
        <v>98</v>
      </c>
      <c r="B99" t="s">
        <v>209</v>
      </c>
      <c r="C99" s="1">
        <v>44162</v>
      </c>
      <c r="D99">
        <v>1.0647198485565E-3</v>
      </c>
      <c r="E99">
        <v>0.98363827156430905</v>
      </c>
      <c r="F99" t="s">
        <v>210</v>
      </c>
      <c r="G99">
        <v>0</v>
      </c>
      <c r="H99">
        <v>82.627855499999995</v>
      </c>
      <c r="I99">
        <v>0.71829971999999997</v>
      </c>
      <c r="J99">
        <v>3564</v>
      </c>
      <c r="K99">
        <v>3564.835165</v>
      </c>
      <c r="L99" t="s">
        <v>211</v>
      </c>
      <c r="M99" t="s">
        <v>211</v>
      </c>
      <c r="N99" t="s">
        <v>16</v>
      </c>
      <c r="O99" t="s">
        <v>47</v>
      </c>
    </row>
    <row r="100" spans="1:15" x14ac:dyDescent="0.55000000000000004">
      <c r="A100">
        <v>99</v>
      </c>
      <c r="B100" t="s">
        <v>212</v>
      </c>
      <c r="C100" s="1">
        <v>44162</v>
      </c>
      <c r="D100">
        <v>7.9420783948413803E-4</v>
      </c>
      <c r="E100">
        <v>0.98239022598591397</v>
      </c>
      <c r="F100" t="s">
        <v>213</v>
      </c>
      <c r="G100">
        <v>0</v>
      </c>
      <c r="H100">
        <v>79.162890719999993</v>
      </c>
      <c r="I100">
        <v>0.63848864000000005</v>
      </c>
      <c r="J100">
        <v>3363</v>
      </c>
      <c r="K100">
        <v>3363.2183909999999</v>
      </c>
      <c r="L100" t="s">
        <v>211</v>
      </c>
      <c r="M100" t="s">
        <v>211</v>
      </c>
      <c r="N100" t="s">
        <v>16</v>
      </c>
      <c r="O100" t="s">
        <v>47</v>
      </c>
    </row>
    <row r="101" spans="1:15" x14ac:dyDescent="0.55000000000000004">
      <c r="A101">
        <v>100</v>
      </c>
      <c r="B101" t="s">
        <v>214</v>
      </c>
      <c r="C101" s="1">
        <v>44162</v>
      </c>
      <c r="D101">
        <v>6.7852072191804504E-4</v>
      </c>
      <c r="E101">
        <v>0.976632740430321</v>
      </c>
      <c r="F101" t="s">
        <v>215</v>
      </c>
      <c r="G101">
        <v>0</v>
      </c>
      <c r="H101">
        <v>77.449446589999994</v>
      </c>
      <c r="I101">
        <v>0.62851225499999996</v>
      </c>
      <c r="J101">
        <v>3259</v>
      </c>
      <c r="K101">
        <v>3259.7701149999998</v>
      </c>
      <c r="L101" t="s">
        <v>211</v>
      </c>
      <c r="M101" t="s">
        <v>211</v>
      </c>
      <c r="N101" t="s">
        <v>16</v>
      </c>
      <c r="O101" t="s">
        <v>47</v>
      </c>
    </row>
    <row r="102" spans="1:15" x14ac:dyDescent="0.55000000000000004">
      <c r="A102">
        <v>101</v>
      </c>
      <c r="B102" t="s">
        <v>216</v>
      </c>
      <c r="C102" s="1">
        <v>44162</v>
      </c>
      <c r="D102">
        <v>6.6011163793002197E-4</v>
      </c>
      <c r="E102">
        <v>0.98059803346910002</v>
      </c>
      <c r="F102" t="s">
        <v>217</v>
      </c>
      <c r="G102">
        <v>0</v>
      </c>
      <c r="H102">
        <v>75.736002470000003</v>
      </c>
      <c r="I102">
        <v>0.61853586999999999</v>
      </c>
      <c r="J102">
        <v>3159</v>
      </c>
      <c r="K102">
        <v>3159.1397849999998</v>
      </c>
      <c r="L102" t="s">
        <v>211</v>
      </c>
      <c r="M102" t="s">
        <v>211</v>
      </c>
      <c r="N102" t="s">
        <v>16</v>
      </c>
      <c r="O102" t="s">
        <v>47</v>
      </c>
    </row>
    <row r="103" spans="1:15" x14ac:dyDescent="0.55000000000000004">
      <c r="A103">
        <v>102</v>
      </c>
      <c r="B103" t="s">
        <v>218</v>
      </c>
      <c r="C103" s="1">
        <v>44162</v>
      </c>
      <c r="D103">
        <v>4.8341045314199803E-4</v>
      </c>
      <c r="E103">
        <v>0.97615967596030495</v>
      </c>
      <c r="F103" t="s">
        <v>219</v>
      </c>
      <c r="G103">
        <v>0</v>
      </c>
      <c r="H103">
        <v>73.94640527</v>
      </c>
      <c r="I103">
        <v>0.59858310000000003</v>
      </c>
      <c r="J103">
        <v>3058</v>
      </c>
      <c r="K103">
        <v>3058.0645159999999</v>
      </c>
      <c r="L103" t="s">
        <v>211</v>
      </c>
      <c r="M103" t="s">
        <v>211</v>
      </c>
      <c r="N103" t="s">
        <v>16</v>
      </c>
      <c r="O103" t="s">
        <v>47</v>
      </c>
    </row>
    <row r="104" spans="1:15" x14ac:dyDescent="0.55000000000000004">
      <c r="A104">
        <v>103</v>
      </c>
      <c r="B104" t="s">
        <v>220</v>
      </c>
      <c r="C104" s="1">
        <v>44162</v>
      </c>
      <c r="D104">
        <v>4.5097629773194398E-4</v>
      </c>
      <c r="E104">
        <v>0.98203488894664703</v>
      </c>
      <c r="F104" t="s">
        <v>221</v>
      </c>
      <c r="G104">
        <v>0</v>
      </c>
      <c r="H104">
        <v>72.080655010000001</v>
      </c>
      <c r="I104">
        <v>0.58860671499999995</v>
      </c>
      <c r="J104">
        <v>2955</v>
      </c>
      <c r="K104">
        <v>2955.5555559999998</v>
      </c>
      <c r="L104" t="s">
        <v>211</v>
      </c>
      <c r="M104" t="s">
        <v>211</v>
      </c>
      <c r="N104" t="s">
        <v>16</v>
      </c>
      <c r="O104" t="s">
        <v>47</v>
      </c>
    </row>
    <row r="105" spans="1:15" x14ac:dyDescent="0.55000000000000004">
      <c r="A105">
        <v>104</v>
      </c>
      <c r="B105" t="s">
        <v>222</v>
      </c>
      <c r="C105" s="1">
        <v>44162</v>
      </c>
      <c r="D105">
        <v>4.0524330502789098E-4</v>
      </c>
      <c r="E105">
        <v>0.99325395955791096</v>
      </c>
      <c r="F105" t="s">
        <v>223</v>
      </c>
      <c r="G105">
        <v>0</v>
      </c>
      <c r="H105">
        <v>70.138751670000005</v>
      </c>
      <c r="I105">
        <v>0.57863032999999997</v>
      </c>
      <c r="J105">
        <v>2852</v>
      </c>
      <c r="K105">
        <v>2852.5252529999998</v>
      </c>
      <c r="L105" t="s">
        <v>211</v>
      </c>
      <c r="M105" t="s">
        <v>211</v>
      </c>
      <c r="N105" t="s">
        <v>16</v>
      </c>
      <c r="O105" t="s">
        <v>47</v>
      </c>
    </row>
    <row r="106" spans="1:15" x14ac:dyDescent="0.55000000000000004">
      <c r="A106">
        <v>105</v>
      </c>
      <c r="B106" t="s">
        <v>224</v>
      </c>
      <c r="C106" s="1">
        <v>44162</v>
      </c>
      <c r="D106">
        <v>4.2048571785188602E-4</v>
      </c>
      <c r="E106">
        <v>0.98113440652355</v>
      </c>
      <c r="F106" t="s">
        <v>225</v>
      </c>
      <c r="G106">
        <v>0</v>
      </c>
      <c r="H106">
        <v>68.158771790000003</v>
      </c>
      <c r="I106">
        <v>0.56865394499999999</v>
      </c>
      <c r="J106">
        <v>2750</v>
      </c>
      <c r="K106">
        <v>2750.9433960000001</v>
      </c>
      <c r="L106" t="s">
        <v>211</v>
      </c>
      <c r="M106" t="s">
        <v>211</v>
      </c>
      <c r="N106" t="s">
        <v>16</v>
      </c>
      <c r="O106" t="s">
        <v>47</v>
      </c>
    </row>
    <row r="107" spans="1:15" x14ac:dyDescent="0.55000000000000004">
      <c r="A107">
        <v>106</v>
      </c>
      <c r="B107" t="s">
        <v>226</v>
      </c>
      <c r="C107" s="1">
        <v>44162</v>
      </c>
      <c r="D107">
        <v>6.2148602467443196E-4</v>
      </c>
      <c r="E107">
        <v>0.99246666416972296</v>
      </c>
      <c r="F107" t="s">
        <v>227</v>
      </c>
      <c r="G107">
        <v>0</v>
      </c>
      <c r="H107">
        <v>66.102638839999997</v>
      </c>
      <c r="I107">
        <v>0.56865394499999999</v>
      </c>
      <c r="J107">
        <v>2649</v>
      </c>
      <c r="K107">
        <v>2649.0566039999999</v>
      </c>
      <c r="L107" t="s">
        <v>211</v>
      </c>
      <c r="M107" t="s">
        <v>211</v>
      </c>
      <c r="N107" t="s">
        <v>16</v>
      </c>
      <c r="O107" t="s">
        <v>47</v>
      </c>
    </row>
    <row r="108" spans="1:15" x14ac:dyDescent="0.55000000000000004">
      <c r="A108">
        <v>107</v>
      </c>
      <c r="B108" t="s">
        <v>228</v>
      </c>
      <c r="C108" s="1">
        <v>44162</v>
      </c>
      <c r="D108">
        <v>3.5095251352608702E-4</v>
      </c>
      <c r="E108">
        <v>0.99116689083869003</v>
      </c>
      <c r="F108" t="s">
        <v>229</v>
      </c>
      <c r="G108">
        <v>0</v>
      </c>
      <c r="H108">
        <v>63.932276280000004</v>
      </c>
      <c r="I108">
        <v>0.55867756000000002</v>
      </c>
      <c r="J108">
        <v>2545</v>
      </c>
      <c r="K108">
        <v>2545.6140350000001</v>
      </c>
      <c r="L108" t="s">
        <v>211</v>
      </c>
      <c r="M108" t="s">
        <v>211</v>
      </c>
      <c r="N108" t="s">
        <v>16</v>
      </c>
      <c r="O108" t="s">
        <v>47</v>
      </c>
    </row>
    <row r="109" spans="1:15" x14ac:dyDescent="0.55000000000000004">
      <c r="A109">
        <v>108</v>
      </c>
      <c r="B109" t="s">
        <v>230</v>
      </c>
      <c r="C109" s="1">
        <v>44162</v>
      </c>
      <c r="D109">
        <v>3.3645496820995202E-4</v>
      </c>
      <c r="E109">
        <v>0.99907046249902298</v>
      </c>
      <c r="F109" t="s">
        <v>231</v>
      </c>
      <c r="G109">
        <v>0</v>
      </c>
      <c r="H109">
        <v>61.723837189999998</v>
      </c>
      <c r="I109">
        <v>0.54870117500000004</v>
      </c>
      <c r="J109">
        <v>2443</v>
      </c>
      <c r="K109">
        <v>2443.859649</v>
      </c>
      <c r="L109" t="s">
        <v>211</v>
      </c>
      <c r="M109" t="s">
        <v>211</v>
      </c>
      <c r="N109" t="s">
        <v>16</v>
      </c>
      <c r="O109" t="s">
        <v>47</v>
      </c>
    </row>
    <row r="110" spans="1:15" x14ac:dyDescent="0.55000000000000004">
      <c r="A110">
        <v>109</v>
      </c>
      <c r="B110" t="s">
        <v>232</v>
      </c>
      <c r="C110" s="1">
        <v>44162</v>
      </c>
      <c r="D110">
        <v>3.1338201816616298E-4</v>
      </c>
      <c r="E110">
        <v>0.99580395669259503</v>
      </c>
      <c r="F110" t="s">
        <v>233</v>
      </c>
      <c r="G110">
        <v>0</v>
      </c>
      <c r="H110">
        <v>59.401168490000003</v>
      </c>
      <c r="I110">
        <v>0.54870117500000004</v>
      </c>
      <c r="J110">
        <v>2341</v>
      </c>
      <c r="K110">
        <v>2341.9354840000001</v>
      </c>
      <c r="L110" t="s">
        <v>211</v>
      </c>
      <c r="M110" t="s">
        <v>211</v>
      </c>
      <c r="N110" t="s">
        <v>16</v>
      </c>
      <c r="O110" t="s">
        <v>47</v>
      </c>
    </row>
    <row r="111" spans="1:15" x14ac:dyDescent="0.55000000000000004">
      <c r="A111">
        <v>110</v>
      </c>
      <c r="B111" t="s">
        <v>234</v>
      </c>
      <c r="C111" s="1">
        <v>44162</v>
      </c>
      <c r="D111">
        <v>2.9187638309764301E-4</v>
      </c>
      <c r="E111">
        <v>0.99680751307591997</v>
      </c>
      <c r="F111" t="s">
        <v>235</v>
      </c>
      <c r="G111">
        <v>0</v>
      </c>
      <c r="H111">
        <v>56.96427018</v>
      </c>
      <c r="I111">
        <v>0.53872478999999995</v>
      </c>
      <c r="J111">
        <v>2238</v>
      </c>
      <c r="K111">
        <v>2238.7096769999998</v>
      </c>
      <c r="L111" t="s">
        <v>211</v>
      </c>
      <c r="M111" t="s">
        <v>211</v>
      </c>
      <c r="N111" t="s">
        <v>16</v>
      </c>
      <c r="O111" t="s">
        <v>47</v>
      </c>
    </row>
    <row r="112" spans="1:15" x14ac:dyDescent="0.55000000000000004">
      <c r="A112">
        <v>111</v>
      </c>
      <c r="B112" t="s">
        <v>236</v>
      </c>
      <c r="C112" s="1">
        <v>44162</v>
      </c>
      <c r="D112">
        <v>3.1344597910133498E-4</v>
      </c>
      <c r="E112">
        <v>0.99529535802743196</v>
      </c>
      <c r="F112" t="s">
        <v>237</v>
      </c>
      <c r="G112">
        <v>0</v>
      </c>
      <c r="H112">
        <v>54.451218799999999</v>
      </c>
      <c r="I112">
        <v>0.51877202</v>
      </c>
      <c r="J112">
        <v>2137</v>
      </c>
      <c r="K112">
        <v>2137.7777780000001</v>
      </c>
      <c r="L112" t="s">
        <v>211</v>
      </c>
      <c r="M112" t="s">
        <v>211</v>
      </c>
      <c r="N112" t="s">
        <v>16</v>
      </c>
      <c r="O112" t="s">
        <v>47</v>
      </c>
    </row>
    <row r="113" spans="1:15" x14ac:dyDescent="0.55000000000000004">
      <c r="A113">
        <v>112</v>
      </c>
      <c r="B113" t="s">
        <v>238</v>
      </c>
      <c r="C113" s="1">
        <v>44162</v>
      </c>
      <c r="D113">
        <v>3.1120569020040302E-4</v>
      </c>
      <c r="E113">
        <v>0.9955672877374</v>
      </c>
      <c r="F113" t="s">
        <v>239</v>
      </c>
      <c r="G113">
        <v>0</v>
      </c>
      <c r="H113">
        <v>51.785861279999999</v>
      </c>
      <c r="I113">
        <v>0.51877202</v>
      </c>
      <c r="J113">
        <v>2034</v>
      </c>
      <c r="K113">
        <v>2034.0740740000001</v>
      </c>
      <c r="L113" t="s">
        <v>211</v>
      </c>
      <c r="M113" t="s">
        <v>211</v>
      </c>
      <c r="N113" t="s">
        <v>16</v>
      </c>
      <c r="O113" t="s">
        <v>47</v>
      </c>
    </row>
    <row r="114" spans="1:15" x14ac:dyDescent="0.55000000000000004">
      <c r="A114">
        <v>113</v>
      </c>
      <c r="B114" t="s">
        <v>240</v>
      </c>
      <c r="C114" s="1">
        <v>44162</v>
      </c>
      <c r="D114">
        <v>3.0978534769579498E-4</v>
      </c>
      <c r="E114">
        <v>0.99725511940360401</v>
      </c>
      <c r="F114" t="s">
        <v>241</v>
      </c>
      <c r="G114">
        <v>0</v>
      </c>
      <c r="H114">
        <v>49.044350680000001</v>
      </c>
      <c r="I114">
        <v>0.50879563500000002</v>
      </c>
      <c r="J114">
        <v>1934</v>
      </c>
      <c r="K114">
        <v>1934.228188</v>
      </c>
      <c r="L114" t="s">
        <v>211</v>
      </c>
      <c r="M114" t="s">
        <v>211</v>
      </c>
      <c r="N114" t="s">
        <v>16</v>
      </c>
      <c r="O114" t="s">
        <v>47</v>
      </c>
    </row>
    <row r="115" spans="1:15" x14ac:dyDescent="0.55000000000000004">
      <c r="A115">
        <v>114</v>
      </c>
      <c r="B115" t="s">
        <v>242</v>
      </c>
      <c r="C115" s="1">
        <v>44162</v>
      </c>
      <c r="D115">
        <v>6.6912917914319699E-4</v>
      </c>
      <c r="E115">
        <v>0.97799064413499903</v>
      </c>
      <c r="F115" t="s">
        <v>243</v>
      </c>
      <c r="G115">
        <v>0</v>
      </c>
      <c r="H115">
        <v>46.112457399999997</v>
      </c>
      <c r="I115">
        <v>0.49881924999999999</v>
      </c>
      <c r="J115">
        <v>1830</v>
      </c>
      <c r="K115">
        <v>1830.8724830000001</v>
      </c>
      <c r="L115" t="s">
        <v>211</v>
      </c>
      <c r="M115" t="s">
        <v>211</v>
      </c>
      <c r="N115" t="s">
        <v>16</v>
      </c>
      <c r="O115" t="s">
        <v>47</v>
      </c>
    </row>
    <row r="116" spans="1:15" x14ac:dyDescent="0.55000000000000004">
      <c r="A116">
        <v>115</v>
      </c>
      <c r="B116" t="s">
        <v>244</v>
      </c>
      <c r="C116" s="1">
        <v>44162</v>
      </c>
      <c r="D116">
        <v>9.0289092175890103E-4</v>
      </c>
      <c r="E116">
        <v>0.97675498393582005</v>
      </c>
      <c r="F116" t="s">
        <v>245</v>
      </c>
      <c r="G116">
        <v>0</v>
      </c>
      <c r="H116">
        <v>43.066334509999997</v>
      </c>
      <c r="I116">
        <v>0.48884286500000002</v>
      </c>
      <c r="J116">
        <v>1730</v>
      </c>
      <c r="K116">
        <v>1730.487805</v>
      </c>
      <c r="L116" t="s">
        <v>211</v>
      </c>
      <c r="M116" t="s">
        <v>211</v>
      </c>
      <c r="N116" t="s">
        <v>16</v>
      </c>
      <c r="O116" t="s">
        <v>47</v>
      </c>
    </row>
    <row r="117" spans="1:15" x14ac:dyDescent="0.55000000000000004">
      <c r="A117">
        <v>116</v>
      </c>
      <c r="B117" t="s">
        <v>246</v>
      </c>
      <c r="C117" s="1">
        <v>44162</v>
      </c>
      <c r="D117">
        <v>1.6131212881199701E-3</v>
      </c>
      <c r="E117">
        <v>0.95585659134355405</v>
      </c>
      <c r="F117" t="s">
        <v>247</v>
      </c>
      <c r="G117">
        <v>0</v>
      </c>
      <c r="H117">
        <v>39.82982895</v>
      </c>
      <c r="I117">
        <v>0.48884286500000002</v>
      </c>
      <c r="J117">
        <v>1626</v>
      </c>
      <c r="K117">
        <v>1626.829268</v>
      </c>
      <c r="L117" t="s">
        <v>211</v>
      </c>
      <c r="M117" t="s">
        <v>211</v>
      </c>
      <c r="N117" t="s">
        <v>16</v>
      </c>
      <c r="O117" t="s">
        <v>47</v>
      </c>
    </row>
    <row r="118" spans="1:15" x14ac:dyDescent="0.55000000000000004">
      <c r="A118">
        <v>117</v>
      </c>
      <c r="B118" t="s">
        <v>248</v>
      </c>
      <c r="C118" s="1">
        <v>44162</v>
      </c>
      <c r="D118">
        <v>2.6971002275086899E-2</v>
      </c>
      <c r="E118">
        <v>0.96146770421830996</v>
      </c>
      <c r="F118" t="s">
        <v>249</v>
      </c>
      <c r="G118">
        <v>0</v>
      </c>
      <c r="H118">
        <v>32.823746309999997</v>
      </c>
      <c r="I118">
        <v>0.46889009500000001</v>
      </c>
      <c r="J118">
        <v>1422</v>
      </c>
      <c r="K118">
        <v>1422.95082</v>
      </c>
      <c r="L118" t="s">
        <v>211</v>
      </c>
      <c r="M118" t="s">
        <v>211</v>
      </c>
      <c r="N118" t="s">
        <v>16</v>
      </c>
      <c r="O118" t="s">
        <v>18</v>
      </c>
    </row>
    <row r="119" spans="1:15" x14ac:dyDescent="0.55000000000000004">
      <c r="A119">
        <v>118</v>
      </c>
      <c r="B119" t="s">
        <v>250</v>
      </c>
      <c r="C119" s="1">
        <v>44162</v>
      </c>
      <c r="D119">
        <v>4.43457681409201E-4</v>
      </c>
      <c r="E119">
        <v>0.99073407295435301</v>
      </c>
      <c r="F119" t="s">
        <v>251</v>
      </c>
      <c r="G119">
        <v>0</v>
      </c>
      <c r="H119">
        <v>44.551319419999999</v>
      </c>
      <c r="I119">
        <v>1.386717515</v>
      </c>
      <c r="J119">
        <v>1778</v>
      </c>
      <c r="K119">
        <v>1778.0487800000001</v>
      </c>
      <c r="L119" t="s">
        <v>17</v>
      </c>
      <c r="M119" t="s">
        <v>17</v>
      </c>
      <c r="N119" t="s">
        <v>16</v>
      </c>
      <c r="O119" t="s">
        <v>47</v>
      </c>
    </row>
    <row r="120" spans="1:15" x14ac:dyDescent="0.55000000000000004">
      <c r="A120">
        <v>119</v>
      </c>
      <c r="B120" t="s">
        <v>252</v>
      </c>
      <c r="C120" s="1">
        <v>44162</v>
      </c>
      <c r="D120">
        <v>3.5625878740337201E-2</v>
      </c>
      <c r="E120">
        <v>0.99361917546057499</v>
      </c>
      <c r="F120" t="s">
        <v>149</v>
      </c>
      <c r="G120">
        <v>0.1</v>
      </c>
      <c r="H120">
        <v>23.875760329999999</v>
      </c>
      <c r="I120">
        <v>0.77815802999999995</v>
      </c>
      <c r="J120">
        <v>1206</v>
      </c>
      <c r="K120">
        <v>1206.6786629999999</v>
      </c>
      <c r="L120" t="s">
        <v>34</v>
      </c>
      <c r="M120" t="s">
        <v>34</v>
      </c>
      <c r="N120" t="s">
        <v>16</v>
      </c>
      <c r="O120" t="s">
        <v>18</v>
      </c>
    </row>
    <row r="121" spans="1:15" x14ac:dyDescent="0.55000000000000004">
      <c r="A121">
        <v>120</v>
      </c>
      <c r="B121" t="s">
        <v>253</v>
      </c>
      <c r="C121" s="1">
        <v>44162</v>
      </c>
      <c r="D121">
        <v>5.6746105830773105E-4</v>
      </c>
      <c r="E121">
        <v>0.97095305726249503</v>
      </c>
      <c r="F121" t="s">
        <v>254</v>
      </c>
      <c r="G121">
        <v>0.66666666699999999</v>
      </c>
      <c r="H121">
        <v>44.284783670000003</v>
      </c>
      <c r="I121">
        <v>1.566292445</v>
      </c>
      <c r="J121">
        <v>1769</v>
      </c>
      <c r="K121">
        <v>1769.512195</v>
      </c>
      <c r="L121" t="s">
        <v>56</v>
      </c>
      <c r="M121" t="s">
        <v>56</v>
      </c>
      <c r="N121" t="s">
        <v>16</v>
      </c>
      <c r="O121" t="s">
        <v>71</v>
      </c>
    </row>
    <row r="122" spans="1:15" x14ac:dyDescent="0.55000000000000004">
      <c r="A122">
        <v>121</v>
      </c>
      <c r="B122" t="s">
        <v>255</v>
      </c>
      <c r="C122" s="1">
        <v>44162</v>
      </c>
      <c r="D122" s="2">
        <v>5.8713061833931799E-5</v>
      </c>
      <c r="E122">
        <v>0.821919447675591</v>
      </c>
      <c r="F122" t="s">
        <v>256</v>
      </c>
      <c r="G122">
        <v>0.428571429</v>
      </c>
      <c r="H122">
        <v>40.591359670000003</v>
      </c>
      <c r="I122">
        <v>0.88789826500000002</v>
      </c>
      <c r="J122">
        <v>1651</v>
      </c>
      <c r="K122">
        <v>1651.2195119999999</v>
      </c>
      <c r="L122" t="s">
        <v>26</v>
      </c>
      <c r="M122" t="s">
        <v>26</v>
      </c>
      <c r="N122" t="s">
        <v>16</v>
      </c>
      <c r="O122" t="s">
        <v>18</v>
      </c>
    </row>
    <row r="123" spans="1:15" x14ac:dyDescent="0.55000000000000004">
      <c r="A123">
        <v>122</v>
      </c>
      <c r="B123" t="s">
        <v>257</v>
      </c>
      <c r="C123" s="1">
        <v>44162</v>
      </c>
      <c r="D123">
        <v>4.2966626778102098E-4</v>
      </c>
      <c r="E123">
        <v>0.97495873575221204</v>
      </c>
      <c r="F123" t="s">
        <v>258</v>
      </c>
      <c r="G123">
        <v>0.2</v>
      </c>
      <c r="H123">
        <v>58.258872410000002</v>
      </c>
      <c r="I123">
        <v>1.446575825</v>
      </c>
      <c r="J123">
        <v>2293</v>
      </c>
      <c r="K123">
        <v>2293.5483869999998</v>
      </c>
      <c r="L123" t="s">
        <v>17</v>
      </c>
      <c r="M123" t="s">
        <v>17</v>
      </c>
      <c r="N123" t="s">
        <v>16</v>
      </c>
      <c r="O123" t="s">
        <v>18</v>
      </c>
    </row>
    <row r="124" spans="1:15" x14ac:dyDescent="0.55000000000000004">
      <c r="A124">
        <v>123</v>
      </c>
      <c r="B124" t="s">
        <v>259</v>
      </c>
      <c r="C124" s="1">
        <v>44162</v>
      </c>
      <c r="D124">
        <v>5.6803251755791699E-4</v>
      </c>
      <c r="E124">
        <v>0.99914966558032703</v>
      </c>
      <c r="F124" t="s">
        <v>36</v>
      </c>
      <c r="G124">
        <v>0.375</v>
      </c>
      <c r="H124">
        <v>36.402940700000002</v>
      </c>
      <c r="I124">
        <v>0.87792188000000004</v>
      </c>
      <c r="J124">
        <v>1525</v>
      </c>
      <c r="K124">
        <v>1525.6830600000001</v>
      </c>
      <c r="L124" t="s">
        <v>34</v>
      </c>
      <c r="M124" t="s">
        <v>34</v>
      </c>
      <c r="N124" t="s">
        <v>16</v>
      </c>
      <c r="O124" t="s">
        <v>18</v>
      </c>
    </row>
    <row r="125" spans="1:15" x14ac:dyDescent="0.55000000000000004">
      <c r="A125">
        <v>124</v>
      </c>
      <c r="B125" t="s">
        <v>260</v>
      </c>
      <c r="C125" s="1">
        <v>44162</v>
      </c>
      <c r="D125">
        <v>9.0454913631279193E-3</v>
      </c>
      <c r="E125">
        <v>0.96655889529343497</v>
      </c>
      <c r="F125" t="s">
        <v>261</v>
      </c>
      <c r="G125">
        <v>1</v>
      </c>
      <c r="H125">
        <v>39.905982020000003</v>
      </c>
      <c r="I125">
        <v>0.79811080000000001</v>
      </c>
      <c r="J125">
        <v>1629</v>
      </c>
      <c r="K125">
        <v>1629.2682930000001</v>
      </c>
      <c r="L125" t="s">
        <v>26</v>
      </c>
      <c r="M125" t="s">
        <v>26</v>
      </c>
      <c r="N125" t="s">
        <v>262</v>
      </c>
      <c r="O125" t="s">
        <v>18</v>
      </c>
    </row>
    <row r="126" spans="1:15" x14ac:dyDescent="0.55000000000000004">
      <c r="A126">
        <v>125</v>
      </c>
      <c r="B126" t="s">
        <v>263</v>
      </c>
      <c r="C126" s="1">
        <v>44162</v>
      </c>
      <c r="D126">
        <v>3.6336877500559299E-4</v>
      </c>
      <c r="E126">
        <v>0.97058000071867301</v>
      </c>
      <c r="F126" t="s">
        <v>264</v>
      </c>
      <c r="G126">
        <v>0.1875</v>
      </c>
      <c r="H126">
        <v>61.419224900000003</v>
      </c>
      <c r="I126">
        <v>0.68837056500000005</v>
      </c>
      <c r="J126">
        <v>2429</v>
      </c>
      <c r="K126">
        <v>2429.8245609999999</v>
      </c>
      <c r="L126" t="s">
        <v>26</v>
      </c>
      <c r="M126" t="s">
        <v>26</v>
      </c>
      <c r="N126" t="s">
        <v>265</v>
      </c>
      <c r="O126" t="s">
        <v>18</v>
      </c>
    </row>
    <row r="127" spans="1:15" x14ac:dyDescent="0.55000000000000004">
      <c r="A127">
        <v>126</v>
      </c>
      <c r="B127" t="s">
        <v>266</v>
      </c>
      <c r="C127" s="1">
        <v>44162</v>
      </c>
      <c r="D127">
        <v>5.5288842311117204E-4</v>
      </c>
      <c r="E127">
        <v>0.99047847476169704</v>
      </c>
      <c r="F127" t="s">
        <v>267</v>
      </c>
      <c r="G127">
        <v>0.16666666699999999</v>
      </c>
      <c r="H127">
        <v>62.294985230000002</v>
      </c>
      <c r="I127">
        <v>0.69834695000000002</v>
      </c>
      <c r="J127">
        <v>2470</v>
      </c>
      <c r="K127">
        <v>2470.1754390000001</v>
      </c>
      <c r="L127" t="s">
        <v>26</v>
      </c>
      <c r="M127" t="s">
        <v>26</v>
      </c>
      <c r="N127" t="s">
        <v>265</v>
      </c>
      <c r="O127" t="s">
        <v>18</v>
      </c>
    </row>
    <row r="128" spans="1:15" x14ac:dyDescent="0.55000000000000004">
      <c r="A128">
        <v>127</v>
      </c>
      <c r="B128" t="s">
        <v>14</v>
      </c>
      <c r="C128" s="1">
        <v>44166</v>
      </c>
      <c r="D128">
        <v>4.8544957851238897E-4</v>
      </c>
      <c r="E128">
        <v>0.97910119330799295</v>
      </c>
      <c r="F128" t="s">
        <v>15</v>
      </c>
      <c r="G128" t="s">
        <v>16</v>
      </c>
      <c r="H128">
        <v>48.244743419999999</v>
      </c>
      <c r="I128">
        <v>1.3767411300000001</v>
      </c>
      <c r="J128">
        <v>1906</v>
      </c>
      <c r="K128">
        <v>1906.040268</v>
      </c>
      <c r="L128" t="s">
        <v>17</v>
      </c>
      <c r="M128" t="s">
        <v>17</v>
      </c>
      <c r="N128" t="s">
        <v>16</v>
      </c>
      <c r="O128" t="s">
        <v>18</v>
      </c>
    </row>
    <row r="129" spans="1:15" x14ac:dyDescent="0.55000000000000004">
      <c r="A129">
        <v>128</v>
      </c>
      <c r="B129" t="s">
        <v>19</v>
      </c>
      <c r="C129" s="1">
        <v>44166</v>
      </c>
      <c r="D129">
        <v>3.5525589922545203E-2</v>
      </c>
      <c r="E129">
        <v>0.97786732334308701</v>
      </c>
      <c r="F129" t="s">
        <v>20</v>
      </c>
      <c r="G129" t="s">
        <v>16</v>
      </c>
      <c r="H129">
        <v>25.09420948</v>
      </c>
      <c r="I129">
        <v>2.0651116950000001</v>
      </c>
      <c r="J129">
        <v>1237</v>
      </c>
      <c r="K129">
        <v>1237.1715429999999</v>
      </c>
      <c r="L129" t="s">
        <v>17</v>
      </c>
      <c r="M129" t="s">
        <v>17</v>
      </c>
      <c r="N129" t="s">
        <v>16</v>
      </c>
      <c r="O129" t="s">
        <v>18</v>
      </c>
    </row>
    <row r="130" spans="1:15" x14ac:dyDescent="0.55000000000000004">
      <c r="A130">
        <v>129</v>
      </c>
      <c r="B130" t="s">
        <v>21</v>
      </c>
      <c r="C130" s="1">
        <v>44166</v>
      </c>
      <c r="D130">
        <v>8.5382542080556097E-4</v>
      </c>
      <c r="E130">
        <v>0.98881561046671596</v>
      </c>
      <c r="F130" t="s">
        <v>22</v>
      </c>
      <c r="G130" t="s">
        <v>16</v>
      </c>
      <c r="H130">
        <v>37.545236780000003</v>
      </c>
      <c r="I130">
        <v>1.33683559</v>
      </c>
      <c r="J130">
        <v>1558</v>
      </c>
      <c r="K130">
        <v>1558.4699450000001</v>
      </c>
      <c r="L130" t="s">
        <v>23</v>
      </c>
      <c r="M130" t="s">
        <v>23</v>
      </c>
      <c r="N130" t="s">
        <v>16</v>
      </c>
      <c r="O130" t="s">
        <v>18</v>
      </c>
    </row>
    <row r="131" spans="1:15" x14ac:dyDescent="0.55000000000000004">
      <c r="A131">
        <v>130</v>
      </c>
      <c r="B131" t="s">
        <v>24</v>
      </c>
      <c r="C131" s="1">
        <v>44166</v>
      </c>
      <c r="D131">
        <v>1.85573436666411E-4</v>
      </c>
      <c r="E131">
        <v>0.98914774171575204</v>
      </c>
      <c r="F131" t="s">
        <v>25</v>
      </c>
      <c r="G131" t="s">
        <v>16</v>
      </c>
      <c r="H131">
        <v>44.894008249999999</v>
      </c>
      <c r="I131">
        <v>0.87792188000000004</v>
      </c>
      <c r="J131">
        <v>1789</v>
      </c>
      <c r="K131">
        <v>1789.02439</v>
      </c>
      <c r="L131" t="s">
        <v>26</v>
      </c>
      <c r="M131" t="s">
        <v>26</v>
      </c>
      <c r="N131" t="s">
        <v>16</v>
      </c>
      <c r="O131" t="s">
        <v>18</v>
      </c>
    </row>
    <row r="132" spans="1:15" x14ac:dyDescent="0.55000000000000004">
      <c r="A132">
        <v>131</v>
      </c>
      <c r="B132" t="s">
        <v>32</v>
      </c>
      <c r="C132" s="1">
        <v>44166</v>
      </c>
      <c r="D132">
        <v>1.9109323143341601E-4</v>
      </c>
      <c r="E132">
        <v>0.835812990139151</v>
      </c>
      <c r="F132" t="s">
        <v>33</v>
      </c>
      <c r="G132" t="s">
        <v>16</v>
      </c>
      <c r="H132">
        <v>36.250634560000002</v>
      </c>
      <c r="I132">
        <v>0.52874840499999998</v>
      </c>
      <c r="J132">
        <v>1521</v>
      </c>
      <c r="K132">
        <v>1521.311475</v>
      </c>
      <c r="L132" t="s">
        <v>34</v>
      </c>
      <c r="M132" t="s">
        <v>34</v>
      </c>
      <c r="N132" t="s">
        <v>16</v>
      </c>
      <c r="O132" t="s">
        <v>18</v>
      </c>
    </row>
    <row r="133" spans="1:15" x14ac:dyDescent="0.55000000000000004">
      <c r="A133">
        <v>132</v>
      </c>
      <c r="B133" t="s">
        <v>37</v>
      </c>
      <c r="C133" s="1">
        <v>44166</v>
      </c>
      <c r="D133">
        <v>2.0735928841285E-4</v>
      </c>
      <c r="E133">
        <v>0.99378045099564805</v>
      </c>
      <c r="F133" t="s">
        <v>38</v>
      </c>
      <c r="G133" t="s">
        <v>16</v>
      </c>
      <c r="H133">
        <v>48.777814929999998</v>
      </c>
      <c r="I133">
        <v>0.87792188000000004</v>
      </c>
      <c r="J133">
        <v>1924</v>
      </c>
      <c r="K133">
        <v>1924.8322149999999</v>
      </c>
      <c r="L133" t="s">
        <v>26</v>
      </c>
      <c r="M133" t="s">
        <v>26</v>
      </c>
      <c r="N133" t="s">
        <v>16</v>
      </c>
      <c r="O133" t="s">
        <v>18</v>
      </c>
    </row>
    <row r="134" spans="1:15" x14ac:dyDescent="0.55000000000000004">
      <c r="A134">
        <v>133</v>
      </c>
      <c r="B134" t="s">
        <v>39</v>
      </c>
      <c r="C134" s="1">
        <v>44166</v>
      </c>
      <c r="D134">
        <v>3.3549815028162898E-4</v>
      </c>
      <c r="E134">
        <v>0.99742224088292597</v>
      </c>
      <c r="F134" t="s">
        <v>40</v>
      </c>
      <c r="G134" t="s">
        <v>16</v>
      </c>
      <c r="H134">
        <v>42.952104910000003</v>
      </c>
      <c r="I134">
        <v>1.3268592050000001</v>
      </c>
      <c r="J134">
        <v>1726</v>
      </c>
      <c r="K134">
        <v>1726.829268</v>
      </c>
      <c r="L134" t="s">
        <v>23</v>
      </c>
      <c r="M134" t="s">
        <v>23</v>
      </c>
      <c r="N134" t="s">
        <v>16</v>
      </c>
      <c r="O134" t="s">
        <v>18</v>
      </c>
    </row>
    <row r="135" spans="1:15" x14ac:dyDescent="0.55000000000000004">
      <c r="A135">
        <v>134</v>
      </c>
      <c r="B135" t="s">
        <v>41</v>
      </c>
      <c r="C135" s="1">
        <v>44166</v>
      </c>
      <c r="D135">
        <v>4.7926301048514298E-4</v>
      </c>
      <c r="E135">
        <v>0.96436764107202999</v>
      </c>
      <c r="F135" t="s">
        <v>42</v>
      </c>
      <c r="G135" t="s">
        <v>16</v>
      </c>
      <c r="H135">
        <v>78.858278429999999</v>
      </c>
      <c r="I135">
        <v>0.85796910999999998</v>
      </c>
      <c r="J135">
        <v>3344</v>
      </c>
      <c r="K135">
        <v>3344.8275859999999</v>
      </c>
      <c r="L135" t="s">
        <v>31</v>
      </c>
      <c r="M135" t="s">
        <v>43</v>
      </c>
      <c r="N135" t="s">
        <v>16</v>
      </c>
      <c r="O135" t="s">
        <v>18</v>
      </c>
    </row>
    <row r="136" spans="1:15" x14ac:dyDescent="0.55000000000000004">
      <c r="A136">
        <v>135</v>
      </c>
      <c r="B136" t="s">
        <v>44</v>
      </c>
      <c r="C136" s="1">
        <v>44166</v>
      </c>
      <c r="D136">
        <v>6.3707374694723198E-4</v>
      </c>
      <c r="E136">
        <v>0.924611665414805</v>
      </c>
      <c r="F136" t="s">
        <v>45</v>
      </c>
      <c r="G136" t="s">
        <v>16</v>
      </c>
      <c r="H136">
        <v>70.443363950000006</v>
      </c>
      <c r="I136">
        <v>0.59858310000000003</v>
      </c>
      <c r="J136">
        <v>2868</v>
      </c>
      <c r="K136">
        <v>2868.6868690000001</v>
      </c>
      <c r="L136" t="s">
        <v>31</v>
      </c>
      <c r="M136" t="s">
        <v>46</v>
      </c>
      <c r="N136" t="s">
        <v>16</v>
      </c>
      <c r="O136" t="s">
        <v>47</v>
      </c>
    </row>
    <row r="137" spans="1:15" x14ac:dyDescent="0.55000000000000004">
      <c r="A137">
        <v>136</v>
      </c>
      <c r="B137" t="s">
        <v>48</v>
      </c>
      <c r="C137" s="1">
        <v>44166</v>
      </c>
      <c r="D137">
        <v>5.1383564380881402E-4</v>
      </c>
      <c r="E137">
        <v>0.997369555435344</v>
      </c>
      <c r="F137" t="s">
        <v>49</v>
      </c>
      <c r="G137" t="s">
        <v>16</v>
      </c>
      <c r="H137">
        <v>51.74778474</v>
      </c>
      <c r="I137">
        <v>1.5363632899999999</v>
      </c>
      <c r="J137">
        <v>2032</v>
      </c>
      <c r="K137">
        <v>2032.5925930000001</v>
      </c>
      <c r="L137" t="s">
        <v>23</v>
      </c>
      <c r="M137" t="s">
        <v>23</v>
      </c>
      <c r="N137" t="s">
        <v>16</v>
      </c>
      <c r="O137" t="s">
        <v>18</v>
      </c>
    </row>
    <row r="138" spans="1:15" x14ac:dyDescent="0.55000000000000004">
      <c r="A138">
        <v>137</v>
      </c>
      <c r="B138" t="s">
        <v>50</v>
      </c>
      <c r="C138" s="1">
        <v>44166</v>
      </c>
      <c r="D138">
        <v>2.3121310125391299E-4</v>
      </c>
      <c r="E138">
        <v>0.99914511844042697</v>
      </c>
      <c r="F138" t="s">
        <v>51</v>
      </c>
      <c r="G138" t="s">
        <v>16</v>
      </c>
      <c r="H138">
        <v>57.649647829999999</v>
      </c>
      <c r="I138">
        <v>1.0475204250000001</v>
      </c>
      <c r="J138">
        <v>2267</v>
      </c>
      <c r="K138">
        <v>2267.741935</v>
      </c>
      <c r="L138" t="s">
        <v>52</v>
      </c>
      <c r="M138" t="s">
        <v>53</v>
      </c>
      <c r="N138" t="s">
        <v>16</v>
      </c>
      <c r="O138" t="s">
        <v>47</v>
      </c>
    </row>
    <row r="139" spans="1:15" x14ac:dyDescent="0.55000000000000004">
      <c r="A139">
        <v>138</v>
      </c>
      <c r="B139" t="s">
        <v>57</v>
      </c>
      <c r="C139" s="1">
        <v>44166</v>
      </c>
      <c r="D139">
        <v>1.3445354101108899E-3</v>
      </c>
      <c r="E139">
        <v>0.97025044394422699</v>
      </c>
      <c r="F139" t="s">
        <v>58</v>
      </c>
      <c r="G139" t="s">
        <v>16</v>
      </c>
      <c r="H139">
        <v>26.731500539999999</v>
      </c>
      <c r="I139">
        <v>1.0974023500000001</v>
      </c>
      <c r="J139">
        <v>1278</v>
      </c>
      <c r="K139">
        <v>1278.146352</v>
      </c>
      <c r="L139" t="s">
        <v>52</v>
      </c>
      <c r="M139" t="s">
        <v>53</v>
      </c>
      <c r="N139" t="s">
        <v>16</v>
      </c>
      <c r="O139" t="s">
        <v>59</v>
      </c>
    </row>
    <row r="140" spans="1:15" x14ac:dyDescent="0.55000000000000004">
      <c r="A140">
        <v>139</v>
      </c>
      <c r="B140" t="s">
        <v>60</v>
      </c>
      <c r="C140" s="1">
        <v>44166</v>
      </c>
      <c r="D140">
        <v>5.9650550000251497E-4</v>
      </c>
      <c r="E140">
        <v>0.82521920483506395</v>
      </c>
      <c r="F140" t="s">
        <v>55</v>
      </c>
      <c r="G140" t="s">
        <v>16</v>
      </c>
      <c r="H140">
        <v>29.358781530000002</v>
      </c>
      <c r="I140">
        <v>0.67839417999999996</v>
      </c>
      <c r="J140">
        <v>1339</v>
      </c>
      <c r="K140">
        <v>1339.6896059999999</v>
      </c>
      <c r="L140" t="s">
        <v>56</v>
      </c>
      <c r="M140" t="s">
        <v>56</v>
      </c>
      <c r="N140" t="s">
        <v>16</v>
      </c>
      <c r="O140" t="s">
        <v>18</v>
      </c>
    </row>
    <row r="141" spans="1:15" x14ac:dyDescent="0.55000000000000004">
      <c r="A141">
        <v>140</v>
      </c>
      <c r="B141" t="s">
        <v>61</v>
      </c>
      <c r="C141" s="1">
        <v>44166</v>
      </c>
      <c r="D141">
        <v>2.5905978465357601E-4</v>
      </c>
      <c r="E141">
        <v>0.99809133497047997</v>
      </c>
      <c r="F141" t="s">
        <v>62</v>
      </c>
      <c r="G141" t="s">
        <v>16</v>
      </c>
      <c r="H141">
        <v>55.326979129999998</v>
      </c>
      <c r="I141">
        <v>1.21711897</v>
      </c>
      <c r="J141">
        <v>2171</v>
      </c>
      <c r="K141">
        <v>2171.8518519999998</v>
      </c>
      <c r="L141" t="s">
        <v>52</v>
      </c>
      <c r="M141" t="s">
        <v>53</v>
      </c>
      <c r="N141" t="s">
        <v>16</v>
      </c>
      <c r="O141" t="s">
        <v>47</v>
      </c>
    </row>
    <row r="142" spans="1:15" x14ac:dyDescent="0.55000000000000004">
      <c r="A142">
        <v>141</v>
      </c>
      <c r="B142" t="s">
        <v>63</v>
      </c>
      <c r="C142" s="1">
        <v>44166</v>
      </c>
      <c r="D142">
        <v>2.5836042994585801E-3</v>
      </c>
      <c r="E142">
        <v>0.94131180036040096</v>
      </c>
      <c r="F142" t="s">
        <v>64</v>
      </c>
      <c r="G142" t="s">
        <v>16</v>
      </c>
      <c r="H142">
        <v>37.278701030000001</v>
      </c>
      <c r="I142">
        <v>1.466528595</v>
      </c>
      <c r="J142">
        <v>1550</v>
      </c>
      <c r="K142">
        <v>1550.8196720000001</v>
      </c>
      <c r="L142" t="s">
        <v>26</v>
      </c>
      <c r="M142" t="s">
        <v>26</v>
      </c>
      <c r="N142" t="s">
        <v>16</v>
      </c>
      <c r="O142" t="s">
        <v>18</v>
      </c>
    </row>
    <row r="143" spans="1:15" x14ac:dyDescent="0.55000000000000004">
      <c r="A143">
        <v>142</v>
      </c>
      <c r="B143" t="s">
        <v>65</v>
      </c>
      <c r="C143" s="1">
        <v>44166</v>
      </c>
      <c r="D143">
        <v>1.11312127566939E-3</v>
      </c>
      <c r="E143">
        <v>0.972289991703436</v>
      </c>
      <c r="F143" t="s">
        <v>66</v>
      </c>
      <c r="G143" t="s">
        <v>16</v>
      </c>
      <c r="H143">
        <v>42.038268039999998</v>
      </c>
      <c r="I143">
        <v>0.97768573000000003</v>
      </c>
      <c r="J143">
        <v>1697</v>
      </c>
      <c r="K143">
        <v>1697.560976</v>
      </c>
      <c r="L143" t="s">
        <v>26</v>
      </c>
      <c r="M143" t="s">
        <v>26</v>
      </c>
      <c r="N143" t="s">
        <v>16</v>
      </c>
      <c r="O143" t="s">
        <v>18</v>
      </c>
    </row>
    <row r="144" spans="1:15" x14ac:dyDescent="0.55000000000000004">
      <c r="A144">
        <v>143</v>
      </c>
      <c r="B144" t="s">
        <v>67</v>
      </c>
      <c r="C144" s="1">
        <v>44166</v>
      </c>
      <c r="D144">
        <v>7.9008395595707101E-4</v>
      </c>
      <c r="E144">
        <v>0.98257315211534402</v>
      </c>
      <c r="F144" t="s">
        <v>66</v>
      </c>
      <c r="G144" t="s">
        <v>16</v>
      </c>
      <c r="H144">
        <v>41.885961899999998</v>
      </c>
      <c r="I144">
        <v>0.96770934500000005</v>
      </c>
      <c r="J144">
        <v>1692</v>
      </c>
      <c r="K144">
        <v>1692.6829270000001</v>
      </c>
      <c r="L144" t="s">
        <v>26</v>
      </c>
      <c r="M144" t="s">
        <v>26</v>
      </c>
      <c r="N144" t="s">
        <v>16</v>
      </c>
      <c r="O144" t="s">
        <v>18</v>
      </c>
    </row>
    <row r="145" spans="1:15" x14ac:dyDescent="0.55000000000000004">
      <c r="A145">
        <v>144</v>
      </c>
      <c r="B145" t="s">
        <v>68</v>
      </c>
      <c r="C145" s="1">
        <v>44166</v>
      </c>
      <c r="D145">
        <v>9.6664725029542995E-4</v>
      </c>
      <c r="E145">
        <v>0.99438638389591305</v>
      </c>
      <c r="F145" t="s">
        <v>69</v>
      </c>
      <c r="G145" t="s">
        <v>16</v>
      </c>
      <c r="H145">
        <v>38.763685940000002</v>
      </c>
      <c r="I145">
        <v>1.13730789</v>
      </c>
      <c r="J145">
        <v>1593</v>
      </c>
      <c r="K145">
        <v>1593.4426229999999</v>
      </c>
      <c r="L145" t="s">
        <v>70</v>
      </c>
      <c r="M145" t="s">
        <v>31</v>
      </c>
      <c r="N145" t="s">
        <v>16</v>
      </c>
      <c r="O145" t="s">
        <v>71</v>
      </c>
    </row>
    <row r="146" spans="1:15" x14ac:dyDescent="0.55000000000000004">
      <c r="A146">
        <v>145</v>
      </c>
      <c r="B146" t="s">
        <v>72</v>
      </c>
      <c r="C146" s="1">
        <v>44166</v>
      </c>
      <c r="D146">
        <v>5.2123530887944805E-4</v>
      </c>
      <c r="E146">
        <v>0.98214408106069295</v>
      </c>
      <c r="F146" t="s">
        <v>73</v>
      </c>
      <c r="G146" t="s">
        <v>16</v>
      </c>
      <c r="H146">
        <v>42.571339539999997</v>
      </c>
      <c r="I146">
        <v>1.1073787349999999</v>
      </c>
      <c r="J146">
        <v>1714</v>
      </c>
      <c r="K146">
        <v>1714.6341460000001</v>
      </c>
      <c r="L146" t="s">
        <v>26</v>
      </c>
      <c r="M146" t="s">
        <v>26</v>
      </c>
      <c r="N146" t="s">
        <v>16</v>
      </c>
      <c r="O146" t="s">
        <v>18</v>
      </c>
    </row>
    <row r="147" spans="1:15" x14ac:dyDescent="0.55000000000000004">
      <c r="A147">
        <v>146</v>
      </c>
      <c r="B147" t="s">
        <v>74</v>
      </c>
      <c r="C147" s="1">
        <v>44166</v>
      </c>
      <c r="D147">
        <v>3.3576124846040201E-4</v>
      </c>
      <c r="E147">
        <v>0.98754867449518402</v>
      </c>
      <c r="F147" t="s">
        <v>75</v>
      </c>
      <c r="G147" t="s">
        <v>16</v>
      </c>
      <c r="H147">
        <v>72.309114219999998</v>
      </c>
      <c r="I147">
        <v>1.4565522099999999</v>
      </c>
      <c r="J147">
        <v>2967</v>
      </c>
      <c r="K147">
        <v>2967.6767679999998</v>
      </c>
      <c r="L147" t="s">
        <v>52</v>
      </c>
      <c r="M147" t="s">
        <v>53</v>
      </c>
      <c r="N147" t="s">
        <v>16</v>
      </c>
      <c r="O147" t="s">
        <v>47</v>
      </c>
    </row>
    <row r="148" spans="1:15" x14ac:dyDescent="0.55000000000000004">
      <c r="A148">
        <v>147</v>
      </c>
      <c r="B148" t="s">
        <v>76</v>
      </c>
      <c r="C148" s="1">
        <v>44166</v>
      </c>
      <c r="D148">
        <v>5.5483833147452805E-4</v>
      </c>
      <c r="E148">
        <v>0.97733641374866198</v>
      </c>
      <c r="F148" t="s">
        <v>77</v>
      </c>
      <c r="G148" t="s">
        <v>16</v>
      </c>
      <c r="H148">
        <v>42.952104910000003</v>
      </c>
      <c r="I148">
        <v>0.94775657499999999</v>
      </c>
      <c r="J148">
        <v>1726</v>
      </c>
      <c r="K148">
        <v>1726.829268</v>
      </c>
      <c r="L148" t="s">
        <v>17</v>
      </c>
      <c r="M148" t="s">
        <v>17</v>
      </c>
      <c r="N148" t="s">
        <v>16</v>
      </c>
      <c r="O148" t="s">
        <v>18</v>
      </c>
    </row>
    <row r="149" spans="1:15" x14ac:dyDescent="0.55000000000000004">
      <c r="A149">
        <v>148</v>
      </c>
      <c r="B149" t="s">
        <v>78</v>
      </c>
      <c r="C149" s="1">
        <v>44166</v>
      </c>
      <c r="D149">
        <v>5.1867155605584705E-4</v>
      </c>
      <c r="E149">
        <v>0.991793203102595</v>
      </c>
      <c r="F149" t="s">
        <v>79</v>
      </c>
      <c r="G149" t="s">
        <v>16</v>
      </c>
      <c r="H149">
        <v>52.357009320000003</v>
      </c>
      <c r="I149">
        <v>0.708323335</v>
      </c>
      <c r="J149">
        <v>2056</v>
      </c>
      <c r="K149">
        <v>2056.296296</v>
      </c>
      <c r="L149" t="s">
        <v>26</v>
      </c>
      <c r="M149" t="s">
        <v>26</v>
      </c>
      <c r="N149" t="s">
        <v>16</v>
      </c>
      <c r="O149" t="s">
        <v>18</v>
      </c>
    </row>
    <row r="150" spans="1:15" x14ac:dyDescent="0.55000000000000004">
      <c r="A150">
        <v>149</v>
      </c>
      <c r="B150" t="s">
        <v>83</v>
      </c>
      <c r="C150" s="1">
        <v>44166</v>
      </c>
      <c r="D150">
        <v>3.1195266149817801E-4</v>
      </c>
      <c r="E150">
        <v>0.98827195723690997</v>
      </c>
      <c r="F150" t="s">
        <v>84</v>
      </c>
      <c r="G150">
        <v>5.5555555999999999E-2</v>
      </c>
      <c r="H150">
        <v>51.709708200000001</v>
      </c>
      <c r="I150">
        <v>0.847992725</v>
      </c>
      <c r="J150">
        <v>2031</v>
      </c>
      <c r="K150">
        <v>2031.1111109999999</v>
      </c>
      <c r="L150" t="s">
        <v>17</v>
      </c>
      <c r="M150" t="s">
        <v>17</v>
      </c>
      <c r="N150" t="s">
        <v>16</v>
      </c>
      <c r="O150" t="s">
        <v>18</v>
      </c>
    </row>
    <row r="151" spans="1:15" x14ac:dyDescent="0.55000000000000004">
      <c r="A151">
        <v>150</v>
      </c>
      <c r="B151" t="s">
        <v>85</v>
      </c>
      <c r="C151" s="1">
        <v>44166</v>
      </c>
      <c r="D151">
        <v>1.3939183480092199E-4</v>
      </c>
      <c r="E151">
        <v>0.99767276333319099</v>
      </c>
      <c r="F151" t="s">
        <v>86</v>
      </c>
      <c r="G151">
        <v>5.5555555999999999E-2</v>
      </c>
      <c r="H151">
        <v>55.821974099999998</v>
      </c>
      <c r="I151">
        <v>0.54870117500000004</v>
      </c>
      <c r="J151">
        <v>2191</v>
      </c>
      <c r="K151">
        <v>2191.1111110000002</v>
      </c>
      <c r="L151" t="s">
        <v>34</v>
      </c>
      <c r="M151" t="s">
        <v>34</v>
      </c>
      <c r="N151" t="s">
        <v>16</v>
      </c>
      <c r="O151" t="s">
        <v>18</v>
      </c>
    </row>
    <row r="152" spans="1:15" x14ac:dyDescent="0.55000000000000004">
      <c r="A152">
        <v>151</v>
      </c>
      <c r="B152" t="s">
        <v>87</v>
      </c>
      <c r="C152" s="1">
        <v>44166</v>
      </c>
      <c r="D152">
        <v>8.8918297771189904E-4</v>
      </c>
      <c r="E152">
        <v>0.92919907974705596</v>
      </c>
      <c r="F152" t="s">
        <v>84</v>
      </c>
      <c r="G152">
        <v>5.5555555999999999E-2</v>
      </c>
      <c r="H152">
        <v>52.357009320000003</v>
      </c>
      <c r="I152">
        <v>0.86794549499999996</v>
      </c>
      <c r="J152">
        <v>2056</v>
      </c>
      <c r="K152">
        <v>2056.296296</v>
      </c>
      <c r="L152" t="s">
        <v>23</v>
      </c>
      <c r="M152" t="s">
        <v>23</v>
      </c>
      <c r="N152" t="s">
        <v>16</v>
      </c>
      <c r="O152" t="s">
        <v>18</v>
      </c>
    </row>
    <row r="153" spans="1:15" x14ac:dyDescent="0.55000000000000004">
      <c r="A153">
        <v>152</v>
      </c>
      <c r="B153" t="s">
        <v>88</v>
      </c>
      <c r="C153" s="1">
        <v>44166</v>
      </c>
      <c r="D153">
        <v>9.3449294879397902E-4</v>
      </c>
      <c r="E153">
        <v>0.88402361272456298</v>
      </c>
      <c r="F153" t="s">
        <v>89</v>
      </c>
      <c r="G153">
        <v>0.111111111</v>
      </c>
      <c r="H153">
        <v>28.406868119999999</v>
      </c>
      <c r="I153">
        <v>0.50879563500000002</v>
      </c>
      <c r="J153">
        <v>1318</v>
      </c>
      <c r="K153">
        <v>1318.150179</v>
      </c>
      <c r="L153" t="s">
        <v>34</v>
      </c>
      <c r="M153" t="s">
        <v>34</v>
      </c>
      <c r="N153" t="s">
        <v>16</v>
      </c>
      <c r="O153" t="s">
        <v>18</v>
      </c>
    </row>
    <row r="154" spans="1:15" x14ac:dyDescent="0.55000000000000004">
      <c r="A154">
        <v>153</v>
      </c>
      <c r="B154" t="s">
        <v>90</v>
      </c>
      <c r="C154" s="1">
        <v>44166</v>
      </c>
      <c r="D154">
        <v>8.4491527203922508E-3</v>
      </c>
      <c r="E154">
        <v>0.99562633521808097</v>
      </c>
      <c r="F154" t="s">
        <v>91</v>
      </c>
      <c r="G154">
        <v>0.19047618999999999</v>
      </c>
      <c r="H154">
        <v>68.920302509999999</v>
      </c>
      <c r="I154">
        <v>0.708323335</v>
      </c>
      <c r="J154">
        <v>2788</v>
      </c>
      <c r="K154">
        <v>2788.6792449999998</v>
      </c>
      <c r="L154" t="s">
        <v>34</v>
      </c>
      <c r="M154" t="s">
        <v>34</v>
      </c>
      <c r="N154" t="s">
        <v>16</v>
      </c>
      <c r="O154" t="s">
        <v>18</v>
      </c>
    </row>
    <row r="155" spans="1:15" x14ac:dyDescent="0.55000000000000004">
      <c r="A155">
        <v>154</v>
      </c>
      <c r="B155" t="s">
        <v>92</v>
      </c>
      <c r="C155" s="1">
        <v>44166</v>
      </c>
      <c r="D155">
        <v>8.8654760861444704E-4</v>
      </c>
      <c r="E155">
        <v>0.99973949495673597</v>
      </c>
      <c r="F155" t="s">
        <v>93</v>
      </c>
      <c r="G155">
        <v>0.21052631599999999</v>
      </c>
      <c r="H155">
        <v>65.683796939999993</v>
      </c>
      <c r="I155">
        <v>0.74822887500000002</v>
      </c>
      <c r="J155">
        <v>2628</v>
      </c>
      <c r="K155">
        <v>2628.3018870000001</v>
      </c>
      <c r="L155" t="s">
        <v>34</v>
      </c>
      <c r="M155" t="s">
        <v>34</v>
      </c>
      <c r="N155" t="s">
        <v>16</v>
      </c>
      <c r="O155" t="s">
        <v>18</v>
      </c>
    </row>
    <row r="156" spans="1:15" x14ac:dyDescent="0.55000000000000004">
      <c r="A156">
        <v>155</v>
      </c>
      <c r="B156" t="s">
        <v>94</v>
      </c>
      <c r="C156" s="1">
        <v>44166</v>
      </c>
      <c r="D156">
        <v>4.4868671333783304E-3</v>
      </c>
      <c r="E156">
        <v>0.96468349733658998</v>
      </c>
      <c r="F156" t="s">
        <v>95</v>
      </c>
      <c r="G156">
        <v>0.83333333300000001</v>
      </c>
      <c r="H156">
        <v>42.304803790000001</v>
      </c>
      <c r="I156">
        <v>0.85796910999999998</v>
      </c>
      <c r="J156">
        <v>1706</v>
      </c>
      <c r="K156">
        <v>1706.097561</v>
      </c>
      <c r="L156" t="s">
        <v>96</v>
      </c>
      <c r="M156" t="s">
        <v>96</v>
      </c>
      <c r="N156" t="s">
        <v>16</v>
      </c>
      <c r="O156" t="s">
        <v>18</v>
      </c>
    </row>
    <row r="157" spans="1:15" x14ac:dyDescent="0.55000000000000004">
      <c r="A157">
        <v>156</v>
      </c>
      <c r="B157" t="s">
        <v>97</v>
      </c>
      <c r="C157" s="1">
        <v>44166</v>
      </c>
      <c r="D157">
        <v>1.6978003295361199E-2</v>
      </c>
      <c r="E157">
        <v>0.995661923495339</v>
      </c>
      <c r="F157" t="s">
        <v>98</v>
      </c>
      <c r="G157">
        <v>0.5</v>
      </c>
      <c r="H157">
        <v>28.330715049999998</v>
      </c>
      <c r="I157">
        <v>1.0974023500000001</v>
      </c>
      <c r="J157">
        <v>1316</v>
      </c>
      <c r="K157">
        <v>1316.427025</v>
      </c>
      <c r="L157" t="s">
        <v>34</v>
      </c>
      <c r="M157" t="s">
        <v>34</v>
      </c>
      <c r="N157" t="s">
        <v>16</v>
      </c>
      <c r="O157" t="s">
        <v>18</v>
      </c>
    </row>
    <row r="158" spans="1:15" x14ac:dyDescent="0.55000000000000004">
      <c r="A158">
        <v>157</v>
      </c>
      <c r="B158" t="s">
        <v>99</v>
      </c>
      <c r="C158" s="1">
        <v>44166</v>
      </c>
      <c r="D158">
        <v>3.4792156517801702E-4</v>
      </c>
      <c r="E158">
        <v>0.97924307551511702</v>
      </c>
      <c r="F158" t="s">
        <v>100</v>
      </c>
      <c r="G158">
        <v>3.3333333E-2</v>
      </c>
      <c r="H158">
        <v>81.219023660000005</v>
      </c>
      <c r="I158">
        <v>1.03754404</v>
      </c>
      <c r="J158">
        <v>3483</v>
      </c>
      <c r="K158">
        <v>3483.5164840000002</v>
      </c>
      <c r="L158" t="s">
        <v>31</v>
      </c>
      <c r="M158" t="s">
        <v>31</v>
      </c>
      <c r="N158" t="s">
        <v>16</v>
      </c>
      <c r="O158" t="s">
        <v>18</v>
      </c>
    </row>
    <row r="159" spans="1:15" x14ac:dyDescent="0.55000000000000004">
      <c r="A159">
        <v>158</v>
      </c>
      <c r="B159" t="s">
        <v>101</v>
      </c>
      <c r="C159" s="1">
        <v>44166</v>
      </c>
      <c r="D159">
        <v>5.6428370778785898E-4</v>
      </c>
      <c r="E159">
        <v>0.96741671250290295</v>
      </c>
      <c r="F159" t="s">
        <v>102</v>
      </c>
      <c r="G159">
        <v>0.111111111</v>
      </c>
      <c r="H159">
        <v>57.116576330000001</v>
      </c>
      <c r="I159">
        <v>0.69834695000000002</v>
      </c>
      <c r="J159">
        <v>2245</v>
      </c>
      <c r="K159">
        <v>2245.16129</v>
      </c>
      <c r="L159" t="s">
        <v>26</v>
      </c>
      <c r="M159" t="s">
        <v>26</v>
      </c>
      <c r="N159" t="s">
        <v>16</v>
      </c>
      <c r="O159" t="s">
        <v>18</v>
      </c>
    </row>
    <row r="160" spans="1:15" x14ac:dyDescent="0.55000000000000004">
      <c r="A160">
        <v>159</v>
      </c>
      <c r="B160" t="s">
        <v>103</v>
      </c>
      <c r="C160" s="1">
        <v>44166</v>
      </c>
      <c r="D160">
        <v>1.40629410229131E-3</v>
      </c>
      <c r="E160">
        <v>0.99508873334910897</v>
      </c>
      <c r="F160" t="s">
        <v>95</v>
      </c>
      <c r="G160">
        <v>0.83333333300000001</v>
      </c>
      <c r="H160">
        <v>42.952104910000003</v>
      </c>
      <c r="I160">
        <v>0.847992725</v>
      </c>
      <c r="J160">
        <v>1726</v>
      </c>
      <c r="K160">
        <v>1726.829268</v>
      </c>
      <c r="L160" t="s">
        <v>96</v>
      </c>
      <c r="M160" t="s">
        <v>96</v>
      </c>
      <c r="N160" t="s">
        <v>16</v>
      </c>
      <c r="O160" t="s">
        <v>18</v>
      </c>
    </row>
    <row r="161" spans="1:15" x14ac:dyDescent="0.55000000000000004">
      <c r="A161">
        <v>160</v>
      </c>
      <c r="B161" t="s">
        <v>104</v>
      </c>
      <c r="C161" s="1">
        <v>44166</v>
      </c>
      <c r="D161">
        <v>2.0490113603180002E-3</v>
      </c>
      <c r="E161">
        <v>0.98539050329739797</v>
      </c>
      <c r="F161" t="s">
        <v>105</v>
      </c>
      <c r="G161">
        <v>0.3</v>
      </c>
      <c r="H161">
        <v>36.555246840000002</v>
      </c>
      <c r="I161">
        <v>1.3268592050000001</v>
      </c>
      <c r="J161">
        <v>1530</v>
      </c>
      <c r="K161">
        <v>1530.0546449999999</v>
      </c>
      <c r="L161" t="s">
        <v>26</v>
      </c>
      <c r="M161" t="s">
        <v>26</v>
      </c>
      <c r="N161" t="s">
        <v>16</v>
      </c>
      <c r="O161" t="s">
        <v>18</v>
      </c>
    </row>
    <row r="162" spans="1:15" x14ac:dyDescent="0.55000000000000004">
      <c r="A162">
        <v>161</v>
      </c>
      <c r="B162" t="s">
        <v>106</v>
      </c>
      <c r="C162" s="1">
        <v>44166</v>
      </c>
      <c r="D162">
        <v>4.1036976795102401E-4</v>
      </c>
      <c r="E162">
        <v>0.99121254321627605</v>
      </c>
      <c r="F162" t="s">
        <v>107</v>
      </c>
      <c r="G162">
        <v>0.1</v>
      </c>
      <c r="H162">
        <v>60.429234970000003</v>
      </c>
      <c r="I162">
        <v>0.86794549499999996</v>
      </c>
      <c r="J162">
        <v>2385</v>
      </c>
      <c r="K162">
        <v>2385.4838709999999</v>
      </c>
      <c r="L162" t="s">
        <v>26</v>
      </c>
      <c r="M162" t="s">
        <v>26</v>
      </c>
      <c r="N162" t="s">
        <v>16</v>
      </c>
      <c r="O162" t="s">
        <v>18</v>
      </c>
    </row>
    <row r="163" spans="1:15" x14ac:dyDescent="0.55000000000000004">
      <c r="A163">
        <v>162</v>
      </c>
      <c r="B163" t="s">
        <v>108</v>
      </c>
      <c r="C163" s="1">
        <v>44166</v>
      </c>
      <c r="D163">
        <v>1.14884079284744E-3</v>
      </c>
      <c r="E163">
        <v>0.83824821752295398</v>
      </c>
      <c r="F163" t="s">
        <v>109</v>
      </c>
      <c r="G163">
        <v>0.2</v>
      </c>
      <c r="H163">
        <v>38.687532859999997</v>
      </c>
      <c r="I163">
        <v>0.77815802999999995</v>
      </c>
      <c r="J163">
        <v>1591</v>
      </c>
      <c r="K163">
        <v>1591.2568309999999</v>
      </c>
      <c r="L163" t="s">
        <v>34</v>
      </c>
      <c r="M163" t="s">
        <v>34</v>
      </c>
      <c r="N163" t="s">
        <v>16</v>
      </c>
      <c r="O163" t="s">
        <v>18</v>
      </c>
    </row>
    <row r="164" spans="1:15" x14ac:dyDescent="0.55000000000000004">
      <c r="A164">
        <v>163</v>
      </c>
      <c r="B164" t="s">
        <v>114</v>
      </c>
      <c r="C164" s="1">
        <v>44166</v>
      </c>
      <c r="D164">
        <v>2.7996239522914702E-4</v>
      </c>
      <c r="E164">
        <v>0.97121562076242496</v>
      </c>
      <c r="F164" t="s">
        <v>115</v>
      </c>
      <c r="G164">
        <v>0.1875</v>
      </c>
      <c r="H164">
        <v>52.318932779999997</v>
      </c>
      <c r="I164">
        <v>0.92780380500000004</v>
      </c>
      <c r="J164">
        <v>2054</v>
      </c>
      <c r="K164">
        <v>2054.8148150000002</v>
      </c>
      <c r="L164" t="s">
        <v>31</v>
      </c>
      <c r="M164" t="s">
        <v>31</v>
      </c>
      <c r="N164" t="s">
        <v>16</v>
      </c>
      <c r="O164" t="s">
        <v>18</v>
      </c>
    </row>
    <row r="165" spans="1:15" x14ac:dyDescent="0.55000000000000004">
      <c r="A165">
        <v>164</v>
      </c>
      <c r="B165" t="s">
        <v>116</v>
      </c>
      <c r="C165" s="1">
        <v>44166</v>
      </c>
      <c r="D165">
        <v>2.03898366104011E-4</v>
      </c>
      <c r="E165">
        <v>0.99834361366546798</v>
      </c>
      <c r="F165" t="s">
        <v>117</v>
      </c>
      <c r="G165">
        <v>7.6923077000000006E-2</v>
      </c>
      <c r="H165">
        <v>50.605488659999999</v>
      </c>
      <c r="I165">
        <v>0.52874840499999998</v>
      </c>
      <c r="J165">
        <v>1989</v>
      </c>
      <c r="K165">
        <v>1989.261745</v>
      </c>
      <c r="L165" t="s">
        <v>34</v>
      </c>
      <c r="M165" t="s">
        <v>34</v>
      </c>
      <c r="N165" t="s">
        <v>16</v>
      </c>
      <c r="O165" t="s">
        <v>18</v>
      </c>
    </row>
    <row r="166" spans="1:15" x14ac:dyDescent="0.55000000000000004">
      <c r="A166">
        <v>165</v>
      </c>
      <c r="B166" t="s">
        <v>118</v>
      </c>
      <c r="C166" s="1">
        <v>44166</v>
      </c>
      <c r="D166">
        <v>1.0334374649828501E-3</v>
      </c>
      <c r="E166">
        <v>0.966037909006634</v>
      </c>
      <c r="F166" t="s">
        <v>119</v>
      </c>
      <c r="G166">
        <v>6.25E-2</v>
      </c>
      <c r="H166">
        <v>56.355045609999998</v>
      </c>
      <c r="I166">
        <v>1.2270953550000001</v>
      </c>
      <c r="J166">
        <v>2212</v>
      </c>
      <c r="K166">
        <v>2212.9032259999999</v>
      </c>
      <c r="L166" t="s">
        <v>70</v>
      </c>
      <c r="M166" t="s">
        <v>70</v>
      </c>
      <c r="N166" t="s">
        <v>16</v>
      </c>
      <c r="O166" t="s">
        <v>71</v>
      </c>
    </row>
    <row r="167" spans="1:15" x14ac:dyDescent="0.55000000000000004">
      <c r="A167">
        <v>166</v>
      </c>
      <c r="B167" t="s">
        <v>122</v>
      </c>
      <c r="C167" s="1">
        <v>44166</v>
      </c>
      <c r="D167">
        <v>5.6116355828707395E-4</v>
      </c>
      <c r="E167">
        <v>0.99924163259566601</v>
      </c>
      <c r="F167" t="s">
        <v>123</v>
      </c>
      <c r="G167">
        <v>0.16666666699999999</v>
      </c>
      <c r="H167">
        <v>42.419033400000004</v>
      </c>
      <c r="I167">
        <v>1.89551315</v>
      </c>
      <c r="J167">
        <v>1709</v>
      </c>
      <c r="K167">
        <v>1709.7560980000001</v>
      </c>
      <c r="L167" t="s">
        <v>96</v>
      </c>
      <c r="M167" t="s">
        <v>96</v>
      </c>
      <c r="N167" t="s">
        <v>16</v>
      </c>
      <c r="O167" t="s">
        <v>18</v>
      </c>
    </row>
    <row r="168" spans="1:15" x14ac:dyDescent="0.55000000000000004">
      <c r="A168">
        <v>167</v>
      </c>
      <c r="B168" t="s">
        <v>124</v>
      </c>
      <c r="C168" s="1">
        <v>44166</v>
      </c>
      <c r="D168">
        <v>1.03897331225524E-3</v>
      </c>
      <c r="E168">
        <v>0.92026066057630096</v>
      </c>
      <c r="F168" t="s">
        <v>95</v>
      </c>
      <c r="G168">
        <v>0.83333333300000001</v>
      </c>
      <c r="H168">
        <v>41.619426140000002</v>
      </c>
      <c r="I168">
        <v>0.83801634000000003</v>
      </c>
      <c r="J168">
        <v>1684</v>
      </c>
      <c r="K168">
        <v>1684.1463409999999</v>
      </c>
      <c r="L168" t="s">
        <v>96</v>
      </c>
      <c r="M168" t="s">
        <v>96</v>
      </c>
      <c r="N168" t="s">
        <v>16</v>
      </c>
      <c r="O168" t="s">
        <v>18</v>
      </c>
    </row>
    <row r="169" spans="1:15" x14ac:dyDescent="0.55000000000000004">
      <c r="A169">
        <v>168</v>
      </c>
      <c r="B169" t="s">
        <v>125</v>
      </c>
      <c r="C169" s="1">
        <v>44166</v>
      </c>
      <c r="D169">
        <v>1.6204119367981299E-4</v>
      </c>
      <c r="E169">
        <v>0.87756075430247604</v>
      </c>
      <c r="F169" t="s">
        <v>33</v>
      </c>
      <c r="G169">
        <v>1</v>
      </c>
      <c r="H169">
        <v>36.517170309999997</v>
      </c>
      <c r="I169">
        <v>0.53872478999999995</v>
      </c>
      <c r="J169">
        <v>1528</v>
      </c>
      <c r="K169">
        <v>1528.9617490000001</v>
      </c>
      <c r="L169" t="s">
        <v>34</v>
      </c>
      <c r="M169" t="s">
        <v>34</v>
      </c>
      <c r="N169" t="s">
        <v>16</v>
      </c>
      <c r="O169" t="s">
        <v>18</v>
      </c>
    </row>
    <row r="170" spans="1:15" x14ac:dyDescent="0.55000000000000004">
      <c r="A170">
        <v>169</v>
      </c>
      <c r="B170" t="s">
        <v>128</v>
      </c>
      <c r="C170" s="1">
        <v>44166</v>
      </c>
      <c r="D170">
        <v>2.9155078022415499E-4</v>
      </c>
      <c r="E170">
        <v>0.97446846369041795</v>
      </c>
      <c r="F170" t="s">
        <v>129</v>
      </c>
      <c r="G170">
        <v>0</v>
      </c>
      <c r="H170">
        <v>60.543464569999998</v>
      </c>
      <c r="I170">
        <v>0.54870117500000004</v>
      </c>
      <c r="J170">
        <v>2390</v>
      </c>
      <c r="K170">
        <v>2390.3225809999999</v>
      </c>
      <c r="L170" t="s">
        <v>34</v>
      </c>
      <c r="M170" t="s">
        <v>34</v>
      </c>
      <c r="N170" t="s">
        <v>16</v>
      </c>
      <c r="O170" t="s">
        <v>18</v>
      </c>
    </row>
    <row r="171" spans="1:15" x14ac:dyDescent="0.55000000000000004">
      <c r="A171">
        <v>170</v>
      </c>
      <c r="B171" t="s">
        <v>130</v>
      </c>
      <c r="C171" s="1">
        <v>44166</v>
      </c>
      <c r="D171">
        <v>2.8920702147667502E-4</v>
      </c>
      <c r="E171">
        <v>0.99362522928657904</v>
      </c>
      <c r="F171" t="s">
        <v>131</v>
      </c>
      <c r="G171">
        <v>0</v>
      </c>
      <c r="H171">
        <v>48.663585320000003</v>
      </c>
      <c r="I171">
        <v>0.61853586999999999</v>
      </c>
      <c r="J171">
        <v>1920</v>
      </c>
      <c r="K171">
        <v>1920.8053689999999</v>
      </c>
      <c r="L171" t="s">
        <v>113</v>
      </c>
      <c r="M171" t="s">
        <v>53</v>
      </c>
      <c r="N171" t="s">
        <v>16</v>
      </c>
      <c r="O171" t="s">
        <v>47</v>
      </c>
    </row>
    <row r="172" spans="1:15" x14ac:dyDescent="0.55000000000000004">
      <c r="A172">
        <v>171</v>
      </c>
      <c r="B172" t="s">
        <v>134</v>
      </c>
      <c r="C172" s="1">
        <v>44166</v>
      </c>
      <c r="D172">
        <v>7.3276787117390802E-4</v>
      </c>
      <c r="E172">
        <v>0.97074603378486701</v>
      </c>
      <c r="F172" t="s">
        <v>135</v>
      </c>
      <c r="G172">
        <v>0</v>
      </c>
      <c r="H172">
        <v>77.792135419999994</v>
      </c>
      <c r="I172">
        <v>1.51641052</v>
      </c>
      <c r="J172">
        <v>3280</v>
      </c>
      <c r="K172">
        <v>3280.4597699999999</v>
      </c>
      <c r="L172" t="s">
        <v>52</v>
      </c>
      <c r="M172" t="s">
        <v>53</v>
      </c>
      <c r="N172" t="s">
        <v>16</v>
      </c>
      <c r="O172" t="s">
        <v>47</v>
      </c>
    </row>
    <row r="173" spans="1:15" x14ac:dyDescent="0.55000000000000004">
      <c r="A173">
        <v>172</v>
      </c>
      <c r="B173" t="s">
        <v>138</v>
      </c>
      <c r="C173" s="1">
        <v>44166</v>
      </c>
      <c r="D173">
        <v>4.0314594220429998E-3</v>
      </c>
      <c r="E173">
        <v>0.88548382650941004</v>
      </c>
      <c r="F173" t="s">
        <v>139</v>
      </c>
      <c r="G173">
        <v>0</v>
      </c>
      <c r="H173">
        <v>30.04415917</v>
      </c>
      <c r="I173">
        <v>0.64846502500000003</v>
      </c>
      <c r="J173">
        <v>1355</v>
      </c>
      <c r="K173">
        <v>1355.197993</v>
      </c>
      <c r="L173" t="s">
        <v>140</v>
      </c>
      <c r="M173" t="s">
        <v>140</v>
      </c>
      <c r="N173" t="s">
        <v>16</v>
      </c>
      <c r="O173" t="s">
        <v>47</v>
      </c>
    </row>
    <row r="174" spans="1:15" x14ac:dyDescent="0.55000000000000004">
      <c r="A174">
        <v>173</v>
      </c>
      <c r="B174" t="s">
        <v>141</v>
      </c>
      <c r="C174" s="1">
        <v>44166</v>
      </c>
      <c r="D174">
        <v>1.23303954304049E-3</v>
      </c>
      <c r="E174">
        <v>0.84670600622847203</v>
      </c>
      <c r="F174" t="s">
        <v>142</v>
      </c>
      <c r="G174">
        <v>0.1</v>
      </c>
      <c r="H174">
        <v>29.320704989999999</v>
      </c>
      <c r="I174">
        <v>0.52874840499999998</v>
      </c>
      <c r="J174">
        <v>1338</v>
      </c>
      <c r="K174">
        <v>1338.828029</v>
      </c>
      <c r="L174" t="s">
        <v>34</v>
      </c>
      <c r="M174" t="s">
        <v>34</v>
      </c>
      <c r="N174" t="s">
        <v>16</v>
      </c>
      <c r="O174" t="s">
        <v>18</v>
      </c>
    </row>
    <row r="175" spans="1:15" x14ac:dyDescent="0.55000000000000004">
      <c r="A175">
        <v>174</v>
      </c>
      <c r="B175" t="s">
        <v>143</v>
      </c>
      <c r="C175" s="1">
        <v>44166</v>
      </c>
      <c r="D175">
        <v>5.5369665119600305E-4</v>
      </c>
      <c r="E175">
        <v>0.22939416747501601</v>
      </c>
      <c r="F175" t="s">
        <v>82</v>
      </c>
      <c r="G175">
        <v>0.111111111</v>
      </c>
      <c r="H175">
        <v>57.45926515</v>
      </c>
      <c r="I175">
        <v>0.68837056500000005</v>
      </c>
      <c r="J175">
        <v>2259</v>
      </c>
      <c r="K175">
        <v>2259.6774190000001</v>
      </c>
      <c r="L175" t="s">
        <v>26</v>
      </c>
      <c r="M175" t="s">
        <v>26</v>
      </c>
      <c r="N175" t="s">
        <v>16</v>
      </c>
      <c r="O175" t="s">
        <v>18</v>
      </c>
    </row>
    <row r="176" spans="1:15" x14ac:dyDescent="0.55000000000000004">
      <c r="A176">
        <v>175</v>
      </c>
      <c r="B176" t="s">
        <v>144</v>
      </c>
      <c r="C176" s="1">
        <v>44166</v>
      </c>
      <c r="D176">
        <v>4.97540562505198E-4</v>
      </c>
      <c r="E176">
        <v>0.99754671061410105</v>
      </c>
      <c r="F176" t="s">
        <v>145</v>
      </c>
      <c r="G176">
        <v>0</v>
      </c>
      <c r="H176">
        <v>63.627664000000003</v>
      </c>
      <c r="I176">
        <v>1.2969300500000001</v>
      </c>
      <c r="J176">
        <v>2531</v>
      </c>
      <c r="K176">
        <v>2531.578947</v>
      </c>
      <c r="L176" t="s">
        <v>52</v>
      </c>
      <c r="M176" t="s">
        <v>52</v>
      </c>
      <c r="N176" t="s">
        <v>16</v>
      </c>
      <c r="O176" t="s">
        <v>47</v>
      </c>
    </row>
    <row r="177" spans="1:15" x14ac:dyDescent="0.55000000000000004">
      <c r="A177">
        <v>176</v>
      </c>
      <c r="B177" t="s">
        <v>146</v>
      </c>
      <c r="C177" s="1">
        <v>44166</v>
      </c>
      <c r="D177">
        <v>3.9050252781950998E-4</v>
      </c>
      <c r="E177">
        <v>0.99267743806128605</v>
      </c>
      <c r="F177" t="s">
        <v>147</v>
      </c>
      <c r="G177">
        <v>3.7037037000000002E-2</v>
      </c>
      <c r="H177">
        <v>76.611762799999994</v>
      </c>
      <c r="I177">
        <v>0.83801634000000003</v>
      </c>
      <c r="J177">
        <v>3209</v>
      </c>
      <c r="K177">
        <v>3209.1954019999998</v>
      </c>
      <c r="L177" t="s">
        <v>34</v>
      </c>
      <c r="M177" t="s">
        <v>43</v>
      </c>
      <c r="N177" t="s">
        <v>16</v>
      </c>
      <c r="O177" t="s">
        <v>18</v>
      </c>
    </row>
    <row r="178" spans="1:15" x14ac:dyDescent="0.55000000000000004">
      <c r="A178">
        <v>177</v>
      </c>
      <c r="B178" t="s">
        <v>148</v>
      </c>
      <c r="C178" s="1">
        <v>44166</v>
      </c>
      <c r="D178">
        <v>8.6396080905030601E-4</v>
      </c>
      <c r="E178">
        <v>0.91570960989385397</v>
      </c>
      <c r="F178" t="s">
        <v>149</v>
      </c>
      <c r="G178">
        <v>0.1</v>
      </c>
      <c r="H178">
        <v>25.779587129999999</v>
      </c>
      <c r="I178">
        <v>0.61853586999999999</v>
      </c>
      <c r="J178">
        <v>1254</v>
      </c>
      <c r="K178">
        <v>1254.323789</v>
      </c>
      <c r="L178" t="s">
        <v>34</v>
      </c>
      <c r="M178" t="s">
        <v>34</v>
      </c>
      <c r="N178" t="s">
        <v>16</v>
      </c>
      <c r="O178" t="s">
        <v>18</v>
      </c>
    </row>
    <row r="179" spans="1:15" x14ac:dyDescent="0.55000000000000004">
      <c r="A179">
        <v>178</v>
      </c>
      <c r="B179" t="s">
        <v>150</v>
      </c>
      <c r="C179" s="1">
        <v>44166</v>
      </c>
      <c r="D179">
        <v>5.63535640888256E-3</v>
      </c>
      <c r="E179">
        <v>0.98904428551124801</v>
      </c>
      <c r="F179" t="s">
        <v>151</v>
      </c>
      <c r="G179">
        <v>6.6666666999999999E-2</v>
      </c>
      <c r="H179">
        <v>44.322860200000001</v>
      </c>
      <c r="I179">
        <v>0.55867756000000002</v>
      </c>
      <c r="J179">
        <v>1770</v>
      </c>
      <c r="K179">
        <v>1770.7317069999999</v>
      </c>
      <c r="L179" t="s">
        <v>34</v>
      </c>
      <c r="M179" t="s">
        <v>34</v>
      </c>
      <c r="N179" t="s">
        <v>16</v>
      </c>
      <c r="O179" t="s">
        <v>18</v>
      </c>
    </row>
    <row r="180" spans="1:15" x14ac:dyDescent="0.55000000000000004">
      <c r="A180">
        <v>179</v>
      </c>
      <c r="B180" t="s">
        <v>152</v>
      </c>
      <c r="C180" s="1">
        <v>44166</v>
      </c>
      <c r="D180">
        <v>9.5716244404607195E-4</v>
      </c>
      <c r="E180">
        <v>0.96798839859054397</v>
      </c>
      <c r="F180" t="s">
        <v>153</v>
      </c>
      <c r="G180">
        <v>3.4482759000000002E-2</v>
      </c>
      <c r="H180">
        <v>79.886344899999997</v>
      </c>
      <c r="I180">
        <v>0.86794549499999996</v>
      </c>
      <c r="J180">
        <v>3406</v>
      </c>
      <c r="K180">
        <v>3406.5934069999998</v>
      </c>
      <c r="L180" t="s">
        <v>34</v>
      </c>
      <c r="M180" t="s">
        <v>43</v>
      </c>
      <c r="N180" t="s">
        <v>16</v>
      </c>
      <c r="O180" t="s">
        <v>18</v>
      </c>
    </row>
    <row r="181" spans="1:15" x14ac:dyDescent="0.55000000000000004">
      <c r="A181">
        <v>180</v>
      </c>
      <c r="B181" t="s">
        <v>154</v>
      </c>
      <c r="C181" s="1">
        <v>44166</v>
      </c>
      <c r="D181">
        <v>1.5554718313488701E-3</v>
      </c>
      <c r="E181">
        <v>0.99053847469173295</v>
      </c>
      <c r="F181" t="s">
        <v>155</v>
      </c>
      <c r="G181" t="s">
        <v>16</v>
      </c>
      <c r="H181">
        <v>50.491259049999996</v>
      </c>
      <c r="I181">
        <v>1.725914605</v>
      </c>
      <c r="J181">
        <v>1985</v>
      </c>
      <c r="K181">
        <v>1985.234899</v>
      </c>
      <c r="L181" t="s">
        <v>26</v>
      </c>
      <c r="M181" t="s">
        <v>26</v>
      </c>
      <c r="N181" t="s">
        <v>16</v>
      </c>
      <c r="O181" t="s">
        <v>18</v>
      </c>
    </row>
    <row r="182" spans="1:15" x14ac:dyDescent="0.55000000000000004">
      <c r="A182">
        <v>181</v>
      </c>
      <c r="B182" t="s">
        <v>156</v>
      </c>
      <c r="C182" s="1">
        <v>44166</v>
      </c>
      <c r="D182">
        <v>1.76544639764741E-3</v>
      </c>
      <c r="E182">
        <v>0.87613420350768001</v>
      </c>
      <c r="F182" t="s">
        <v>157</v>
      </c>
      <c r="G182" t="s">
        <v>16</v>
      </c>
      <c r="H182">
        <v>43.904018309999998</v>
      </c>
      <c r="I182">
        <v>0.26936239499999998</v>
      </c>
      <c r="J182">
        <v>1757</v>
      </c>
      <c r="K182">
        <v>1757.3170729999999</v>
      </c>
      <c r="L182" t="s">
        <v>23</v>
      </c>
      <c r="M182" t="s">
        <v>23</v>
      </c>
      <c r="N182" t="s">
        <v>16</v>
      </c>
      <c r="O182" t="s">
        <v>18</v>
      </c>
    </row>
    <row r="183" spans="1:15" x14ac:dyDescent="0.55000000000000004">
      <c r="A183">
        <v>182</v>
      </c>
      <c r="B183" t="s">
        <v>158</v>
      </c>
      <c r="C183" s="1">
        <v>44166</v>
      </c>
      <c r="D183" s="2">
        <v>9.2876317317592703E-5</v>
      </c>
      <c r="E183">
        <v>0.97084397483441198</v>
      </c>
      <c r="F183" t="s">
        <v>159</v>
      </c>
      <c r="G183" t="s">
        <v>16</v>
      </c>
      <c r="H183">
        <v>54.184683049999997</v>
      </c>
      <c r="I183">
        <v>1.2470481250000001</v>
      </c>
      <c r="J183">
        <v>2127</v>
      </c>
      <c r="K183">
        <v>2127.4074070000001</v>
      </c>
      <c r="L183" t="s">
        <v>26</v>
      </c>
      <c r="M183" t="s">
        <v>26</v>
      </c>
      <c r="N183" t="s">
        <v>16</v>
      </c>
      <c r="O183" t="s">
        <v>18</v>
      </c>
    </row>
    <row r="184" spans="1:15" x14ac:dyDescent="0.55000000000000004">
      <c r="A184">
        <v>183</v>
      </c>
      <c r="B184" t="s">
        <v>160</v>
      </c>
      <c r="C184" s="1">
        <v>44166</v>
      </c>
      <c r="D184">
        <v>3.58029320802187E-4</v>
      </c>
      <c r="E184">
        <v>0.98007689767217798</v>
      </c>
      <c r="F184" t="s">
        <v>161</v>
      </c>
      <c r="G184" t="s">
        <v>16</v>
      </c>
      <c r="H184">
        <v>48.968197609999997</v>
      </c>
      <c r="I184">
        <v>1.3268592050000001</v>
      </c>
      <c r="J184">
        <v>1931</v>
      </c>
      <c r="K184">
        <v>1931.5436239999999</v>
      </c>
      <c r="L184" t="s">
        <v>26</v>
      </c>
      <c r="M184" t="s">
        <v>26</v>
      </c>
      <c r="N184" t="s">
        <v>16</v>
      </c>
      <c r="O184" t="s">
        <v>18</v>
      </c>
    </row>
    <row r="185" spans="1:15" x14ac:dyDescent="0.55000000000000004">
      <c r="A185">
        <v>184</v>
      </c>
      <c r="B185" t="s">
        <v>162</v>
      </c>
      <c r="C185" s="1">
        <v>44166</v>
      </c>
      <c r="D185">
        <v>3.5257934974960899E-4</v>
      </c>
      <c r="E185">
        <v>0.93598006851103499</v>
      </c>
      <c r="F185" t="s">
        <v>155</v>
      </c>
      <c r="G185" t="s">
        <v>16</v>
      </c>
      <c r="H185">
        <v>52.471238929999998</v>
      </c>
      <c r="I185">
        <v>0.92780380500000004</v>
      </c>
      <c r="J185">
        <v>2060</v>
      </c>
      <c r="K185">
        <v>2060.7407410000001</v>
      </c>
      <c r="L185" t="s">
        <v>26</v>
      </c>
      <c r="M185" t="s">
        <v>26</v>
      </c>
      <c r="N185" t="s">
        <v>16</v>
      </c>
      <c r="O185" t="s">
        <v>18</v>
      </c>
    </row>
    <row r="186" spans="1:15" x14ac:dyDescent="0.55000000000000004">
      <c r="A186">
        <v>185</v>
      </c>
      <c r="B186" t="s">
        <v>163</v>
      </c>
      <c r="C186" s="1">
        <v>44166</v>
      </c>
      <c r="D186">
        <v>4.3148421979943499E-4</v>
      </c>
      <c r="E186">
        <v>0.95325198911118403</v>
      </c>
      <c r="F186" t="s">
        <v>164</v>
      </c>
      <c r="G186" t="s">
        <v>16</v>
      </c>
      <c r="H186">
        <v>42.609416080000003</v>
      </c>
      <c r="I186">
        <v>1.9653478449999999</v>
      </c>
      <c r="J186">
        <v>1715</v>
      </c>
      <c r="K186">
        <v>1715.8536590000001</v>
      </c>
      <c r="L186" t="s">
        <v>23</v>
      </c>
      <c r="M186" t="s">
        <v>23</v>
      </c>
      <c r="N186" t="s">
        <v>16</v>
      </c>
      <c r="O186" t="s">
        <v>18</v>
      </c>
    </row>
    <row r="187" spans="1:15" x14ac:dyDescent="0.55000000000000004">
      <c r="A187">
        <v>186</v>
      </c>
      <c r="B187" t="s">
        <v>165</v>
      </c>
      <c r="C187" s="1">
        <v>44166</v>
      </c>
      <c r="D187">
        <v>9.6221012236141399E-4</v>
      </c>
      <c r="E187">
        <v>0.88595520638418201</v>
      </c>
      <c r="F187" t="s">
        <v>166</v>
      </c>
      <c r="G187">
        <v>7.6923077000000006E-2</v>
      </c>
      <c r="H187">
        <v>41.01020157</v>
      </c>
      <c r="I187">
        <v>1.1772134299999999</v>
      </c>
      <c r="J187">
        <v>1664</v>
      </c>
      <c r="K187">
        <v>1664.6341460000001</v>
      </c>
      <c r="L187" t="s">
        <v>52</v>
      </c>
      <c r="M187" t="s">
        <v>53</v>
      </c>
      <c r="N187" t="s">
        <v>16</v>
      </c>
      <c r="O187" t="s">
        <v>18</v>
      </c>
    </row>
    <row r="188" spans="1:15" x14ac:dyDescent="0.55000000000000004">
      <c r="A188">
        <v>187</v>
      </c>
      <c r="B188" t="s">
        <v>167</v>
      </c>
      <c r="C188" s="1">
        <v>44166</v>
      </c>
      <c r="D188">
        <v>5.2860797148164703E-4</v>
      </c>
      <c r="E188">
        <v>0.99337130767517801</v>
      </c>
      <c r="F188" t="s">
        <v>168</v>
      </c>
      <c r="G188">
        <v>0.14285714299999999</v>
      </c>
      <c r="H188">
        <v>51.367019380000002</v>
      </c>
      <c r="I188">
        <v>1.446575825</v>
      </c>
      <c r="J188">
        <v>2017</v>
      </c>
      <c r="K188">
        <v>2017.7777779999999</v>
      </c>
      <c r="L188" t="s">
        <v>52</v>
      </c>
      <c r="M188" t="s">
        <v>53</v>
      </c>
      <c r="N188" t="s">
        <v>16</v>
      </c>
      <c r="O188" t="s">
        <v>18</v>
      </c>
    </row>
    <row r="189" spans="1:15" x14ac:dyDescent="0.55000000000000004">
      <c r="A189">
        <v>188</v>
      </c>
      <c r="B189" t="s">
        <v>169</v>
      </c>
      <c r="C189" s="1">
        <v>44166</v>
      </c>
      <c r="D189">
        <v>5.1025873752803504E-4</v>
      </c>
      <c r="E189">
        <v>0.99009762776491705</v>
      </c>
      <c r="F189" t="s">
        <v>107</v>
      </c>
      <c r="G189">
        <v>0.1</v>
      </c>
      <c r="H189">
        <v>62.256908699999997</v>
      </c>
      <c r="I189">
        <v>0.83801634000000003</v>
      </c>
      <c r="J189">
        <v>2468</v>
      </c>
      <c r="K189">
        <v>2468.421053</v>
      </c>
      <c r="L189" t="s">
        <v>26</v>
      </c>
      <c r="M189" t="s">
        <v>26</v>
      </c>
      <c r="N189" t="s">
        <v>16</v>
      </c>
      <c r="O189" t="s">
        <v>18</v>
      </c>
    </row>
    <row r="190" spans="1:15" x14ac:dyDescent="0.55000000000000004">
      <c r="A190">
        <v>189</v>
      </c>
      <c r="B190" t="s">
        <v>170</v>
      </c>
      <c r="C190" s="1">
        <v>44166</v>
      </c>
      <c r="D190">
        <v>8.3518494111608197E-4</v>
      </c>
      <c r="E190">
        <v>0.99411618678779801</v>
      </c>
      <c r="F190" t="s">
        <v>100</v>
      </c>
      <c r="G190">
        <v>3.3333333E-2</v>
      </c>
      <c r="H190">
        <v>81.142870590000001</v>
      </c>
      <c r="I190">
        <v>1.05749681</v>
      </c>
      <c r="J190">
        <v>3479</v>
      </c>
      <c r="K190">
        <v>3479.1208790000001</v>
      </c>
      <c r="L190" t="s">
        <v>140</v>
      </c>
      <c r="M190" t="s">
        <v>140</v>
      </c>
      <c r="N190" t="s">
        <v>16</v>
      </c>
      <c r="O190" t="s">
        <v>18</v>
      </c>
    </row>
    <row r="191" spans="1:15" x14ac:dyDescent="0.55000000000000004">
      <c r="A191">
        <v>190</v>
      </c>
      <c r="B191" t="s">
        <v>171</v>
      </c>
      <c r="C191" s="1">
        <v>44166</v>
      </c>
      <c r="D191">
        <v>2.05086101434977E-4</v>
      </c>
      <c r="E191">
        <v>0.791625098980824</v>
      </c>
      <c r="F191" t="s">
        <v>139</v>
      </c>
      <c r="G191" t="s">
        <v>16</v>
      </c>
      <c r="H191">
        <v>39.334833979999999</v>
      </c>
      <c r="I191">
        <v>1.067473195</v>
      </c>
      <c r="J191">
        <v>1610</v>
      </c>
      <c r="K191">
        <v>1610.97561</v>
      </c>
      <c r="L191" t="s">
        <v>140</v>
      </c>
      <c r="M191" t="s">
        <v>46</v>
      </c>
      <c r="N191" t="s">
        <v>16</v>
      </c>
      <c r="O191" t="s">
        <v>47</v>
      </c>
    </row>
    <row r="192" spans="1:15" x14ac:dyDescent="0.55000000000000004">
      <c r="A192">
        <v>191</v>
      </c>
      <c r="B192" t="s">
        <v>268</v>
      </c>
      <c r="C192" s="1">
        <v>44166</v>
      </c>
      <c r="D192">
        <v>7.5278735361430198E-3</v>
      </c>
      <c r="E192">
        <v>0.93413272447732398</v>
      </c>
      <c r="F192" t="s">
        <v>139</v>
      </c>
      <c r="G192" t="s">
        <v>16</v>
      </c>
      <c r="H192">
        <v>37.926002140000001</v>
      </c>
      <c r="I192">
        <v>0.49881924999999999</v>
      </c>
      <c r="J192">
        <v>1569</v>
      </c>
      <c r="K192">
        <v>1569.398907</v>
      </c>
      <c r="L192" t="s">
        <v>140</v>
      </c>
      <c r="M192" t="s">
        <v>46</v>
      </c>
      <c r="N192" t="s">
        <v>16</v>
      </c>
      <c r="O192" t="s">
        <v>47</v>
      </c>
    </row>
    <row r="193" spans="1:15" x14ac:dyDescent="0.55000000000000004">
      <c r="A193">
        <v>192</v>
      </c>
      <c r="B193" t="s">
        <v>175</v>
      </c>
      <c r="C193" s="1">
        <v>44166</v>
      </c>
      <c r="D193">
        <v>4.3867733027603103E-4</v>
      </c>
      <c r="E193">
        <v>0.94732384181469198</v>
      </c>
      <c r="F193" t="s">
        <v>95</v>
      </c>
      <c r="G193">
        <v>0.83333333300000001</v>
      </c>
      <c r="H193">
        <v>39.715599339999997</v>
      </c>
      <c r="I193">
        <v>0.82803995500000005</v>
      </c>
      <c r="J193">
        <v>1623</v>
      </c>
      <c r="K193">
        <v>1623.170732</v>
      </c>
      <c r="L193" t="s">
        <v>26</v>
      </c>
      <c r="M193" t="s">
        <v>26</v>
      </c>
      <c r="N193" t="s">
        <v>16</v>
      </c>
      <c r="O193" t="s">
        <v>18</v>
      </c>
    </row>
    <row r="194" spans="1:15" x14ac:dyDescent="0.55000000000000004">
      <c r="A194">
        <v>193</v>
      </c>
      <c r="B194" t="s">
        <v>176</v>
      </c>
      <c r="C194" s="1">
        <v>44166</v>
      </c>
      <c r="D194">
        <v>2.09376637582349E-4</v>
      </c>
      <c r="E194">
        <v>0.99395992379862697</v>
      </c>
      <c r="F194" t="s">
        <v>177</v>
      </c>
      <c r="G194">
        <v>0.75</v>
      </c>
      <c r="H194">
        <v>44.51324288</v>
      </c>
      <c r="I194">
        <v>0.97768573000000003</v>
      </c>
      <c r="J194">
        <v>1776</v>
      </c>
      <c r="K194">
        <v>1776.829268</v>
      </c>
      <c r="L194" t="s">
        <v>26</v>
      </c>
      <c r="M194" t="s">
        <v>26</v>
      </c>
      <c r="N194" t="s">
        <v>16</v>
      </c>
      <c r="O194" t="s">
        <v>18</v>
      </c>
    </row>
    <row r="195" spans="1:15" x14ac:dyDescent="0.55000000000000004">
      <c r="A195">
        <v>194</v>
      </c>
      <c r="B195" t="s">
        <v>178</v>
      </c>
      <c r="C195" s="1">
        <v>44166</v>
      </c>
      <c r="D195">
        <v>2.8387753203374999E-4</v>
      </c>
      <c r="E195">
        <v>0.99578622089395097</v>
      </c>
      <c r="F195" t="s">
        <v>179</v>
      </c>
      <c r="G195">
        <v>0.105263158</v>
      </c>
      <c r="H195">
        <v>55.060443380000002</v>
      </c>
      <c r="I195">
        <v>0.71829971999999997</v>
      </c>
      <c r="J195">
        <v>2161</v>
      </c>
      <c r="K195">
        <v>2161.4814809999998</v>
      </c>
      <c r="L195" t="s">
        <v>26</v>
      </c>
      <c r="M195" t="s">
        <v>26</v>
      </c>
      <c r="N195" t="s">
        <v>16</v>
      </c>
      <c r="O195" t="s">
        <v>18</v>
      </c>
    </row>
    <row r="196" spans="1:15" x14ac:dyDescent="0.55000000000000004">
      <c r="A196">
        <v>195</v>
      </c>
      <c r="B196" t="s">
        <v>180</v>
      </c>
      <c r="C196" s="1">
        <v>44166</v>
      </c>
      <c r="D196">
        <v>2.5117217769717699E-4</v>
      </c>
      <c r="E196">
        <v>0.99505079082271997</v>
      </c>
      <c r="F196" t="s">
        <v>181</v>
      </c>
      <c r="G196">
        <v>0.117647059</v>
      </c>
      <c r="H196">
        <v>49.691651790000002</v>
      </c>
      <c r="I196">
        <v>0.72827610499999995</v>
      </c>
      <c r="J196">
        <v>1957</v>
      </c>
      <c r="K196">
        <v>1957.0469800000001</v>
      </c>
      <c r="L196" t="s">
        <v>26</v>
      </c>
      <c r="M196" t="s">
        <v>26</v>
      </c>
      <c r="N196" t="s">
        <v>16</v>
      </c>
      <c r="O196" t="s">
        <v>18</v>
      </c>
    </row>
    <row r="197" spans="1:15" x14ac:dyDescent="0.55000000000000004">
      <c r="A197">
        <v>196</v>
      </c>
      <c r="B197" t="s">
        <v>182</v>
      </c>
      <c r="C197" s="1">
        <v>44166</v>
      </c>
      <c r="D197">
        <v>7.6904208872875302E-4</v>
      </c>
      <c r="E197">
        <v>0.97809054557851804</v>
      </c>
      <c r="F197" t="s">
        <v>183</v>
      </c>
      <c r="G197">
        <v>0</v>
      </c>
      <c r="H197">
        <v>38.992145149999999</v>
      </c>
      <c r="I197">
        <v>1.7857729149999999</v>
      </c>
      <c r="J197">
        <v>1600</v>
      </c>
      <c r="K197">
        <v>1600</v>
      </c>
      <c r="L197" t="s">
        <v>70</v>
      </c>
      <c r="M197" t="s">
        <v>70</v>
      </c>
      <c r="N197" t="s">
        <v>16</v>
      </c>
      <c r="O197" t="s">
        <v>71</v>
      </c>
    </row>
    <row r="198" spans="1:15" x14ac:dyDescent="0.55000000000000004">
      <c r="A198">
        <v>197</v>
      </c>
      <c r="B198" t="s">
        <v>184</v>
      </c>
      <c r="C198" s="1">
        <v>44166</v>
      </c>
      <c r="D198">
        <v>1.7707378669596299E-4</v>
      </c>
      <c r="E198">
        <v>0.99157426815085803</v>
      </c>
      <c r="F198" t="s">
        <v>185</v>
      </c>
      <c r="G198">
        <v>0.44444444399999999</v>
      </c>
      <c r="H198">
        <v>45.883998179999999</v>
      </c>
      <c r="I198">
        <v>0.94775657499999999</v>
      </c>
      <c r="J198">
        <v>1822</v>
      </c>
      <c r="K198">
        <v>1822.818792</v>
      </c>
      <c r="L198" t="s">
        <v>26</v>
      </c>
      <c r="M198" t="s">
        <v>26</v>
      </c>
      <c r="N198" t="s">
        <v>16</v>
      </c>
      <c r="O198" t="s">
        <v>18</v>
      </c>
    </row>
    <row r="199" spans="1:15" x14ac:dyDescent="0.55000000000000004">
      <c r="A199">
        <v>198</v>
      </c>
      <c r="B199" t="s">
        <v>188</v>
      </c>
      <c r="C199" s="1">
        <v>44166</v>
      </c>
      <c r="D199">
        <v>1.3779921437035499E-3</v>
      </c>
      <c r="E199">
        <v>0.98683173293348303</v>
      </c>
      <c r="F199" t="s">
        <v>189</v>
      </c>
      <c r="G199">
        <v>7.1428570999999996E-2</v>
      </c>
      <c r="H199">
        <v>77.982518099999993</v>
      </c>
      <c r="I199">
        <v>0.73825249000000004</v>
      </c>
      <c r="J199">
        <v>3291</v>
      </c>
      <c r="K199">
        <v>3291.9540229999998</v>
      </c>
      <c r="L199" t="s">
        <v>26</v>
      </c>
      <c r="M199" t="s">
        <v>26</v>
      </c>
      <c r="N199" t="s">
        <v>16</v>
      </c>
      <c r="O199" t="s">
        <v>18</v>
      </c>
    </row>
    <row r="200" spans="1:15" x14ac:dyDescent="0.55000000000000004">
      <c r="A200">
        <v>199</v>
      </c>
      <c r="B200" t="s">
        <v>190</v>
      </c>
      <c r="C200" s="1">
        <v>44166</v>
      </c>
      <c r="D200">
        <v>9.2542488687873895E-4</v>
      </c>
      <c r="E200">
        <v>0.969994690880432</v>
      </c>
      <c r="F200" t="s">
        <v>191</v>
      </c>
      <c r="G200">
        <v>7.6923077000000006E-2</v>
      </c>
      <c r="H200">
        <v>74.479476779999999</v>
      </c>
      <c r="I200">
        <v>0.71829971999999997</v>
      </c>
      <c r="J200">
        <v>3088</v>
      </c>
      <c r="K200">
        <v>3088.172043</v>
      </c>
      <c r="L200" t="s">
        <v>26</v>
      </c>
      <c r="M200" t="s">
        <v>26</v>
      </c>
      <c r="N200" t="s">
        <v>16</v>
      </c>
      <c r="O200" t="s">
        <v>18</v>
      </c>
    </row>
    <row r="201" spans="1:15" x14ac:dyDescent="0.55000000000000004">
      <c r="A201">
        <v>200</v>
      </c>
      <c r="B201" t="s">
        <v>192</v>
      </c>
      <c r="C201" s="1">
        <v>44166</v>
      </c>
      <c r="D201">
        <v>5.7106256849507502E-4</v>
      </c>
      <c r="E201">
        <v>0.95824162606863394</v>
      </c>
      <c r="F201" t="s">
        <v>193</v>
      </c>
      <c r="G201">
        <v>8.3333332999999996E-2</v>
      </c>
      <c r="H201">
        <v>70.786052780000006</v>
      </c>
      <c r="I201">
        <v>0.69834695000000002</v>
      </c>
      <c r="J201">
        <v>2886</v>
      </c>
      <c r="K201">
        <v>2886.8686870000001</v>
      </c>
      <c r="L201" t="s">
        <v>26</v>
      </c>
      <c r="M201" t="s">
        <v>26</v>
      </c>
      <c r="N201" t="s">
        <v>16</v>
      </c>
      <c r="O201" t="s">
        <v>18</v>
      </c>
    </row>
    <row r="202" spans="1:15" x14ac:dyDescent="0.55000000000000004">
      <c r="A202">
        <v>201</v>
      </c>
      <c r="B202" t="s">
        <v>194</v>
      </c>
      <c r="C202" s="1">
        <v>44166</v>
      </c>
      <c r="D202">
        <v>6.6057616174866195E-4</v>
      </c>
      <c r="E202">
        <v>0.99146124055426099</v>
      </c>
      <c r="F202" t="s">
        <v>195</v>
      </c>
      <c r="G202">
        <v>9.0909090999999997E-2</v>
      </c>
      <c r="H202">
        <v>66.826093029999996</v>
      </c>
      <c r="I202">
        <v>0.68837056500000005</v>
      </c>
      <c r="J202">
        <v>2684</v>
      </c>
      <c r="K202">
        <v>2684.9056599999999</v>
      </c>
      <c r="L202" t="s">
        <v>26</v>
      </c>
      <c r="M202" t="s">
        <v>26</v>
      </c>
      <c r="N202" t="s">
        <v>16</v>
      </c>
      <c r="O202" t="s">
        <v>18</v>
      </c>
    </row>
    <row r="203" spans="1:15" x14ac:dyDescent="0.55000000000000004">
      <c r="A203">
        <v>202</v>
      </c>
      <c r="B203" t="s">
        <v>198</v>
      </c>
      <c r="C203" s="1">
        <v>44166</v>
      </c>
      <c r="D203">
        <v>4.9404962099949801E-4</v>
      </c>
      <c r="E203">
        <v>0.972938227212919</v>
      </c>
      <c r="F203" t="s">
        <v>181</v>
      </c>
      <c r="G203">
        <v>0.117647059</v>
      </c>
      <c r="H203">
        <v>55.479285279999999</v>
      </c>
      <c r="I203">
        <v>0.66841779499999998</v>
      </c>
      <c r="J203">
        <v>2177</v>
      </c>
      <c r="K203">
        <v>2177.7777780000001</v>
      </c>
      <c r="L203" t="s">
        <v>26</v>
      </c>
      <c r="M203" t="s">
        <v>26</v>
      </c>
      <c r="N203" t="s">
        <v>16</v>
      </c>
      <c r="O203" t="s">
        <v>18</v>
      </c>
    </row>
    <row r="204" spans="1:15" x14ac:dyDescent="0.55000000000000004">
      <c r="A204">
        <v>203</v>
      </c>
      <c r="B204" t="s">
        <v>199</v>
      </c>
      <c r="C204" s="1">
        <v>44166</v>
      </c>
      <c r="D204">
        <v>1.09653555005152E-4</v>
      </c>
      <c r="E204">
        <v>0.70426312048825901</v>
      </c>
      <c r="F204" t="s">
        <v>200</v>
      </c>
      <c r="G204">
        <v>0.125</v>
      </c>
      <c r="H204">
        <v>52.92815736</v>
      </c>
      <c r="I204">
        <v>0.68837056500000005</v>
      </c>
      <c r="J204">
        <v>2078</v>
      </c>
      <c r="K204">
        <v>2078.5185190000002</v>
      </c>
      <c r="L204" t="s">
        <v>26</v>
      </c>
      <c r="M204" t="s">
        <v>26</v>
      </c>
      <c r="N204" t="s">
        <v>16</v>
      </c>
      <c r="O204" t="s">
        <v>18</v>
      </c>
    </row>
    <row r="205" spans="1:15" x14ac:dyDescent="0.55000000000000004">
      <c r="A205">
        <v>204</v>
      </c>
      <c r="B205" t="s">
        <v>201</v>
      </c>
      <c r="C205" s="1">
        <v>44166</v>
      </c>
      <c r="D205">
        <v>2.99103916272938E-4</v>
      </c>
      <c r="E205">
        <v>0.95947544388571204</v>
      </c>
      <c r="F205" t="s">
        <v>202</v>
      </c>
      <c r="G205">
        <v>0.28571428599999998</v>
      </c>
      <c r="H205">
        <v>58.830020449999999</v>
      </c>
      <c r="I205">
        <v>0.88789826500000002</v>
      </c>
      <c r="J205">
        <v>2317</v>
      </c>
      <c r="K205">
        <v>2317.741935</v>
      </c>
      <c r="L205" t="s">
        <v>26</v>
      </c>
      <c r="M205" t="s">
        <v>26</v>
      </c>
      <c r="N205" t="s">
        <v>16</v>
      </c>
      <c r="O205" t="s">
        <v>18</v>
      </c>
    </row>
    <row r="206" spans="1:15" x14ac:dyDescent="0.55000000000000004">
      <c r="A206">
        <v>205</v>
      </c>
      <c r="B206" t="s">
        <v>203</v>
      </c>
      <c r="C206" s="1">
        <v>44166</v>
      </c>
      <c r="D206">
        <v>1.70832914550709E-4</v>
      </c>
      <c r="E206">
        <v>0.96447054091273399</v>
      </c>
      <c r="F206" t="s">
        <v>204</v>
      </c>
      <c r="G206">
        <v>0.15384615400000001</v>
      </c>
      <c r="H206">
        <v>44.51324288</v>
      </c>
      <c r="I206">
        <v>0.68837056500000005</v>
      </c>
      <c r="J206">
        <v>1776</v>
      </c>
      <c r="K206">
        <v>1776.829268</v>
      </c>
      <c r="L206" t="s">
        <v>26</v>
      </c>
      <c r="M206" t="s">
        <v>26</v>
      </c>
      <c r="N206" t="s">
        <v>16</v>
      </c>
      <c r="O206" t="s">
        <v>18</v>
      </c>
    </row>
    <row r="207" spans="1:15" x14ac:dyDescent="0.55000000000000004">
      <c r="A207">
        <v>206</v>
      </c>
      <c r="B207" t="s">
        <v>205</v>
      </c>
      <c r="C207" s="1">
        <v>44166</v>
      </c>
      <c r="D207">
        <v>2.4791779575067001E-4</v>
      </c>
      <c r="E207">
        <v>0.98026867552201802</v>
      </c>
      <c r="F207" t="s">
        <v>206</v>
      </c>
      <c r="G207">
        <v>0.33333333300000001</v>
      </c>
      <c r="H207">
        <v>53.994300369999998</v>
      </c>
      <c r="I207">
        <v>0.90785103499999997</v>
      </c>
      <c r="J207">
        <v>2120</v>
      </c>
      <c r="K207">
        <v>2120</v>
      </c>
      <c r="L207" t="s">
        <v>26</v>
      </c>
      <c r="M207" t="s">
        <v>26</v>
      </c>
      <c r="N207" t="s">
        <v>16</v>
      </c>
      <c r="O207" t="s">
        <v>18</v>
      </c>
    </row>
    <row r="208" spans="1:15" x14ac:dyDescent="0.55000000000000004">
      <c r="A208">
        <v>207</v>
      </c>
      <c r="B208" t="s">
        <v>207</v>
      </c>
      <c r="C208" s="1">
        <v>44166</v>
      </c>
      <c r="D208">
        <v>1.71319522049351E-4</v>
      </c>
      <c r="E208">
        <v>0.99638054474256399</v>
      </c>
      <c r="F208" t="s">
        <v>208</v>
      </c>
      <c r="G208">
        <v>0.4</v>
      </c>
      <c r="H208">
        <v>48.701661850000001</v>
      </c>
      <c r="I208">
        <v>0.93778019000000001</v>
      </c>
      <c r="J208">
        <v>1922</v>
      </c>
      <c r="K208">
        <v>1922.147651</v>
      </c>
      <c r="L208" t="s">
        <v>26</v>
      </c>
      <c r="M208" t="s">
        <v>26</v>
      </c>
      <c r="N208" t="s">
        <v>16</v>
      </c>
      <c r="O208" t="s">
        <v>18</v>
      </c>
    </row>
    <row r="209" spans="1:15" x14ac:dyDescent="0.55000000000000004">
      <c r="A209">
        <v>208</v>
      </c>
      <c r="B209" t="s">
        <v>209</v>
      </c>
      <c r="C209" s="1">
        <v>44166</v>
      </c>
      <c r="D209">
        <v>1.26038303390431E-3</v>
      </c>
      <c r="E209">
        <v>0.99246967818978904</v>
      </c>
      <c r="F209" t="s">
        <v>210</v>
      </c>
      <c r="G209">
        <v>0</v>
      </c>
      <c r="H209">
        <v>82.627855499999995</v>
      </c>
      <c r="I209">
        <v>0.71829971999999997</v>
      </c>
      <c r="J209">
        <v>3564</v>
      </c>
      <c r="K209">
        <v>3564.835165</v>
      </c>
      <c r="L209" t="s">
        <v>211</v>
      </c>
      <c r="M209" t="s">
        <v>211</v>
      </c>
      <c r="N209" t="s">
        <v>16</v>
      </c>
      <c r="O209" t="s">
        <v>47</v>
      </c>
    </row>
    <row r="210" spans="1:15" x14ac:dyDescent="0.55000000000000004">
      <c r="A210">
        <v>209</v>
      </c>
      <c r="B210" t="s">
        <v>212</v>
      </c>
      <c r="C210" s="1">
        <v>44166</v>
      </c>
      <c r="D210">
        <v>8.7472369991107798E-4</v>
      </c>
      <c r="E210">
        <v>0.98081914449910101</v>
      </c>
      <c r="F210" t="s">
        <v>213</v>
      </c>
      <c r="G210">
        <v>0</v>
      </c>
      <c r="H210">
        <v>79.162890719999993</v>
      </c>
      <c r="I210">
        <v>0.63848864000000005</v>
      </c>
      <c r="J210">
        <v>3363</v>
      </c>
      <c r="K210">
        <v>3363.2183909999999</v>
      </c>
      <c r="L210" t="s">
        <v>211</v>
      </c>
      <c r="M210" t="s">
        <v>211</v>
      </c>
      <c r="N210" t="s">
        <v>16</v>
      </c>
      <c r="O210" t="s">
        <v>47</v>
      </c>
    </row>
    <row r="211" spans="1:15" x14ac:dyDescent="0.55000000000000004">
      <c r="A211">
        <v>210</v>
      </c>
      <c r="B211" t="s">
        <v>214</v>
      </c>
      <c r="C211" s="1">
        <v>44166</v>
      </c>
      <c r="D211">
        <v>7.29116555780164E-4</v>
      </c>
      <c r="E211">
        <v>0.98242837260357696</v>
      </c>
      <c r="F211" t="s">
        <v>215</v>
      </c>
      <c r="G211">
        <v>0</v>
      </c>
      <c r="H211">
        <v>77.449446589999994</v>
      </c>
      <c r="I211">
        <v>0.62851225499999996</v>
      </c>
      <c r="J211">
        <v>3259</v>
      </c>
      <c r="K211">
        <v>3259.7701149999998</v>
      </c>
      <c r="L211" t="s">
        <v>211</v>
      </c>
      <c r="M211" t="s">
        <v>211</v>
      </c>
      <c r="N211" t="s">
        <v>16</v>
      </c>
      <c r="O211" t="s">
        <v>47</v>
      </c>
    </row>
    <row r="212" spans="1:15" x14ac:dyDescent="0.55000000000000004">
      <c r="A212">
        <v>211</v>
      </c>
      <c r="B212" t="s">
        <v>216</v>
      </c>
      <c r="C212" s="1">
        <v>44166</v>
      </c>
      <c r="D212">
        <v>5.7829999501580402E-4</v>
      </c>
      <c r="E212">
        <v>0.97895480106361499</v>
      </c>
      <c r="F212" t="s">
        <v>217</v>
      </c>
      <c r="G212">
        <v>0</v>
      </c>
      <c r="H212">
        <v>75.736002470000003</v>
      </c>
      <c r="I212">
        <v>0.61853586999999999</v>
      </c>
      <c r="J212">
        <v>3159</v>
      </c>
      <c r="K212">
        <v>3159.1397849999998</v>
      </c>
      <c r="L212" t="s">
        <v>211</v>
      </c>
      <c r="M212" t="s">
        <v>211</v>
      </c>
      <c r="N212" t="s">
        <v>16</v>
      </c>
      <c r="O212" t="s">
        <v>47</v>
      </c>
    </row>
    <row r="213" spans="1:15" x14ac:dyDescent="0.55000000000000004">
      <c r="A213">
        <v>212</v>
      </c>
      <c r="B213" t="s">
        <v>218</v>
      </c>
      <c r="C213" s="1">
        <v>44166</v>
      </c>
      <c r="D213">
        <v>4.82668339128723E-4</v>
      </c>
      <c r="E213">
        <v>0.97944432725786001</v>
      </c>
      <c r="F213" t="s">
        <v>219</v>
      </c>
      <c r="G213">
        <v>0</v>
      </c>
      <c r="H213">
        <v>73.94640527</v>
      </c>
      <c r="I213">
        <v>0.59858310000000003</v>
      </c>
      <c r="J213">
        <v>3058</v>
      </c>
      <c r="K213">
        <v>3058.0645159999999</v>
      </c>
      <c r="L213" t="s">
        <v>211</v>
      </c>
      <c r="M213" t="s">
        <v>211</v>
      </c>
      <c r="N213" t="s">
        <v>16</v>
      </c>
      <c r="O213" t="s">
        <v>47</v>
      </c>
    </row>
    <row r="214" spans="1:15" x14ac:dyDescent="0.55000000000000004">
      <c r="A214">
        <v>213</v>
      </c>
      <c r="B214" t="s">
        <v>220</v>
      </c>
      <c r="C214" s="1">
        <v>44166</v>
      </c>
      <c r="D214">
        <v>5.0380817243916496E-4</v>
      </c>
      <c r="E214">
        <v>0.98576522000336997</v>
      </c>
      <c r="F214" t="s">
        <v>221</v>
      </c>
      <c r="G214">
        <v>0</v>
      </c>
      <c r="H214">
        <v>72.080655010000001</v>
      </c>
      <c r="I214">
        <v>0.58860671499999995</v>
      </c>
      <c r="J214">
        <v>2955</v>
      </c>
      <c r="K214">
        <v>2955.5555559999998</v>
      </c>
      <c r="L214" t="s">
        <v>211</v>
      </c>
      <c r="M214" t="s">
        <v>211</v>
      </c>
      <c r="N214" t="s">
        <v>16</v>
      </c>
      <c r="O214" t="s">
        <v>47</v>
      </c>
    </row>
    <row r="215" spans="1:15" x14ac:dyDescent="0.55000000000000004">
      <c r="A215">
        <v>214</v>
      </c>
      <c r="B215" t="s">
        <v>222</v>
      </c>
      <c r="C215" s="1">
        <v>44166</v>
      </c>
      <c r="D215">
        <v>3.7891987955788602E-4</v>
      </c>
      <c r="E215">
        <v>0.98640488269885196</v>
      </c>
      <c r="F215" t="s">
        <v>223</v>
      </c>
      <c r="G215">
        <v>0</v>
      </c>
      <c r="H215">
        <v>70.138751670000005</v>
      </c>
      <c r="I215">
        <v>0.57863032999999997</v>
      </c>
      <c r="J215">
        <v>2852</v>
      </c>
      <c r="K215">
        <v>2852.5252529999998</v>
      </c>
      <c r="L215" t="s">
        <v>211</v>
      </c>
      <c r="M215" t="s">
        <v>211</v>
      </c>
      <c r="N215" t="s">
        <v>16</v>
      </c>
      <c r="O215" t="s">
        <v>47</v>
      </c>
    </row>
    <row r="216" spans="1:15" x14ac:dyDescent="0.55000000000000004">
      <c r="A216">
        <v>215</v>
      </c>
      <c r="B216" t="s">
        <v>224</v>
      </c>
      <c r="C216" s="1">
        <v>44166</v>
      </c>
      <c r="D216">
        <v>5.4924343522098202E-4</v>
      </c>
      <c r="E216">
        <v>0.99845209335337404</v>
      </c>
      <c r="F216" t="s">
        <v>225</v>
      </c>
      <c r="G216">
        <v>0</v>
      </c>
      <c r="H216">
        <v>68.158771790000003</v>
      </c>
      <c r="I216">
        <v>0.56865394499999999</v>
      </c>
      <c r="J216">
        <v>2750</v>
      </c>
      <c r="K216">
        <v>2750.9433960000001</v>
      </c>
      <c r="L216" t="s">
        <v>211</v>
      </c>
      <c r="M216" t="s">
        <v>211</v>
      </c>
      <c r="N216" t="s">
        <v>16</v>
      </c>
      <c r="O216" t="s">
        <v>47</v>
      </c>
    </row>
    <row r="217" spans="1:15" x14ac:dyDescent="0.55000000000000004">
      <c r="A217">
        <v>216</v>
      </c>
      <c r="B217" t="s">
        <v>226</v>
      </c>
      <c r="C217" s="1">
        <v>44166</v>
      </c>
      <c r="D217">
        <v>7.88446018082677E-4</v>
      </c>
      <c r="E217">
        <v>0.99622074210502698</v>
      </c>
      <c r="F217" t="s">
        <v>227</v>
      </c>
      <c r="G217">
        <v>0</v>
      </c>
      <c r="H217">
        <v>66.102638839999997</v>
      </c>
      <c r="I217">
        <v>0.56865394499999999</v>
      </c>
      <c r="J217">
        <v>2649</v>
      </c>
      <c r="K217">
        <v>2649.0566039999999</v>
      </c>
      <c r="L217" t="s">
        <v>211</v>
      </c>
      <c r="M217" t="s">
        <v>211</v>
      </c>
      <c r="N217" t="s">
        <v>16</v>
      </c>
      <c r="O217" t="s">
        <v>47</v>
      </c>
    </row>
    <row r="218" spans="1:15" x14ac:dyDescent="0.55000000000000004">
      <c r="A218">
        <v>217</v>
      </c>
      <c r="B218" t="s">
        <v>228</v>
      </c>
      <c r="C218" s="1">
        <v>44166</v>
      </c>
      <c r="D218">
        <v>4.6356069295386601E-4</v>
      </c>
      <c r="E218">
        <v>0.99882650475491597</v>
      </c>
      <c r="F218" t="s">
        <v>229</v>
      </c>
      <c r="G218">
        <v>0</v>
      </c>
      <c r="H218">
        <v>63.932276280000004</v>
      </c>
      <c r="I218">
        <v>0.55867756000000002</v>
      </c>
      <c r="J218">
        <v>2545</v>
      </c>
      <c r="K218">
        <v>2545.6140350000001</v>
      </c>
      <c r="L218" t="s">
        <v>211</v>
      </c>
      <c r="M218" t="s">
        <v>211</v>
      </c>
      <c r="N218" t="s">
        <v>16</v>
      </c>
      <c r="O218" t="s">
        <v>47</v>
      </c>
    </row>
    <row r="219" spans="1:15" x14ac:dyDescent="0.55000000000000004">
      <c r="A219">
        <v>218</v>
      </c>
      <c r="B219" t="s">
        <v>230</v>
      </c>
      <c r="C219" s="1">
        <v>44166</v>
      </c>
      <c r="D219">
        <v>4.2291386304058103E-4</v>
      </c>
      <c r="E219">
        <v>0.99496737668357105</v>
      </c>
      <c r="F219" t="s">
        <v>231</v>
      </c>
      <c r="G219">
        <v>0</v>
      </c>
      <c r="H219">
        <v>61.723837189999998</v>
      </c>
      <c r="I219">
        <v>0.54870117500000004</v>
      </c>
      <c r="J219">
        <v>2443</v>
      </c>
      <c r="K219">
        <v>2443.859649</v>
      </c>
      <c r="L219" t="s">
        <v>211</v>
      </c>
      <c r="M219" t="s">
        <v>211</v>
      </c>
      <c r="N219" t="s">
        <v>16</v>
      </c>
      <c r="O219" t="s">
        <v>47</v>
      </c>
    </row>
    <row r="220" spans="1:15" x14ac:dyDescent="0.55000000000000004">
      <c r="A220">
        <v>219</v>
      </c>
      <c r="B220" t="s">
        <v>232</v>
      </c>
      <c r="C220" s="1">
        <v>44166</v>
      </c>
      <c r="D220">
        <v>2.8579895568438702E-4</v>
      </c>
      <c r="E220">
        <v>0.99826017797250099</v>
      </c>
      <c r="F220" t="s">
        <v>233</v>
      </c>
      <c r="G220">
        <v>0</v>
      </c>
      <c r="H220">
        <v>59.401168490000003</v>
      </c>
      <c r="I220">
        <v>0.54870117500000004</v>
      </c>
      <c r="J220">
        <v>2341</v>
      </c>
      <c r="K220">
        <v>2341.9354840000001</v>
      </c>
      <c r="L220" t="s">
        <v>211</v>
      </c>
      <c r="M220" t="s">
        <v>211</v>
      </c>
      <c r="N220" t="s">
        <v>16</v>
      </c>
      <c r="O220" t="s">
        <v>47</v>
      </c>
    </row>
    <row r="221" spans="1:15" x14ac:dyDescent="0.55000000000000004">
      <c r="A221">
        <v>220</v>
      </c>
      <c r="B221" t="s">
        <v>234</v>
      </c>
      <c r="C221" s="1">
        <v>44166</v>
      </c>
      <c r="D221">
        <v>2.6283107185615698E-4</v>
      </c>
      <c r="E221">
        <v>0.99918175984023505</v>
      </c>
      <c r="F221" t="s">
        <v>235</v>
      </c>
      <c r="G221">
        <v>0</v>
      </c>
      <c r="H221">
        <v>56.96427018</v>
      </c>
      <c r="I221">
        <v>0.53872478999999995</v>
      </c>
      <c r="J221">
        <v>2238</v>
      </c>
      <c r="K221">
        <v>2238.7096769999998</v>
      </c>
      <c r="L221" t="s">
        <v>211</v>
      </c>
      <c r="M221" t="s">
        <v>211</v>
      </c>
      <c r="N221" t="s">
        <v>16</v>
      </c>
      <c r="O221" t="s">
        <v>47</v>
      </c>
    </row>
    <row r="222" spans="1:15" x14ac:dyDescent="0.55000000000000004">
      <c r="A222">
        <v>221</v>
      </c>
      <c r="B222" t="s">
        <v>236</v>
      </c>
      <c r="C222" s="1">
        <v>44166</v>
      </c>
      <c r="D222">
        <v>2.7535272567044602E-4</v>
      </c>
      <c r="E222">
        <v>0.99822803931538295</v>
      </c>
      <c r="F222" t="s">
        <v>237</v>
      </c>
      <c r="G222">
        <v>0</v>
      </c>
      <c r="H222">
        <v>54.451218799999999</v>
      </c>
      <c r="I222">
        <v>0.51877202</v>
      </c>
      <c r="J222">
        <v>2137</v>
      </c>
      <c r="K222">
        <v>2137.7777780000001</v>
      </c>
      <c r="L222" t="s">
        <v>211</v>
      </c>
      <c r="M222" t="s">
        <v>211</v>
      </c>
      <c r="N222" t="s">
        <v>16</v>
      </c>
      <c r="O222" t="s">
        <v>47</v>
      </c>
    </row>
    <row r="223" spans="1:15" x14ac:dyDescent="0.55000000000000004">
      <c r="A223">
        <v>222</v>
      </c>
      <c r="B223" t="s">
        <v>238</v>
      </c>
      <c r="C223" s="1">
        <v>44166</v>
      </c>
      <c r="D223">
        <v>2.6175693048505601E-4</v>
      </c>
      <c r="E223">
        <v>0.99725316775452799</v>
      </c>
      <c r="F223" t="s">
        <v>239</v>
      </c>
      <c r="G223">
        <v>0</v>
      </c>
      <c r="H223">
        <v>51.785861279999999</v>
      </c>
      <c r="I223">
        <v>0.51877202</v>
      </c>
      <c r="J223">
        <v>2034</v>
      </c>
      <c r="K223">
        <v>2034.0740740000001</v>
      </c>
      <c r="L223" t="s">
        <v>211</v>
      </c>
      <c r="M223" t="s">
        <v>211</v>
      </c>
      <c r="N223" t="s">
        <v>16</v>
      </c>
      <c r="O223" t="s">
        <v>47</v>
      </c>
    </row>
    <row r="224" spans="1:15" x14ac:dyDescent="0.55000000000000004">
      <c r="A224">
        <v>223</v>
      </c>
      <c r="B224" t="s">
        <v>240</v>
      </c>
      <c r="C224" s="1">
        <v>44166</v>
      </c>
      <c r="D224">
        <v>2.5068064012306201E-4</v>
      </c>
      <c r="E224">
        <v>0.99763048398834198</v>
      </c>
      <c r="F224" t="s">
        <v>241</v>
      </c>
      <c r="G224">
        <v>0</v>
      </c>
      <c r="H224">
        <v>49.044350680000001</v>
      </c>
      <c r="I224">
        <v>0.50879563500000002</v>
      </c>
      <c r="J224">
        <v>1934</v>
      </c>
      <c r="K224">
        <v>1934.228188</v>
      </c>
      <c r="L224" t="s">
        <v>211</v>
      </c>
      <c r="M224" t="s">
        <v>211</v>
      </c>
      <c r="N224" t="s">
        <v>16</v>
      </c>
      <c r="O224" t="s">
        <v>47</v>
      </c>
    </row>
    <row r="225" spans="1:15" x14ac:dyDescent="0.55000000000000004">
      <c r="A225">
        <v>224</v>
      </c>
      <c r="B225" t="s">
        <v>242</v>
      </c>
      <c r="C225" s="1">
        <v>44166</v>
      </c>
      <c r="D225">
        <v>4.7870125271440398E-4</v>
      </c>
      <c r="E225">
        <v>0.96451075878358505</v>
      </c>
      <c r="F225" t="s">
        <v>243</v>
      </c>
      <c r="G225">
        <v>0</v>
      </c>
      <c r="H225">
        <v>46.112457399999997</v>
      </c>
      <c r="I225">
        <v>0.49881924999999999</v>
      </c>
      <c r="J225">
        <v>1830</v>
      </c>
      <c r="K225">
        <v>1830.8724830000001</v>
      </c>
      <c r="L225" t="s">
        <v>211</v>
      </c>
      <c r="M225" t="s">
        <v>211</v>
      </c>
      <c r="N225" t="s">
        <v>16</v>
      </c>
      <c r="O225" t="s">
        <v>47</v>
      </c>
    </row>
    <row r="226" spans="1:15" x14ac:dyDescent="0.55000000000000004">
      <c r="A226">
        <v>225</v>
      </c>
      <c r="B226" t="s">
        <v>244</v>
      </c>
      <c r="C226" s="1">
        <v>44166</v>
      </c>
      <c r="D226">
        <v>7.4688307498084298E-4</v>
      </c>
      <c r="E226">
        <v>0.97103787469818703</v>
      </c>
      <c r="F226" t="s">
        <v>245</v>
      </c>
      <c r="G226">
        <v>0</v>
      </c>
      <c r="H226">
        <v>43.066334509999997</v>
      </c>
      <c r="I226">
        <v>0.48884286500000002</v>
      </c>
      <c r="J226">
        <v>1730</v>
      </c>
      <c r="K226">
        <v>1730.487805</v>
      </c>
      <c r="L226" t="s">
        <v>211</v>
      </c>
      <c r="M226" t="s">
        <v>211</v>
      </c>
      <c r="N226" t="s">
        <v>16</v>
      </c>
      <c r="O226" t="s">
        <v>47</v>
      </c>
    </row>
    <row r="227" spans="1:15" x14ac:dyDescent="0.55000000000000004">
      <c r="A227">
        <v>226</v>
      </c>
      <c r="B227" t="s">
        <v>246</v>
      </c>
      <c r="C227" s="1">
        <v>44166</v>
      </c>
      <c r="D227">
        <v>1.3766466698888901E-3</v>
      </c>
      <c r="E227">
        <v>0.97933026948097901</v>
      </c>
      <c r="F227" t="s">
        <v>247</v>
      </c>
      <c r="G227">
        <v>0</v>
      </c>
      <c r="H227">
        <v>39.82982895</v>
      </c>
      <c r="I227">
        <v>0.48884286500000002</v>
      </c>
      <c r="J227">
        <v>1626</v>
      </c>
      <c r="K227">
        <v>1626.829268</v>
      </c>
      <c r="L227" t="s">
        <v>211</v>
      </c>
      <c r="M227" t="s">
        <v>211</v>
      </c>
      <c r="N227" t="s">
        <v>16</v>
      </c>
      <c r="O227" t="s">
        <v>47</v>
      </c>
    </row>
    <row r="228" spans="1:15" x14ac:dyDescent="0.55000000000000004">
      <c r="A228">
        <v>227</v>
      </c>
      <c r="B228" t="s">
        <v>250</v>
      </c>
      <c r="C228" s="1">
        <v>44166</v>
      </c>
      <c r="D228">
        <v>3.2660590398554202E-4</v>
      </c>
      <c r="E228">
        <v>0.99491471035831403</v>
      </c>
      <c r="F228" t="s">
        <v>251</v>
      </c>
      <c r="G228">
        <v>0</v>
      </c>
      <c r="H228">
        <v>44.551319419999999</v>
      </c>
      <c r="I228">
        <v>1.386717515</v>
      </c>
      <c r="J228">
        <v>1778</v>
      </c>
      <c r="K228">
        <v>1778.0487800000001</v>
      </c>
      <c r="L228" t="s">
        <v>17</v>
      </c>
      <c r="M228" t="s">
        <v>17</v>
      </c>
      <c r="N228" t="s">
        <v>16</v>
      </c>
      <c r="O228" t="s">
        <v>47</v>
      </c>
    </row>
    <row r="229" spans="1:15" x14ac:dyDescent="0.55000000000000004">
      <c r="A229">
        <v>228</v>
      </c>
      <c r="B229" t="s">
        <v>253</v>
      </c>
      <c r="C229" s="1">
        <v>44166</v>
      </c>
      <c r="D229">
        <v>5.38627439052708E-4</v>
      </c>
      <c r="E229">
        <v>0.97052616723287899</v>
      </c>
      <c r="F229" t="s">
        <v>254</v>
      </c>
      <c r="G229">
        <v>0.66666666699999999</v>
      </c>
      <c r="H229">
        <v>44.284783670000003</v>
      </c>
      <c r="I229">
        <v>1.566292445</v>
      </c>
      <c r="J229">
        <v>1769</v>
      </c>
      <c r="K229">
        <v>1769.512195</v>
      </c>
      <c r="L229" t="s">
        <v>56</v>
      </c>
      <c r="M229" t="s">
        <v>56</v>
      </c>
      <c r="N229" t="s">
        <v>16</v>
      </c>
      <c r="O229" t="s">
        <v>71</v>
      </c>
    </row>
    <row r="230" spans="1:15" x14ac:dyDescent="0.55000000000000004">
      <c r="A230">
        <v>229</v>
      </c>
      <c r="B230" t="s">
        <v>255</v>
      </c>
      <c r="C230" s="1">
        <v>44166</v>
      </c>
      <c r="D230">
        <v>1.28960767603572E-4</v>
      </c>
      <c r="E230">
        <v>0.88477542119824604</v>
      </c>
      <c r="F230" t="s">
        <v>256</v>
      </c>
      <c r="G230">
        <v>0.428571429</v>
      </c>
      <c r="H230">
        <v>40.591359670000003</v>
      </c>
      <c r="I230">
        <v>0.88789826500000002</v>
      </c>
      <c r="J230">
        <v>1651</v>
      </c>
      <c r="K230">
        <v>1651.2195119999999</v>
      </c>
      <c r="L230" t="s">
        <v>26</v>
      </c>
      <c r="M230" t="s">
        <v>26</v>
      </c>
      <c r="N230" t="s">
        <v>16</v>
      </c>
      <c r="O230" t="s">
        <v>18</v>
      </c>
    </row>
    <row r="231" spans="1:15" x14ac:dyDescent="0.55000000000000004">
      <c r="A231">
        <v>230</v>
      </c>
      <c r="B231" t="s">
        <v>257</v>
      </c>
      <c r="C231" s="1">
        <v>44166</v>
      </c>
      <c r="D231">
        <v>4.5908296780389099E-4</v>
      </c>
      <c r="E231">
        <v>0.97352257078733695</v>
      </c>
      <c r="F231" t="s">
        <v>258</v>
      </c>
      <c r="G231">
        <v>0.2</v>
      </c>
      <c r="H231">
        <v>58.258872410000002</v>
      </c>
      <c r="I231">
        <v>1.446575825</v>
      </c>
      <c r="J231">
        <v>2293</v>
      </c>
      <c r="K231">
        <v>2293.5483869999998</v>
      </c>
      <c r="L231" t="s">
        <v>17</v>
      </c>
      <c r="M231" t="s">
        <v>17</v>
      </c>
      <c r="N231" t="s">
        <v>16</v>
      </c>
      <c r="O231" t="s">
        <v>18</v>
      </c>
    </row>
    <row r="232" spans="1:15" x14ac:dyDescent="0.55000000000000004">
      <c r="A232">
        <v>231</v>
      </c>
      <c r="B232" t="s">
        <v>260</v>
      </c>
      <c r="C232" s="1">
        <v>44166</v>
      </c>
      <c r="D232">
        <v>3.5993086374087502E-3</v>
      </c>
      <c r="E232">
        <v>0.81872045854154096</v>
      </c>
      <c r="F232" t="s">
        <v>261</v>
      </c>
      <c r="G232">
        <v>1</v>
      </c>
      <c r="H232">
        <v>39.905982020000003</v>
      </c>
      <c r="I232">
        <v>0.79811080000000001</v>
      </c>
      <c r="J232">
        <v>1629</v>
      </c>
      <c r="K232">
        <v>1629.2682930000001</v>
      </c>
      <c r="L232" t="s">
        <v>26</v>
      </c>
      <c r="M232" t="s">
        <v>26</v>
      </c>
      <c r="N232" t="s">
        <v>262</v>
      </c>
      <c r="O232" t="s">
        <v>18</v>
      </c>
    </row>
    <row r="233" spans="1:15" x14ac:dyDescent="0.55000000000000004">
      <c r="A233">
        <v>232</v>
      </c>
      <c r="B233" t="s">
        <v>263</v>
      </c>
      <c r="C233" s="1">
        <v>44166</v>
      </c>
      <c r="D233">
        <v>8.6433380247510796E-4</v>
      </c>
      <c r="E233">
        <v>0.97092687647662401</v>
      </c>
      <c r="F233" t="s">
        <v>264</v>
      </c>
      <c r="G233">
        <v>0.1875</v>
      </c>
      <c r="H233">
        <v>61.419224900000003</v>
      </c>
      <c r="I233">
        <v>0.68837056500000005</v>
      </c>
      <c r="J233">
        <v>2429</v>
      </c>
      <c r="K233">
        <v>2429.8245609999999</v>
      </c>
      <c r="L233" t="s">
        <v>26</v>
      </c>
      <c r="M233" t="s">
        <v>26</v>
      </c>
      <c r="N233" t="s">
        <v>265</v>
      </c>
      <c r="O233" t="s">
        <v>18</v>
      </c>
    </row>
    <row r="234" spans="1:15" x14ac:dyDescent="0.55000000000000004">
      <c r="A234">
        <v>233</v>
      </c>
      <c r="B234" t="s">
        <v>266</v>
      </c>
      <c r="C234" s="1">
        <v>44166</v>
      </c>
      <c r="D234">
        <v>8.2426396996886596E-4</v>
      </c>
      <c r="E234">
        <v>0.99975159394287405</v>
      </c>
      <c r="F234" t="s">
        <v>267</v>
      </c>
      <c r="G234">
        <v>0.16666666699999999</v>
      </c>
      <c r="H234">
        <v>62.294985230000002</v>
      </c>
      <c r="I234">
        <v>0.69834695000000002</v>
      </c>
      <c r="J234">
        <v>2470</v>
      </c>
      <c r="K234">
        <v>2470.1754390000001</v>
      </c>
      <c r="L234" t="s">
        <v>26</v>
      </c>
      <c r="M234" t="s">
        <v>26</v>
      </c>
      <c r="N234" t="s">
        <v>265</v>
      </c>
      <c r="O234" t="s">
        <v>18</v>
      </c>
    </row>
    <row r="235" spans="1:15" x14ac:dyDescent="0.55000000000000004">
      <c r="A235">
        <v>234</v>
      </c>
      <c r="B235" t="s">
        <v>14</v>
      </c>
      <c r="C235" s="1">
        <v>44169</v>
      </c>
      <c r="D235">
        <v>4.6386125936327601E-4</v>
      </c>
      <c r="E235">
        <v>0.96952914579459604</v>
      </c>
      <c r="F235" t="s">
        <v>15</v>
      </c>
      <c r="G235" t="s">
        <v>16</v>
      </c>
      <c r="H235">
        <v>48.244743419999999</v>
      </c>
      <c r="I235">
        <v>1.3767411300000001</v>
      </c>
      <c r="J235">
        <v>1906</v>
      </c>
      <c r="K235">
        <v>1906.040268</v>
      </c>
      <c r="L235" t="s">
        <v>17</v>
      </c>
      <c r="M235" t="s">
        <v>17</v>
      </c>
      <c r="N235" t="s">
        <v>16</v>
      </c>
      <c r="O235" t="s">
        <v>18</v>
      </c>
    </row>
    <row r="236" spans="1:15" x14ac:dyDescent="0.55000000000000004">
      <c r="A236">
        <v>235</v>
      </c>
      <c r="B236" t="s">
        <v>19</v>
      </c>
      <c r="C236" s="1">
        <v>44169</v>
      </c>
      <c r="D236">
        <v>8.6086477038334296E-3</v>
      </c>
      <c r="E236">
        <v>0.83094613458749</v>
      </c>
      <c r="F236" t="s">
        <v>20</v>
      </c>
      <c r="G236" t="s">
        <v>16</v>
      </c>
      <c r="H236">
        <v>25.09420948</v>
      </c>
      <c r="I236">
        <v>2.0651116950000001</v>
      </c>
      <c r="J236">
        <v>1237</v>
      </c>
      <c r="K236">
        <v>1237.1715429999999</v>
      </c>
      <c r="L236" t="s">
        <v>17</v>
      </c>
      <c r="M236" t="s">
        <v>17</v>
      </c>
      <c r="N236" t="s">
        <v>16</v>
      </c>
      <c r="O236" t="s">
        <v>18</v>
      </c>
    </row>
    <row r="237" spans="1:15" x14ac:dyDescent="0.55000000000000004">
      <c r="A237">
        <v>236</v>
      </c>
      <c r="B237" t="s">
        <v>21</v>
      </c>
      <c r="C237" s="1">
        <v>44169</v>
      </c>
      <c r="D237">
        <v>8.0282578039559402E-4</v>
      </c>
      <c r="E237">
        <v>0.91639266307595302</v>
      </c>
      <c r="F237" t="s">
        <v>22</v>
      </c>
      <c r="G237" t="s">
        <v>16</v>
      </c>
      <c r="H237">
        <v>37.545236780000003</v>
      </c>
      <c r="I237">
        <v>1.33683559</v>
      </c>
      <c r="J237">
        <v>1558</v>
      </c>
      <c r="K237">
        <v>1558.4699450000001</v>
      </c>
      <c r="L237" t="s">
        <v>23</v>
      </c>
      <c r="M237" t="s">
        <v>23</v>
      </c>
      <c r="N237" t="s">
        <v>16</v>
      </c>
      <c r="O237" t="s">
        <v>18</v>
      </c>
    </row>
    <row r="238" spans="1:15" x14ac:dyDescent="0.55000000000000004">
      <c r="A238">
        <v>237</v>
      </c>
      <c r="B238" t="s">
        <v>24</v>
      </c>
      <c r="C238" s="1">
        <v>44169</v>
      </c>
      <c r="D238">
        <v>2.2176445719642799E-4</v>
      </c>
      <c r="E238">
        <v>0.99512724622786597</v>
      </c>
      <c r="F238" t="s">
        <v>25</v>
      </c>
      <c r="G238" t="s">
        <v>16</v>
      </c>
      <c r="H238">
        <v>44.894008249999999</v>
      </c>
      <c r="I238">
        <v>0.87792188000000004</v>
      </c>
      <c r="J238">
        <v>1789</v>
      </c>
      <c r="K238">
        <v>1789.02439</v>
      </c>
      <c r="L238" t="s">
        <v>26</v>
      </c>
      <c r="M238" t="s">
        <v>26</v>
      </c>
      <c r="N238" t="s">
        <v>16</v>
      </c>
      <c r="O238" t="s">
        <v>18</v>
      </c>
    </row>
    <row r="239" spans="1:15" x14ac:dyDescent="0.55000000000000004">
      <c r="A239">
        <v>238</v>
      </c>
      <c r="B239" t="s">
        <v>27</v>
      </c>
      <c r="C239" s="1">
        <v>44169</v>
      </c>
      <c r="D239">
        <v>3.0790824723096501E-3</v>
      </c>
      <c r="E239">
        <v>0.80811873154491398</v>
      </c>
      <c r="F239" t="s">
        <v>28</v>
      </c>
      <c r="G239" t="s">
        <v>16</v>
      </c>
      <c r="H239">
        <v>36.821782599999999</v>
      </c>
      <c r="I239">
        <v>0.92780380500000004</v>
      </c>
      <c r="J239">
        <v>1537</v>
      </c>
      <c r="K239">
        <v>1537.7049179999999</v>
      </c>
      <c r="L239" t="s">
        <v>23</v>
      </c>
      <c r="M239" t="s">
        <v>23</v>
      </c>
      <c r="N239" t="s">
        <v>16</v>
      </c>
      <c r="O239" t="s">
        <v>18</v>
      </c>
    </row>
    <row r="240" spans="1:15" x14ac:dyDescent="0.55000000000000004">
      <c r="A240">
        <v>239</v>
      </c>
      <c r="B240" t="s">
        <v>29</v>
      </c>
      <c r="C240" s="1">
        <v>44169</v>
      </c>
      <c r="D240">
        <v>4.12155648834192E-3</v>
      </c>
      <c r="E240">
        <v>0.99205260674906404</v>
      </c>
      <c r="F240" t="s">
        <v>30</v>
      </c>
      <c r="G240" t="s">
        <v>16</v>
      </c>
      <c r="H240">
        <v>30.386848000000001</v>
      </c>
      <c r="I240">
        <v>2.1149936199999999</v>
      </c>
      <c r="J240">
        <v>1362</v>
      </c>
      <c r="K240">
        <v>1362.952186</v>
      </c>
      <c r="L240" t="s">
        <v>31</v>
      </c>
      <c r="M240" t="s">
        <v>31</v>
      </c>
      <c r="N240" t="s">
        <v>16</v>
      </c>
      <c r="O240" t="s">
        <v>18</v>
      </c>
    </row>
    <row r="241" spans="1:15" x14ac:dyDescent="0.55000000000000004">
      <c r="A241">
        <v>240</v>
      </c>
      <c r="B241" t="s">
        <v>32</v>
      </c>
      <c r="C241" s="1">
        <v>44169</v>
      </c>
      <c r="D241">
        <v>6.0686254705626596E-4</v>
      </c>
      <c r="E241">
        <v>0.90607029423340402</v>
      </c>
      <c r="F241" t="s">
        <v>33</v>
      </c>
      <c r="G241" t="s">
        <v>16</v>
      </c>
      <c r="H241">
        <v>36.250634560000002</v>
      </c>
      <c r="I241">
        <v>0.52874840499999998</v>
      </c>
      <c r="J241">
        <v>1521</v>
      </c>
      <c r="K241">
        <v>1521.311475</v>
      </c>
      <c r="L241" t="s">
        <v>34</v>
      </c>
      <c r="M241" t="s">
        <v>34</v>
      </c>
      <c r="N241" t="s">
        <v>16</v>
      </c>
      <c r="O241" t="s">
        <v>18</v>
      </c>
    </row>
    <row r="242" spans="1:15" x14ac:dyDescent="0.55000000000000004">
      <c r="A242">
        <v>241</v>
      </c>
      <c r="B242" t="s">
        <v>35</v>
      </c>
      <c r="C242" s="1">
        <v>44169</v>
      </c>
      <c r="D242">
        <v>1.8481898934368001E-3</v>
      </c>
      <c r="E242">
        <v>0.99834062923432998</v>
      </c>
      <c r="F242" t="s">
        <v>36</v>
      </c>
      <c r="G242" t="s">
        <v>16</v>
      </c>
      <c r="H242">
        <v>32.671440160000003</v>
      </c>
      <c r="I242">
        <v>0.81806356999999996</v>
      </c>
      <c r="J242">
        <v>1418</v>
      </c>
      <c r="K242">
        <v>1418.5792349999999</v>
      </c>
      <c r="L242" t="s">
        <v>34</v>
      </c>
      <c r="M242" t="s">
        <v>34</v>
      </c>
      <c r="N242" t="s">
        <v>16</v>
      </c>
      <c r="O242" t="s">
        <v>18</v>
      </c>
    </row>
    <row r="243" spans="1:15" x14ac:dyDescent="0.55000000000000004">
      <c r="A243">
        <v>242</v>
      </c>
      <c r="B243" t="s">
        <v>37</v>
      </c>
      <c r="C243" s="1">
        <v>44169</v>
      </c>
      <c r="D243">
        <v>2.5767860543592498E-4</v>
      </c>
      <c r="E243">
        <v>0.98357125959446901</v>
      </c>
      <c r="F243" t="s">
        <v>38</v>
      </c>
      <c r="G243" t="s">
        <v>16</v>
      </c>
      <c r="H243">
        <v>48.777814929999998</v>
      </c>
      <c r="I243">
        <v>0.87792188000000004</v>
      </c>
      <c r="J243">
        <v>1924</v>
      </c>
      <c r="K243">
        <v>1924.8322149999999</v>
      </c>
      <c r="L243" t="s">
        <v>26</v>
      </c>
      <c r="M243" t="s">
        <v>26</v>
      </c>
      <c r="N243" t="s">
        <v>16</v>
      </c>
      <c r="O243" t="s">
        <v>18</v>
      </c>
    </row>
    <row r="244" spans="1:15" x14ac:dyDescent="0.55000000000000004">
      <c r="A244">
        <v>243</v>
      </c>
      <c r="B244" t="s">
        <v>39</v>
      </c>
      <c r="C244" s="1">
        <v>44169</v>
      </c>
      <c r="D244">
        <v>2.98265217021094E-4</v>
      </c>
      <c r="E244">
        <v>0.99353875770781097</v>
      </c>
      <c r="F244" t="s">
        <v>40</v>
      </c>
      <c r="G244" t="s">
        <v>16</v>
      </c>
      <c r="H244">
        <v>42.952104910000003</v>
      </c>
      <c r="I244">
        <v>1.3268592050000001</v>
      </c>
      <c r="J244">
        <v>1726</v>
      </c>
      <c r="K244">
        <v>1726.829268</v>
      </c>
      <c r="L244" t="s">
        <v>23</v>
      </c>
      <c r="M244" t="s">
        <v>23</v>
      </c>
      <c r="N244" t="s">
        <v>16</v>
      </c>
      <c r="O244" t="s">
        <v>18</v>
      </c>
    </row>
    <row r="245" spans="1:15" x14ac:dyDescent="0.55000000000000004">
      <c r="A245">
        <v>244</v>
      </c>
      <c r="B245" t="s">
        <v>41</v>
      </c>
      <c r="C245" s="1">
        <v>44169</v>
      </c>
      <c r="D245">
        <v>1.2362149232314999E-3</v>
      </c>
      <c r="E245">
        <v>0.99857436423814605</v>
      </c>
      <c r="F245" t="s">
        <v>42</v>
      </c>
      <c r="G245" t="s">
        <v>16</v>
      </c>
      <c r="H245">
        <v>78.858278429999999</v>
      </c>
      <c r="I245">
        <v>0.85796910999999998</v>
      </c>
      <c r="J245">
        <v>3344</v>
      </c>
      <c r="K245">
        <v>3344.8275859999999</v>
      </c>
      <c r="L245" t="s">
        <v>31</v>
      </c>
      <c r="M245" t="s">
        <v>43</v>
      </c>
      <c r="N245" t="s">
        <v>16</v>
      </c>
      <c r="O245" t="s">
        <v>18</v>
      </c>
    </row>
    <row r="246" spans="1:15" x14ac:dyDescent="0.55000000000000004">
      <c r="A246">
        <v>245</v>
      </c>
      <c r="B246" t="s">
        <v>44</v>
      </c>
      <c r="C246" s="1">
        <v>44169</v>
      </c>
      <c r="D246">
        <v>4.6016901501706498E-4</v>
      </c>
      <c r="E246">
        <v>0.94805753268016701</v>
      </c>
      <c r="F246" t="s">
        <v>45</v>
      </c>
      <c r="G246" t="s">
        <v>16</v>
      </c>
      <c r="H246">
        <v>70.443363950000006</v>
      </c>
      <c r="I246">
        <v>0.59858310000000003</v>
      </c>
      <c r="J246">
        <v>2868</v>
      </c>
      <c r="K246">
        <v>2868.6868690000001</v>
      </c>
      <c r="L246" t="s">
        <v>31</v>
      </c>
      <c r="M246" t="s">
        <v>46</v>
      </c>
      <c r="N246" t="s">
        <v>16</v>
      </c>
      <c r="O246" t="s">
        <v>47</v>
      </c>
    </row>
    <row r="247" spans="1:15" x14ac:dyDescent="0.55000000000000004">
      <c r="A247">
        <v>246</v>
      </c>
      <c r="B247" t="s">
        <v>48</v>
      </c>
      <c r="C247" s="1">
        <v>44169</v>
      </c>
      <c r="D247">
        <v>6.1793072920029903E-4</v>
      </c>
      <c r="E247">
        <v>0.98536152896990903</v>
      </c>
      <c r="F247" t="s">
        <v>49</v>
      </c>
      <c r="G247" t="s">
        <v>16</v>
      </c>
      <c r="H247">
        <v>51.74778474</v>
      </c>
      <c r="I247">
        <v>1.5363632899999999</v>
      </c>
      <c r="J247">
        <v>2032</v>
      </c>
      <c r="K247">
        <v>2032.5925930000001</v>
      </c>
      <c r="L247" t="s">
        <v>23</v>
      </c>
      <c r="M247" t="s">
        <v>23</v>
      </c>
      <c r="N247" t="s">
        <v>16</v>
      </c>
      <c r="O247" t="s">
        <v>18</v>
      </c>
    </row>
    <row r="248" spans="1:15" x14ac:dyDescent="0.55000000000000004">
      <c r="A248">
        <v>247</v>
      </c>
      <c r="B248" t="s">
        <v>50</v>
      </c>
      <c r="C248" s="1">
        <v>44169</v>
      </c>
      <c r="D248">
        <v>2.5031756788612599E-4</v>
      </c>
      <c r="E248">
        <v>0.99530236596783095</v>
      </c>
      <c r="F248" t="s">
        <v>51</v>
      </c>
      <c r="G248" t="s">
        <v>16</v>
      </c>
      <c r="H248">
        <v>57.649647829999999</v>
      </c>
      <c r="I248">
        <v>1.0475204250000001</v>
      </c>
      <c r="J248">
        <v>2267</v>
      </c>
      <c r="K248">
        <v>2267.741935</v>
      </c>
      <c r="L248" t="s">
        <v>52</v>
      </c>
      <c r="M248" t="s">
        <v>53</v>
      </c>
      <c r="N248" t="s">
        <v>16</v>
      </c>
      <c r="O248" t="s">
        <v>47</v>
      </c>
    </row>
    <row r="249" spans="1:15" x14ac:dyDescent="0.55000000000000004">
      <c r="A249">
        <v>248</v>
      </c>
      <c r="B249" t="s">
        <v>54</v>
      </c>
      <c r="C249" s="1">
        <v>44169</v>
      </c>
      <c r="D249">
        <v>8.3748982705880801E-4</v>
      </c>
      <c r="E249">
        <v>0.91908743056563003</v>
      </c>
      <c r="F249" t="s">
        <v>55</v>
      </c>
      <c r="G249" t="s">
        <v>16</v>
      </c>
      <c r="H249">
        <v>31.98606251</v>
      </c>
      <c r="I249">
        <v>0.72827610499999995</v>
      </c>
      <c r="J249">
        <v>1399</v>
      </c>
      <c r="K249">
        <v>1399.1384230000001</v>
      </c>
      <c r="L249" t="s">
        <v>56</v>
      </c>
      <c r="M249" t="s">
        <v>56</v>
      </c>
      <c r="N249" t="s">
        <v>16</v>
      </c>
      <c r="O249" t="s">
        <v>18</v>
      </c>
    </row>
    <row r="250" spans="1:15" x14ac:dyDescent="0.55000000000000004">
      <c r="A250">
        <v>249</v>
      </c>
      <c r="B250" t="s">
        <v>57</v>
      </c>
      <c r="C250" s="1">
        <v>44169</v>
      </c>
      <c r="D250">
        <v>1.00107542182422E-3</v>
      </c>
      <c r="E250">
        <v>0.90677382452673405</v>
      </c>
      <c r="F250" t="s">
        <v>58</v>
      </c>
      <c r="G250" t="s">
        <v>16</v>
      </c>
      <c r="H250">
        <v>26.731500539999999</v>
      </c>
      <c r="I250">
        <v>1.0974023500000001</v>
      </c>
      <c r="J250">
        <v>1278</v>
      </c>
      <c r="K250">
        <v>1278.146352</v>
      </c>
      <c r="L250" t="s">
        <v>52</v>
      </c>
      <c r="M250" t="s">
        <v>53</v>
      </c>
      <c r="N250" t="s">
        <v>16</v>
      </c>
      <c r="O250" t="s">
        <v>59</v>
      </c>
    </row>
    <row r="251" spans="1:15" x14ac:dyDescent="0.55000000000000004">
      <c r="A251">
        <v>250</v>
      </c>
      <c r="B251" t="s">
        <v>60</v>
      </c>
      <c r="C251" s="1">
        <v>44169</v>
      </c>
      <c r="D251">
        <v>3.1470927890608299E-3</v>
      </c>
      <c r="E251">
        <v>0.960766217462795</v>
      </c>
      <c r="F251" t="s">
        <v>55</v>
      </c>
      <c r="G251" t="s">
        <v>16</v>
      </c>
      <c r="H251">
        <v>29.358781530000002</v>
      </c>
      <c r="I251">
        <v>0.67839417999999996</v>
      </c>
      <c r="J251">
        <v>1339</v>
      </c>
      <c r="K251">
        <v>1339.6896059999999</v>
      </c>
      <c r="L251" t="s">
        <v>56</v>
      </c>
      <c r="M251" t="s">
        <v>56</v>
      </c>
      <c r="N251" t="s">
        <v>16</v>
      </c>
      <c r="O251" t="s">
        <v>18</v>
      </c>
    </row>
    <row r="252" spans="1:15" x14ac:dyDescent="0.55000000000000004">
      <c r="A252">
        <v>251</v>
      </c>
      <c r="B252" t="s">
        <v>61</v>
      </c>
      <c r="C252" s="1">
        <v>44169</v>
      </c>
      <c r="D252">
        <v>2.84236817230386E-4</v>
      </c>
      <c r="E252">
        <v>0.99179074217290197</v>
      </c>
      <c r="F252" t="s">
        <v>62</v>
      </c>
      <c r="G252" t="s">
        <v>16</v>
      </c>
      <c r="H252">
        <v>55.326979129999998</v>
      </c>
      <c r="I252">
        <v>1.21711897</v>
      </c>
      <c r="J252">
        <v>2171</v>
      </c>
      <c r="K252">
        <v>2171.8518519999998</v>
      </c>
      <c r="L252" t="s">
        <v>52</v>
      </c>
      <c r="M252" t="s">
        <v>53</v>
      </c>
      <c r="N252" t="s">
        <v>16</v>
      </c>
      <c r="O252" t="s">
        <v>47</v>
      </c>
    </row>
    <row r="253" spans="1:15" x14ac:dyDescent="0.55000000000000004">
      <c r="A253">
        <v>252</v>
      </c>
      <c r="B253" t="s">
        <v>63</v>
      </c>
      <c r="C253" s="1">
        <v>44169</v>
      </c>
      <c r="D253">
        <v>2.0000615744171302E-3</v>
      </c>
      <c r="E253">
        <v>0.98518560479491002</v>
      </c>
      <c r="F253" t="s">
        <v>64</v>
      </c>
      <c r="G253" t="s">
        <v>16</v>
      </c>
      <c r="H253">
        <v>37.278701030000001</v>
      </c>
      <c r="I253">
        <v>1.466528595</v>
      </c>
      <c r="J253">
        <v>1550</v>
      </c>
      <c r="K253">
        <v>1550.8196720000001</v>
      </c>
      <c r="L253" t="s">
        <v>26</v>
      </c>
      <c r="M253" t="s">
        <v>26</v>
      </c>
      <c r="N253" t="s">
        <v>16</v>
      </c>
      <c r="O253" t="s">
        <v>18</v>
      </c>
    </row>
    <row r="254" spans="1:15" x14ac:dyDescent="0.55000000000000004">
      <c r="A254">
        <v>253</v>
      </c>
      <c r="B254" t="s">
        <v>65</v>
      </c>
      <c r="C254" s="1">
        <v>44169</v>
      </c>
      <c r="D254">
        <v>1.1044757364808901E-3</v>
      </c>
      <c r="E254">
        <v>0.99237096682855797</v>
      </c>
      <c r="F254" t="s">
        <v>66</v>
      </c>
      <c r="G254" t="s">
        <v>16</v>
      </c>
      <c r="H254">
        <v>42.038268039999998</v>
      </c>
      <c r="I254">
        <v>0.97768573000000003</v>
      </c>
      <c r="J254">
        <v>1697</v>
      </c>
      <c r="K254">
        <v>1697.560976</v>
      </c>
      <c r="L254" t="s">
        <v>26</v>
      </c>
      <c r="M254" t="s">
        <v>26</v>
      </c>
      <c r="N254" t="s">
        <v>16</v>
      </c>
      <c r="O254" t="s">
        <v>18</v>
      </c>
    </row>
    <row r="255" spans="1:15" x14ac:dyDescent="0.55000000000000004">
      <c r="A255">
        <v>254</v>
      </c>
      <c r="B255" t="s">
        <v>67</v>
      </c>
      <c r="C255" s="1">
        <v>44169</v>
      </c>
      <c r="D255">
        <v>7.7772585004034697E-4</v>
      </c>
      <c r="E255">
        <v>0.99453055748556396</v>
      </c>
      <c r="F255" t="s">
        <v>66</v>
      </c>
      <c r="G255" t="s">
        <v>16</v>
      </c>
      <c r="H255">
        <v>41.885961899999998</v>
      </c>
      <c r="I255">
        <v>0.96770934500000005</v>
      </c>
      <c r="J255">
        <v>1692</v>
      </c>
      <c r="K255">
        <v>1692.6829270000001</v>
      </c>
      <c r="L255" t="s">
        <v>26</v>
      </c>
      <c r="M255" t="s">
        <v>26</v>
      </c>
      <c r="N255" t="s">
        <v>16</v>
      </c>
      <c r="O255" t="s">
        <v>18</v>
      </c>
    </row>
    <row r="256" spans="1:15" x14ac:dyDescent="0.55000000000000004">
      <c r="A256">
        <v>255</v>
      </c>
      <c r="B256" t="s">
        <v>68</v>
      </c>
      <c r="C256" s="1">
        <v>44169</v>
      </c>
      <c r="D256">
        <v>7.6432091463606304E-4</v>
      </c>
      <c r="E256">
        <v>0.99089458637539196</v>
      </c>
      <c r="F256" t="s">
        <v>69</v>
      </c>
      <c r="G256" t="s">
        <v>16</v>
      </c>
      <c r="H256">
        <v>38.763685940000002</v>
      </c>
      <c r="I256">
        <v>1.13730789</v>
      </c>
      <c r="J256">
        <v>1593</v>
      </c>
      <c r="K256">
        <v>1593.4426229999999</v>
      </c>
      <c r="L256" t="s">
        <v>70</v>
      </c>
      <c r="M256" t="s">
        <v>31</v>
      </c>
      <c r="N256" t="s">
        <v>16</v>
      </c>
      <c r="O256" t="s">
        <v>71</v>
      </c>
    </row>
    <row r="257" spans="1:15" x14ac:dyDescent="0.55000000000000004">
      <c r="A257">
        <v>256</v>
      </c>
      <c r="B257" t="s">
        <v>72</v>
      </c>
      <c r="C257" s="1">
        <v>44169</v>
      </c>
      <c r="D257">
        <v>8.0029389528267904E-4</v>
      </c>
      <c r="E257">
        <v>0.90759438018168503</v>
      </c>
      <c r="F257" t="s">
        <v>73</v>
      </c>
      <c r="G257" t="s">
        <v>16</v>
      </c>
      <c r="H257">
        <v>42.571339539999997</v>
      </c>
      <c r="I257">
        <v>1.1073787349999999</v>
      </c>
      <c r="J257">
        <v>1714</v>
      </c>
      <c r="K257">
        <v>1714.6341460000001</v>
      </c>
      <c r="L257" t="s">
        <v>26</v>
      </c>
      <c r="M257" t="s">
        <v>26</v>
      </c>
      <c r="N257" t="s">
        <v>16</v>
      </c>
      <c r="O257" t="s">
        <v>18</v>
      </c>
    </row>
    <row r="258" spans="1:15" x14ac:dyDescent="0.55000000000000004">
      <c r="A258">
        <v>257</v>
      </c>
      <c r="B258" t="s">
        <v>74</v>
      </c>
      <c r="C258" s="1">
        <v>44169</v>
      </c>
      <c r="D258">
        <v>3.3127791418884099E-4</v>
      </c>
      <c r="E258">
        <v>0.98503127112084099</v>
      </c>
      <c r="F258" t="s">
        <v>75</v>
      </c>
      <c r="G258" t="s">
        <v>16</v>
      </c>
      <c r="H258">
        <v>72.309114219999998</v>
      </c>
      <c r="I258">
        <v>1.4565522099999999</v>
      </c>
      <c r="J258">
        <v>2967</v>
      </c>
      <c r="K258">
        <v>2967.6767679999998</v>
      </c>
      <c r="L258" t="s">
        <v>52</v>
      </c>
      <c r="M258" t="s">
        <v>53</v>
      </c>
      <c r="N258" t="s">
        <v>16</v>
      </c>
      <c r="O258" t="s">
        <v>47</v>
      </c>
    </row>
    <row r="259" spans="1:15" x14ac:dyDescent="0.55000000000000004">
      <c r="A259">
        <v>258</v>
      </c>
      <c r="B259" t="s">
        <v>76</v>
      </c>
      <c r="C259" s="1">
        <v>44169</v>
      </c>
      <c r="D259">
        <v>4.1888785669782098E-4</v>
      </c>
      <c r="E259">
        <v>0.98208310297472201</v>
      </c>
      <c r="F259" t="s">
        <v>77</v>
      </c>
      <c r="G259" t="s">
        <v>16</v>
      </c>
      <c r="H259">
        <v>42.952104910000003</v>
      </c>
      <c r="I259">
        <v>0.94775657499999999</v>
      </c>
      <c r="J259">
        <v>1726</v>
      </c>
      <c r="K259">
        <v>1726.829268</v>
      </c>
      <c r="L259" t="s">
        <v>17</v>
      </c>
      <c r="M259" t="s">
        <v>17</v>
      </c>
      <c r="N259" t="s">
        <v>16</v>
      </c>
      <c r="O259" t="s">
        <v>18</v>
      </c>
    </row>
    <row r="260" spans="1:15" x14ac:dyDescent="0.55000000000000004">
      <c r="A260">
        <v>259</v>
      </c>
      <c r="B260" t="s">
        <v>78</v>
      </c>
      <c r="C260" s="1">
        <v>44169</v>
      </c>
      <c r="D260">
        <v>5.88964642287951E-4</v>
      </c>
      <c r="E260">
        <v>0.98696263812871299</v>
      </c>
      <c r="F260" t="s">
        <v>79</v>
      </c>
      <c r="G260" t="s">
        <v>16</v>
      </c>
      <c r="H260">
        <v>52.357009320000003</v>
      </c>
      <c r="I260">
        <v>0.708323335</v>
      </c>
      <c r="J260">
        <v>2056</v>
      </c>
      <c r="K260">
        <v>2056.296296</v>
      </c>
      <c r="L260" t="s">
        <v>26</v>
      </c>
      <c r="M260" t="s">
        <v>26</v>
      </c>
      <c r="N260" t="s">
        <v>16</v>
      </c>
      <c r="O260" t="s">
        <v>18</v>
      </c>
    </row>
    <row r="261" spans="1:15" x14ac:dyDescent="0.55000000000000004">
      <c r="A261">
        <v>260</v>
      </c>
      <c r="B261" t="s">
        <v>80</v>
      </c>
      <c r="C261" s="1">
        <v>44169</v>
      </c>
      <c r="D261">
        <v>7.6611523694044496E-4</v>
      </c>
      <c r="E261">
        <v>0.98865514633496199</v>
      </c>
      <c r="F261" t="s">
        <v>22</v>
      </c>
      <c r="G261" t="s">
        <v>16</v>
      </c>
      <c r="H261">
        <v>37.050241810000003</v>
      </c>
      <c r="I261">
        <v>0.96770934500000005</v>
      </c>
      <c r="J261">
        <v>1544</v>
      </c>
      <c r="K261">
        <v>1544.262295</v>
      </c>
      <c r="L261" t="s">
        <v>26</v>
      </c>
      <c r="M261" t="s">
        <v>26</v>
      </c>
      <c r="N261" t="s">
        <v>16</v>
      </c>
      <c r="O261" t="s">
        <v>18</v>
      </c>
    </row>
    <row r="262" spans="1:15" x14ac:dyDescent="0.55000000000000004">
      <c r="A262">
        <v>261</v>
      </c>
      <c r="B262" t="s">
        <v>81</v>
      </c>
      <c r="C262" s="1">
        <v>44169</v>
      </c>
      <c r="D262">
        <v>3.52294840094124E-4</v>
      </c>
      <c r="E262">
        <v>0.95145630281578397</v>
      </c>
      <c r="F262" t="s">
        <v>82</v>
      </c>
      <c r="G262">
        <v>0.111111111</v>
      </c>
      <c r="H262">
        <v>57.268882470000001</v>
      </c>
      <c r="I262">
        <v>0.69834695000000002</v>
      </c>
      <c r="J262">
        <v>2251</v>
      </c>
      <c r="K262">
        <v>2251.6129030000002</v>
      </c>
      <c r="L262" t="s">
        <v>26</v>
      </c>
      <c r="M262" t="s">
        <v>26</v>
      </c>
      <c r="N262" t="s">
        <v>16</v>
      </c>
      <c r="O262" t="s">
        <v>18</v>
      </c>
    </row>
    <row r="263" spans="1:15" x14ac:dyDescent="0.55000000000000004">
      <c r="A263">
        <v>262</v>
      </c>
      <c r="B263" t="s">
        <v>83</v>
      </c>
      <c r="C263" s="1">
        <v>44169</v>
      </c>
      <c r="D263">
        <v>3.83977450160511E-4</v>
      </c>
      <c r="E263">
        <v>0.99065026642694998</v>
      </c>
      <c r="F263" t="s">
        <v>84</v>
      </c>
      <c r="G263">
        <v>5.5555555999999999E-2</v>
      </c>
      <c r="H263">
        <v>51.709708200000001</v>
      </c>
      <c r="I263">
        <v>0.847992725</v>
      </c>
      <c r="J263">
        <v>2031</v>
      </c>
      <c r="K263">
        <v>2031.1111109999999</v>
      </c>
      <c r="L263" t="s">
        <v>17</v>
      </c>
      <c r="M263" t="s">
        <v>17</v>
      </c>
      <c r="N263" t="s">
        <v>16</v>
      </c>
      <c r="O263" t="s">
        <v>18</v>
      </c>
    </row>
    <row r="264" spans="1:15" x14ac:dyDescent="0.55000000000000004">
      <c r="A264">
        <v>263</v>
      </c>
      <c r="B264" t="s">
        <v>85</v>
      </c>
      <c r="C264" s="1">
        <v>44169</v>
      </c>
      <c r="D264">
        <v>1.6471009394372499E-4</v>
      </c>
      <c r="E264">
        <v>0.99675008754662398</v>
      </c>
      <c r="F264" t="s">
        <v>86</v>
      </c>
      <c r="G264">
        <v>5.5555555999999999E-2</v>
      </c>
      <c r="H264">
        <v>55.821974099999998</v>
      </c>
      <c r="I264">
        <v>0.54870117500000004</v>
      </c>
      <c r="J264">
        <v>2191</v>
      </c>
      <c r="K264">
        <v>2191.1111110000002</v>
      </c>
      <c r="L264" t="s">
        <v>34</v>
      </c>
      <c r="M264" t="s">
        <v>34</v>
      </c>
      <c r="N264" t="s">
        <v>16</v>
      </c>
      <c r="O264" t="s">
        <v>18</v>
      </c>
    </row>
    <row r="265" spans="1:15" x14ac:dyDescent="0.55000000000000004">
      <c r="A265">
        <v>264</v>
      </c>
      <c r="B265" t="s">
        <v>87</v>
      </c>
      <c r="C265" s="1">
        <v>44169</v>
      </c>
      <c r="D265">
        <v>1.2759961934231401E-3</v>
      </c>
      <c r="E265">
        <v>0.97792356007244896</v>
      </c>
      <c r="F265" t="s">
        <v>84</v>
      </c>
      <c r="G265">
        <v>5.5555555999999999E-2</v>
      </c>
      <c r="H265">
        <v>52.357009320000003</v>
      </c>
      <c r="I265">
        <v>0.86794549499999996</v>
      </c>
      <c r="J265">
        <v>2056</v>
      </c>
      <c r="K265">
        <v>2056.296296</v>
      </c>
      <c r="L265" t="s">
        <v>23</v>
      </c>
      <c r="M265" t="s">
        <v>23</v>
      </c>
      <c r="N265" t="s">
        <v>16</v>
      </c>
      <c r="O265" t="s">
        <v>18</v>
      </c>
    </row>
    <row r="266" spans="1:15" x14ac:dyDescent="0.55000000000000004">
      <c r="A266">
        <v>265</v>
      </c>
      <c r="B266" t="s">
        <v>88</v>
      </c>
      <c r="C266" s="1">
        <v>44169</v>
      </c>
      <c r="D266">
        <v>4.0103895283572603E-3</v>
      </c>
      <c r="E266">
        <v>0.96371244667489997</v>
      </c>
      <c r="F266" t="s">
        <v>89</v>
      </c>
      <c r="G266">
        <v>0.111111111</v>
      </c>
      <c r="H266">
        <v>28.406868119999999</v>
      </c>
      <c r="I266">
        <v>0.50879563500000002</v>
      </c>
      <c r="J266">
        <v>1318</v>
      </c>
      <c r="K266">
        <v>1318.150179</v>
      </c>
      <c r="L266" t="s">
        <v>34</v>
      </c>
      <c r="M266" t="s">
        <v>34</v>
      </c>
      <c r="N266" t="s">
        <v>16</v>
      </c>
      <c r="O266" t="s">
        <v>18</v>
      </c>
    </row>
    <row r="267" spans="1:15" x14ac:dyDescent="0.55000000000000004">
      <c r="A267">
        <v>266</v>
      </c>
      <c r="B267" t="s">
        <v>90</v>
      </c>
      <c r="C267" s="1">
        <v>44169</v>
      </c>
      <c r="D267">
        <v>9.1229862546969298E-3</v>
      </c>
      <c r="E267">
        <v>0.97912200437393604</v>
      </c>
      <c r="F267" t="s">
        <v>91</v>
      </c>
      <c r="G267">
        <v>0.19047618999999999</v>
      </c>
      <c r="H267">
        <v>68.920302509999999</v>
      </c>
      <c r="I267">
        <v>0.708323335</v>
      </c>
      <c r="J267">
        <v>2788</v>
      </c>
      <c r="K267">
        <v>2788.6792449999998</v>
      </c>
      <c r="L267" t="s">
        <v>34</v>
      </c>
      <c r="M267" t="s">
        <v>34</v>
      </c>
      <c r="N267" t="s">
        <v>16</v>
      </c>
      <c r="O267" t="s">
        <v>18</v>
      </c>
    </row>
    <row r="268" spans="1:15" x14ac:dyDescent="0.55000000000000004">
      <c r="A268">
        <v>267</v>
      </c>
      <c r="B268" t="s">
        <v>92</v>
      </c>
      <c r="C268" s="1">
        <v>44169</v>
      </c>
      <c r="D268">
        <v>7.5338689998475197E-4</v>
      </c>
      <c r="E268">
        <v>0.96533678110853904</v>
      </c>
      <c r="F268" t="s">
        <v>93</v>
      </c>
      <c r="G268">
        <v>0.21052631599999999</v>
      </c>
      <c r="H268">
        <v>65.683796939999993</v>
      </c>
      <c r="I268">
        <v>0.74822887500000002</v>
      </c>
      <c r="J268">
        <v>2628</v>
      </c>
      <c r="K268">
        <v>2628.3018870000001</v>
      </c>
      <c r="L268" t="s">
        <v>34</v>
      </c>
      <c r="M268" t="s">
        <v>34</v>
      </c>
      <c r="N268" t="s">
        <v>16</v>
      </c>
      <c r="O268" t="s">
        <v>18</v>
      </c>
    </row>
    <row r="269" spans="1:15" x14ac:dyDescent="0.55000000000000004">
      <c r="A269">
        <v>268</v>
      </c>
      <c r="B269" t="s">
        <v>94</v>
      </c>
      <c r="C269" s="1">
        <v>44169</v>
      </c>
      <c r="D269">
        <v>4.0164986998595499E-3</v>
      </c>
      <c r="E269">
        <v>0.94653687597511804</v>
      </c>
      <c r="F269" t="s">
        <v>95</v>
      </c>
      <c r="G269">
        <v>0.83333333300000001</v>
      </c>
      <c r="H269">
        <v>42.304803790000001</v>
      </c>
      <c r="I269">
        <v>0.85796910999999998</v>
      </c>
      <c r="J269">
        <v>1706</v>
      </c>
      <c r="K269">
        <v>1706.097561</v>
      </c>
      <c r="L269" t="s">
        <v>96</v>
      </c>
      <c r="M269" t="s">
        <v>96</v>
      </c>
      <c r="N269" t="s">
        <v>16</v>
      </c>
      <c r="O269" t="s">
        <v>18</v>
      </c>
    </row>
    <row r="270" spans="1:15" x14ac:dyDescent="0.55000000000000004">
      <c r="A270">
        <v>269</v>
      </c>
      <c r="B270" t="s">
        <v>97</v>
      </c>
      <c r="C270" s="1">
        <v>44169</v>
      </c>
      <c r="D270">
        <v>1.7048667214051901E-2</v>
      </c>
      <c r="E270">
        <v>0.98294920105694605</v>
      </c>
      <c r="F270" t="s">
        <v>98</v>
      </c>
      <c r="G270">
        <v>0.5</v>
      </c>
      <c r="H270">
        <v>28.330715049999998</v>
      </c>
      <c r="I270">
        <v>1.0974023500000001</v>
      </c>
      <c r="J270">
        <v>1316</v>
      </c>
      <c r="K270">
        <v>1316.427025</v>
      </c>
      <c r="L270" t="s">
        <v>34</v>
      </c>
      <c r="M270" t="s">
        <v>34</v>
      </c>
      <c r="N270" t="s">
        <v>16</v>
      </c>
      <c r="O270" t="s">
        <v>18</v>
      </c>
    </row>
    <row r="271" spans="1:15" x14ac:dyDescent="0.55000000000000004">
      <c r="A271">
        <v>270</v>
      </c>
      <c r="B271" t="s">
        <v>99</v>
      </c>
      <c r="C271" s="1">
        <v>44169</v>
      </c>
      <c r="D271">
        <v>7.1558874969968598E-4</v>
      </c>
      <c r="E271">
        <v>0.90613502134637303</v>
      </c>
      <c r="F271" t="s">
        <v>100</v>
      </c>
      <c r="G271">
        <v>3.3333333E-2</v>
      </c>
      <c r="H271">
        <v>81.219023660000005</v>
      </c>
      <c r="I271">
        <v>1.03754404</v>
      </c>
      <c r="J271">
        <v>3483</v>
      </c>
      <c r="K271">
        <v>3483.5164840000002</v>
      </c>
      <c r="L271" t="s">
        <v>31</v>
      </c>
      <c r="M271" t="s">
        <v>31</v>
      </c>
      <c r="N271" t="s">
        <v>16</v>
      </c>
      <c r="O271" t="s">
        <v>18</v>
      </c>
    </row>
    <row r="272" spans="1:15" x14ac:dyDescent="0.55000000000000004">
      <c r="A272">
        <v>271</v>
      </c>
      <c r="B272" t="s">
        <v>101</v>
      </c>
      <c r="C272" s="1">
        <v>44169</v>
      </c>
      <c r="D272">
        <v>7.4559402375368503E-4</v>
      </c>
      <c r="E272">
        <v>0.95499106123004796</v>
      </c>
      <c r="F272" t="s">
        <v>102</v>
      </c>
      <c r="G272">
        <v>0.111111111</v>
      </c>
      <c r="H272">
        <v>57.116576330000001</v>
      </c>
      <c r="I272">
        <v>0.69834695000000002</v>
      </c>
      <c r="J272">
        <v>2245</v>
      </c>
      <c r="K272">
        <v>2245.16129</v>
      </c>
      <c r="L272" t="s">
        <v>26</v>
      </c>
      <c r="M272" t="s">
        <v>26</v>
      </c>
      <c r="N272" t="s">
        <v>16</v>
      </c>
      <c r="O272" t="s">
        <v>18</v>
      </c>
    </row>
    <row r="273" spans="1:15" x14ac:dyDescent="0.55000000000000004">
      <c r="A273">
        <v>272</v>
      </c>
      <c r="B273" t="s">
        <v>103</v>
      </c>
      <c r="C273" s="1">
        <v>44169</v>
      </c>
      <c r="D273">
        <v>1.6205712647380801E-3</v>
      </c>
      <c r="E273">
        <v>0.99676110051816602</v>
      </c>
      <c r="F273" t="s">
        <v>95</v>
      </c>
      <c r="G273">
        <v>0.83333333300000001</v>
      </c>
      <c r="H273">
        <v>42.952104910000003</v>
      </c>
      <c r="I273">
        <v>0.847992725</v>
      </c>
      <c r="J273">
        <v>1726</v>
      </c>
      <c r="K273">
        <v>1726.829268</v>
      </c>
      <c r="L273" t="s">
        <v>96</v>
      </c>
      <c r="M273" t="s">
        <v>96</v>
      </c>
      <c r="N273" t="s">
        <v>16</v>
      </c>
      <c r="O273" t="s">
        <v>18</v>
      </c>
    </row>
    <row r="274" spans="1:15" x14ac:dyDescent="0.55000000000000004">
      <c r="A274">
        <v>273</v>
      </c>
      <c r="B274" t="s">
        <v>104</v>
      </c>
      <c r="C274" s="1">
        <v>44169</v>
      </c>
      <c r="D274">
        <v>1.7818001727426399E-3</v>
      </c>
      <c r="E274">
        <v>0.99600674617203799</v>
      </c>
      <c r="F274" t="s">
        <v>105</v>
      </c>
      <c r="G274">
        <v>0.3</v>
      </c>
      <c r="H274">
        <v>36.555246840000002</v>
      </c>
      <c r="I274">
        <v>1.3268592050000001</v>
      </c>
      <c r="J274">
        <v>1530</v>
      </c>
      <c r="K274">
        <v>1530.0546449999999</v>
      </c>
      <c r="L274" t="s">
        <v>26</v>
      </c>
      <c r="M274" t="s">
        <v>26</v>
      </c>
      <c r="N274" t="s">
        <v>16</v>
      </c>
      <c r="O274" t="s">
        <v>18</v>
      </c>
    </row>
    <row r="275" spans="1:15" x14ac:dyDescent="0.55000000000000004">
      <c r="A275">
        <v>274</v>
      </c>
      <c r="B275" t="s">
        <v>106</v>
      </c>
      <c r="C275" s="1">
        <v>44169</v>
      </c>
      <c r="D275">
        <v>3.72451584570579E-4</v>
      </c>
      <c r="E275">
        <v>0.99356562481908695</v>
      </c>
      <c r="F275" t="s">
        <v>107</v>
      </c>
      <c r="G275">
        <v>0.1</v>
      </c>
      <c r="H275">
        <v>60.429234970000003</v>
      </c>
      <c r="I275">
        <v>0.86794549499999996</v>
      </c>
      <c r="J275">
        <v>2385</v>
      </c>
      <c r="K275">
        <v>2385.4838709999999</v>
      </c>
      <c r="L275" t="s">
        <v>26</v>
      </c>
      <c r="M275" t="s">
        <v>26</v>
      </c>
      <c r="N275" t="s">
        <v>16</v>
      </c>
      <c r="O275" t="s">
        <v>18</v>
      </c>
    </row>
    <row r="276" spans="1:15" x14ac:dyDescent="0.55000000000000004">
      <c r="A276">
        <v>275</v>
      </c>
      <c r="B276" t="s">
        <v>108</v>
      </c>
      <c r="C276" s="1">
        <v>44169</v>
      </c>
      <c r="D276">
        <v>1.17604600596295E-3</v>
      </c>
      <c r="E276">
        <v>0.88024050882582705</v>
      </c>
      <c r="F276" t="s">
        <v>109</v>
      </c>
      <c r="G276">
        <v>0.2</v>
      </c>
      <c r="H276">
        <v>38.687532859999997</v>
      </c>
      <c r="I276">
        <v>0.77815802999999995</v>
      </c>
      <c r="J276">
        <v>1591</v>
      </c>
      <c r="K276">
        <v>1591.2568309999999</v>
      </c>
      <c r="L276" t="s">
        <v>34</v>
      </c>
      <c r="M276" t="s">
        <v>34</v>
      </c>
      <c r="N276" t="s">
        <v>16</v>
      </c>
      <c r="O276" t="s">
        <v>18</v>
      </c>
    </row>
    <row r="277" spans="1:15" x14ac:dyDescent="0.55000000000000004">
      <c r="A277">
        <v>276</v>
      </c>
      <c r="B277" t="s">
        <v>110</v>
      </c>
      <c r="C277" s="1">
        <v>44169</v>
      </c>
      <c r="D277">
        <v>6.9698002933903797E-3</v>
      </c>
      <c r="E277">
        <v>0.90028790412717496</v>
      </c>
      <c r="F277" t="s">
        <v>111</v>
      </c>
      <c r="G277">
        <v>7.6923077000000006E-2</v>
      </c>
      <c r="H277">
        <v>33.737583170000001</v>
      </c>
      <c r="I277">
        <v>1.33683559</v>
      </c>
      <c r="J277">
        <v>1449</v>
      </c>
      <c r="K277">
        <v>1449.1803279999999</v>
      </c>
      <c r="L277" t="s">
        <v>17</v>
      </c>
      <c r="M277" t="s">
        <v>17</v>
      </c>
      <c r="N277" t="s">
        <v>16</v>
      </c>
      <c r="O277" t="s">
        <v>18</v>
      </c>
    </row>
    <row r="278" spans="1:15" x14ac:dyDescent="0.55000000000000004">
      <c r="A278">
        <v>277</v>
      </c>
      <c r="B278" t="s">
        <v>112</v>
      </c>
      <c r="C278" s="1">
        <v>44169</v>
      </c>
      <c r="D278">
        <v>7.3136204139718998E-4</v>
      </c>
      <c r="E278">
        <v>0.90048106865674105</v>
      </c>
      <c r="F278" t="s">
        <v>55</v>
      </c>
      <c r="G278">
        <v>0.33333333300000001</v>
      </c>
      <c r="H278">
        <v>32.74759324</v>
      </c>
      <c r="I278">
        <v>0.72827610499999995</v>
      </c>
      <c r="J278">
        <v>1420</v>
      </c>
      <c r="K278">
        <v>1420.7650269999999</v>
      </c>
      <c r="L278" t="s">
        <v>113</v>
      </c>
      <c r="M278" t="s">
        <v>113</v>
      </c>
      <c r="N278" t="s">
        <v>16</v>
      </c>
      <c r="O278" t="s">
        <v>18</v>
      </c>
    </row>
    <row r="279" spans="1:15" x14ac:dyDescent="0.55000000000000004">
      <c r="A279">
        <v>278</v>
      </c>
      <c r="B279" t="s">
        <v>114</v>
      </c>
      <c r="C279" s="1">
        <v>44169</v>
      </c>
      <c r="D279">
        <v>3.4370148553281802E-4</v>
      </c>
      <c r="E279">
        <v>0.97484224991467106</v>
      </c>
      <c r="F279" t="s">
        <v>115</v>
      </c>
      <c r="G279">
        <v>0.1875</v>
      </c>
      <c r="H279">
        <v>52.318932779999997</v>
      </c>
      <c r="I279">
        <v>0.92780380500000004</v>
      </c>
      <c r="J279">
        <v>2054</v>
      </c>
      <c r="K279">
        <v>2054.8148150000002</v>
      </c>
      <c r="L279" t="s">
        <v>31</v>
      </c>
      <c r="M279" t="s">
        <v>31</v>
      </c>
      <c r="N279" t="s">
        <v>16</v>
      </c>
      <c r="O279" t="s">
        <v>18</v>
      </c>
    </row>
    <row r="280" spans="1:15" x14ac:dyDescent="0.55000000000000004">
      <c r="A280">
        <v>279</v>
      </c>
      <c r="B280" t="s">
        <v>116</v>
      </c>
      <c r="C280" s="1">
        <v>44169</v>
      </c>
      <c r="D280">
        <v>2.5436244009435598E-4</v>
      </c>
      <c r="E280">
        <v>0.99502624424358099</v>
      </c>
      <c r="F280" t="s">
        <v>117</v>
      </c>
      <c r="G280">
        <v>7.6923077000000006E-2</v>
      </c>
      <c r="H280">
        <v>50.605488659999999</v>
      </c>
      <c r="I280">
        <v>0.52874840499999998</v>
      </c>
      <c r="J280">
        <v>1989</v>
      </c>
      <c r="K280">
        <v>1989.261745</v>
      </c>
      <c r="L280" t="s">
        <v>34</v>
      </c>
      <c r="M280" t="s">
        <v>34</v>
      </c>
      <c r="N280" t="s">
        <v>16</v>
      </c>
      <c r="O280" t="s">
        <v>18</v>
      </c>
    </row>
    <row r="281" spans="1:15" x14ac:dyDescent="0.55000000000000004">
      <c r="A281">
        <v>280</v>
      </c>
      <c r="B281" t="s">
        <v>118</v>
      </c>
      <c r="C281" s="1">
        <v>44169</v>
      </c>
      <c r="D281">
        <v>1.3679003822454499E-3</v>
      </c>
      <c r="E281">
        <v>0.95083812668696699</v>
      </c>
      <c r="F281" t="s">
        <v>119</v>
      </c>
      <c r="G281">
        <v>6.25E-2</v>
      </c>
      <c r="H281">
        <v>56.355045609999998</v>
      </c>
      <c r="I281">
        <v>1.2270953550000001</v>
      </c>
      <c r="J281">
        <v>2212</v>
      </c>
      <c r="K281">
        <v>2212.9032259999999</v>
      </c>
      <c r="L281" t="s">
        <v>70</v>
      </c>
      <c r="M281" t="s">
        <v>70</v>
      </c>
      <c r="N281" t="s">
        <v>16</v>
      </c>
      <c r="O281" t="s">
        <v>71</v>
      </c>
    </row>
    <row r="282" spans="1:15" x14ac:dyDescent="0.55000000000000004">
      <c r="A282">
        <v>281</v>
      </c>
      <c r="B282" t="s">
        <v>120</v>
      </c>
      <c r="C282" s="1">
        <v>44169</v>
      </c>
      <c r="D282">
        <v>3.8161473902057999E-2</v>
      </c>
      <c r="E282">
        <v>0.96744216121394699</v>
      </c>
      <c r="F282" t="s">
        <v>121</v>
      </c>
      <c r="G282">
        <v>1.3333333329999999</v>
      </c>
      <c r="H282">
        <v>29.929929569999999</v>
      </c>
      <c r="I282">
        <v>0.68837056500000005</v>
      </c>
      <c r="J282">
        <v>1352</v>
      </c>
      <c r="K282">
        <v>1352.6132620000001</v>
      </c>
      <c r="L282" t="s">
        <v>26</v>
      </c>
      <c r="M282" t="s">
        <v>26</v>
      </c>
      <c r="N282" t="s">
        <v>16</v>
      </c>
      <c r="O282" t="s">
        <v>18</v>
      </c>
    </row>
    <row r="283" spans="1:15" x14ac:dyDescent="0.55000000000000004">
      <c r="A283">
        <v>282</v>
      </c>
      <c r="B283" t="s">
        <v>122</v>
      </c>
      <c r="C283" s="1">
        <v>44169</v>
      </c>
      <c r="D283">
        <v>6.9539196955883096E-4</v>
      </c>
      <c r="E283">
        <v>0.97516734082952405</v>
      </c>
      <c r="F283" t="s">
        <v>123</v>
      </c>
      <c r="G283">
        <v>0.16666666699999999</v>
      </c>
      <c r="H283">
        <v>42.419033400000004</v>
      </c>
      <c r="I283">
        <v>1.89551315</v>
      </c>
      <c r="J283">
        <v>1709</v>
      </c>
      <c r="K283">
        <v>1709.7560980000001</v>
      </c>
      <c r="L283" t="s">
        <v>96</v>
      </c>
      <c r="M283" t="s">
        <v>96</v>
      </c>
      <c r="N283" t="s">
        <v>16</v>
      </c>
      <c r="O283" t="s">
        <v>18</v>
      </c>
    </row>
    <row r="284" spans="1:15" x14ac:dyDescent="0.55000000000000004">
      <c r="A284">
        <v>283</v>
      </c>
      <c r="B284" t="s">
        <v>124</v>
      </c>
      <c r="C284" s="1">
        <v>44169</v>
      </c>
      <c r="D284">
        <v>3.6509120188703398E-3</v>
      </c>
      <c r="E284">
        <v>0.92350876786595104</v>
      </c>
      <c r="F284" t="s">
        <v>95</v>
      </c>
      <c r="G284">
        <v>0.83333333300000001</v>
      </c>
      <c r="H284">
        <v>41.619426140000002</v>
      </c>
      <c r="I284">
        <v>0.83801634000000003</v>
      </c>
      <c r="J284">
        <v>1684</v>
      </c>
      <c r="K284">
        <v>1684.1463409999999</v>
      </c>
      <c r="L284" t="s">
        <v>96</v>
      </c>
      <c r="M284" t="s">
        <v>96</v>
      </c>
      <c r="N284" t="s">
        <v>16</v>
      </c>
      <c r="O284" t="s">
        <v>18</v>
      </c>
    </row>
    <row r="285" spans="1:15" x14ac:dyDescent="0.55000000000000004">
      <c r="A285">
        <v>284</v>
      </c>
      <c r="B285" t="s">
        <v>269</v>
      </c>
      <c r="C285" s="1">
        <v>44169</v>
      </c>
      <c r="D285">
        <v>6.8666186742331902E-4</v>
      </c>
      <c r="E285">
        <v>0.96409690351416399</v>
      </c>
      <c r="F285" t="s">
        <v>151</v>
      </c>
      <c r="G285">
        <v>6.6666666999999999E-2</v>
      </c>
      <c r="H285">
        <v>46.150533940000003</v>
      </c>
      <c r="I285">
        <v>0.54870117500000004</v>
      </c>
      <c r="J285">
        <v>1832</v>
      </c>
      <c r="K285">
        <v>1832.2147649999999</v>
      </c>
      <c r="L285" t="s">
        <v>34</v>
      </c>
      <c r="M285" t="s">
        <v>34</v>
      </c>
      <c r="N285" t="s">
        <v>16</v>
      </c>
      <c r="O285" t="s">
        <v>18</v>
      </c>
    </row>
    <row r="286" spans="1:15" x14ac:dyDescent="0.55000000000000004">
      <c r="A286">
        <v>285</v>
      </c>
      <c r="B286" t="s">
        <v>125</v>
      </c>
      <c r="C286" s="1">
        <v>44169</v>
      </c>
      <c r="D286">
        <v>4.9925345209306802E-4</v>
      </c>
      <c r="E286">
        <v>0.97676663605035696</v>
      </c>
      <c r="F286" t="s">
        <v>33</v>
      </c>
      <c r="G286">
        <v>1</v>
      </c>
      <c r="H286">
        <v>36.517170309999997</v>
      </c>
      <c r="I286">
        <v>0.53872478999999995</v>
      </c>
      <c r="J286">
        <v>1528</v>
      </c>
      <c r="K286">
        <v>1528.9617490000001</v>
      </c>
      <c r="L286" t="s">
        <v>34</v>
      </c>
      <c r="M286" t="s">
        <v>34</v>
      </c>
      <c r="N286" t="s">
        <v>16</v>
      </c>
      <c r="O286" t="s">
        <v>18</v>
      </c>
    </row>
    <row r="287" spans="1:15" x14ac:dyDescent="0.55000000000000004">
      <c r="A287">
        <v>286</v>
      </c>
      <c r="B287" t="s">
        <v>126</v>
      </c>
      <c r="C287" s="1">
        <v>44169</v>
      </c>
      <c r="D287">
        <v>2.4284563425604699E-3</v>
      </c>
      <c r="E287">
        <v>0.91749970145086102</v>
      </c>
      <c r="F287" t="s">
        <v>127</v>
      </c>
      <c r="G287">
        <v>0</v>
      </c>
      <c r="H287">
        <v>78.058671169999997</v>
      </c>
      <c r="I287">
        <v>0.83801634000000003</v>
      </c>
      <c r="J287">
        <v>3296</v>
      </c>
      <c r="K287">
        <v>3296.5517239999999</v>
      </c>
      <c r="L287" t="s">
        <v>34</v>
      </c>
      <c r="M287" t="s">
        <v>43</v>
      </c>
      <c r="N287" t="s">
        <v>16</v>
      </c>
      <c r="O287" t="s">
        <v>18</v>
      </c>
    </row>
    <row r="288" spans="1:15" x14ac:dyDescent="0.55000000000000004">
      <c r="A288">
        <v>287</v>
      </c>
      <c r="B288" t="s">
        <v>128</v>
      </c>
      <c r="C288" s="1">
        <v>44169</v>
      </c>
      <c r="D288">
        <v>2.9565165429131998E-4</v>
      </c>
      <c r="E288">
        <v>0.966088858640065</v>
      </c>
      <c r="F288" t="s">
        <v>129</v>
      </c>
      <c r="G288">
        <v>0</v>
      </c>
      <c r="H288">
        <v>60.543464569999998</v>
      </c>
      <c r="I288">
        <v>0.54870117500000004</v>
      </c>
      <c r="J288">
        <v>2390</v>
      </c>
      <c r="K288">
        <v>2390.3225809999999</v>
      </c>
      <c r="L288" t="s">
        <v>34</v>
      </c>
      <c r="M288" t="s">
        <v>34</v>
      </c>
      <c r="N288" t="s">
        <v>16</v>
      </c>
      <c r="O288" t="s">
        <v>18</v>
      </c>
    </row>
    <row r="289" spans="1:15" x14ac:dyDescent="0.55000000000000004">
      <c r="A289">
        <v>288</v>
      </c>
      <c r="B289" t="s">
        <v>130</v>
      </c>
      <c r="C289" s="1">
        <v>44169</v>
      </c>
      <c r="D289">
        <v>3.6682341947406102E-4</v>
      </c>
      <c r="E289">
        <v>0.99790064622546304</v>
      </c>
      <c r="F289" t="s">
        <v>131</v>
      </c>
      <c r="G289">
        <v>0</v>
      </c>
      <c r="H289">
        <v>48.663585320000003</v>
      </c>
      <c r="I289">
        <v>0.61853586999999999</v>
      </c>
      <c r="J289">
        <v>1920</v>
      </c>
      <c r="K289">
        <v>1920.8053689999999</v>
      </c>
      <c r="L289" t="s">
        <v>113</v>
      </c>
      <c r="M289" t="s">
        <v>53</v>
      </c>
      <c r="N289" t="s">
        <v>16</v>
      </c>
      <c r="O289" t="s">
        <v>47</v>
      </c>
    </row>
    <row r="290" spans="1:15" x14ac:dyDescent="0.55000000000000004">
      <c r="A290">
        <v>289</v>
      </c>
      <c r="B290" t="s">
        <v>132</v>
      </c>
      <c r="C290" s="1">
        <v>44169</v>
      </c>
      <c r="D290">
        <v>1.48755964056842E-3</v>
      </c>
      <c r="E290">
        <v>0.90668453691779405</v>
      </c>
      <c r="F290" t="s">
        <v>133</v>
      </c>
      <c r="G290">
        <v>0.571428571</v>
      </c>
      <c r="H290">
        <v>34.004118929999997</v>
      </c>
      <c r="I290">
        <v>0.89787465</v>
      </c>
      <c r="J290">
        <v>1456</v>
      </c>
      <c r="K290">
        <v>1456.8306009999999</v>
      </c>
      <c r="L290" t="s">
        <v>26</v>
      </c>
      <c r="M290" t="s">
        <v>26</v>
      </c>
      <c r="N290" t="s">
        <v>16</v>
      </c>
      <c r="O290" t="s">
        <v>18</v>
      </c>
    </row>
    <row r="291" spans="1:15" x14ac:dyDescent="0.55000000000000004">
      <c r="A291">
        <v>290</v>
      </c>
      <c r="B291" t="s">
        <v>134</v>
      </c>
      <c r="C291" s="1">
        <v>44169</v>
      </c>
      <c r="D291">
        <v>7.2755077693485498E-4</v>
      </c>
      <c r="E291">
        <v>0.96656557187105197</v>
      </c>
      <c r="F291" t="s">
        <v>135</v>
      </c>
      <c r="G291">
        <v>0</v>
      </c>
      <c r="H291">
        <v>77.792135419999994</v>
      </c>
      <c r="I291">
        <v>1.51641052</v>
      </c>
      <c r="J291">
        <v>3280</v>
      </c>
      <c r="K291">
        <v>3280.4597699999999</v>
      </c>
      <c r="L291" t="s">
        <v>52</v>
      </c>
      <c r="M291" t="s">
        <v>53</v>
      </c>
      <c r="N291" t="s">
        <v>16</v>
      </c>
      <c r="O291" t="s">
        <v>47</v>
      </c>
    </row>
    <row r="292" spans="1:15" x14ac:dyDescent="0.55000000000000004">
      <c r="A292">
        <v>291</v>
      </c>
      <c r="B292" t="s">
        <v>136</v>
      </c>
      <c r="C292" s="1">
        <v>44169</v>
      </c>
      <c r="D292">
        <v>3.3493768567427499E-3</v>
      </c>
      <c r="E292">
        <v>0.90573523287668301</v>
      </c>
      <c r="F292" t="s">
        <v>137</v>
      </c>
      <c r="G292">
        <v>0.16666666699999999</v>
      </c>
      <c r="H292">
        <v>78.896354959999996</v>
      </c>
      <c r="I292">
        <v>0.96770934500000005</v>
      </c>
      <c r="J292">
        <v>3347</v>
      </c>
      <c r="K292">
        <v>3347.1264369999999</v>
      </c>
      <c r="L292" t="s">
        <v>26</v>
      </c>
      <c r="M292" t="s">
        <v>26</v>
      </c>
      <c r="N292" t="s">
        <v>16</v>
      </c>
      <c r="O292" t="s">
        <v>18</v>
      </c>
    </row>
    <row r="293" spans="1:15" x14ac:dyDescent="0.55000000000000004">
      <c r="A293">
        <v>292</v>
      </c>
      <c r="B293" t="s">
        <v>138</v>
      </c>
      <c r="C293" s="1">
        <v>44169</v>
      </c>
      <c r="D293">
        <v>8.8941477735231707E-3</v>
      </c>
      <c r="E293">
        <v>0.948749363576461</v>
      </c>
      <c r="F293" t="s">
        <v>139</v>
      </c>
      <c r="G293">
        <v>0</v>
      </c>
      <c r="H293">
        <v>30.04415917</v>
      </c>
      <c r="I293">
        <v>0.64846502500000003</v>
      </c>
      <c r="J293">
        <v>1355</v>
      </c>
      <c r="K293">
        <v>1355.197993</v>
      </c>
      <c r="L293" t="s">
        <v>140</v>
      </c>
      <c r="M293" t="s">
        <v>140</v>
      </c>
      <c r="N293" t="s">
        <v>16</v>
      </c>
      <c r="O293" t="s">
        <v>47</v>
      </c>
    </row>
    <row r="294" spans="1:15" x14ac:dyDescent="0.55000000000000004">
      <c r="A294">
        <v>293</v>
      </c>
      <c r="B294" t="s">
        <v>141</v>
      </c>
      <c r="C294" s="1">
        <v>44169</v>
      </c>
      <c r="D294">
        <v>4.0329262068886599E-3</v>
      </c>
      <c r="E294">
        <v>0.91700223434124895</v>
      </c>
      <c r="F294" t="s">
        <v>142</v>
      </c>
      <c r="G294">
        <v>0.1</v>
      </c>
      <c r="H294">
        <v>29.320704989999999</v>
      </c>
      <c r="I294">
        <v>0.52874840499999998</v>
      </c>
      <c r="J294">
        <v>1338</v>
      </c>
      <c r="K294">
        <v>1338.828029</v>
      </c>
      <c r="L294" t="s">
        <v>34</v>
      </c>
      <c r="M294" t="s">
        <v>34</v>
      </c>
      <c r="N294" t="s">
        <v>16</v>
      </c>
      <c r="O294" t="s">
        <v>18</v>
      </c>
    </row>
    <row r="295" spans="1:15" x14ac:dyDescent="0.55000000000000004">
      <c r="A295">
        <v>294</v>
      </c>
      <c r="B295" t="s">
        <v>143</v>
      </c>
      <c r="C295" s="1">
        <v>44169</v>
      </c>
      <c r="D295">
        <v>6.7765835504312601E-4</v>
      </c>
      <c r="E295">
        <v>0.983995946031062</v>
      </c>
      <c r="F295" t="s">
        <v>82</v>
      </c>
      <c r="G295">
        <v>0.111111111</v>
      </c>
      <c r="H295">
        <v>57.45926515</v>
      </c>
      <c r="I295">
        <v>0.68837056500000005</v>
      </c>
      <c r="J295">
        <v>2259</v>
      </c>
      <c r="K295">
        <v>2259.6774190000001</v>
      </c>
      <c r="L295" t="s">
        <v>26</v>
      </c>
      <c r="M295" t="s">
        <v>26</v>
      </c>
      <c r="N295" t="s">
        <v>16</v>
      </c>
      <c r="O295" t="s">
        <v>18</v>
      </c>
    </row>
    <row r="296" spans="1:15" x14ac:dyDescent="0.55000000000000004">
      <c r="A296">
        <v>295</v>
      </c>
      <c r="B296" t="s">
        <v>144</v>
      </c>
      <c r="C296" s="1">
        <v>44169</v>
      </c>
      <c r="D296">
        <v>4.1240209932766998E-4</v>
      </c>
      <c r="E296">
        <v>0.97086678993721998</v>
      </c>
      <c r="F296" t="s">
        <v>145</v>
      </c>
      <c r="G296">
        <v>0</v>
      </c>
      <c r="H296">
        <v>63.627664000000003</v>
      </c>
      <c r="I296">
        <v>1.2969300500000001</v>
      </c>
      <c r="J296">
        <v>2531</v>
      </c>
      <c r="K296">
        <v>2531.578947</v>
      </c>
      <c r="L296" t="s">
        <v>52</v>
      </c>
      <c r="M296" t="s">
        <v>52</v>
      </c>
      <c r="N296" t="s">
        <v>16</v>
      </c>
      <c r="O296" t="s">
        <v>47</v>
      </c>
    </row>
    <row r="297" spans="1:15" x14ac:dyDescent="0.55000000000000004">
      <c r="A297">
        <v>296</v>
      </c>
      <c r="B297" t="s">
        <v>146</v>
      </c>
      <c r="C297" s="1">
        <v>44169</v>
      </c>
      <c r="D297">
        <v>5.1806888850952995E-4</v>
      </c>
      <c r="E297">
        <v>0.98157414231916895</v>
      </c>
      <c r="F297" t="s">
        <v>147</v>
      </c>
      <c r="G297">
        <v>3.7037037000000002E-2</v>
      </c>
      <c r="H297">
        <v>76.611762799999994</v>
      </c>
      <c r="I297">
        <v>0.83801634000000003</v>
      </c>
      <c r="J297">
        <v>3209</v>
      </c>
      <c r="K297">
        <v>3209.1954019999998</v>
      </c>
      <c r="L297" t="s">
        <v>34</v>
      </c>
      <c r="M297" t="s">
        <v>43</v>
      </c>
      <c r="N297" t="s">
        <v>16</v>
      </c>
      <c r="O297" t="s">
        <v>18</v>
      </c>
    </row>
    <row r="298" spans="1:15" x14ac:dyDescent="0.55000000000000004">
      <c r="A298">
        <v>297</v>
      </c>
      <c r="B298" t="s">
        <v>148</v>
      </c>
      <c r="C298" s="1">
        <v>44169</v>
      </c>
      <c r="D298">
        <v>3.0384690262764301E-3</v>
      </c>
      <c r="E298">
        <v>0.85527977622231899</v>
      </c>
      <c r="F298" t="s">
        <v>149</v>
      </c>
      <c r="G298">
        <v>0.1</v>
      </c>
      <c r="H298">
        <v>25.779587129999999</v>
      </c>
      <c r="I298">
        <v>0.61853586999999999</v>
      </c>
      <c r="J298">
        <v>1254</v>
      </c>
      <c r="K298">
        <v>1254.323789</v>
      </c>
      <c r="L298" t="s">
        <v>34</v>
      </c>
      <c r="M298" t="s">
        <v>34</v>
      </c>
      <c r="N298" t="s">
        <v>16</v>
      </c>
      <c r="O298" t="s">
        <v>18</v>
      </c>
    </row>
    <row r="299" spans="1:15" x14ac:dyDescent="0.55000000000000004">
      <c r="A299">
        <v>298</v>
      </c>
      <c r="B299" t="s">
        <v>150</v>
      </c>
      <c r="C299" s="1">
        <v>44169</v>
      </c>
      <c r="D299">
        <v>1.34920088072572E-2</v>
      </c>
      <c r="E299">
        <v>0.936992504415182</v>
      </c>
      <c r="F299" t="s">
        <v>151</v>
      </c>
      <c r="G299">
        <v>6.6666666999999999E-2</v>
      </c>
      <c r="H299">
        <v>44.322860200000001</v>
      </c>
      <c r="I299">
        <v>0.55867756000000002</v>
      </c>
      <c r="J299">
        <v>1770</v>
      </c>
      <c r="K299">
        <v>1770.7317069999999</v>
      </c>
      <c r="L299" t="s">
        <v>34</v>
      </c>
      <c r="M299" t="s">
        <v>34</v>
      </c>
      <c r="N299" t="s">
        <v>16</v>
      </c>
      <c r="O299" t="s">
        <v>18</v>
      </c>
    </row>
    <row r="300" spans="1:15" x14ac:dyDescent="0.55000000000000004">
      <c r="A300">
        <v>299</v>
      </c>
      <c r="B300" t="s">
        <v>152</v>
      </c>
      <c r="C300" s="1">
        <v>44169</v>
      </c>
      <c r="D300">
        <v>1.69884478003732E-3</v>
      </c>
      <c r="E300">
        <v>0.99786598886212696</v>
      </c>
      <c r="F300" t="s">
        <v>153</v>
      </c>
      <c r="G300">
        <v>3.4482759000000002E-2</v>
      </c>
      <c r="H300">
        <v>79.886344899999997</v>
      </c>
      <c r="I300">
        <v>0.86794549499999996</v>
      </c>
      <c r="J300">
        <v>3406</v>
      </c>
      <c r="K300">
        <v>3406.5934069999998</v>
      </c>
      <c r="L300" t="s">
        <v>34</v>
      </c>
      <c r="M300" t="s">
        <v>43</v>
      </c>
      <c r="N300" t="s">
        <v>16</v>
      </c>
      <c r="O300" t="s">
        <v>18</v>
      </c>
    </row>
    <row r="301" spans="1:15" x14ac:dyDescent="0.55000000000000004">
      <c r="A301">
        <v>300</v>
      </c>
      <c r="B301" t="s">
        <v>154</v>
      </c>
      <c r="C301" s="1">
        <v>44169</v>
      </c>
      <c r="D301">
        <v>1.6600335466095701E-3</v>
      </c>
      <c r="E301">
        <v>0.97693109898095898</v>
      </c>
      <c r="F301" t="s">
        <v>155</v>
      </c>
      <c r="G301" t="s">
        <v>16</v>
      </c>
      <c r="H301">
        <v>50.491259049999996</v>
      </c>
      <c r="I301">
        <v>1.725914605</v>
      </c>
      <c r="J301">
        <v>1985</v>
      </c>
      <c r="K301">
        <v>1985.234899</v>
      </c>
      <c r="L301" t="s">
        <v>26</v>
      </c>
      <c r="M301" t="s">
        <v>26</v>
      </c>
      <c r="N301" t="s">
        <v>16</v>
      </c>
      <c r="O301" t="s">
        <v>18</v>
      </c>
    </row>
    <row r="302" spans="1:15" x14ac:dyDescent="0.55000000000000004">
      <c r="A302">
        <v>301</v>
      </c>
      <c r="B302" t="s">
        <v>156</v>
      </c>
      <c r="C302" s="1">
        <v>44169</v>
      </c>
      <c r="D302">
        <v>3.3095717516561101E-3</v>
      </c>
      <c r="E302">
        <v>0.95539810593057395</v>
      </c>
      <c r="F302" t="s">
        <v>157</v>
      </c>
      <c r="G302" t="s">
        <v>16</v>
      </c>
      <c r="H302">
        <v>43.904018309999998</v>
      </c>
      <c r="I302">
        <v>0.26936239499999998</v>
      </c>
      <c r="J302">
        <v>1757</v>
      </c>
      <c r="K302">
        <v>1757.3170729999999</v>
      </c>
      <c r="L302" t="s">
        <v>23</v>
      </c>
      <c r="M302" t="s">
        <v>23</v>
      </c>
      <c r="N302" t="s">
        <v>16</v>
      </c>
      <c r="O302" t="s">
        <v>18</v>
      </c>
    </row>
    <row r="303" spans="1:15" x14ac:dyDescent="0.55000000000000004">
      <c r="A303">
        <v>302</v>
      </c>
      <c r="B303" t="s">
        <v>158</v>
      </c>
      <c r="C303" s="1">
        <v>44169</v>
      </c>
      <c r="D303">
        <v>1.6284618190407001E-4</v>
      </c>
      <c r="E303">
        <v>0.67747154033652801</v>
      </c>
      <c r="F303" t="s">
        <v>159</v>
      </c>
      <c r="G303" t="s">
        <v>16</v>
      </c>
      <c r="H303">
        <v>54.184683049999997</v>
      </c>
      <c r="I303">
        <v>1.2470481250000001</v>
      </c>
      <c r="J303">
        <v>2127</v>
      </c>
      <c r="K303">
        <v>2127.4074070000001</v>
      </c>
      <c r="L303" t="s">
        <v>26</v>
      </c>
      <c r="M303" t="s">
        <v>26</v>
      </c>
      <c r="N303" t="s">
        <v>16</v>
      </c>
      <c r="O303" t="s">
        <v>18</v>
      </c>
    </row>
    <row r="304" spans="1:15" x14ac:dyDescent="0.55000000000000004">
      <c r="A304">
        <v>303</v>
      </c>
      <c r="B304" t="s">
        <v>160</v>
      </c>
      <c r="C304" s="1">
        <v>44169</v>
      </c>
      <c r="D304">
        <v>3.4730312774040401E-4</v>
      </c>
      <c r="E304">
        <v>0.97669207083006004</v>
      </c>
      <c r="F304" t="s">
        <v>161</v>
      </c>
      <c r="G304" t="s">
        <v>16</v>
      </c>
      <c r="H304">
        <v>48.968197609999997</v>
      </c>
      <c r="I304">
        <v>1.3268592050000001</v>
      </c>
      <c r="J304">
        <v>1931</v>
      </c>
      <c r="K304">
        <v>1931.5436239999999</v>
      </c>
      <c r="L304" t="s">
        <v>26</v>
      </c>
      <c r="M304" t="s">
        <v>26</v>
      </c>
      <c r="N304" t="s">
        <v>16</v>
      </c>
      <c r="O304" t="s">
        <v>18</v>
      </c>
    </row>
    <row r="305" spans="1:15" x14ac:dyDescent="0.55000000000000004">
      <c r="A305">
        <v>304</v>
      </c>
      <c r="B305" t="s">
        <v>162</v>
      </c>
      <c r="C305" s="1">
        <v>44169</v>
      </c>
      <c r="D305">
        <v>5.0107905472159399E-4</v>
      </c>
      <c r="E305">
        <v>0.95775825112563895</v>
      </c>
      <c r="F305" t="s">
        <v>155</v>
      </c>
      <c r="G305" t="s">
        <v>16</v>
      </c>
      <c r="H305">
        <v>52.471238929999998</v>
      </c>
      <c r="I305">
        <v>0.92780380500000004</v>
      </c>
      <c r="J305">
        <v>2060</v>
      </c>
      <c r="K305">
        <v>2060.7407410000001</v>
      </c>
      <c r="L305" t="s">
        <v>26</v>
      </c>
      <c r="M305" t="s">
        <v>26</v>
      </c>
      <c r="N305" t="s">
        <v>16</v>
      </c>
      <c r="O305" t="s">
        <v>18</v>
      </c>
    </row>
    <row r="306" spans="1:15" x14ac:dyDescent="0.55000000000000004">
      <c r="A306">
        <v>305</v>
      </c>
      <c r="B306" t="s">
        <v>163</v>
      </c>
      <c r="C306" s="1">
        <v>44169</v>
      </c>
      <c r="D306">
        <v>5.4250706553231505E-4</v>
      </c>
      <c r="E306">
        <v>0.97355540655300798</v>
      </c>
      <c r="F306" t="s">
        <v>164</v>
      </c>
      <c r="G306" t="s">
        <v>16</v>
      </c>
      <c r="H306">
        <v>42.609416080000003</v>
      </c>
      <c r="I306">
        <v>1.9653478449999999</v>
      </c>
      <c r="J306">
        <v>1715</v>
      </c>
      <c r="K306">
        <v>1715.8536590000001</v>
      </c>
      <c r="L306" t="s">
        <v>23</v>
      </c>
      <c r="M306" t="s">
        <v>23</v>
      </c>
      <c r="N306" t="s">
        <v>16</v>
      </c>
      <c r="O306" t="s">
        <v>18</v>
      </c>
    </row>
    <row r="307" spans="1:15" x14ac:dyDescent="0.55000000000000004">
      <c r="A307">
        <v>306</v>
      </c>
      <c r="B307" t="s">
        <v>165</v>
      </c>
      <c r="C307" s="1">
        <v>44169</v>
      </c>
      <c r="D307">
        <v>4.7994512228857397E-4</v>
      </c>
      <c r="E307">
        <v>0.90898569303924104</v>
      </c>
      <c r="F307" t="s">
        <v>166</v>
      </c>
      <c r="G307">
        <v>7.6923077000000006E-2</v>
      </c>
      <c r="H307">
        <v>41.01020157</v>
      </c>
      <c r="I307">
        <v>1.1772134299999999</v>
      </c>
      <c r="J307">
        <v>1664</v>
      </c>
      <c r="K307">
        <v>1664.6341460000001</v>
      </c>
      <c r="L307" t="s">
        <v>52</v>
      </c>
      <c r="M307" t="s">
        <v>53</v>
      </c>
      <c r="N307" t="s">
        <v>16</v>
      </c>
      <c r="O307" t="s">
        <v>18</v>
      </c>
    </row>
    <row r="308" spans="1:15" x14ac:dyDescent="0.55000000000000004">
      <c r="A308">
        <v>307</v>
      </c>
      <c r="B308" t="s">
        <v>167</v>
      </c>
      <c r="C308" s="1">
        <v>44169</v>
      </c>
      <c r="D308">
        <v>5.8819997390150097E-4</v>
      </c>
      <c r="E308">
        <v>0.99470334218131495</v>
      </c>
      <c r="F308" t="s">
        <v>168</v>
      </c>
      <c r="G308">
        <v>0.14285714299999999</v>
      </c>
      <c r="H308">
        <v>51.367019380000002</v>
      </c>
      <c r="I308">
        <v>1.446575825</v>
      </c>
      <c r="J308">
        <v>2017</v>
      </c>
      <c r="K308">
        <v>2017.7777779999999</v>
      </c>
      <c r="L308" t="s">
        <v>52</v>
      </c>
      <c r="M308" t="s">
        <v>53</v>
      </c>
      <c r="N308" t="s">
        <v>16</v>
      </c>
      <c r="O308" t="s">
        <v>18</v>
      </c>
    </row>
    <row r="309" spans="1:15" x14ac:dyDescent="0.55000000000000004">
      <c r="A309">
        <v>308</v>
      </c>
      <c r="B309" t="s">
        <v>169</v>
      </c>
      <c r="C309" s="1">
        <v>44169</v>
      </c>
      <c r="D309">
        <v>3.9648665592744798E-4</v>
      </c>
      <c r="E309">
        <v>0.97077536342752002</v>
      </c>
      <c r="F309" t="s">
        <v>107</v>
      </c>
      <c r="G309">
        <v>0.1</v>
      </c>
      <c r="H309">
        <v>62.256908699999997</v>
      </c>
      <c r="I309">
        <v>0.83801634000000003</v>
      </c>
      <c r="J309">
        <v>2468</v>
      </c>
      <c r="K309">
        <v>2468.421053</v>
      </c>
      <c r="L309" t="s">
        <v>26</v>
      </c>
      <c r="M309" t="s">
        <v>26</v>
      </c>
      <c r="N309" t="s">
        <v>16</v>
      </c>
      <c r="O309" t="s">
        <v>18</v>
      </c>
    </row>
    <row r="310" spans="1:15" x14ac:dyDescent="0.55000000000000004">
      <c r="A310">
        <v>309</v>
      </c>
      <c r="B310" t="s">
        <v>170</v>
      </c>
      <c r="C310" s="1">
        <v>44169</v>
      </c>
      <c r="D310">
        <v>3.9598274621149599E-4</v>
      </c>
      <c r="E310">
        <v>0.933420054703471</v>
      </c>
      <c r="F310" t="s">
        <v>100</v>
      </c>
      <c r="G310">
        <v>3.3333333E-2</v>
      </c>
      <c r="H310">
        <v>81.142870590000001</v>
      </c>
      <c r="I310">
        <v>1.05749681</v>
      </c>
      <c r="J310">
        <v>3479</v>
      </c>
      <c r="K310">
        <v>3479.1208790000001</v>
      </c>
      <c r="L310" t="s">
        <v>140</v>
      </c>
      <c r="M310" t="s">
        <v>140</v>
      </c>
      <c r="N310" t="s">
        <v>16</v>
      </c>
      <c r="O310" t="s">
        <v>18</v>
      </c>
    </row>
    <row r="311" spans="1:15" x14ac:dyDescent="0.55000000000000004">
      <c r="A311">
        <v>310</v>
      </c>
      <c r="B311" t="s">
        <v>171</v>
      </c>
      <c r="C311" s="1">
        <v>44169</v>
      </c>
      <c r="D311">
        <v>8.1666501766510598E-4</v>
      </c>
      <c r="E311">
        <v>0.84993586807392096</v>
      </c>
      <c r="F311" t="s">
        <v>139</v>
      </c>
      <c r="G311" t="s">
        <v>16</v>
      </c>
      <c r="H311">
        <v>39.334833979999999</v>
      </c>
      <c r="I311">
        <v>1.067473195</v>
      </c>
      <c r="J311">
        <v>1610</v>
      </c>
      <c r="K311">
        <v>1610.97561</v>
      </c>
      <c r="L311" t="s">
        <v>140</v>
      </c>
      <c r="M311" t="s">
        <v>46</v>
      </c>
      <c r="N311" t="s">
        <v>16</v>
      </c>
      <c r="O311" t="s">
        <v>47</v>
      </c>
    </row>
    <row r="312" spans="1:15" x14ac:dyDescent="0.55000000000000004">
      <c r="A312">
        <v>311</v>
      </c>
      <c r="B312" t="s">
        <v>268</v>
      </c>
      <c r="C312" s="1">
        <v>44169</v>
      </c>
      <c r="D312">
        <v>1.43537183164345E-2</v>
      </c>
      <c r="E312">
        <v>0.975400348240126</v>
      </c>
      <c r="F312" t="s">
        <v>139</v>
      </c>
      <c r="G312" t="s">
        <v>16</v>
      </c>
      <c r="H312">
        <v>37.926002140000001</v>
      </c>
      <c r="I312">
        <v>0.49881924999999999</v>
      </c>
      <c r="J312">
        <v>1569</v>
      </c>
      <c r="K312">
        <v>1569.398907</v>
      </c>
      <c r="L312" t="s">
        <v>140</v>
      </c>
      <c r="M312" t="s">
        <v>46</v>
      </c>
      <c r="N312" t="s">
        <v>16</v>
      </c>
      <c r="O312" t="s">
        <v>47</v>
      </c>
    </row>
    <row r="313" spans="1:15" x14ac:dyDescent="0.55000000000000004">
      <c r="A313">
        <v>312</v>
      </c>
      <c r="B313" t="s">
        <v>172</v>
      </c>
      <c r="C313" s="1">
        <v>44169</v>
      </c>
      <c r="D313">
        <v>1.6126253578657001E-2</v>
      </c>
      <c r="E313">
        <v>0.98902677485669199</v>
      </c>
      <c r="F313" t="s">
        <v>139</v>
      </c>
      <c r="G313" t="s">
        <v>16</v>
      </c>
      <c r="H313">
        <v>36.821782599999999</v>
      </c>
      <c r="I313">
        <v>0.53872478999999995</v>
      </c>
      <c r="J313">
        <v>1537</v>
      </c>
      <c r="K313">
        <v>1537.7049179999999</v>
      </c>
      <c r="L313" t="s">
        <v>140</v>
      </c>
      <c r="M313" t="s">
        <v>46</v>
      </c>
      <c r="N313" t="s">
        <v>16</v>
      </c>
      <c r="O313" t="s">
        <v>47</v>
      </c>
    </row>
    <row r="314" spans="1:15" x14ac:dyDescent="0.55000000000000004">
      <c r="A314">
        <v>313</v>
      </c>
      <c r="B314" t="s">
        <v>175</v>
      </c>
      <c r="C314" s="1">
        <v>44169</v>
      </c>
      <c r="D314">
        <v>1.74356405518886E-3</v>
      </c>
      <c r="E314">
        <v>0.96857731401500002</v>
      </c>
      <c r="F314" t="s">
        <v>95</v>
      </c>
      <c r="G314">
        <v>0.83333333300000001</v>
      </c>
      <c r="H314">
        <v>39.715599339999997</v>
      </c>
      <c r="I314">
        <v>0.82803995500000005</v>
      </c>
      <c r="J314">
        <v>1623</v>
      </c>
      <c r="K314">
        <v>1623.170732</v>
      </c>
      <c r="L314" t="s">
        <v>26</v>
      </c>
      <c r="M314" t="s">
        <v>26</v>
      </c>
      <c r="N314" t="s">
        <v>16</v>
      </c>
      <c r="O314" t="s">
        <v>18</v>
      </c>
    </row>
    <row r="315" spans="1:15" x14ac:dyDescent="0.55000000000000004">
      <c r="A315">
        <v>314</v>
      </c>
      <c r="B315" t="s">
        <v>176</v>
      </c>
      <c r="C315" s="1">
        <v>44169</v>
      </c>
      <c r="D315">
        <v>3.6427612061688E-4</v>
      </c>
      <c r="E315">
        <v>0.75587889288728005</v>
      </c>
      <c r="F315" t="s">
        <v>177</v>
      </c>
      <c r="G315">
        <v>0.75</v>
      </c>
      <c r="H315">
        <v>44.51324288</v>
      </c>
      <c r="I315">
        <v>0.97768573000000003</v>
      </c>
      <c r="J315">
        <v>1776</v>
      </c>
      <c r="K315">
        <v>1776.829268</v>
      </c>
      <c r="L315" t="s">
        <v>26</v>
      </c>
      <c r="M315" t="s">
        <v>26</v>
      </c>
      <c r="N315" t="s">
        <v>16</v>
      </c>
      <c r="O315" t="s">
        <v>18</v>
      </c>
    </row>
    <row r="316" spans="1:15" x14ac:dyDescent="0.55000000000000004">
      <c r="A316">
        <v>315</v>
      </c>
      <c r="B316" t="s">
        <v>178</v>
      </c>
      <c r="C316" s="1">
        <v>44169</v>
      </c>
      <c r="D316">
        <v>3.7299260236250498E-4</v>
      </c>
      <c r="E316">
        <v>0.99017152244388895</v>
      </c>
      <c r="F316" t="s">
        <v>179</v>
      </c>
      <c r="G316">
        <v>0.105263158</v>
      </c>
      <c r="H316">
        <v>55.060443380000002</v>
      </c>
      <c r="I316">
        <v>0.71829971999999997</v>
      </c>
      <c r="J316">
        <v>2161</v>
      </c>
      <c r="K316">
        <v>2161.4814809999998</v>
      </c>
      <c r="L316" t="s">
        <v>26</v>
      </c>
      <c r="M316" t="s">
        <v>26</v>
      </c>
      <c r="N316" t="s">
        <v>16</v>
      </c>
      <c r="O316" t="s">
        <v>18</v>
      </c>
    </row>
    <row r="317" spans="1:15" x14ac:dyDescent="0.55000000000000004">
      <c r="A317">
        <v>316</v>
      </c>
      <c r="B317" t="s">
        <v>180</v>
      </c>
      <c r="C317" s="1">
        <v>44169</v>
      </c>
      <c r="D317">
        <v>3.4892617976285299E-4</v>
      </c>
      <c r="E317">
        <v>0.995192307676387</v>
      </c>
      <c r="F317" t="s">
        <v>181</v>
      </c>
      <c r="G317">
        <v>0.117647059</v>
      </c>
      <c r="H317">
        <v>49.691651790000002</v>
      </c>
      <c r="I317">
        <v>0.72827610499999995</v>
      </c>
      <c r="J317">
        <v>1957</v>
      </c>
      <c r="K317">
        <v>1957.0469800000001</v>
      </c>
      <c r="L317" t="s">
        <v>26</v>
      </c>
      <c r="M317" t="s">
        <v>26</v>
      </c>
      <c r="N317" t="s">
        <v>16</v>
      </c>
      <c r="O317" t="s">
        <v>18</v>
      </c>
    </row>
    <row r="318" spans="1:15" x14ac:dyDescent="0.55000000000000004">
      <c r="A318">
        <v>317</v>
      </c>
      <c r="B318" t="s">
        <v>182</v>
      </c>
      <c r="C318" s="1">
        <v>44169</v>
      </c>
      <c r="D318">
        <v>6.4049869742767202E-4</v>
      </c>
      <c r="E318">
        <v>0.98425469273524702</v>
      </c>
      <c r="F318" t="s">
        <v>183</v>
      </c>
      <c r="G318">
        <v>0</v>
      </c>
      <c r="H318">
        <v>38.992145149999999</v>
      </c>
      <c r="I318">
        <v>1.7857729149999999</v>
      </c>
      <c r="J318">
        <v>1600</v>
      </c>
      <c r="K318">
        <v>1600</v>
      </c>
      <c r="L318" t="s">
        <v>70</v>
      </c>
      <c r="M318" t="s">
        <v>70</v>
      </c>
      <c r="N318" t="s">
        <v>16</v>
      </c>
      <c r="O318" t="s">
        <v>71</v>
      </c>
    </row>
    <row r="319" spans="1:15" x14ac:dyDescent="0.55000000000000004">
      <c r="A319">
        <v>318</v>
      </c>
      <c r="B319" t="s">
        <v>184</v>
      </c>
      <c r="C319" s="1">
        <v>44169</v>
      </c>
      <c r="D319">
        <v>2.2529181740193701E-4</v>
      </c>
      <c r="E319">
        <v>0.99021758108550795</v>
      </c>
      <c r="F319" t="s">
        <v>185</v>
      </c>
      <c r="G319">
        <v>0.44444444399999999</v>
      </c>
      <c r="H319">
        <v>45.883998179999999</v>
      </c>
      <c r="I319">
        <v>0.94775657499999999</v>
      </c>
      <c r="J319">
        <v>1822</v>
      </c>
      <c r="K319">
        <v>1822.818792</v>
      </c>
      <c r="L319" t="s">
        <v>26</v>
      </c>
      <c r="M319" t="s">
        <v>26</v>
      </c>
      <c r="N319" t="s">
        <v>16</v>
      </c>
      <c r="O319" t="s">
        <v>18</v>
      </c>
    </row>
    <row r="320" spans="1:15" x14ac:dyDescent="0.55000000000000004">
      <c r="A320">
        <v>319</v>
      </c>
      <c r="B320" t="s">
        <v>186</v>
      </c>
      <c r="C320" s="1">
        <v>44169</v>
      </c>
      <c r="D320">
        <v>6.0418008506728195E-4</v>
      </c>
      <c r="E320">
        <v>0.78948554962744</v>
      </c>
      <c r="F320" t="s">
        <v>187</v>
      </c>
      <c r="G320">
        <v>0.25</v>
      </c>
      <c r="H320">
        <v>27.340725110000001</v>
      </c>
      <c r="I320">
        <v>0.71829971999999997</v>
      </c>
      <c r="J320">
        <v>1293</v>
      </c>
      <c r="K320">
        <v>1293.3927920000001</v>
      </c>
      <c r="L320" t="s">
        <v>26</v>
      </c>
      <c r="M320" t="s">
        <v>26</v>
      </c>
      <c r="N320" t="s">
        <v>16</v>
      </c>
      <c r="O320" t="s">
        <v>18</v>
      </c>
    </row>
    <row r="321" spans="1:15" x14ac:dyDescent="0.55000000000000004">
      <c r="A321">
        <v>320</v>
      </c>
      <c r="B321" t="s">
        <v>188</v>
      </c>
      <c r="C321" s="1">
        <v>44169</v>
      </c>
      <c r="D321">
        <v>2.0037687048273002E-3</v>
      </c>
      <c r="E321">
        <v>0.99301204524896103</v>
      </c>
      <c r="F321" t="s">
        <v>189</v>
      </c>
      <c r="G321">
        <v>7.1428570999999996E-2</v>
      </c>
      <c r="H321">
        <v>77.982518099999993</v>
      </c>
      <c r="I321">
        <v>0.73825249000000004</v>
      </c>
      <c r="J321">
        <v>3291</v>
      </c>
      <c r="K321">
        <v>3291.9540229999998</v>
      </c>
      <c r="L321" t="s">
        <v>26</v>
      </c>
      <c r="M321" t="s">
        <v>26</v>
      </c>
      <c r="N321" t="s">
        <v>16</v>
      </c>
      <c r="O321" t="s">
        <v>18</v>
      </c>
    </row>
    <row r="322" spans="1:15" x14ac:dyDescent="0.55000000000000004">
      <c r="A322">
        <v>321</v>
      </c>
      <c r="B322" t="s">
        <v>190</v>
      </c>
      <c r="C322" s="1">
        <v>44169</v>
      </c>
      <c r="D322">
        <v>1.49405332182584E-3</v>
      </c>
      <c r="E322">
        <v>0.99635491926094</v>
      </c>
      <c r="F322" t="s">
        <v>191</v>
      </c>
      <c r="G322">
        <v>7.6923077000000006E-2</v>
      </c>
      <c r="H322">
        <v>74.479476779999999</v>
      </c>
      <c r="I322">
        <v>0.71829971999999997</v>
      </c>
      <c r="J322">
        <v>3088</v>
      </c>
      <c r="K322">
        <v>3088.172043</v>
      </c>
      <c r="L322" t="s">
        <v>26</v>
      </c>
      <c r="M322" t="s">
        <v>26</v>
      </c>
      <c r="N322" t="s">
        <v>16</v>
      </c>
      <c r="O322" t="s">
        <v>18</v>
      </c>
    </row>
    <row r="323" spans="1:15" x14ac:dyDescent="0.55000000000000004">
      <c r="A323">
        <v>322</v>
      </c>
      <c r="B323" t="s">
        <v>192</v>
      </c>
      <c r="C323" s="1">
        <v>44169</v>
      </c>
      <c r="D323">
        <v>9.3790736466029098E-4</v>
      </c>
      <c r="E323">
        <v>0.99341907282268405</v>
      </c>
      <c r="F323" t="s">
        <v>193</v>
      </c>
      <c r="G323">
        <v>8.3333332999999996E-2</v>
      </c>
      <c r="H323">
        <v>70.786052780000006</v>
      </c>
      <c r="I323">
        <v>0.69834695000000002</v>
      </c>
      <c r="J323">
        <v>2886</v>
      </c>
      <c r="K323">
        <v>2886.8686870000001</v>
      </c>
      <c r="L323" t="s">
        <v>26</v>
      </c>
      <c r="M323" t="s">
        <v>26</v>
      </c>
      <c r="N323" t="s">
        <v>16</v>
      </c>
      <c r="O323" t="s">
        <v>18</v>
      </c>
    </row>
    <row r="324" spans="1:15" x14ac:dyDescent="0.55000000000000004">
      <c r="A324">
        <v>323</v>
      </c>
      <c r="B324" t="s">
        <v>194</v>
      </c>
      <c r="C324" s="1">
        <v>44169</v>
      </c>
      <c r="D324">
        <v>6.3065051965203902E-4</v>
      </c>
      <c r="E324">
        <v>0.95799902324915698</v>
      </c>
      <c r="F324" t="s">
        <v>195</v>
      </c>
      <c r="G324">
        <v>9.0909090999999997E-2</v>
      </c>
      <c r="H324">
        <v>66.826093029999996</v>
      </c>
      <c r="I324">
        <v>0.68837056500000005</v>
      </c>
      <c r="J324">
        <v>2684</v>
      </c>
      <c r="K324">
        <v>2684.9056599999999</v>
      </c>
      <c r="L324" t="s">
        <v>26</v>
      </c>
      <c r="M324" t="s">
        <v>26</v>
      </c>
      <c r="N324" t="s">
        <v>16</v>
      </c>
      <c r="O324" t="s">
        <v>18</v>
      </c>
    </row>
    <row r="325" spans="1:15" x14ac:dyDescent="0.55000000000000004">
      <c r="A325">
        <v>324</v>
      </c>
      <c r="B325" t="s">
        <v>196</v>
      </c>
      <c r="C325" s="1">
        <v>44169</v>
      </c>
      <c r="D325">
        <v>1.20193535934945E-4</v>
      </c>
      <c r="E325">
        <v>0.95246168564816303</v>
      </c>
      <c r="F325" t="s">
        <v>197</v>
      </c>
      <c r="G325">
        <v>0.111111111</v>
      </c>
      <c r="H325">
        <v>57.954260120000001</v>
      </c>
      <c r="I325">
        <v>0.69834695000000002</v>
      </c>
      <c r="J325">
        <v>2280</v>
      </c>
      <c r="K325">
        <v>2280.6451609999999</v>
      </c>
      <c r="L325" t="s">
        <v>26</v>
      </c>
      <c r="M325" t="s">
        <v>26</v>
      </c>
      <c r="N325" t="s">
        <v>16</v>
      </c>
      <c r="O325" t="s">
        <v>18</v>
      </c>
    </row>
    <row r="326" spans="1:15" x14ac:dyDescent="0.55000000000000004">
      <c r="A326">
        <v>325</v>
      </c>
      <c r="B326" t="s">
        <v>198</v>
      </c>
      <c r="C326" s="1">
        <v>44169</v>
      </c>
      <c r="D326">
        <v>7.0558091524300696E-4</v>
      </c>
      <c r="E326">
        <v>0.96392411948684098</v>
      </c>
      <c r="F326" t="s">
        <v>181</v>
      </c>
      <c r="G326">
        <v>0.117647059</v>
      </c>
      <c r="H326">
        <v>55.479285279999999</v>
      </c>
      <c r="I326">
        <v>0.66841779499999998</v>
      </c>
      <c r="J326">
        <v>2177</v>
      </c>
      <c r="K326">
        <v>2177.7777780000001</v>
      </c>
      <c r="L326" t="s">
        <v>26</v>
      </c>
      <c r="M326" t="s">
        <v>26</v>
      </c>
      <c r="N326" t="s">
        <v>16</v>
      </c>
      <c r="O326" t="s">
        <v>18</v>
      </c>
    </row>
    <row r="327" spans="1:15" x14ac:dyDescent="0.55000000000000004">
      <c r="A327">
        <v>326</v>
      </c>
      <c r="B327" t="s">
        <v>199</v>
      </c>
      <c r="C327" s="1">
        <v>44169</v>
      </c>
      <c r="D327" s="2">
        <v>9.7619897918995005E-5</v>
      </c>
      <c r="E327">
        <v>0.59607311470249402</v>
      </c>
      <c r="F327" t="s">
        <v>200</v>
      </c>
      <c r="G327">
        <v>0.125</v>
      </c>
      <c r="H327">
        <v>52.92815736</v>
      </c>
      <c r="I327">
        <v>0.68837056500000005</v>
      </c>
      <c r="J327">
        <v>2078</v>
      </c>
      <c r="K327">
        <v>2078.5185190000002</v>
      </c>
      <c r="L327" t="s">
        <v>26</v>
      </c>
      <c r="M327" t="s">
        <v>26</v>
      </c>
      <c r="N327" t="s">
        <v>16</v>
      </c>
      <c r="O327" t="s">
        <v>18</v>
      </c>
    </row>
    <row r="328" spans="1:15" x14ac:dyDescent="0.55000000000000004">
      <c r="A328">
        <v>327</v>
      </c>
      <c r="B328" t="s">
        <v>201</v>
      </c>
      <c r="C328" s="1">
        <v>44169</v>
      </c>
      <c r="D328">
        <v>5.1742596853536504E-4</v>
      </c>
      <c r="E328">
        <v>0.970041070690709</v>
      </c>
      <c r="F328" t="s">
        <v>202</v>
      </c>
      <c r="G328">
        <v>0.28571428599999998</v>
      </c>
      <c r="H328">
        <v>58.830020449999999</v>
      </c>
      <c r="I328">
        <v>0.88789826500000002</v>
      </c>
      <c r="J328">
        <v>2317</v>
      </c>
      <c r="K328">
        <v>2317.741935</v>
      </c>
      <c r="L328" t="s">
        <v>26</v>
      </c>
      <c r="M328" t="s">
        <v>26</v>
      </c>
      <c r="N328" t="s">
        <v>16</v>
      </c>
      <c r="O328" t="s">
        <v>18</v>
      </c>
    </row>
    <row r="329" spans="1:15" x14ac:dyDescent="0.55000000000000004">
      <c r="A329">
        <v>328</v>
      </c>
      <c r="B329" t="s">
        <v>203</v>
      </c>
      <c r="C329" s="1">
        <v>44169</v>
      </c>
      <c r="D329">
        <v>2.6481668051795901E-4</v>
      </c>
      <c r="E329">
        <v>0.98377378787797698</v>
      </c>
      <c r="F329" t="s">
        <v>204</v>
      </c>
      <c r="G329">
        <v>0.15384615400000001</v>
      </c>
      <c r="H329">
        <v>44.51324288</v>
      </c>
      <c r="I329">
        <v>0.68837056500000005</v>
      </c>
      <c r="J329">
        <v>1776</v>
      </c>
      <c r="K329">
        <v>1776.829268</v>
      </c>
      <c r="L329" t="s">
        <v>26</v>
      </c>
      <c r="M329" t="s">
        <v>26</v>
      </c>
      <c r="N329" t="s">
        <v>16</v>
      </c>
      <c r="O329" t="s">
        <v>18</v>
      </c>
    </row>
    <row r="330" spans="1:15" x14ac:dyDescent="0.55000000000000004">
      <c r="A330">
        <v>329</v>
      </c>
      <c r="B330" t="s">
        <v>205</v>
      </c>
      <c r="C330" s="1">
        <v>44169</v>
      </c>
      <c r="D330">
        <v>3.5269560357336E-4</v>
      </c>
      <c r="E330">
        <v>0.97920210357500403</v>
      </c>
      <c r="F330" t="s">
        <v>206</v>
      </c>
      <c r="G330">
        <v>0.33333333300000001</v>
      </c>
      <c r="H330">
        <v>53.994300369999998</v>
      </c>
      <c r="I330">
        <v>0.90785103499999997</v>
      </c>
      <c r="J330">
        <v>2120</v>
      </c>
      <c r="K330">
        <v>2120</v>
      </c>
      <c r="L330" t="s">
        <v>26</v>
      </c>
      <c r="M330" t="s">
        <v>26</v>
      </c>
      <c r="N330" t="s">
        <v>16</v>
      </c>
      <c r="O330" t="s">
        <v>18</v>
      </c>
    </row>
    <row r="331" spans="1:15" x14ac:dyDescent="0.55000000000000004">
      <c r="A331">
        <v>330</v>
      </c>
      <c r="B331" t="s">
        <v>207</v>
      </c>
      <c r="C331" s="1">
        <v>44169</v>
      </c>
      <c r="D331">
        <v>2.9167420157024499E-4</v>
      </c>
      <c r="E331">
        <v>0.97809967708555501</v>
      </c>
      <c r="F331" t="s">
        <v>208</v>
      </c>
      <c r="G331">
        <v>0.4</v>
      </c>
      <c r="H331">
        <v>48.701661850000001</v>
      </c>
      <c r="I331">
        <v>0.93778019000000001</v>
      </c>
      <c r="J331">
        <v>1922</v>
      </c>
      <c r="K331">
        <v>1922.147651</v>
      </c>
      <c r="L331" t="s">
        <v>26</v>
      </c>
      <c r="M331" t="s">
        <v>26</v>
      </c>
      <c r="N331" t="s">
        <v>16</v>
      </c>
      <c r="O331" t="s">
        <v>18</v>
      </c>
    </row>
    <row r="332" spans="1:15" x14ac:dyDescent="0.55000000000000004">
      <c r="A332">
        <v>331</v>
      </c>
      <c r="B332" t="s">
        <v>209</v>
      </c>
      <c r="C332" s="1">
        <v>44169</v>
      </c>
      <c r="D332">
        <v>1.39821760430644E-3</v>
      </c>
      <c r="E332">
        <v>0.99832003951113502</v>
      </c>
      <c r="F332" t="s">
        <v>210</v>
      </c>
      <c r="G332">
        <v>0</v>
      </c>
      <c r="H332">
        <v>82.627855499999995</v>
      </c>
      <c r="I332">
        <v>0.71829971999999997</v>
      </c>
      <c r="J332">
        <v>3564</v>
      </c>
      <c r="K332">
        <v>3564.835165</v>
      </c>
      <c r="L332" t="s">
        <v>211</v>
      </c>
      <c r="M332" t="s">
        <v>211</v>
      </c>
      <c r="N332" t="s">
        <v>16</v>
      </c>
      <c r="O332" t="s">
        <v>47</v>
      </c>
    </row>
    <row r="333" spans="1:15" x14ac:dyDescent="0.55000000000000004">
      <c r="A333">
        <v>332</v>
      </c>
      <c r="B333" t="s">
        <v>212</v>
      </c>
      <c r="C333" s="1">
        <v>44169</v>
      </c>
      <c r="D333">
        <v>9.9913354438121906E-4</v>
      </c>
      <c r="E333">
        <v>0.999586512853058</v>
      </c>
      <c r="F333" t="s">
        <v>213</v>
      </c>
      <c r="G333">
        <v>0</v>
      </c>
      <c r="H333">
        <v>79.162890719999993</v>
      </c>
      <c r="I333">
        <v>0.63848864000000005</v>
      </c>
      <c r="J333">
        <v>3363</v>
      </c>
      <c r="K333">
        <v>3363.2183909999999</v>
      </c>
      <c r="L333" t="s">
        <v>211</v>
      </c>
      <c r="M333" t="s">
        <v>211</v>
      </c>
      <c r="N333" t="s">
        <v>16</v>
      </c>
      <c r="O333" t="s">
        <v>47</v>
      </c>
    </row>
    <row r="334" spans="1:15" x14ac:dyDescent="0.55000000000000004">
      <c r="A334">
        <v>333</v>
      </c>
      <c r="B334" t="s">
        <v>214</v>
      </c>
      <c r="C334" s="1">
        <v>44169</v>
      </c>
      <c r="D334">
        <v>8.7090384914033999E-4</v>
      </c>
      <c r="E334">
        <v>0.99808874240642798</v>
      </c>
      <c r="F334" t="s">
        <v>215</v>
      </c>
      <c r="G334">
        <v>0</v>
      </c>
      <c r="H334">
        <v>77.449446589999994</v>
      </c>
      <c r="I334">
        <v>0.62851225499999996</v>
      </c>
      <c r="J334">
        <v>3259</v>
      </c>
      <c r="K334">
        <v>3259.7701149999998</v>
      </c>
      <c r="L334" t="s">
        <v>211</v>
      </c>
      <c r="M334" t="s">
        <v>211</v>
      </c>
      <c r="N334" t="s">
        <v>16</v>
      </c>
      <c r="O334" t="s">
        <v>47</v>
      </c>
    </row>
    <row r="335" spans="1:15" x14ac:dyDescent="0.55000000000000004">
      <c r="A335">
        <v>334</v>
      </c>
      <c r="B335" t="s">
        <v>216</v>
      </c>
      <c r="C335" s="1">
        <v>44169</v>
      </c>
      <c r="D335">
        <v>6.7065397717839105E-4</v>
      </c>
      <c r="E335">
        <v>0.98616764586012695</v>
      </c>
      <c r="F335" t="s">
        <v>217</v>
      </c>
      <c r="G335">
        <v>0</v>
      </c>
      <c r="H335">
        <v>75.736002470000003</v>
      </c>
      <c r="I335">
        <v>0.61853586999999999</v>
      </c>
      <c r="J335">
        <v>3159</v>
      </c>
      <c r="K335">
        <v>3159.1397849999998</v>
      </c>
      <c r="L335" t="s">
        <v>211</v>
      </c>
      <c r="M335" t="s">
        <v>211</v>
      </c>
      <c r="N335" t="s">
        <v>16</v>
      </c>
      <c r="O335" t="s">
        <v>47</v>
      </c>
    </row>
    <row r="336" spans="1:15" x14ac:dyDescent="0.55000000000000004">
      <c r="A336">
        <v>335</v>
      </c>
      <c r="B336" t="s">
        <v>218</v>
      </c>
      <c r="C336" s="1">
        <v>44169</v>
      </c>
      <c r="D336">
        <v>5.54434057394459E-4</v>
      </c>
      <c r="E336">
        <v>0.97491496967791702</v>
      </c>
      <c r="F336" t="s">
        <v>219</v>
      </c>
      <c r="G336">
        <v>0</v>
      </c>
      <c r="H336">
        <v>73.94640527</v>
      </c>
      <c r="I336">
        <v>0.59858310000000003</v>
      </c>
      <c r="J336">
        <v>3058</v>
      </c>
      <c r="K336">
        <v>3058.0645159999999</v>
      </c>
      <c r="L336" t="s">
        <v>211</v>
      </c>
      <c r="M336" t="s">
        <v>211</v>
      </c>
      <c r="N336" t="s">
        <v>16</v>
      </c>
      <c r="O336" t="s">
        <v>47</v>
      </c>
    </row>
    <row r="337" spans="1:15" x14ac:dyDescent="0.55000000000000004">
      <c r="A337">
        <v>336</v>
      </c>
      <c r="B337" t="s">
        <v>220</v>
      </c>
      <c r="C337" s="1">
        <v>44169</v>
      </c>
      <c r="D337">
        <v>4.6452257228505998E-4</v>
      </c>
      <c r="E337">
        <v>0.97341865747964595</v>
      </c>
      <c r="F337" t="s">
        <v>221</v>
      </c>
      <c r="G337">
        <v>0</v>
      </c>
      <c r="H337">
        <v>72.080655010000001</v>
      </c>
      <c r="I337">
        <v>0.58860671499999995</v>
      </c>
      <c r="J337">
        <v>2955</v>
      </c>
      <c r="K337">
        <v>2955.5555559999998</v>
      </c>
      <c r="L337" t="s">
        <v>211</v>
      </c>
      <c r="M337" t="s">
        <v>211</v>
      </c>
      <c r="N337" t="s">
        <v>16</v>
      </c>
      <c r="O337" t="s">
        <v>47</v>
      </c>
    </row>
    <row r="338" spans="1:15" x14ac:dyDescent="0.55000000000000004">
      <c r="A338">
        <v>337</v>
      </c>
      <c r="B338" t="s">
        <v>224</v>
      </c>
      <c r="C338" s="1">
        <v>44169</v>
      </c>
      <c r="D338">
        <v>4.1375814379612802E-4</v>
      </c>
      <c r="E338">
        <v>0.96357377160355795</v>
      </c>
      <c r="F338" t="s">
        <v>225</v>
      </c>
      <c r="G338">
        <v>0</v>
      </c>
      <c r="H338">
        <v>68.158771790000003</v>
      </c>
      <c r="I338">
        <v>0.56865394499999999</v>
      </c>
      <c r="J338">
        <v>2750</v>
      </c>
      <c r="K338">
        <v>2750.9433960000001</v>
      </c>
      <c r="L338" t="s">
        <v>211</v>
      </c>
      <c r="M338" t="s">
        <v>211</v>
      </c>
      <c r="N338" t="s">
        <v>16</v>
      </c>
      <c r="O338" t="s">
        <v>47</v>
      </c>
    </row>
    <row r="339" spans="1:15" x14ac:dyDescent="0.55000000000000004">
      <c r="A339">
        <v>338</v>
      </c>
      <c r="B339" t="s">
        <v>226</v>
      </c>
      <c r="C339" s="1">
        <v>44169</v>
      </c>
      <c r="D339">
        <v>5.4292337528197201E-4</v>
      </c>
      <c r="E339">
        <v>0.98587757494387096</v>
      </c>
      <c r="F339" t="s">
        <v>227</v>
      </c>
      <c r="G339">
        <v>0</v>
      </c>
      <c r="H339">
        <v>66.102638839999997</v>
      </c>
      <c r="I339">
        <v>0.56865394499999999</v>
      </c>
      <c r="J339">
        <v>2649</v>
      </c>
      <c r="K339">
        <v>2649.0566039999999</v>
      </c>
      <c r="L339" t="s">
        <v>211</v>
      </c>
      <c r="M339" t="s">
        <v>211</v>
      </c>
      <c r="N339" t="s">
        <v>16</v>
      </c>
      <c r="O339" t="s">
        <v>47</v>
      </c>
    </row>
    <row r="340" spans="1:15" x14ac:dyDescent="0.55000000000000004">
      <c r="A340">
        <v>339</v>
      </c>
      <c r="B340" t="s">
        <v>228</v>
      </c>
      <c r="C340" s="1">
        <v>44169</v>
      </c>
      <c r="D340">
        <v>3.54803557702834E-4</v>
      </c>
      <c r="E340">
        <v>0.97479883666465295</v>
      </c>
      <c r="F340" t="s">
        <v>229</v>
      </c>
      <c r="G340">
        <v>0</v>
      </c>
      <c r="H340">
        <v>63.932276280000004</v>
      </c>
      <c r="I340">
        <v>0.55867756000000002</v>
      </c>
      <c r="J340">
        <v>2545</v>
      </c>
      <c r="K340">
        <v>2545.6140350000001</v>
      </c>
      <c r="L340" t="s">
        <v>211</v>
      </c>
      <c r="M340" t="s">
        <v>211</v>
      </c>
      <c r="N340" t="s">
        <v>16</v>
      </c>
      <c r="O340" t="s">
        <v>47</v>
      </c>
    </row>
    <row r="341" spans="1:15" x14ac:dyDescent="0.55000000000000004">
      <c r="A341">
        <v>340</v>
      </c>
      <c r="B341" t="s">
        <v>230</v>
      </c>
      <c r="C341" s="1">
        <v>44169</v>
      </c>
      <c r="D341">
        <v>3.2530711990657598E-4</v>
      </c>
      <c r="E341">
        <v>0.99230041405076697</v>
      </c>
      <c r="F341" t="s">
        <v>231</v>
      </c>
      <c r="G341">
        <v>0</v>
      </c>
      <c r="H341">
        <v>61.723837189999998</v>
      </c>
      <c r="I341">
        <v>0.54870117500000004</v>
      </c>
      <c r="J341">
        <v>2443</v>
      </c>
      <c r="K341">
        <v>2443.859649</v>
      </c>
      <c r="L341" t="s">
        <v>211</v>
      </c>
      <c r="M341" t="s">
        <v>211</v>
      </c>
      <c r="N341" t="s">
        <v>16</v>
      </c>
      <c r="O341" t="s">
        <v>47</v>
      </c>
    </row>
    <row r="342" spans="1:15" x14ac:dyDescent="0.55000000000000004">
      <c r="A342">
        <v>341</v>
      </c>
      <c r="B342" t="s">
        <v>232</v>
      </c>
      <c r="C342" s="1">
        <v>44169</v>
      </c>
      <c r="D342">
        <v>3.2444439010541597E-4</v>
      </c>
      <c r="E342">
        <v>0.99666055164506595</v>
      </c>
      <c r="F342" t="s">
        <v>233</v>
      </c>
      <c r="G342">
        <v>0</v>
      </c>
      <c r="H342">
        <v>59.401168490000003</v>
      </c>
      <c r="I342">
        <v>0.54870117500000004</v>
      </c>
      <c r="J342">
        <v>2341</v>
      </c>
      <c r="K342">
        <v>2341.9354840000001</v>
      </c>
      <c r="L342" t="s">
        <v>211</v>
      </c>
      <c r="M342" t="s">
        <v>211</v>
      </c>
      <c r="N342" t="s">
        <v>16</v>
      </c>
      <c r="O342" t="s">
        <v>47</v>
      </c>
    </row>
    <row r="343" spans="1:15" x14ac:dyDescent="0.55000000000000004">
      <c r="A343">
        <v>342</v>
      </c>
      <c r="B343" t="s">
        <v>234</v>
      </c>
      <c r="C343" s="1">
        <v>44169</v>
      </c>
      <c r="D343">
        <v>3.2495168563279601E-4</v>
      </c>
      <c r="E343">
        <v>0.99594653566797098</v>
      </c>
      <c r="F343" t="s">
        <v>235</v>
      </c>
      <c r="G343">
        <v>0</v>
      </c>
      <c r="H343">
        <v>56.96427018</v>
      </c>
      <c r="I343">
        <v>0.53872478999999995</v>
      </c>
      <c r="J343">
        <v>2238</v>
      </c>
      <c r="K343">
        <v>2238.7096769999998</v>
      </c>
      <c r="L343" t="s">
        <v>211</v>
      </c>
      <c r="M343" t="s">
        <v>211</v>
      </c>
      <c r="N343" t="s">
        <v>16</v>
      </c>
      <c r="O343" t="s">
        <v>47</v>
      </c>
    </row>
    <row r="344" spans="1:15" x14ac:dyDescent="0.55000000000000004">
      <c r="A344">
        <v>343</v>
      </c>
      <c r="B344" t="s">
        <v>236</v>
      </c>
      <c r="C344" s="1">
        <v>44169</v>
      </c>
      <c r="D344">
        <v>3.3649839533226499E-4</v>
      </c>
      <c r="E344">
        <v>0.99442655717088102</v>
      </c>
      <c r="F344" t="s">
        <v>237</v>
      </c>
      <c r="G344">
        <v>0</v>
      </c>
      <c r="H344">
        <v>54.451218799999999</v>
      </c>
      <c r="I344">
        <v>0.51877202</v>
      </c>
      <c r="J344">
        <v>2137</v>
      </c>
      <c r="K344">
        <v>2137.7777780000001</v>
      </c>
      <c r="L344" t="s">
        <v>211</v>
      </c>
      <c r="M344" t="s">
        <v>211</v>
      </c>
      <c r="N344" t="s">
        <v>16</v>
      </c>
      <c r="O344" t="s">
        <v>47</v>
      </c>
    </row>
    <row r="345" spans="1:15" x14ac:dyDescent="0.55000000000000004">
      <c r="A345">
        <v>344</v>
      </c>
      <c r="B345" t="s">
        <v>238</v>
      </c>
      <c r="C345" s="1">
        <v>44169</v>
      </c>
      <c r="D345">
        <v>3.3955038469895302E-4</v>
      </c>
      <c r="E345">
        <v>0.98584345559465403</v>
      </c>
      <c r="F345" t="s">
        <v>239</v>
      </c>
      <c r="G345">
        <v>0</v>
      </c>
      <c r="H345">
        <v>51.785861279999999</v>
      </c>
      <c r="I345">
        <v>0.51877202</v>
      </c>
      <c r="J345">
        <v>2034</v>
      </c>
      <c r="K345">
        <v>2034.0740740000001</v>
      </c>
      <c r="L345" t="s">
        <v>211</v>
      </c>
      <c r="M345" t="s">
        <v>211</v>
      </c>
      <c r="N345" t="s">
        <v>16</v>
      </c>
      <c r="O345" t="s">
        <v>47</v>
      </c>
    </row>
    <row r="346" spans="1:15" x14ac:dyDescent="0.55000000000000004">
      <c r="A346">
        <v>345</v>
      </c>
      <c r="B346" t="s">
        <v>240</v>
      </c>
      <c r="C346" s="1">
        <v>44169</v>
      </c>
      <c r="D346">
        <v>3.49954468008515E-4</v>
      </c>
      <c r="E346">
        <v>0.98878246171832496</v>
      </c>
      <c r="F346" t="s">
        <v>241</v>
      </c>
      <c r="G346">
        <v>0</v>
      </c>
      <c r="H346">
        <v>49.044350680000001</v>
      </c>
      <c r="I346">
        <v>0.50879563500000002</v>
      </c>
      <c r="J346">
        <v>1934</v>
      </c>
      <c r="K346">
        <v>1934.228188</v>
      </c>
      <c r="L346" t="s">
        <v>211</v>
      </c>
      <c r="M346" t="s">
        <v>211</v>
      </c>
      <c r="N346" t="s">
        <v>16</v>
      </c>
      <c r="O346" t="s">
        <v>47</v>
      </c>
    </row>
    <row r="347" spans="1:15" x14ac:dyDescent="0.55000000000000004">
      <c r="A347">
        <v>346</v>
      </c>
      <c r="B347" t="s">
        <v>242</v>
      </c>
      <c r="C347" s="1">
        <v>44169</v>
      </c>
      <c r="D347">
        <v>4.75747389448819E-4</v>
      </c>
      <c r="E347">
        <v>0.99879432708932003</v>
      </c>
      <c r="F347" t="s">
        <v>243</v>
      </c>
      <c r="G347">
        <v>0</v>
      </c>
      <c r="H347">
        <v>46.112457399999997</v>
      </c>
      <c r="I347">
        <v>0.49881924999999999</v>
      </c>
      <c r="J347">
        <v>1830</v>
      </c>
      <c r="K347">
        <v>1830.8724830000001</v>
      </c>
      <c r="L347" t="s">
        <v>211</v>
      </c>
      <c r="M347" t="s">
        <v>211</v>
      </c>
      <c r="N347" t="s">
        <v>16</v>
      </c>
      <c r="O347" t="s">
        <v>47</v>
      </c>
    </row>
    <row r="348" spans="1:15" x14ac:dyDescent="0.55000000000000004">
      <c r="A348">
        <v>347</v>
      </c>
      <c r="B348" t="s">
        <v>244</v>
      </c>
      <c r="C348" s="1">
        <v>44169</v>
      </c>
      <c r="D348">
        <v>9.4353858586163704E-4</v>
      </c>
      <c r="E348">
        <v>0.94359045344152004</v>
      </c>
      <c r="F348" t="s">
        <v>245</v>
      </c>
      <c r="G348">
        <v>0</v>
      </c>
      <c r="H348">
        <v>43.066334509999997</v>
      </c>
      <c r="I348">
        <v>0.48884286500000002</v>
      </c>
      <c r="J348">
        <v>1730</v>
      </c>
      <c r="K348">
        <v>1730.487805</v>
      </c>
      <c r="L348" t="s">
        <v>211</v>
      </c>
      <c r="M348" t="s">
        <v>211</v>
      </c>
      <c r="N348" t="s">
        <v>16</v>
      </c>
      <c r="O348" t="s">
        <v>47</v>
      </c>
    </row>
    <row r="349" spans="1:15" x14ac:dyDescent="0.55000000000000004">
      <c r="A349">
        <v>348</v>
      </c>
      <c r="B349" t="s">
        <v>246</v>
      </c>
      <c r="C349" s="1">
        <v>44169</v>
      </c>
      <c r="D349">
        <v>1.5012409432363801E-3</v>
      </c>
      <c r="E349">
        <v>0.94985173850986204</v>
      </c>
      <c r="F349" t="s">
        <v>247</v>
      </c>
      <c r="G349">
        <v>0</v>
      </c>
      <c r="H349">
        <v>39.82982895</v>
      </c>
      <c r="I349">
        <v>0.48884286500000002</v>
      </c>
      <c r="J349">
        <v>1626</v>
      </c>
      <c r="K349">
        <v>1626.829268</v>
      </c>
      <c r="L349" t="s">
        <v>211</v>
      </c>
      <c r="M349" t="s">
        <v>211</v>
      </c>
      <c r="N349" t="s">
        <v>16</v>
      </c>
      <c r="O349" t="s">
        <v>47</v>
      </c>
    </row>
    <row r="350" spans="1:15" x14ac:dyDescent="0.55000000000000004">
      <c r="A350">
        <v>349</v>
      </c>
      <c r="B350" t="s">
        <v>248</v>
      </c>
      <c r="C350" s="1">
        <v>44169</v>
      </c>
      <c r="D350">
        <v>3.1524495062536999E-3</v>
      </c>
      <c r="E350">
        <v>0.93378036081549098</v>
      </c>
      <c r="F350" t="s">
        <v>249</v>
      </c>
      <c r="G350">
        <v>0</v>
      </c>
      <c r="H350">
        <v>32.823746309999997</v>
      </c>
      <c r="I350">
        <v>0.46889009500000001</v>
      </c>
      <c r="J350">
        <v>1422</v>
      </c>
      <c r="K350">
        <v>1422.95082</v>
      </c>
      <c r="L350" t="s">
        <v>211</v>
      </c>
      <c r="M350" t="s">
        <v>211</v>
      </c>
      <c r="N350" t="s">
        <v>16</v>
      </c>
      <c r="O350" t="s">
        <v>18</v>
      </c>
    </row>
    <row r="351" spans="1:15" x14ac:dyDescent="0.55000000000000004">
      <c r="A351">
        <v>350</v>
      </c>
      <c r="B351" t="s">
        <v>250</v>
      </c>
      <c r="C351" s="1">
        <v>44169</v>
      </c>
      <c r="D351">
        <v>3.7311334979995501E-4</v>
      </c>
      <c r="E351">
        <v>0.99175562458261401</v>
      </c>
      <c r="F351" t="s">
        <v>251</v>
      </c>
      <c r="G351">
        <v>0</v>
      </c>
      <c r="H351">
        <v>44.551319419999999</v>
      </c>
      <c r="I351">
        <v>1.386717515</v>
      </c>
      <c r="J351">
        <v>1778</v>
      </c>
      <c r="K351">
        <v>1778.0487800000001</v>
      </c>
      <c r="L351" t="s">
        <v>17</v>
      </c>
      <c r="M351" t="s">
        <v>17</v>
      </c>
      <c r="N351" t="s">
        <v>16</v>
      </c>
      <c r="O351" t="s">
        <v>47</v>
      </c>
    </row>
    <row r="352" spans="1:15" x14ac:dyDescent="0.55000000000000004">
      <c r="A352">
        <v>351</v>
      </c>
      <c r="B352" t="s">
        <v>252</v>
      </c>
      <c r="C352" s="1">
        <v>44169</v>
      </c>
      <c r="D352">
        <v>1.0723136979211101E-2</v>
      </c>
      <c r="E352">
        <v>0.94044247864463604</v>
      </c>
      <c r="F352" t="s">
        <v>149</v>
      </c>
      <c r="G352">
        <v>0.1</v>
      </c>
      <c r="H352">
        <v>23.875760329999999</v>
      </c>
      <c r="I352">
        <v>0.77815802999999995</v>
      </c>
      <c r="J352">
        <v>1206</v>
      </c>
      <c r="K352">
        <v>1206.6786629999999</v>
      </c>
      <c r="L352" t="s">
        <v>34</v>
      </c>
      <c r="M352" t="s">
        <v>34</v>
      </c>
      <c r="N352" t="s">
        <v>16</v>
      </c>
      <c r="O352" t="s">
        <v>18</v>
      </c>
    </row>
    <row r="353" spans="1:15" x14ac:dyDescent="0.55000000000000004">
      <c r="A353">
        <v>352</v>
      </c>
      <c r="B353" t="s">
        <v>253</v>
      </c>
      <c r="C353" s="1">
        <v>44169</v>
      </c>
      <c r="D353">
        <v>7.3912999573900204E-4</v>
      </c>
      <c r="E353">
        <v>0.99199895044918296</v>
      </c>
      <c r="F353" t="s">
        <v>254</v>
      </c>
      <c r="G353">
        <v>0.66666666699999999</v>
      </c>
      <c r="H353">
        <v>44.284783670000003</v>
      </c>
      <c r="I353">
        <v>1.566292445</v>
      </c>
      <c r="J353">
        <v>1769</v>
      </c>
      <c r="K353">
        <v>1769.512195</v>
      </c>
      <c r="L353" t="s">
        <v>56</v>
      </c>
      <c r="M353" t="s">
        <v>56</v>
      </c>
      <c r="N353" t="s">
        <v>16</v>
      </c>
      <c r="O353" t="s">
        <v>71</v>
      </c>
    </row>
    <row r="354" spans="1:15" x14ac:dyDescent="0.55000000000000004">
      <c r="A354">
        <v>353</v>
      </c>
      <c r="B354" t="s">
        <v>255</v>
      </c>
      <c r="C354" s="1">
        <v>44169</v>
      </c>
      <c r="D354">
        <v>4.2135185239290001E-4</v>
      </c>
      <c r="E354">
        <v>0.98646609213790204</v>
      </c>
      <c r="F354" t="s">
        <v>256</v>
      </c>
      <c r="G354">
        <v>0.428571429</v>
      </c>
      <c r="H354">
        <v>40.591359670000003</v>
      </c>
      <c r="I354">
        <v>0.88789826500000002</v>
      </c>
      <c r="J354">
        <v>1651</v>
      </c>
      <c r="K354">
        <v>1651.2195119999999</v>
      </c>
      <c r="L354" t="s">
        <v>26</v>
      </c>
      <c r="M354" t="s">
        <v>26</v>
      </c>
      <c r="N354" t="s">
        <v>16</v>
      </c>
      <c r="O354" t="s">
        <v>18</v>
      </c>
    </row>
    <row r="355" spans="1:15" x14ac:dyDescent="0.55000000000000004">
      <c r="A355">
        <v>354</v>
      </c>
      <c r="B355" t="s">
        <v>257</v>
      </c>
      <c r="C355" s="1">
        <v>44169</v>
      </c>
      <c r="D355">
        <v>5.0876342704263397E-4</v>
      </c>
      <c r="E355">
        <v>0.96057272263822802</v>
      </c>
      <c r="F355" t="s">
        <v>258</v>
      </c>
      <c r="G355">
        <v>0.2</v>
      </c>
      <c r="H355">
        <v>58.258872410000002</v>
      </c>
      <c r="I355">
        <v>1.446575825</v>
      </c>
      <c r="J355">
        <v>2293</v>
      </c>
      <c r="K355">
        <v>2293.5483869999998</v>
      </c>
      <c r="L355" t="s">
        <v>17</v>
      </c>
      <c r="M355" t="s">
        <v>17</v>
      </c>
      <c r="N355" t="s">
        <v>16</v>
      </c>
      <c r="O355" t="s">
        <v>18</v>
      </c>
    </row>
    <row r="356" spans="1:15" x14ac:dyDescent="0.55000000000000004">
      <c r="A356">
        <v>355</v>
      </c>
      <c r="B356" t="s">
        <v>259</v>
      </c>
      <c r="C356" s="1">
        <v>44169</v>
      </c>
      <c r="D356">
        <v>5.9022686078582902E-4</v>
      </c>
      <c r="E356">
        <v>0.96750941346347397</v>
      </c>
      <c r="F356" t="s">
        <v>36</v>
      </c>
      <c r="G356">
        <v>0.375</v>
      </c>
      <c r="H356">
        <v>36.402940700000002</v>
      </c>
      <c r="I356">
        <v>0.87792188000000004</v>
      </c>
      <c r="J356">
        <v>1525</v>
      </c>
      <c r="K356">
        <v>1525.6830600000001</v>
      </c>
      <c r="L356" t="s">
        <v>34</v>
      </c>
      <c r="M356" t="s">
        <v>34</v>
      </c>
      <c r="N356" t="s">
        <v>16</v>
      </c>
      <c r="O356" t="s">
        <v>18</v>
      </c>
    </row>
    <row r="357" spans="1:15" x14ac:dyDescent="0.55000000000000004">
      <c r="A357">
        <v>356</v>
      </c>
      <c r="B357" t="s">
        <v>260</v>
      </c>
      <c r="C357" s="1">
        <v>44169</v>
      </c>
      <c r="D357">
        <v>2.9997774565584601E-2</v>
      </c>
      <c r="E357">
        <v>0.48805989950297102</v>
      </c>
      <c r="F357" t="s">
        <v>261</v>
      </c>
      <c r="G357">
        <v>1</v>
      </c>
      <c r="H357">
        <v>39.905982020000003</v>
      </c>
      <c r="I357">
        <v>0.79811080000000001</v>
      </c>
      <c r="J357">
        <v>1629</v>
      </c>
      <c r="K357">
        <v>1629.2682930000001</v>
      </c>
      <c r="L357" t="s">
        <v>26</v>
      </c>
      <c r="M357" t="s">
        <v>26</v>
      </c>
      <c r="N357" t="s">
        <v>262</v>
      </c>
      <c r="O357" t="s">
        <v>18</v>
      </c>
    </row>
    <row r="358" spans="1:15" x14ac:dyDescent="0.55000000000000004">
      <c r="A358">
        <v>357</v>
      </c>
      <c r="B358" t="s">
        <v>263</v>
      </c>
      <c r="C358" s="1">
        <v>44169</v>
      </c>
      <c r="D358">
        <v>4.0256586521696602E-4</v>
      </c>
      <c r="E358">
        <v>0.87527489161186101</v>
      </c>
      <c r="F358" t="s">
        <v>264</v>
      </c>
      <c r="G358">
        <v>0.1875</v>
      </c>
      <c r="H358">
        <v>61.419224900000003</v>
      </c>
      <c r="I358">
        <v>0.68837056500000005</v>
      </c>
      <c r="J358">
        <v>2429</v>
      </c>
      <c r="K358">
        <v>2429.8245609999999</v>
      </c>
      <c r="L358" t="s">
        <v>26</v>
      </c>
      <c r="M358" t="s">
        <v>26</v>
      </c>
      <c r="N358" t="s">
        <v>265</v>
      </c>
      <c r="O358" t="s">
        <v>18</v>
      </c>
    </row>
    <row r="359" spans="1:15" x14ac:dyDescent="0.55000000000000004">
      <c r="A359">
        <v>358</v>
      </c>
      <c r="B359" t="s">
        <v>266</v>
      </c>
      <c r="C359" s="1">
        <v>44169</v>
      </c>
      <c r="D359">
        <v>7.0817979728434398E-4</v>
      </c>
      <c r="E359">
        <v>0.97550400788337699</v>
      </c>
      <c r="F359" t="s">
        <v>267</v>
      </c>
      <c r="G359">
        <v>0.16666666699999999</v>
      </c>
      <c r="H359">
        <v>62.294985230000002</v>
      </c>
      <c r="I359">
        <v>0.69834695000000002</v>
      </c>
      <c r="J359">
        <v>2470</v>
      </c>
      <c r="K359">
        <v>2470.1754390000001</v>
      </c>
      <c r="L359" t="s">
        <v>26</v>
      </c>
      <c r="M359" t="s">
        <v>26</v>
      </c>
      <c r="N359" t="s">
        <v>265</v>
      </c>
      <c r="O359" t="s">
        <v>18</v>
      </c>
    </row>
    <row r="360" spans="1:15" x14ac:dyDescent="0.55000000000000004">
      <c r="A360">
        <v>359</v>
      </c>
      <c r="B360" t="s">
        <v>14</v>
      </c>
      <c r="C360" s="1">
        <v>44175</v>
      </c>
      <c r="D360">
        <v>4.86353398311812E-4</v>
      </c>
      <c r="E360">
        <v>0.95976896522247501</v>
      </c>
      <c r="F360" t="s">
        <v>15</v>
      </c>
      <c r="G360" t="s">
        <v>16</v>
      </c>
      <c r="H360">
        <v>48.244743419999999</v>
      </c>
      <c r="I360">
        <v>1.3767411300000001</v>
      </c>
      <c r="J360">
        <v>1906</v>
      </c>
      <c r="K360">
        <v>1906.040268</v>
      </c>
      <c r="L360" t="s">
        <v>17</v>
      </c>
      <c r="M360" t="s">
        <v>17</v>
      </c>
      <c r="N360" t="s">
        <v>16</v>
      </c>
      <c r="O360" t="s">
        <v>18</v>
      </c>
    </row>
    <row r="361" spans="1:15" x14ac:dyDescent="0.55000000000000004">
      <c r="A361">
        <v>360</v>
      </c>
      <c r="B361" t="s">
        <v>19</v>
      </c>
      <c r="C361" s="1">
        <v>44175</v>
      </c>
      <c r="D361">
        <v>1.8589101864109701E-2</v>
      </c>
      <c r="E361">
        <v>0.86946153835849105</v>
      </c>
      <c r="F361" t="s">
        <v>20</v>
      </c>
      <c r="G361" t="s">
        <v>16</v>
      </c>
      <c r="H361">
        <v>25.09420948</v>
      </c>
      <c r="I361">
        <v>2.0651116950000001</v>
      </c>
      <c r="J361">
        <v>1237</v>
      </c>
      <c r="K361">
        <v>1237.1715429999999</v>
      </c>
      <c r="L361" t="s">
        <v>17</v>
      </c>
      <c r="M361" t="s">
        <v>17</v>
      </c>
      <c r="N361" t="s">
        <v>16</v>
      </c>
      <c r="O361" t="s">
        <v>18</v>
      </c>
    </row>
    <row r="362" spans="1:15" x14ac:dyDescent="0.55000000000000004">
      <c r="A362">
        <v>361</v>
      </c>
      <c r="B362" t="s">
        <v>21</v>
      </c>
      <c r="C362" s="1">
        <v>44175</v>
      </c>
      <c r="D362">
        <v>4.7117834854620302E-4</v>
      </c>
      <c r="E362">
        <v>0.97415545213722499</v>
      </c>
      <c r="F362" t="s">
        <v>22</v>
      </c>
      <c r="G362" t="s">
        <v>16</v>
      </c>
      <c r="H362">
        <v>37.545236780000003</v>
      </c>
      <c r="I362">
        <v>1.33683559</v>
      </c>
      <c r="J362">
        <v>1558</v>
      </c>
      <c r="K362">
        <v>1558.4699450000001</v>
      </c>
      <c r="L362" t="s">
        <v>23</v>
      </c>
      <c r="M362" t="s">
        <v>23</v>
      </c>
      <c r="N362" t="s">
        <v>16</v>
      </c>
      <c r="O362" t="s">
        <v>18</v>
      </c>
    </row>
    <row r="363" spans="1:15" x14ac:dyDescent="0.55000000000000004">
      <c r="A363">
        <v>362</v>
      </c>
      <c r="B363" t="s">
        <v>24</v>
      </c>
      <c r="C363" s="1">
        <v>44175</v>
      </c>
      <c r="D363">
        <v>1.73696824753493E-4</v>
      </c>
      <c r="E363">
        <v>0.80001056206142496</v>
      </c>
      <c r="F363" t="s">
        <v>25</v>
      </c>
      <c r="G363" t="s">
        <v>16</v>
      </c>
      <c r="H363">
        <v>44.894008249999999</v>
      </c>
      <c r="I363">
        <v>0.87792188000000004</v>
      </c>
      <c r="J363">
        <v>1789</v>
      </c>
      <c r="K363">
        <v>1789.02439</v>
      </c>
      <c r="L363" t="s">
        <v>26</v>
      </c>
      <c r="M363" t="s">
        <v>26</v>
      </c>
      <c r="N363" t="s">
        <v>16</v>
      </c>
      <c r="O363" t="s">
        <v>18</v>
      </c>
    </row>
    <row r="364" spans="1:15" x14ac:dyDescent="0.55000000000000004">
      <c r="A364">
        <v>363</v>
      </c>
      <c r="B364" t="s">
        <v>27</v>
      </c>
      <c r="C364" s="1">
        <v>44175</v>
      </c>
      <c r="D364">
        <v>3.43786306214083E-3</v>
      </c>
      <c r="E364">
        <v>0.99197508527185596</v>
      </c>
      <c r="F364" t="s">
        <v>28</v>
      </c>
      <c r="G364" t="s">
        <v>16</v>
      </c>
      <c r="H364">
        <v>36.821782599999999</v>
      </c>
      <c r="I364">
        <v>0.92780380500000004</v>
      </c>
      <c r="J364">
        <v>1537</v>
      </c>
      <c r="K364">
        <v>1537.7049179999999</v>
      </c>
      <c r="L364" t="s">
        <v>23</v>
      </c>
      <c r="M364" t="s">
        <v>23</v>
      </c>
      <c r="N364" t="s">
        <v>16</v>
      </c>
      <c r="O364" t="s">
        <v>18</v>
      </c>
    </row>
    <row r="365" spans="1:15" x14ac:dyDescent="0.55000000000000004">
      <c r="A365">
        <v>364</v>
      </c>
      <c r="B365" t="s">
        <v>29</v>
      </c>
      <c r="C365" s="1">
        <v>44175</v>
      </c>
      <c r="D365">
        <v>2.1659998978985902E-3</v>
      </c>
      <c r="E365">
        <v>0.95915379877648699</v>
      </c>
      <c r="F365" t="s">
        <v>30</v>
      </c>
      <c r="G365" t="s">
        <v>16</v>
      </c>
      <c r="H365">
        <v>30.386848000000001</v>
      </c>
      <c r="I365">
        <v>2.1149936199999999</v>
      </c>
      <c r="J365">
        <v>1362</v>
      </c>
      <c r="K365">
        <v>1362.952186</v>
      </c>
      <c r="L365" t="s">
        <v>31</v>
      </c>
      <c r="M365" t="s">
        <v>31</v>
      </c>
      <c r="N365" t="s">
        <v>16</v>
      </c>
      <c r="O365" t="s">
        <v>18</v>
      </c>
    </row>
    <row r="366" spans="1:15" x14ac:dyDescent="0.55000000000000004">
      <c r="A366">
        <v>365</v>
      </c>
      <c r="B366" t="s">
        <v>32</v>
      </c>
      <c r="C366" s="1">
        <v>44175</v>
      </c>
      <c r="D366">
        <v>4.6274426830216799E-4</v>
      </c>
      <c r="E366">
        <v>0.96742106946592599</v>
      </c>
      <c r="F366" t="s">
        <v>33</v>
      </c>
      <c r="G366" t="s">
        <v>16</v>
      </c>
      <c r="H366">
        <v>36.250634560000002</v>
      </c>
      <c r="I366">
        <v>0.52874840499999998</v>
      </c>
      <c r="J366">
        <v>1521</v>
      </c>
      <c r="K366">
        <v>1521.311475</v>
      </c>
      <c r="L366" t="s">
        <v>34</v>
      </c>
      <c r="M366" t="s">
        <v>34</v>
      </c>
      <c r="N366" t="s">
        <v>16</v>
      </c>
      <c r="O366" t="s">
        <v>18</v>
      </c>
    </row>
    <row r="367" spans="1:15" x14ac:dyDescent="0.55000000000000004">
      <c r="A367">
        <v>366</v>
      </c>
      <c r="B367" t="s">
        <v>35</v>
      </c>
      <c r="C367" s="1">
        <v>44175</v>
      </c>
      <c r="D367">
        <v>1.4819753740651E-3</v>
      </c>
      <c r="E367">
        <v>0.995910863779644</v>
      </c>
      <c r="F367" t="s">
        <v>36</v>
      </c>
      <c r="G367" t="s">
        <v>16</v>
      </c>
      <c r="H367">
        <v>32.671440160000003</v>
      </c>
      <c r="I367">
        <v>0.81806356999999996</v>
      </c>
      <c r="J367">
        <v>1418</v>
      </c>
      <c r="K367">
        <v>1418.5792349999999</v>
      </c>
      <c r="L367" t="s">
        <v>34</v>
      </c>
      <c r="M367" t="s">
        <v>34</v>
      </c>
      <c r="N367" t="s">
        <v>16</v>
      </c>
      <c r="O367" t="s">
        <v>18</v>
      </c>
    </row>
    <row r="368" spans="1:15" x14ac:dyDescent="0.55000000000000004">
      <c r="A368">
        <v>367</v>
      </c>
      <c r="B368" t="s">
        <v>37</v>
      </c>
      <c r="C368" s="1">
        <v>44175</v>
      </c>
      <c r="D368">
        <v>4.2229735577486597E-4</v>
      </c>
      <c r="E368">
        <v>0.93219136142877501</v>
      </c>
      <c r="F368" t="s">
        <v>38</v>
      </c>
      <c r="G368" t="s">
        <v>16</v>
      </c>
      <c r="H368">
        <v>48.777814929999998</v>
      </c>
      <c r="I368">
        <v>0.87792188000000004</v>
      </c>
      <c r="J368">
        <v>1924</v>
      </c>
      <c r="K368">
        <v>1924.8322149999999</v>
      </c>
      <c r="L368" t="s">
        <v>26</v>
      </c>
      <c r="M368" t="s">
        <v>26</v>
      </c>
      <c r="N368" t="s">
        <v>16</v>
      </c>
      <c r="O368" t="s">
        <v>18</v>
      </c>
    </row>
    <row r="369" spans="1:15" x14ac:dyDescent="0.55000000000000004">
      <c r="A369">
        <v>368</v>
      </c>
      <c r="B369" t="s">
        <v>39</v>
      </c>
      <c r="C369" s="1">
        <v>44175</v>
      </c>
      <c r="D369">
        <v>2.5963924728450601E-4</v>
      </c>
      <c r="E369">
        <v>0.99685686063686896</v>
      </c>
      <c r="F369" t="s">
        <v>40</v>
      </c>
      <c r="G369" t="s">
        <v>16</v>
      </c>
      <c r="H369">
        <v>42.952104910000003</v>
      </c>
      <c r="I369">
        <v>1.3268592050000001</v>
      </c>
      <c r="J369">
        <v>1726</v>
      </c>
      <c r="K369">
        <v>1726.829268</v>
      </c>
      <c r="L369" t="s">
        <v>23</v>
      </c>
      <c r="M369" t="s">
        <v>23</v>
      </c>
      <c r="N369" t="s">
        <v>16</v>
      </c>
      <c r="O369" t="s">
        <v>18</v>
      </c>
    </row>
    <row r="370" spans="1:15" x14ac:dyDescent="0.55000000000000004">
      <c r="A370">
        <v>369</v>
      </c>
      <c r="B370" t="s">
        <v>41</v>
      </c>
      <c r="C370" s="1">
        <v>44175</v>
      </c>
      <c r="D370">
        <v>7.9023628887245801E-4</v>
      </c>
      <c r="E370">
        <v>0.98756048467476198</v>
      </c>
      <c r="F370" t="s">
        <v>42</v>
      </c>
      <c r="G370" t="s">
        <v>16</v>
      </c>
      <c r="H370">
        <v>78.858278429999999</v>
      </c>
      <c r="I370">
        <v>0.85796910999999998</v>
      </c>
      <c r="J370">
        <v>3344</v>
      </c>
      <c r="K370">
        <v>3344.8275859999999</v>
      </c>
      <c r="L370" t="s">
        <v>31</v>
      </c>
      <c r="M370" t="s">
        <v>43</v>
      </c>
      <c r="N370" t="s">
        <v>16</v>
      </c>
      <c r="O370" t="s">
        <v>18</v>
      </c>
    </row>
    <row r="371" spans="1:15" x14ac:dyDescent="0.55000000000000004">
      <c r="A371">
        <v>370</v>
      </c>
      <c r="B371" t="s">
        <v>44</v>
      </c>
      <c r="C371" s="1">
        <v>44175</v>
      </c>
      <c r="D371">
        <v>4.9249275889572195E-4</v>
      </c>
      <c r="E371">
        <v>0.92655567449208198</v>
      </c>
      <c r="F371" t="s">
        <v>45</v>
      </c>
      <c r="G371" t="s">
        <v>16</v>
      </c>
      <c r="H371">
        <v>70.443363950000006</v>
      </c>
      <c r="I371">
        <v>0.59858310000000003</v>
      </c>
      <c r="J371">
        <v>2868</v>
      </c>
      <c r="K371">
        <v>2868.6868690000001</v>
      </c>
      <c r="L371" t="s">
        <v>31</v>
      </c>
      <c r="M371" t="s">
        <v>46</v>
      </c>
      <c r="N371" t="s">
        <v>16</v>
      </c>
      <c r="O371" t="s">
        <v>47</v>
      </c>
    </row>
    <row r="372" spans="1:15" x14ac:dyDescent="0.55000000000000004">
      <c r="A372">
        <v>371</v>
      </c>
      <c r="B372" t="s">
        <v>48</v>
      </c>
      <c r="C372" s="1">
        <v>44175</v>
      </c>
      <c r="D372">
        <v>5.3110340322019096E-4</v>
      </c>
      <c r="E372">
        <v>0.99530644160094395</v>
      </c>
      <c r="F372" t="s">
        <v>49</v>
      </c>
      <c r="G372" t="s">
        <v>16</v>
      </c>
      <c r="H372">
        <v>51.74778474</v>
      </c>
      <c r="I372">
        <v>1.5363632899999999</v>
      </c>
      <c r="J372">
        <v>2032</v>
      </c>
      <c r="K372">
        <v>2032.5925930000001</v>
      </c>
      <c r="L372" t="s">
        <v>23</v>
      </c>
      <c r="M372" t="s">
        <v>23</v>
      </c>
      <c r="N372" t="s">
        <v>16</v>
      </c>
      <c r="O372" t="s">
        <v>18</v>
      </c>
    </row>
    <row r="373" spans="1:15" x14ac:dyDescent="0.55000000000000004">
      <c r="A373">
        <v>372</v>
      </c>
      <c r="B373" t="s">
        <v>50</v>
      </c>
      <c r="C373" s="1">
        <v>44175</v>
      </c>
      <c r="D373">
        <v>2.3299092987931101E-4</v>
      </c>
      <c r="E373">
        <v>0.98902989281698805</v>
      </c>
      <c r="F373" t="s">
        <v>51</v>
      </c>
      <c r="G373" t="s">
        <v>16</v>
      </c>
      <c r="H373">
        <v>57.649647829999999</v>
      </c>
      <c r="I373">
        <v>1.0475204250000001</v>
      </c>
      <c r="J373">
        <v>2267</v>
      </c>
      <c r="K373">
        <v>2267.741935</v>
      </c>
      <c r="L373" t="s">
        <v>52</v>
      </c>
      <c r="M373" t="s">
        <v>53</v>
      </c>
      <c r="N373" t="s">
        <v>16</v>
      </c>
      <c r="O373" t="s">
        <v>47</v>
      </c>
    </row>
    <row r="374" spans="1:15" x14ac:dyDescent="0.55000000000000004">
      <c r="A374">
        <v>373</v>
      </c>
      <c r="B374" t="s">
        <v>54</v>
      </c>
      <c r="C374" s="1">
        <v>44175</v>
      </c>
      <c r="D374">
        <v>1.08839204524968E-3</v>
      </c>
      <c r="E374">
        <v>0.93281128165137095</v>
      </c>
      <c r="F374" t="s">
        <v>55</v>
      </c>
      <c r="G374" t="s">
        <v>16</v>
      </c>
      <c r="H374">
        <v>31.98606251</v>
      </c>
      <c r="I374">
        <v>0.72827610499999995</v>
      </c>
      <c r="J374">
        <v>1399</v>
      </c>
      <c r="K374">
        <v>1399.1384230000001</v>
      </c>
      <c r="L374" t="s">
        <v>56</v>
      </c>
      <c r="M374" t="s">
        <v>56</v>
      </c>
      <c r="N374" t="s">
        <v>16</v>
      </c>
      <c r="O374" t="s">
        <v>18</v>
      </c>
    </row>
    <row r="375" spans="1:15" x14ac:dyDescent="0.55000000000000004">
      <c r="A375">
        <v>374</v>
      </c>
      <c r="B375" t="s">
        <v>57</v>
      </c>
      <c r="C375" s="1">
        <v>44175</v>
      </c>
      <c r="D375">
        <v>4.7655941710041903E-4</v>
      </c>
      <c r="E375">
        <v>0.96271349317186805</v>
      </c>
      <c r="F375" t="s">
        <v>58</v>
      </c>
      <c r="G375" t="s">
        <v>16</v>
      </c>
      <c r="H375">
        <v>26.731500539999999</v>
      </c>
      <c r="I375">
        <v>1.0974023500000001</v>
      </c>
      <c r="J375">
        <v>1278</v>
      </c>
      <c r="K375">
        <v>1278.146352</v>
      </c>
      <c r="L375" t="s">
        <v>52</v>
      </c>
      <c r="M375" t="s">
        <v>53</v>
      </c>
      <c r="N375" t="s">
        <v>16</v>
      </c>
      <c r="O375" t="s">
        <v>59</v>
      </c>
    </row>
    <row r="376" spans="1:15" x14ac:dyDescent="0.55000000000000004">
      <c r="A376">
        <v>375</v>
      </c>
      <c r="B376" t="s">
        <v>60</v>
      </c>
      <c r="C376" s="1">
        <v>44175</v>
      </c>
      <c r="D376">
        <v>1.0605128823263201E-3</v>
      </c>
      <c r="E376">
        <v>0.82607211917115297</v>
      </c>
      <c r="F376" t="s">
        <v>55</v>
      </c>
      <c r="G376" t="s">
        <v>16</v>
      </c>
      <c r="H376">
        <v>29.358781530000002</v>
      </c>
      <c r="I376">
        <v>0.67839417999999996</v>
      </c>
      <c r="J376">
        <v>1339</v>
      </c>
      <c r="K376">
        <v>1339.6896059999999</v>
      </c>
      <c r="L376" t="s">
        <v>56</v>
      </c>
      <c r="M376" t="s">
        <v>56</v>
      </c>
      <c r="N376" t="s">
        <v>16</v>
      </c>
      <c r="O376" t="s">
        <v>18</v>
      </c>
    </row>
    <row r="377" spans="1:15" x14ac:dyDescent="0.55000000000000004">
      <c r="A377">
        <v>376</v>
      </c>
      <c r="B377" t="s">
        <v>61</v>
      </c>
      <c r="C377" s="1">
        <v>44175</v>
      </c>
      <c r="D377">
        <v>2.60613357332934E-4</v>
      </c>
      <c r="E377">
        <v>0.99896993752546603</v>
      </c>
      <c r="F377" t="s">
        <v>62</v>
      </c>
      <c r="G377" t="s">
        <v>16</v>
      </c>
      <c r="H377">
        <v>55.326979129999998</v>
      </c>
      <c r="I377">
        <v>1.21711897</v>
      </c>
      <c r="J377">
        <v>2171</v>
      </c>
      <c r="K377">
        <v>2171.8518519999998</v>
      </c>
      <c r="L377" t="s">
        <v>52</v>
      </c>
      <c r="M377" t="s">
        <v>53</v>
      </c>
      <c r="N377" t="s">
        <v>16</v>
      </c>
      <c r="O377" t="s">
        <v>47</v>
      </c>
    </row>
    <row r="378" spans="1:15" x14ac:dyDescent="0.55000000000000004">
      <c r="A378">
        <v>377</v>
      </c>
      <c r="B378" t="s">
        <v>63</v>
      </c>
      <c r="C378" s="1">
        <v>44175</v>
      </c>
      <c r="D378">
        <v>1.7192308389928699E-3</v>
      </c>
      <c r="E378">
        <v>0.99615250785164999</v>
      </c>
      <c r="F378" t="s">
        <v>64</v>
      </c>
      <c r="G378" t="s">
        <v>16</v>
      </c>
      <c r="H378">
        <v>37.278701030000001</v>
      </c>
      <c r="I378">
        <v>1.466528595</v>
      </c>
      <c r="J378">
        <v>1550</v>
      </c>
      <c r="K378">
        <v>1550.8196720000001</v>
      </c>
      <c r="L378" t="s">
        <v>26</v>
      </c>
      <c r="M378" t="s">
        <v>26</v>
      </c>
      <c r="N378" t="s">
        <v>16</v>
      </c>
      <c r="O378" t="s">
        <v>18</v>
      </c>
    </row>
    <row r="379" spans="1:15" x14ac:dyDescent="0.55000000000000004">
      <c r="A379">
        <v>378</v>
      </c>
      <c r="B379" t="s">
        <v>65</v>
      </c>
      <c r="C379" s="1">
        <v>44175</v>
      </c>
      <c r="D379">
        <v>7.1776163616214296E-4</v>
      </c>
      <c r="E379">
        <v>0.97403302957577098</v>
      </c>
      <c r="F379" t="s">
        <v>66</v>
      </c>
      <c r="G379" t="s">
        <v>16</v>
      </c>
      <c r="H379">
        <v>42.038268039999998</v>
      </c>
      <c r="I379">
        <v>0.97768573000000003</v>
      </c>
      <c r="J379">
        <v>1697</v>
      </c>
      <c r="K379">
        <v>1697.560976</v>
      </c>
      <c r="L379" t="s">
        <v>26</v>
      </c>
      <c r="M379" t="s">
        <v>26</v>
      </c>
      <c r="N379" t="s">
        <v>16</v>
      </c>
      <c r="O379" t="s">
        <v>18</v>
      </c>
    </row>
    <row r="380" spans="1:15" x14ac:dyDescent="0.55000000000000004">
      <c r="A380">
        <v>379</v>
      </c>
      <c r="B380" t="s">
        <v>67</v>
      </c>
      <c r="C380" s="1">
        <v>44175</v>
      </c>
      <c r="D380">
        <v>4.97317210752886E-4</v>
      </c>
      <c r="E380">
        <v>0.96622571662814705</v>
      </c>
      <c r="F380" t="s">
        <v>66</v>
      </c>
      <c r="G380" t="s">
        <v>16</v>
      </c>
      <c r="H380">
        <v>41.885961899999998</v>
      </c>
      <c r="I380">
        <v>0.96770934500000005</v>
      </c>
      <c r="J380">
        <v>1692</v>
      </c>
      <c r="K380">
        <v>1692.6829270000001</v>
      </c>
      <c r="L380" t="s">
        <v>26</v>
      </c>
      <c r="M380" t="s">
        <v>26</v>
      </c>
      <c r="N380" t="s">
        <v>16</v>
      </c>
      <c r="O380" t="s">
        <v>18</v>
      </c>
    </row>
    <row r="381" spans="1:15" x14ac:dyDescent="0.55000000000000004">
      <c r="A381">
        <v>380</v>
      </c>
      <c r="B381" t="s">
        <v>68</v>
      </c>
      <c r="C381" s="1">
        <v>44175</v>
      </c>
      <c r="D381">
        <v>1.2733876779657499E-3</v>
      </c>
      <c r="E381">
        <v>0.97846652665054101</v>
      </c>
      <c r="F381" t="s">
        <v>69</v>
      </c>
      <c r="G381" t="s">
        <v>16</v>
      </c>
      <c r="H381">
        <v>38.763685940000002</v>
      </c>
      <c r="I381">
        <v>1.13730789</v>
      </c>
      <c r="J381">
        <v>1593</v>
      </c>
      <c r="K381">
        <v>1593.4426229999999</v>
      </c>
      <c r="L381" t="s">
        <v>70</v>
      </c>
      <c r="M381" t="s">
        <v>31</v>
      </c>
      <c r="N381" t="s">
        <v>16</v>
      </c>
      <c r="O381" t="s">
        <v>71</v>
      </c>
    </row>
    <row r="382" spans="1:15" x14ac:dyDescent="0.55000000000000004">
      <c r="A382">
        <v>381</v>
      </c>
      <c r="B382" t="s">
        <v>72</v>
      </c>
      <c r="C382" s="1">
        <v>44175</v>
      </c>
      <c r="D382">
        <v>6.9745426992863101E-4</v>
      </c>
      <c r="E382">
        <v>0.97613409781796701</v>
      </c>
      <c r="F382" t="s">
        <v>73</v>
      </c>
      <c r="G382" t="s">
        <v>16</v>
      </c>
      <c r="H382">
        <v>42.571339539999997</v>
      </c>
      <c r="I382">
        <v>1.1073787349999999</v>
      </c>
      <c r="J382">
        <v>1714</v>
      </c>
      <c r="K382">
        <v>1714.6341460000001</v>
      </c>
      <c r="L382" t="s">
        <v>26</v>
      </c>
      <c r="M382" t="s">
        <v>26</v>
      </c>
      <c r="N382" t="s">
        <v>16</v>
      </c>
      <c r="O382" t="s">
        <v>18</v>
      </c>
    </row>
    <row r="383" spans="1:15" x14ac:dyDescent="0.55000000000000004">
      <c r="A383">
        <v>382</v>
      </c>
      <c r="B383" t="s">
        <v>74</v>
      </c>
      <c r="C383" s="1">
        <v>44175</v>
      </c>
      <c r="D383">
        <v>3.8261330871817198E-4</v>
      </c>
      <c r="E383">
        <v>0.97843882466986498</v>
      </c>
      <c r="F383" t="s">
        <v>75</v>
      </c>
      <c r="G383" t="s">
        <v>16</v>
      </c>
      <c r="H383">
        <v>72.309114219999998</v>
      </c>
      <c r="I383">
        <v>1.4565522099999999</v>
      </c>
      <c r="J383">
        <v>2967</v>
      </c>
      <c r="K383">
        <v>2967.6767679999998</v>
      </c>
      <c r="L383" t="s">
        <v>52</v>
      </c>
      <c r="M383" t="s">
        <v>53</v>
      </c>
      <c r="N383" t="s">
        <v>16</v>
      </c>
      <c r="O383" t="s">
        <v>47</v>
      </c>
    </row>
    <row r="384" spans="1:15" x14ac:dyDescent="0.55000000000000004">
      <c r="A384">
        <v>383</v>
      </c>
      <c r="B384" t="s">
        <v>76</v>
      </c>
      <c r="C384" s="1">
        <v>44175</v>
      </c>
      <c r="D384">
        <v>2.9608951760175001E-4</v>
      </c>
      <c r="E384">
        <v>0.97053133617080101</v>
      </c>
      <c r="F384" t="s">
        <v>77</v>
      </c>
      <c r="G384" t="s">
        <v>16</v>
      </c>
      <c r="H384">
        <v>42.952104910000003</v>
      </c>
      <c r="I384">
        <v>0.94775657499999999</v>
      </c>
      <c r="J384">
        <v>1726</v>
      </c>
      <c r="K384">
        <v>1726.829268</v>
      </c>
      <c r="L384" t="s">
        <v>17</v>
      </c>
      <c r="M384" t="s">
        <v>17</v>
      </c>
      <c r="N384" t="s">
        <v>16</v>
      </c>
      <c r="O384" t="s">
        <v>18</v>
      </c>
    </row>
    <row r="385" spans="1:15" x14ac:dyDescent="0.55000000000000004">
      <c r="A385">
        <v>384</v>
      </c>
      <c r="B385" t="s">
        <v>78</v>
      </c>
      <c r="C385" s="1">
        <v>44175</v>
      </c>
      <c r="D385">
        <v>6.2115469121336699E-4</v>
      </c>
      <c r="E385">
        <v>0.98363090389969099</v>
      </c>
      <c r="F385" t="s">
        <v>79</v>
      </c>
      <c r="G385" t="s">
        <v>16</v>
      </c>
      <c r="H385">
        <v>52.357009320000003</v>
      </c>
      <c r="I385">
        <v>0.708323335</v>
      </c>
      <c r="J385">
        <v>2056</v>
      </c>
      <c r="K385">
        <v>2056.296296</v>
      </c>
      <c r="L385" t="s">
        <v>26</v>
      </c>
      <c r="M385" t="s">
        <v>26</v>
      </c>
      <c r="N385" t="s">
        <v>16</v>
      </c>
      <c r="O385" t="s">
        <v>18</v>
      </c>
    </row>
    <row r="386" spans="1:15" x14ac:dyDescent="0.55000000000000004">
      <c r="A386">
        <v>385</v>
      </c>
      <c r="B386" t="s">
        <v>80</v>
      </c>
      <c r="C386" s="1">
        <v>44175</v>
      </c>
      <c r="D386">
        <v>7.71956350079642E-4</v>
      </c>
      <c r="E386">
        <v>0.99847183242196302</v>
      </c>
      <c r="F386" t="s">
        <v>22</v>
      </c>
      <c r="G386" t="s">
        <v>16</v>
      </c>
      <c r="H386">
        <v>37.050241810000003</v>
      </c>
      <c r="I386">
        <v>0.96770934500000005</v>
      </c>
      <c r="J386">
        <v>1544</v>
      </c>
      <c r="K386">
        <v>1544.262295</v>
      </c>
      <c r="L386" t="s">
        <v>26</v>
      </c>
      <c r="M386" t="s">
        <v>26</v>
      </c>
      <c r="N386" t="s">
        <v>16</v>
      </c>
      <c r="O386" t="s">
        <v>18</v>
      </c>
    </row>
    <row r="387" spans="1:15" x14ac:dyDescent="0.55000000000000004">
      <c r="A387">
        <v>386</v>
      </c>
      <c r="B387" t="s">
        <v>83</v>
      </c>
      <c r="C387" s="1">
        <v>44175</v>
      </c>
      <c r="D387">
        <v>3.2895780362367401E-4</v>
      </c>
      <c r="E387">
        <v>0.98128566823401497</v>
      </c>
      <c r="F387" t="s">
        <v>84</v>
      </c>
      <c r="G387">
        <v>5.5555555999999999E-2</v>
      </c>
      <c r="H387">
        <v>51.709708200000001</v>
      </c>
      <c r="I387">
        <v>0.847992725</v>
      </c>
      <c r="J387">
        <v>2031</v>
      </c>
      <c r="K387">
        <v>2031.1111109999999</v>
      </c>
      <c r="L387" t="s">
        <v>17</v>
      </c>
      <c r="M387" t="s">
        <v>17</v>
      </c>
      <c r="N387" t="s">
        <v>16</v>
      </c>
      <c r="O387" t="s">
        <v>18</v>
      </c>
    </row>
    <row r="388" spans="1:15" x14ac:dyDescent="0.55000000000000004">
      <c r="A388">
        <v>387</v>
      </c>
      <c r="B388" t="s">
        <v>85</v>
      </c>
      <c r="C388" s="1">
        <v>44175</v>
      </c>
      <c r="D388">
        <v>1.30140084915676E-4</v>
      </c>
      <c r="E388">
        <v>0.99128461927300104</v>
      </c>
      <c r="F388" t="s">
        <v>86</v>
      </c>
      <c r="G388">
        <v>5.5555555999999999E-2</v>
      </c>
      <c r="H388">
        <v>55.821974099999998</v>
      </c>
      <c r="I388">
        <v>0.54870117500000004</v>
      </c>
      <c r="J388">
        <v>2191</v>
      </c>
      <c r="K388">
        <v>2191.1111110000002</v>
      </c>
      <c r="L388" t="s">
        <v>34</v>
      </c>
      <c r="M388" t="s">
        <v>34</v>
      </c>
      <c r="N388" t="s">
        <v>16</v>
      </c>
      <c r="O388" t="s">
        <v>18</v>
      </c>
    </row>
    <row r="389" spans="1:15" x14ac:dyDescent="0.55000000000000004">
      <c r="A389">
        <v>388</v>
      </c>
      <c r="B389" t="s">
        <v>87</v>
      </c>
      <c r="C389" s="1">
        <v>44175</v>
      </c>
      <c r="D389">
        <v>9.3355014243806005E-4</v>
      </c>
      <c r="E389">
        <v>0.96790893416155599</v>
      </c>
      <c r="F389" t="s">
        <v>84</v>
      </c>
      <c r="G389">
        <v>5.5555555999999999E-2</v>
      </c>
      <c r="H389">
        <v>52.357009320000003</v>
      </c>
      <c r="I389">
        <v>0.86794549499999996</v>
      </c>
      <c r="J389">
        <v>2056</v>
      </c>
      <c r="K389">
        <v>2056.296296</v>
      </c>
      <c r="L389" t="s">
        <v>23</v>
      </c>
      <c r="M389" t="s">
        <v>23</v>
      </c>
      <c r="N389" t="s">
        <v>16</v>
      </c>
      <c r="O389" t="s">
        <v>18</v>
      </c>
    </row>
    <row r="390" spans="1:15" x14ac:dyDescent="0.55000000000000004">
      <c r="A390">
        <v>389</v>
      </c>
      <c r="B390" t="s">
        <v>88</v>
      </c>
      <c r="C390" s="1">
        <v>44175</v>
      </c>
      <c r="D390">
        <v>4.11852470489249E-3</v>
      </c>
      <c r="E390">
        <v>0.96532974746193101</v>
      </c>
      <c r="F390" t="s">
        <v>89</v>
      </c>
      <c r="G390">
        <v>0.111111111</v>
      </c>
      <c r="H390">
        <v>28.406868119999999</v>
      </c>
      <c r="I390">
        <v>0.50879563500000002</v>
      </c>
      <c r="J390">
        <v>1318</v>
      </c>
      <c r="K390">
        <v>1318.150179</v>
      </c>
      <c r="L390" t="s">
        <v>34</v>
      </c>
      <c r="M390" t="s">
        <v>34</v>
      </c>
      <c r="N390" t="s">
        <v>16</v>
      </c>
      <c r="O390" t="s">
        <v>18</v>
      </c>
    </row>
    <row r="391" spans="1:15" x14ac:dyDescent="0.55000000000000004">
      <c r="A391">
        <v>390</v>
      </c>
      <c r="B391" t="s">
        <v>90</v>
      </c>
      <c r="C391" s="1">
        <v>44175</v>
      </c>
      <c r="D391">
        <v>1.0621734577188E-2</v>
      </c>
      <c r="E391">
        <v>0.99769241614429705</v>
      </c>
      <c r="F391" t="s">
        <v>91</v>
      </c>
      <c r="G391">
        <v>0.19047618999999999</v>
      </c>
      <c r="H391">
        <v>68.920302509999999</v>
      </c>
      <c r="I391">
        <v>0.708323335</v>
      </c>
      <c r="J391">
        <v>2788</v>
      </c>
      <c r="K391">
        <v>2788.6792449999998</v>
      </c>
      <c r="L391" t="s">
        <v>34</v>
      </c>
      <c r="M391" t="s">
        <v>34</v>
      </c>
      <c r="N391" t="s">
        <v>16</v>
      </c>
      <c r="O391" t="s">
        <v>18</v>
      </c>
    </row>
    <row r="392" spans="1:15" x14ac:dyDescent="0.55000000000000004">
      <c r="A392">
        <v>391</v>
      </c>
      <c r="B392" t="s">
        <v>92</v>
      </c>
      <c r="C392" s="1">
        <v>44175</v>
      </c>
      <c r="D392">
        <v>1.0969253934337501E-3</v>
      </c>
      <c r="E392">
        <v>0.99679177139226205</v>
      </c>
      <c r="F392" t="s">
        <v>93</v>
      </c>
      <c r="G392">
        <v>0.21052631599999999</v>
      </c>
      <c r="H392">
        <v>65.683796939999993</v>
      </c>
      <c r="I392">
        <v>0.74822887500000002</v>
      </c>
      <c r="J392">
        <v>2628</v>
      </c>
      <c r="K392">
        <v>2628.3018870000001</v>
      </c>
      <c r="L392" t="s">
        <v>34</v>
      </c>
      <c r="M392" t="s">
        <v>34</v>
      </c>
      <c r="N392" t="s">
        <v>16</v>
      </c>
      <c r="O392" t="s">
        <v>18</v>
      </c>
    </row>
    <row r="393" spans="1:15" x14ac:dyDescent="0.55000000000000004">
      <c r="A393">
        <v>392</v>
      </c>
      <c r="B393" t="s">
        <v>94</v>
      </c>
      <c r="C393" s="1">
        <v>44175</v>
      </c>
      <c r="D393">
        <v>3.31831277685311E-3</v>
      </c>
      <c r="E393">
        <v>0.97613864737530998</v>
      </c>
      <c r="F393" t="s">
        <v>95</v>
      </c>
      <c r="G393">
        <v>0.83333333300000001</v>
      </c>
      <c r="H393">
        <v>42.304803790000001</v>
      </c>
      <c r="I393">
        <v>0.85796910999999998</v>
      </c>
      <c r="J393">
        <v>1706</v>
      </c>
      <c r="K393">
        <v>1706.097561</v>
      </c>
      <c r="L393" t="s">
        <v>96</v>
      </c>
      <c r="M393" t="s">
        <v>96</v>
      </c>
      <c r="N393" t="s">
        <v>16</v>
      </c>
      <c r="O393" t="s">
        <v>18</v>
      </c>
    </row>
    <row r="394" spans="1:15" x14ac:dyDescent="0.55000000000000004">
      <c r="A394">
        <v>393</v>
      </c>
      <c r="B394" t="s">
        <v>97</v>
      </c>
      <c r="C394" s="1">
        <v>44175</v>
      </c>
      <c r="D394">
        <v>1.09405828336878E-2</v>
      </c>
      <c r="E394">
        <v>0.988888220139717</v>
      </c>
      <c r="F394" t="s">
        <v>98</v>
      </c>
      <c r="G394">
        <v>0.5</v>
      </c>
      <c r="H394">
        <v>28.330715049999998</v>
      </c>
      <c r="I394">
        <v>1.0974023500000001</v>
      </c>
      <c r="J394">
        <v>1316</v>
      </c>
      <c r="K394">
        <v>1316.427025</v>
      </c>
      <c r="L394" t="s">
        <v>34</v>
      </c>
      <c r="M394" t="s">
        <v>34</v>
      </c>
      <c r="N394" t="s">
        <v>16</v>
      </c>
      <c r="O394" t="s">
        <v>18</v>
      </c>
    </row>
    <row r="395" spans="1:15" x14ac:dyDescent="0.55000000000000004">
      <c r="A395">
        <v>394</v>
      </c>
      <c r="B395" t="s">
        <v>99</v>
      </c>
      <c r="C395" s="1">
        <v>44175</v>
      </c>
      <c r="D395">
        <v>3.8964241478149701E-4</v>
      </c>
      <c r="E395">
        <v>0.99809301450945598</v>
      </c>
      <c r="F395" t="s">
        <v>100</v>
      </c>
      <c r="G395">
        <v>3.3333333E-2</v>
      </c>
      <c r="H395">
        <v>81.219023660000005</v>
      </c>
      <c r="I395">
        <v>1.03754404</v>
      </c>
      <c r="J395">
        <v>3483</v>
      </c>
      <c r="K395">
        <v>3483.5164840000002</v>
      </c>
      <c r="L395" t="s">
        <v>31</v>
      </c>
      <c r="M395" t="s">
        <v>31</v>
      </c>
      <c r="N395" t="s">
        <v>16</v>
      </c>
      <c r="O395" t="s">
        <v>18</v>
      </c>
    </row>
    <row r="396" spans="1:15" x14ac:dyDescent="0.55000000000000004">
      <c r="A396">
        <v>395</v>
      </c>
      <c r="B396" t="s">
        <v>101</v>
      </c>
      <c r="C396" s="1">
        <v>44175</v>
      </c>
      <c r="D396">
        <v>8.0080985540912503E-4</v>
      </c>
      <c r="E396">
        <v>0.95242748080230899</v>
      </c>
      <c r="F396" t="s">
        <v>102</v>
      </c>
      <c r="G396">
        <v>0.111111111</v>
      </c>
      <c r="H396">
        <v>57.116576330000001</v>
      </c>
      <c r="I396">
        <v>0.69834695000000002</v>
      </c>
      <c r="J396">
        <v>2245</v>
      </c>
      <c r="K396">
        <v>2245.16129</v>
      </c>
      <c r="L396" t="s">
        <v>26</v>
      </c>
      <c r="M396" t="s">
        <v>26</v>
      </c>
      <c r="N396" t="s">
        <v>16</v>
      </c>
      <c r="O396" t="s">
        <v>18</v>
      </c>
    </row>
    <row r="397" spans="1:15" x14ac:dyDescent="0.55000000000000004">
      <c r="A397">
        <v>396</v>
      </c>
      <c r="B397" t="s">
        <v>103</v>
      </c>
      <c r="C397" s="1">
        <v>44175</v>
      </c>
      <c r="D397">
        <v>2.1683970452421901E-3</v>
      </c>
      <c r="E397">
        <v>0.99165474260709296</v>
      </c>
      <c r="F397" t="s">
        <v>95</v>
      </c>
      <c r="G397">
        <v>0.83333333300000001</v>
      </c>
      <c r="H397">
        <v>42.952104910000003</v>
      </c>
      <c r="I397">
        <v>0.847992725</v>
      </c>
      <c r="J397">
        <v>1726</v>
      </c>
      <c r="K397">
        <v>1726.829268</v>
      </c>
      <c r="L397" t="s">
        <v>96</v>
      </c>
      <c r="M397" t="s">
        <v>96</v>
      </c>
      <c r="N397" t="s">
        <v>16</v>
      </c>
      <c r="O397" t="s">
        <v>18</v>
      </c>
    </row>
    <row r="398" spans="1:15" x14ac:dyDescent="0.55000000000000004">
      <c r="A398">
        <v>397</v>
      </c>
      <c r="B398" t="s">
        <v>104</v>
      </c>
      <c r="C398" s="1">
        <v>44175</v>
      </c>
      <c r="D398">
        <v>7.0409816755872905E-4</v>
      </c>
      <c r="E398">
        <v>0.87880379156392396</v>
      </c>
      <c r="F398" t="s">
        <v>105</v>
      </c>
      <c r="G398">
        <v>0.3</v>
      </c>
      <c r="H398">
        <v>36.555246840000002</v>
      </c>
      <c r="I398">
        <v>1.3268592050000001</v>
      </c>
      <c r="J398">
        <v>1530</v>
      </c>
      <c r="K398">
        <v>1530.0546449999999</v>
      </c>
      <c r="L398" t="s">
        <v>26</v>
      </c>
      <c r="M398" t="s">
        <v>26</v>
      </c>
      <c r="N398" t="s">
        <v>16</v>
      </c>
      <c r="O398" t="s">
        <v>18</v>
      </c>
    </row>
    <row r="399" spans="1:15" x14ac:dyDescent="0.55000000000000004">
      <c r="A399">
        <v>398</v>
      </c>
      <c r="B399" t="s">
        <v>106</v>
      </c>
      <c r="C399" s="1">
        <v>44175</v>
      </c>
      <c r="D399">
        <v>4.34282771113769E-4</v>
      </c>
      <c r="E399">
        <v>0.99668549176136101</v>
      </c>
      <c r="F399" t="s">
        <v>107</v>
      </c>
      <c r="G399">
        <v>0.1</v>
      </c>
      <c r="H399">
        <v>60.429234970000003</v>
      </c>
      <c r="I399">
        <v>0.86794549499999996</v>
      </c>
      <c r="J399">
        <v>2385</v>
      </c>
      <c r="K399">
        <v>2385.4838709999999</v>
      </c>
      <c r="L399" t="s">
        <v>26</v>
      </c>
      <c r="M399" t="s">
        <v>26</v>
      </c>
      <c r="N399" t="s">
        <v>16</v>
      </c>
      <c r="O399" t="s">
        <v>18</v>
      </c>
    </row>
    <row r="400" spans="1:15" x14ac:dyDescent="0.55000000000000004">
      <c r="A400">
        <v>399</v>
      </c>
      <c r="B400" t="s">
        <v>108</v>
      </c>
      <c r="C400" s="1">
        <v>44175</v>
      </c>
      <c r="D400">
        <v>9.2394685017590703E-4</v>
      </c>
      <c r="E400">
        <v>0.83936036584181395</v>
      </c>
      <c r="F400" t="s">
        <v>109</v>
      </c>
      <c r="G400">
        <v>0.2</v>
      </c>
      <c r="H400">
        <v>38.687532859999997</v>
      </c>
      <c r="I400">
        <v>0.77815802999999995</v>
      </c>
      <c r="J400">
        <v>1591</v>
      </c>
      <c r="K400">
        <v>1591.2568309999999</v>
      </c>
      <c r="L400" t="s">
        <v>34</v>
      </c>
      <c r="M400" t="s">
        <v>34</v>
      </c>
      <c r="N400" t="s">
        <v>16</v>
      </c>
      <c r="O400" t="s">
        <v>18</v>
      </c>
    </row>
    <row r="401" spans="1:15" x14ac:dyDescent="0.55000000000000004">
      <c r="A401">
        <v>400</v>
      </c>
      <c r="B401" t="s">
        <v>110</v>
      </c>
      <c r="C401" s="1">
        <v>44175</v>
      </c>
      <c r="D401">
        <v>4.2838442752024201E-3</v>
      </c>
      <c r="E401">
        <v>0.85334145246144499</v>
      </c>
      <c r="F401" t="s">
        <v>111</v>
      </c>
      <c r="G401">
        <v>7.6923077000000006E-2</v>
      </c>
      <c r="H401">
        <v>33.737583170000001</v>
      </c>
      <c r="I401">
        <v>1.33683559</v>
      </c>
      <c r="J401">
        <v>1449</v>
      </c>
      <c r="K401">
        <v>1449.1803279999999</v>
      </c>
      <c r="L401" t="s">
        <v>17</v>
      </c>
      <c r="M401" t="s">
        <v>17</v>
      </c>
      <c r="N401" t="s">
        <v>16</v>
      </c>
      <c r="O401" t="s">
        <v>18</v>
      </c>
    </row>
    <row r="402" spans="1:15" x14ac:dyDescent="0.55000000000000004">
      <c r="A402">
        <v>401</v>
      </c>
      <c r="B402" t="s">
        <v>112</v>
      </c>
      <c r="C402" s="1">
        <v>44175</v>
      </c>
      <c r="D402">
        <v>9.2426269390453097E-4</v>
      </c>
      <c r="E402">
        <v>0.89311529973058401</v>
      </c>
      <c r="F402" t="s">
        <v>55</v>
      </c>
      <c r="G402">
        <v>0.33333333300000001</v>
      </c>
      <c r="H402">
        <v>32.74759324</v>
      </c>
      <c r="I402">
        <v>0.72827610499999995</v>
      </c>
      <c r="J402">
        <v>1420</v>
      </c>
      <c r="K402">
        <v>1420.7650269999999</v>
      </c>
      <c r="L402" t="s">
        <v>113</v>
      </c>
      <c r="M402" t="s">
        <v>113</v>
      </c>
      <c r="N402" t="s">
        <v>16</v>
      </c>
      <c r="O402" t="s">
        <v>18</v>
      </c>
    </row>
    <row r="403" spans="1:15" x14ac:dyDescent="0.55000000000000004">
      <c r="A403">
        <v>402</v>
      </c>
      <c r="B403" t="s">
        <v>114</v>
      </c>
      <c r="C403" s="1">
        <v>44175</v>
      </c>
      <c r="D403">
        <v>2.72906594262791E-4</v>
      </c>
      <c r="E403">
        <v>0.99776468593404799</v>
      </c>
      <c r="F403" t="s">
        <v>115</v>
      </c>
      <c r="G403">
        <v>0.1875</v>
      </c>
      <c r="H403">
        <v>52.318932779999997</v>
      </c>
      <c r="I403">
        <v>0.92780380500000004</v>
      </c>
      <c r="J403">
        <v>2054</v>
      </c>
      <c r="K403">
        <v>2054.8148150000002</v>
      </c>
      <c r="L403" t="s">
        <v>31</v>
      </c>
      <c r="M403" t="s">
        <v>31</v>
      </c>
      <c r="N403" t="s">
        <v>16</v>
      </c>
      <c r="O403" t="s">
        <v>18</v>
      </c>
    </row>
    <row r="404" spans="1:15" x14ac:dyDescent="0.55000000000000004">
      <c r="A404">
        <v>403</v>
      </c>
      <c r="B404" t="s">
        <v>116</v>
      </c>
      <c r="C404" s="1">
        <v>44175</v>
      </c>
      <c r="D404">
        <v>1.9611644858205399E-4</v>
      </c>
      <c r="E404">
        <v>0.98750333184120698</v>
      </c>
      <c r="F404" t="s">
        <v>117</v>
      </c>
      <c r="G404">
        <v>7.6923077000000006E-2</v>
      </c>
      <c r="H404">
        <v>50.605488659999999</v>
      </c>
      <c r="I404">
        <v>0.52874840499999998</v>
      </c>
      <c r="J404">
        <v>1989</v>
      </c>
      <c r="K404">
        <v>1989.261745</v>
      </c>
      <c r="L404" t="s">
        <v>34</v>
      </c>
      <c r="M404" t="s">
        <v>34</v>
      </c>
      <c r="N404" t="s">
        <v>16</v>
      </c>
      <c r="O404" t="s">
        <v>18</v>
      </c>
    </row>
    <row r="405" spans="1:15" x14ac:dyDescent="0.55000000000000004">
      <c r="A405">
        <v>404</v>
      </c>
      <c r="B405" t="s">
        <v>118</v>
      </c>
      <c r="C405" s="1">
        <v>44175</v>
      </c>
      <c r="D405">
        <v>1.49177052465846E-3</v>
      </c>
      <c r="E405">
        <v>0.96097755350367597</v>
      </c>
      <c r="F405" t="s">
        <v>119</v>
      </c>
      <c r="G405">
        <v>6.25E-2</v>
      </c>
      <c r="H405">
        <v>56.355045609999998</v>
      </c>
      <c r="I405">
        <v>1.2270953550000001</v>
      </c>
      <c r="J405">
        <v>2212</v>
      </c>
      <c r="K405">
        <v>2212.9032259999999</v>
      </c>
      <c r="L405" t="s">
        <v>70</v>
      </c>
      <c r="M405" t="s">
        <v>70</v>
      </c>
      <c r="N405" t="s">
        <v>16</v>
      </c>
      <c r="O405" t="s">
        <v>71</v>
      </c>
    </row>
    <row r="406" spans="1:15" x14ac:dyDescent="0.55000000000000004">
      <c r="A406">
        <v>405</v>
      </c>
      <c r="B406" t="s">
        <v>120</v>
      </c>
      <c r="C406" s="1">
        <v>44175</v>
      </c>
      <c r="D406">
        <v>2.8172231155621699E-2</v>
      </c>
      <c r="E406">
        <v>0.99501813313765497</v>
      </c>
      <c r="F406" t="s">
        <v>121</v>
      </c>
      <c r="G406">
        <v>1.3333333329999999</v>
      </c>
      <c r="H406">
        <v>29.929929569999999</v>
      </c>
      <c r="I406">
        <v>0.68837056500000005</v>
      </c>
      <c r="J406">
        <v>1352</v>
      </c>
      <c r="K406">
        <v>1352.6132620000001</v>
      </c>
      <c r="L406" t="s">
        <v>26</v>
      </c>
      <c r="M406" t="s">
        <v>26</v>
      </c>
      <c r="N406" t="s">
        <v>16</v>
      </c>
      <c r="O406" t="s">
        <v>18</v>
      </c>
    </row>
    <row r="407" spans="1:15" x14ac:dyDescent="0.55000000000000004">
      <c r="A407">
        <v>406</v>
      </c>
      <c r="B407" t="s">
        <v>122</v>
      </c>
      <c r="C407" s="1">
        <v>44175</v>
      </c>
      <c r="D407">
        <v>5.0241696197492495E-4</v>
      </c>
      <c r="E407">
        <v>0.98221971832445798</v>
      </c>
      <c r="F407" t="s">
        <v>123</v>
      </c>
      <c r="G407">
        <v>0.16666666699999999</v>
      </c>
      <c r="H407">
        <v>42.419033400000004</v>
      </c>
      <c r="I407">
        <v>1.89551315</v>
      </c>
      <c r="J407">
        <v>1709</v>
      </c>
      <c r="K407">
        <v>1709.7560980000001</v>
      </c>
      <c r="L407" t="s">
        <v>96</v>
      </c>
      <c r="M407" t="s">
        <v>96</v>
      </c>
      <c r="N407" t="s">
        <v>16</v>
      </c>
      <c r="O407" t="s">
        <v>18</v>
      </c>
    </row>
    <row r="408" spans="1:15" x14ac:dyDescent="0.55000000000000004">
      <c r="A408">
        <v>407</v>
      </c>
      <c r="B408" t="s">
        <v>124</v>
      </c>
      <c r="C408" s="1">
        <v>44175</v>
      </c>
      <c r="D408">
        <v>2.1968121035019698E-3</v>
      </c>
      <c r="E408">
        <v>0.88453502411504203</v>
      </c>
      <c r="F408" t="s">
        <v>95</v>
      </c>
      <c r="G408">
        <v>0.83333333300000001</v>
      </c>
      <c r="H408">
        <v>41.619426140000002</v>
      </c>
      <c r="I408">
        <v>0.83801634000000003</v>
      </c>
      <c r="J408">
        <v>1684</v>
      </c>
      <c r="K408">
        <v>1684.1463409999999</v>
      </c>
      <c r="L408" t="s">
        <v>96</v>
      </c>
      <c r="M408" t="s">
        <v>96</v>
      </c>
      <c r="N408" t="s">
        <v>16</v>
      </c>
      <c r="O408" t="s">
        <v>18</v>
      </c>
    </row>
    <row r="409" spans="1:15" x14ac:dyDescent="0.55000000000000004">
      <c r="A409">
        <v>408</v>
      </c>
      <c r="B409" t="s">
        <v>126</v>
      </c>
      <c r="C409" s="1">
        <v>44175</v>
      </c>
      <c r="D409">
        <v>1.4288950833851999E-3</v>
      </c>
      <c r="E409">
        <v>0.90699898502448595</v>
      </c>
      <c r="F409" t="s">
        <v>127</v>
      </c>
      <c r="G409">
        <v>0</v>
      </c>
      <c r="H409">
        <v>78.058671169999997</v>
      </c>
      <c r="I409">
        <v>0.83801634000000003</v>
      </c>
      <c r="J409">
        <v>3296</v>
      </c>
      <c r="K409">
        <v>3296.5517239999999</v>
      </c>
      <c r="L409" t="s">
        <v>34</v>
      </c>
      <c r="M409" t="s">
        <v>43</v>
      </c>
      <c r="N409" t="s">
        <v>16</v>
      </c>
      <c r="O409" t="s">
        <v>18</v>
      </c>
    </row>
    <row r="410" spans="1:15" x14ac:dyDescent="0.55000000000000004">
      <c r="A410">
        <v>409</v>
      </c>
      <c r="B410" t="s">
        <v>128</v>
      </c>
      <c r="C410" s="1">
        <v>44175</v>
      </c>
      <c r="D410">
        <v>2.7947446119452798E-4</v>
      </c>
      <c r="E410">
        <v>0.94178160938094702</v>
      </c>
      <c r="F410" t="s">
        <v>129</v>
      </c>
      <c r="G410">
        <v>0</v>
      </c>
      <c r="H410">
        <v>60.543464569999998</v>
      </c>
      <c r="I410">
        <v>0.54870117500000004</v>
      </c>
      <c r="J410">
        <v>2390</v>
      </c>
      <c r="K410">
        <v>2390.3225809999999</v>
      </c>
      <c r="L410" t="s">
        <v>34</v>
      </c>
      <c r="M410" t="s">
        <v>34</v>
      </c>
      <c r="N410" t="s">
        <v>16</v>
      </c>
      <c r="O410" t="s">
        <v>18</v>
      </c>
    </row>
    <row r="411" spans="1:15" x14ac:dyDescent="0.55000000000000004">
      <c r="A411">
        <v>410</v>
      </c>
      <c r="B411" t="s">
        <v>130</v>
      </c>
      <c r="C411" s="1">
        <v>44175</v>
      </c>
      <c r="D411">
        <v>3.0618326732894698E-4</v>
      </c>
      <c r="E411">
        <v>0.99027396195389605</v>
      </c>
      <c r="F411" t="s">
        <v>131</v>
      </c>
      <c r="G411">
        <v>0</v>
      </c>
      <c r="H411">
        <v>48.663585320000003</v>
      </c>
      <c r="I411">
        <v>0.61853586999999999</v>
      </c>
      <c r="J411">
        <v>1920</v>
      </c>
      <c r="K411">
        <v>1920.8053689999999</v>
      </c>
      <c r="L411" t="s">
        <v>113</v>
      </c>
      <c r="M411" t="s">
        <v>53</v>
      </c>
      <c r="N411" t="s">
        <v>16</v>
      </c>
      <c r="O411" t="s">
        <v>47</v>
      </c>
    </row>
    <row r="412" spans="1:15" x14ac:dyDescent="0.55000000000000004">
      <c r="A412">
        <v>411</v>
      </c>
      <c r="B412" t="s">
        <v>132</v>
      </c>
      <c r="C412" s="1">
        <v>44175</v>
      </c>
      <c r="D412">
        <v>1.5036069418606899E-3</v>
      </c>
      <c r="E412">
        <v>0.92776720170877802</v>
      </c>
      <c r="F412" t="s">
        <v>133</v>
      </c>
      <c r="G412">
        <v>0.571428571</v>
      </c>
      <c r="H412">
        <v>34.004118929999997</v>
      </c>
      <c r="I412">
        <v>0.89787465</v>
      </c>
      <c r="J412">
        <v>1456</v>
      </c>
      <c r="K412">
        <v>1456.8306009999999</v>
      </c>
      <c r="L412" t="s">
        <v>26</v>
      </c>
      <c r="M412" t="s">
        <v>26</v>
      </c>
      <c r="N412" t="s">
        <v>16</v>
      </c>
      <c r="O412" t="s">
        <v>18</v>
      </c>
    </row>
    <row r="413" spans="1:15" x14ac:dyDescent="0.55000000000000004">
      <c r="A413">
        <v>412</v>
      </c>
      <c r="B413" t="s">
        <v>134</v>
      </c>
      <c r="C413" s="1">
        <v>44175</v>
      </c>
      <c r="D413">
        <v>8.6571819021088103E-4</v>
      </c>
      <c r="E413">
        <v>0.96121614681168899</v>
      </c>
      <c r="F413" t="s">
        <v>135</v>
      </c>
      <c r="G413">
        <v>0</v>
      </c>
      <c r="H413">
        <v>77.792135419999994</v>
      </c>
      <c r="I413">
        <v>1.51641052</v>
      </c>
      <c r="J413">
        <v>3280</v>
      </c>
      <c r="K413">
        <v>3280.4597699999999</v>
      </c>
      <c r="L413" t="s">
        <v>52</v>
      </c>
      <c r="M413" t="s">
        <v>53</v>
      </c>
      <c r="N413" t="s">
        <v>16</v>
      </c>
      <c r="O413" t="s">
        <v>47</v>
      </c>
    </row>
    <row r="414" spans="1:15" x14ac:dyDescent="0.55000000000000004">
      <c r="A414">
        <v>413</v>
      </c>
      <c r="B414" t="s">
        <v>136</v>
      </c>
      <c r="C414" s="1">
        <v>44175</v>
      </c>
      <c r="D414">
        <v>4.3069453936458498E-3</v>
      </c>
      <c r="E414">
        <v>0.93040301296574901</v>
      </c>
      <c r="F414" t="s">
        <v>137</v>
      </c>
      <c r="G414">
        <v>0.16666666699999999</v>
      </c>
      <c r="H414">
        <v>78.896354959999996</v>
      </c>
      <c r="I414">
        <v>0.96770934500000005</v>
      </c>
      <c r="J414">
        <v>3347</v>
      </c>
      <c r="K414">
        <v>3347.1264369999999</v>
      </c>
      <c r="L414" t="s">
        <v>26</v>
      </c>
      <c r="M414" t="s">
        <v>26</v>
      </c>
      <c r="N414" t="s">
        <v>16</v>
      </c>
      <c r="O414" t="s">
        <v>18</v>
      </c>
    </row>
    <row r="415" spans="1:15" x14ac:dyDescent="0.55000000000000004">
      <c r="A415">
        <v>414</v>
      </c>
      <c r="B415" t="s">
        <v>138</v>
      </c>
      <c r="C415" s="1">
        <v>44175</v>
      </c>
      <c r="D415">
        <v>6.6178610173379202E-3</v>
      </c>
      <c r="E415">
        <v>0.91335383915148205</v>
      </c>
      <c r="F415" t="s">
        <v>139</v>
      </c>
      <c r="G415">
        <v>0</v>
      </c>
      <c r="H415">
        <v>30.04415917</v>
      </c>
      <c r="I415">
        <v>0.64846502500000003</v>
      </c>
      <c r="J415">
        <v>1355</v>
      </c>
      <c r="K415">
        <v>1355.197993</v>
      </c>
      <c r="L415" t="s">
        <v>140</v>
      </c>
      <c r="M415" t="s">
        <v>140</v>
      </c>
      <c r="N415" t="s">
        <v>16</v>
      </c>
      <c r="O415" t="s">
        <v>47</v>
      </c>
    </row>
    <row r="416" spans="1:15" x14ac:dyDescent="0.55000000000000004">
      <c r="A416">
        <v>415</v>
      </c>
      <c r="B416" t="s">
        <v>141</v>
      </c>
      <c r="C416" s="1">
        <v>44175</v>
      </c>
      <c r="D416">
        <v>3.4738945076260202E-3</v>
      </c>
      <c r="E416">
        <v>0.86907773254863296</v>
      </c>
      <c r="F416" t="s">
        <v>142</v>
      </c>
      <c r="G416">
        <v>0.1</v>
      </c>
      <c r="H416">
        <v>29.320704989999999</v>
      </c>
      <c r="I416">
        <v>0.52874840499999998</v>
      </c>
      <c r="J416">
        <v>1338</v>
      </c>
      <c r="K416">
        <v>1338.828029</v>
      </c>
      <c r="L416" t="s">
        <v>34</v>
      </c>
      <c r="M416" t="s">
        <v>34</v>
      </c>
      <c r="N416" t="s">
        <v>16</v>
      </c>
      <c r="O416" t="s">
        <v>18</v>
      </c>
    </row>
    <row r="417" spans="1:15" x14ac:dyDescent="0.55000000000000004">
      <c r="A417">
        <v>416</v>
      </c>
      <c r="B417" t="s">
        <v>143</v>
      </c>
      <c r="C417" s="1">
        <v>44175</v>
      </c>
      <c r="D417">
        <v>6.4333974704508404E-4</v>
      </c>
      <c r="E417">
        <v>0.97963809267451996</v>
      </c>
      <c r="F417" t="s">
        <v>82</v>
      </c>
      <c r="G417">
        <v>0.111111111</v>
      </c>
      <c r="H417">
        <v>57.45926515</v>
      </c>
      <c r="I417">
        <v>0.68837056500000005</v>
      </c>
      <c r="J417">
        <v>2259</v>
      </c>
      <c r="K417">
        <v>2259.6774190000001</v>
      </c>
      <c r="L417" t="s">
        <v>26</v>
      </c>
      <c r="M417" t="s">
        <v>26</v>
      </c>
      <c r="N417" t="s">
        <v>16</v>
      </c>
      <c r="O417" t="s">
        <v>18</v>
      </c>
    </row>
    <row r="418" spans="1:15" x14ac:dyDescent="0.55000000000000004">
      <c r="A418">
        <v>417</v>
      </c>
      <c r="B418" t="s">
        <v>144</v>
      </c>
      <c r="C418" s="1">
        <v>44175</v>
      </c>
      <c r="D418">
        <v>5.5147163579858099E-4</v>
      </c>
      <c r="E418">
        <v>0.98691362229913704</v>
      </c>
      <c r="F418" t="s">
        <v>145</v>
      </c>
      <c r="G418">
        <v>0</v>
      </c>
      <c r="H418">
        <v>63.627664000000003</v>
      </c>
      <c r="I418">
        <v>1.2969300500000001</v>
      </c>
      <c r="J418">
        <v>2531</v>
      </c>
      <c r="K418">
        <v>2531.578947</v>
      </c>
      <c r="L418" t="s">
        <v>52</v>
      </c>
      <c r="M418" t="s">
        <v>52</v>
      </c>
      <c r="N418" t="s">
        <v>16</v>
      </c>
      <c r="O418" t="s">
        <v>47</v>
      </c>
    </row>
    <row r="419" spans="1:15" x14ac:dyDescent="0.55000000000000004">
      <c r="A419">
        <v>418</v>
      </c>
      <c r="B419" t="s">
        <v>146</v>
      </c>
      <c r="C419" s="1">
        <v>44175</v>
      </c>
      <c r="D419">
        <v>4.1702749413296598E-4</v>
      </c>
      <c r="E419">
        <v>0.98945678882076504</v>
      </c>
      <c r="F419" t="s">
        <v>147</v>
      </c>
      <c r="G419">
        <v>3.7037037000000002E-2</v>
      </c>
      <c r="H419">
        <v>76.611762799999994</v>
      </c>
      <c r="I419">
        <v>0.83801634000000003</v>
      </c>
      <c r="J419">
        <v>3209</v>
      </c>
      <c r="K419">
        <v>3209.1954019999998</v>
      </c>
      <c r="L419" t="s">
        <v>34</v>
      </c>
      <c r="M419" t="s">
        <v>43</v>
      </c>
      <c r="N419" t="s">
        <v>16</v>
      </c>
      <c r="O419" t="s">
        <v>18</v>
      </c>
    </row>
    <row r="420" spans="1:15" x14ac:dyDescent="0.55000000000000004">
      <c r="A420">
        <v>419</v>
      </c>
      <c r="B420" t="s">
        <v>148</v>
      </c>
      <c r="C420" s="1">
        <v>44175</v>
      </c>
      <c r="D420">
        <v>3.1378994046358799E-3</v>
      </c>
      <c r="E420">
        <v>0.99431053854722995</v>
      </c>
      <c r="F420" t="s">
        <v>149</v>
      </c>
      <c r="G420">
        <v>0.1</v>
      </c>
      <c r="H420">
        <v>25.779587129999999</v>
      </c>
      <c r="I420">
        <v>0.61853586999999999</v>
      </c>
      <c r="J420">
        <v>1254</v>
      </c>
      <c r="K420">
        <v>1254.323789</v>
      </c>
      <c r="L420" t="s">
        <v>34</v>
      </c>
      <c r="M420" t="s">
        <v>34</v>
      </c>
      <c r="N420" t="s">
        <v>16</v>
      </c>
      <c r="O420" t="s">
        <v>18</v>
      </c>
    </row>
    <row r="421" spans="1:15" x14ac:dyDescent="0.55000000000000004">
      <c r="A421">
        <v>420</v>
      </c>
      <c r="B421" t="s">
        <v>150</v>
      </c>
      <c r="C421" s="1">
        <v>44175</v>
      </c>
      <c r="D421">
        <v>7.9193675221953998E-3</v>
      </c>
      <c r="E421">
        <v>0.799629180168829</v>
      </c>
      <c r="F421" t="s">
        <v>151</v>
      </c>
      <c r="G421">
        <v>6.6666666999999999E-2</v>
      </c>
      <c r="H421">
        <v>44.322860200000001</v>
      </c>
      <c r="I421">
        <v>0.55867756000000002</v>
      </c>
      <c r="J421">
        <v>1770</v>
      </c>
      <c r="K421">
        <v>1770.7317069999999</v>
      </c>
      <c r="L421" t="s">
        <v>34</v>
      </c>
      <c r="M421" t="s">
        <v>34</v>
      </c>
      <c r="N421" t="s">
        <v>16</v>
      </c>
      <c r="O421" t="s">
        <v>18</v>
      </c>
    </row>
    <row r="422" spans="1:15" x14ac:dyDescent="0.55000000000000004">
      <c r="A422">
        <v>421</v>
      </c>
      <c r="B422" t="s">
        <v>152</v>
      </c>
      <c r="C422" s="1">
        <v>44175</v>
      </c>
      <c r="D422">
        <v>9.4639950691560596E-4</v>
      </c>
      <c r="E422">
        <v>0.98893162872179496</v>
      </c>
      <c r="F422" t="s">
        <v>153</v>
      </c>
      <c r="G422">
        <v>3.4482759000000002E-2</v>
      </c>
      <c r="H422">
        <v>79.886344899999997</v>
      </c>
      <c r="I422">
        <v>0.86794549499999996</v>
      </c>
      <c r="J422">
        <v>3406</v>
      </c>
      <c r="K422">
        <v>3406.5934069999998</v>
      </c>
      <c r="L422" t="s">
        <v>34</v>
      </c>
      <c r="M422" t="s">
        <v>43</v>
      </c>
      <c r="N422" t="s">
        <v>16</v>
      </c>
      <c r="O422" t="s">
        <v>18</v>
      </c>
    </row>
    <row r="423" spans="1:15" x14ac:dyDescent="0.55000000000000004">
      <c r="A423">
        <v>422</v>
      </c>
      <c r="B423" t="s">
        <v>154</v>
      </c>
      <c r="C423" s="1">
        <v>44175</v>
      </c>
      <c r="D423">
        <v>1.77442437565564E-3</v>
      </c>
      <c r="E423">
        <v>0.99083241556839197</v>
      </c>
      <c r="F423" t="s">
        <v>155</v>
      </c>
      <c r="G423" t="s">
        <v>16</v>
      </c>
      <c r="H423">
        <v>50.491259049999996</v>
      </c>
      <c r="I423">
        <v>1.725914605</v>
      </c>
      <c r="J423">
        <v>1985</v>
      </c>
      <c r="K423">
        <v>1985.234899</v>
      </c>
      <c r="L423" t="s">
        <v>26</v>
      </c>
      <c r="M423" t="s">
        <v>26</v>
      </c>
      <c r="N423" t="s">
        <v>16</v>
      </c>
      <c r="O423" t="s">
        <v>18</v>
      </c>
    </row>
    <row r="424" spans="1:15" x14ac:dyDescent="0.55000000000000004">
      <c r="A424">
        <v>423</v>
      </c>
      <c r="B424" t="s">
        <v>156</v>
      </c>
      <c r="C424" s="1">
        <v>44175</v>
      </c>
      <c r="D424">
        <v>2.74165207527603E-3</v>
      </c>
      <c r="E424">
        <v>0.95844521809245997</v>
      </c>
      <c r="F424" t="s">
        <v>157</v>
      </c>
      <c r="G424" t="s">
        <v>16</v>
      </c>
      <c r="H424">
        <v>43.904018309999998</v>
      </c>
      <c r="I424">
        <v>0.26936239499999998</v>
      </c>
      <c r="J424">
        <v>1757</v>
      </c>
      <c r="K424">
        <v>1757.3170729999999</v>
      </c>
      <c r="L424" t="s">
        <v>23</v>
      </c>
      <c r="M424" t="s">
        <v>23</v>
      </c>
      <c r="N424" t="s">
        <v>16</v>
      </c>
      <c r="O424" t="s">
        <v>18</v>
      </c>
    </row>
    <row r="425" spans="1:15" x14ac:dyDescent="0.55000000000000004">
      <c r="A425">
        <v>424</v>
      </c>
      <c r="B425" t="s">
        <v>158</v>
      </c>
      <c r="C425" s="1">
        <v>44175</v>
      </c>
      <c r="D425">
        <v>3.1374671219739302E-4</v>
      </c>
      <c r="E425">
        <v>0.95187835914667396</v>
      </c>
      <c r="F425" t="s">
        <v>159</v>
      </c>
      <c r="G425" t="s">
        <v>16</v>
      </c>
      <c r="H425">
        <v>54.184683049999997</v>
      </c>
      <c r="I425">
        <v>1.2470481250000001</v>
      </c>
      <c r="J425">
        <v>2127</v>
      </c>
      <c r="K425">
        <v>2127.4074070000001</v>
      </c>
      <c r="L425" t="s">
        <v>26</v>
      </c>
      <c r="M425" t="s">
        <v>26</v>
      </c>
      <c r="N425" t="s">
        <v>16</v>
      </c>
      <c r="O425" t="s">
        <v>18</v>
      </c>
    </row>
    <row r="426" spans="1:15" x14ac:dyDescent="0.55000000000000004">
      <c r="A426">
        <v>425</v>
      </c>
      <c r="B426" t="s">
        <v>160</v>
      </c>
      <c r="C426" s="1">
        <v>44175</v>
      </c>
      <c r="D426">
        <v>3.7428240377600301E-4</v>
      </c>
      <c r="E426">
        <v>0.97056774484949204</v>
      </c>
      <c r="F426" t="s">
        <v>161</v>
      </c>
      <c r="G426" t="s">
        <v>16</v>
      </c>
      <c r="H426">
        <v>48.968197609999997</v>
      </c>
      <c r="I426">
        <v>1.3268592050000001</v>
      </c>
      <c r="J426">
        <v>1931</v>
      </c>
      <c r="K426">
        <v>1931.5436239999999</v>
      </c>
      <c r="L426" t="s">
        <v>26</v>
      </c>
      <c r="M426" t="s">
        <v>26</v>
      </c>
      <c r="N426" t="s">
        <v>16</v>
      </c>
      <c r="O426" t="s">
        <v>18</v>
      </c>
    </row>
    <row r="427" spans="1:15" x14ac:dyDescent="0.55000000000000004">
      <c r="A427">
        <v>426</v>
      </c>
      <c r="B427" t="s">
        <v>162</v>
      </c>
      <c r="C427" s="1">
        <v>44175</v>
      </c>
      <c r="D427">
        <v>7.5757727304861795E-4</v>
      </c>
      <c r="E427">
        <v>0.97432813781880201</v>
      </c>
      <c r="F427" t="s">
        <v>155</v>
      </c>
      <c r="G427" t="s">
        <v>16</v>
      </c>
      <c r="H427">
        <v>52.471238929999998</v>
      </c>
      <c r="I427">
        <v>0.92780380500000004</v>
      </c>
      <c r="J427">
        <v>2060</v>
      </c>
      <c r="K427">
        <v>2060.7407410000001</v>
      </c>
      <c r="L427" t="s">
        <v>26</v>
      </c>
      <c r="M427" t="s">
        <v>26</v>
      </c>
      <c r="N427" t="s">
        <v>16</v>
      </c>
      <c r="O427" t="s">
        <v>18</v>
      </c>
    </row>
    <row r="428" spans="1:15" x14ac:dyDescent="0.55000000000000004">
      <c r="A428">
        <v>427</v>
      </c>
      <c r="B428" t="s">
        <v>163</v>
      </c>
      <c r="C428" s="1">
        <v>44175</v>
      </c>
      <c r="D428">
        <v>3.6857941126719099E-4</v>
      </c>
      <c r="E428">
        <v>0.97107873602531902</v>
      </c>
      <c r="F428" t="s">
        <v>164</v>
      </c>
      <c r="G428" t="s">
        <v>16</v>
      </c>
      <c r="H428">
        <v>42.609416080000003</v>
      </c>
      <c r="I428">
        <v>1.9653478449999999</v>
      </c>
      <c r="J428">
        <v>1715</v>
      </c>
      <c r="K428">
        <v>1715.8536590000001</v>
      </c>
      <c r="L428" t="s">
        <v>23</v>
      </c>
      <c r="M428" t="s">
        <v>23</v>
      </c>
      <c r="N428" t="s">
        <v>16</v>
      </c>
      <c r="O428" t="s">
        <v>18</v>
      </c>
    </row>
    <row r="429" spans="1:15" x14ac:dyDescent="0.55000000000000004">
      <c r="A429">
        <v>428</v>
      </c>
      <c r="B429" t="s">
        <v>165</v>
      </c>
      <c r="C429" s="1">
        <v>44175</v>
      </c>
      <c r="D429">
        <v>4.6179978639991398E-4</v>
      </c>
      <c r="E429">
        <v>0.99535922254256604</v>
      </c>
      <c r="F429" t="s">
        <v>166</v>
      </c>
      <c r="G429">
        <v>7.6923077000000006E-2</v>
      </c>
      <c r="H429">
        <v>41.01020157</v>
      </c>
      <c r="I429">
        <v>1.1772134299999999</v>
      </c>
      <c r="J429">
        <v>1664</v>
      </c>
      <c r="K429">
        <v>1664.6341460000001</v>
      </c>
      <c r="L429" t="s">
        <v>52</v>
      </c>
      <c r="M429" t="s">
        <v>53</v>
      </c>
      <c r="N429" t="s">
        <v>16</v>
      </c>
      <c r="O429" t="s">
        <v>18</v>
      </c>
    </row>
    <row r="430" spans="1:15" x14ac:dyDescent="0.55000000000000004">
      <c r="A430">
        <v>429</v>
      </c>
      <c r="B430" t="s">
        <v>167</v>
      </c>
      <c r="C430" s="1">
        <v>44175</v>
      </c>
      <c r="D430">
        <v>5.93439910116685E-4</v>
      </c>
      <c r="E430">
        <v>0.987669065149273</v>
      </c>
      <c r="F430" t="s">
        <v>168</v>
      </c>
      <c r="G430">
        <v>0.14285714299999999</v>
      </c>
      <c r="H430">
        <v>51.367019380000002</v>
      </c>
      <c r="I430">
        <v>1.446575825</v>
      </c>
      <c r="J430">
        <v>2017</v>
      </c>
      <c r="K430">
        <v>2017.7777779999999</v>
      </c>
      <c r="L430" t="s">
        <v>52</v>
      </c>
      <c r="M430" t="s">
        <v>53</v>
      </c>
      <c r="N430" t="s">
        <v>16</v>
      </c>
      <c r="O430" t="s">
        <v>18</v>
      </c>
    </row>
    <row r="431" spans="1:15" x14ac:dyDescent="0.55000000000000004">
      <c r="A431">
        <v>430</v>
      </c>
      <c r="B431" t="s">
        <v>169</v>
      </c>
      <c r="C431" s="1">
        <v>44175</v>
      </c>
      <c r="D431">
        <v>4.9980790250302696E-4</v>
      </c>
      <c r="E431">
        <v>0.98548048423449297</v>
      </c>
      <c r="F431" t="s">
        <v>107</v>
      </c>
      <c r="G431">
        <v>0.1</v>
      </c>
      <c r="H431">
        <v>62.256908699999997</v>
      </c>
      <c r="I431">
        <v>0.83801634000000003</v>
      </c>
      <c r="J431">
        <v>2468</v>
      </c>
      <c r="K431">
        <v>2468.421053</v>
      </c>
      <c r="L431" t="s">
        <v>26</v>
      </c>
      <c r="M431" t="s">
        <v>26</v>
      </c>
      <c r="N431" t="s">
        <v>16</v>
      </c>
      <c r="O431" t="s">
        <v>18</v>
      </c>
    </row>
    <row r="432" spans="1:15" x14ac:dyDescent="0.55000000000000004">
      <c r="A432">
        <v>431</v>
      </c>
      <c r="B432" t="s">
        <v>170</v>
      </c>
      <c r="C432" s="1">
        <v>44175</v>
      </c>
      <c r="D432">
        <v>1.1697515669580601E-3</v>
      </c>
      <c r="E432">
        <v>0.965434535116243</v>
      </c>
      <c r="F432" t="s">
        <v>100</v>
      </c>
      <c r="G432">
        <v>3.3333333E-2</v>
      </c>
      <c r="H432">
        <v>81.142870590000001</v>
      </c>
      <c r="I432">
        <v>1.05749681</v>
      </c>
      <c r="J432">
        <v>3479</v>
      </c>
      <c r="K432">
        <v>3479.1208790000001</v>
      </c>
      <c r="L432" t="s">
        <v>140</v>
      </c>
      <c r="M432" t="s">
        <v>140</v>
      </c>
      <c r="N432" t="s">
        <v>16</v>
      </c>
      <c r="O432" t="s">
        <v>18</v>
      </c>
    </row>
    <row r="433" spans="1:15" x14ac:dyDescent="0.55000000000000004">
      <c r="A433">
        <v>432</v>
      </c>
      <c r="B433" t="s">
        <v>171</v>
      </c>
      <c r="C433" s="1">
        <v>44175</v>
      </c>
      <c r="D433">
        <v>5.4942609779430997E-4</v>
      </c>
      <c r="E433">
        <v>0.80697240723464703</v>
      </c>
      <c r="F433" t="s">
        <v>139</v>
      </c>
      <c r="G433" t="s">
        <v>16</v>
      </c>
      <c r="H433">
        <v>39.334833979999999</v>
      </c>
      <c r="I433">
        <v>1.067473195</v>
      </c>
      <c r="J433">
        <v>1610</v>
      </c>
      <c r="K433">
        <v>1610.97561</v>
      </c>
      <c r="L433" t="s">
        <v>140</v>
      </c>
      <c r="M433" t="s">
        <v>46</v>
      </c>
      <c r="N433" t="s">
        <v>16</v>
      </c>
      <c r="O433" t="s">
        <v>47</v>
      </c>
    </row>
    <row r="434" spans="1:15" x14ac:dyDescent="0.55000000000000004">
      <c r="A434">
        <v>433</v>
      </c>
      <c r="B434" t="s">
        <v>268</v>
      </c>
      <c r="C434" s="1">
        <v>44175</v>
      </c>
      <c r="D434">
        <v>8.7071198491150206E-3</v>
      </c>
      <c r="E434">
        <v>0.93044887854093306</v>
      </c>
      <c r="F434" t="s">
        <v>139</v>
      </c>
      <c r="G434" t="s">
        <v>16</v>
      </c>
      <c r="H434">
        <v>37.926002140000001</v>
      </c>
      <c r="I434">
        <v>0.49881924999999999</v>
      </c>
      <c r="J434">
        <v>1569</v>
      </c>
      <c r="K434">
        <v>1569.398907</v>
      </c>
      <c r="L434" t="s">
        <v>140</v>
      </c>
      <c r="M434" t="s">
        <v>46</v>
      </c>
      <c r="N434" t="s">
        <v>16</v>
      </c>
      <c r="O434" t="s">
        <v>47</v>
      </c>
    </row>
    <row r="435" spans="1:15" x14ac:dyDescent="0.55000000000000004">
      <c r="A435">
        <v>434</v>
      </c>
      <c r="B435" t="s">
        <v>172</v>
      </c>
      <c r="C435" s="1">
        <v>44175</v>
      </c>
      <c r="D435">
        <v>7.8254846094387605E-3</v>
      </c>
      <c r="E435">
        <v>0.93547802072386599</v>
      </c>
      <c r="F435" t="s">
        <v>139</v>
      </c>
      <c r="G435" t="s">
        <v>16</v>
      </c>
      <c r="H435">
        <v>36.821782599999999</v>
      </c>
      <c r="I435">
        <v>0.53872478999999995</v>
      </c>
      <c r="J435">
        <v>1537</v>
      </c>
      <c r="K435">
        <v>1537.7049179999999</v>
      </c>
      <c r="L435" t="s">
        <v>140</v>
      </c>
      <c r="M435" t="s">
        <v>46</v>
      </c>
      <c r="N435" t="s">
        <v>16</v>
      </c>
      <c r="O435" t="s">
        <v>47</v>
      </c>
    </row>
    <row r="436" spans="1:15" x14ac:dyDescent="0.55000000000000004">
      <c r="A436">
        <v>435</v>
      </c>
      <c r="B436" t="s">
        <v>173</v>
      </c>
      <c r="C436" s="1">
        <v>44175</v>
      </c>
      <c r="D436">
        <v>4.1645594810262596E-3</v>
      </c>
      <c r="E436">
        <v>0.78694311540171702</v>
      </c>
      <c r="F436" t="s">
        <v>139</v>
      </c>
      <c r="G436" t="s">
        <v>16</v>
      </c>
      <c r="H436">
        <v>35.298721149999999</v>
      </c>
      <c r="I436">
        <v>0.61853586999999999</v>
      </c>
      <c r="J436">
        <v>1493</v>
      </c>
      <c r="K436">
        <v>1493.989071</v>
      </c>
      <c r="L436" t="s">
        <v>140</v>
      </c>
      <c r="M436" t="s">
        <v>46</v>
      </c>
      <c r="N436" t="s">
        <v>16</v>
      </c>
      <c r="O436" t="s">
        <v>47</v>
      </c>
    </row>
    <row r="437" spans="1:15" x14ac:dyDescent="0.55000000000000004">
      <c r="A437">
        <v>436</v>
      </c>
      <c r="B437" t="s">
        <v>174</v>
      </c>
      <c r="C437" s="1">
        <v>44175</v>
      </c>
      <c r="D437">
        <v>2.9772518425333998E-2</v>
      </c>
      <c r="E437">
        <v>0.93462742917758201</v>
      </c>
      <c r="F437" t="s">
        <v>139</v>
      </c>
      <c r="G437" t="s">
        <v>16</v>
      </c>
      <c r="H437">
        <v>33.737583170000001</v>
      </c>
      <c r="I437">
        <v>1.6261507550000001</v>
      </c>
      <c r="J437">
        <v>1449</v>
      </c>
      <c r="K437">
        <v>1449.1803279999999</v>
      </c>
      <c r="L437" t="s">
        <v>140</v>
      </c>
      <c r="M437" t="s">
        <v>46</v>
      </c>
      <c r="N437" t="s">
        <v>16</v>
      </c>
      <c r="O437" t="s">
        <v>47</v>
      </c>
    </row>
    <row r="438" spans="1:15" x14ac:dyDescent="0.55000000000000004">
      <c r="A438">
        <v>437</v>
      </c>
      <c r="B438" t="s">
        <v>175</v>
      </c>
      <c r="C438" s="1">
        <v>44175</v>
      </c>
      <c r="D438">
        <v>7.6224809285742497E-4</v>
      </c>
      <c r="E438">
        <v>0.91950637636536603</v>
      </c>
      <c r="F438" t="s">
        <v>95</v>
      </c>
      <c r="G438">
        <v>0.83333333300000001</v>
      </c>
      <c r="H438">
        <v>39.715599339999997</v>
      </c>
      <c r="I438">
        <v>0.82803995500000005</v>
      </c>
      <c r="J438">
        <v>1623</v>
      </c>
      <c r="K438">
        <v>1623.170732</v>
      </c>
      <c r="L438" t="s">
        <v>26</v>
      </c>
      <c r="M438" t="s">
        <v>26</v>
      </c>
      <c r="N438" t="s">
        <v>16</v>
      </c>
      <c r="O438" t="s">
        <v>18</v>
      </c>
    </row>
    <row r="439" spans="1:15" x14ac:dyDescent="0.55000000000000004">
      <c r="A439">
        <v>438</v>
      </c>
      <c r="B439" t="s">
        <v>176</v>
      </c>
      <c r="C439" s="1">
        <v>44175</v>
      </c>
      <c r="D439">
        <v>4.0010662631819501E-4</v>
      </c>
      <c r="E439">
        <v>0.98321078237749704</v>
      </c>
      <c r="F439" t="s">
        <v>177</v>
      </c>
      <c r="G439">
        <v>0.75</v>
      </c>
      <c r="H439">
        <v>44.51324288</v>
      </c>
      <c r="I439">
        <v>0.97768573000000003</v>
      </c>
      <c r="J439">
        <v>1776</v>
      </c>
      <c r="K439">
        <v>1776.829268</v>
      </c>
      <c r="L439" t="s">
        <v>26</v>
      </c>
      <c r="M439" t="s">
        <v>26</v>
      </c>
      <c r="N439" t="s">
        <v>16</v>
      </c>
      <c r="O439" t="s">
        <v>18</v>
      </c>
    </row>
    <row r="440" spans="1:15" x14ac:dyDescent="0.55000000000000004">
      <c r="A440">
        <v>439</v>
      </c>
      <c r="B440" t="s">
        <v>178</v>
      </c>
      <c r="C440" s="1">
        <v>44175</v>
      </c>
      <c r="D440">
        <v>3.35765432135112E-4</v>
      </c>
      <c r="E440">
        <v>0.98220632413979603</v>
      </c>
      <c r="F440" t="s">
        <v>179</v>
      </c>
      <c r="G440">
        <v>0.105263158</v>
      </c>
      <c r="H440">
        <v>55.060443380000002</v>
      </c>
      <c r="I440">
        <v>0.71829971999999997</v>
      </c>
      <c r="J440">
        <v>2161</v>
      </c>
      <c r="K440">
        <v>2161.4814809999998</v>
      </c>
      <c r="L440" t="s">
        <v>26</v>
      </c>
      <c r="M440" t="s">
        <v>26</v>
      </c>
      <c r="N440" t="s">
        <v>16</v>
      </c>
      <c r="O440" t="s">
        <v>18</v>
      </c>
    </row>
    <row r="441" spans="1:15" x14ac:dyDescent="0.55000000000000004">
      <c r="A441">
        <v>440</v>
      </c>
      <c r="B441" t="s">
        <v>182</v>
      </c>
      <c r="C441" s="1">
        <v>44175</v>
      </c>
      <c r="D441">
        <v>4.1562399958420198E-4</v>
      </c>
      <c r="E441">
        <v>0.97282425129955896</v>
      </c>
      <c r="F441" t="s">
        <v>183</v>
      </c>
      <c r="G441">
        <v>0</v>
      </c>
      <c r="H441">
        <v>38.992145149999999</v>
      </c>
      <c r="I441">
        <v>1.7857729149999999</v>
      </c>
      <c r="J441">
        <v>1600</v>
      </c>
      <c r="K441">
        <v>1600</v>
      </c>
      <c r="L441" t="s">
        <v>70</v>
      </c>
      <c r="M441" t="s">
        <v>70</v>
      </c>
      <c r="N441" t="s">
        <v>16</v>
      </c>
      <c r="O441" t="s">
        <v>71</v>
      </c>
    </row>
    <row r="442" spans="1:15" x14ac:dyDescent="0.55000000000000004">
      <c r="A442">
        <v>441</v>
      </c>
      <c r="B442" t="s">
        <v>184</v>
      </c>
      <c r="C442" s="1">
        <v>44175</v>
      </c>
      <c r="D442">
        <v>1.6120452172903099E-4</v>
      </c>
      <c r="E442">
        <v>0.97465121695336698</v>
      </c>
      <c r="F442" t="s">
        <v>185</v>
      </c>
      <c r="G442">
        <v>0.44444444399999999</v>
      </c>
      <c r="H442">
        <v>45.883998179999999</v>
      </c>
      <c r="I442">
        <v>0.94775657499999999</v>
      </c>
      <c r="J442">
        <v>1822</v>
      </c>
      <c r="K442">
        <v>1822.818792</v>
      </c>
      <c r="L442" t="s">
        <v>26</v>
      </c>
      <c r="M442" t="s">
        <v>26</v>
      </c>
      <c r="N442" t="s">
        <v>16</v>
      </c>
      <c r="O442" t="s">
        <v>18</v>
      </c>
    </row>
    <row r="443" spans="1:15" x14ac:dyDescent="0.55000000000000004">
      <c r="A443">
        <v>442</v>
      </c>
      <c r="B443" t="s">
        <v>186</v>
      </c>
      <c r="C443" s="1">
        <v>44175</v>
      </c>
      <c r="D443">
        <v>3.14963465427988E-3</v>
      </c>
      <c r="E443">
        <v>0.86393571563567495</v>
      </c>
      <c r="F443" t="s">
        <v>187</v>
      </c>
      <c r="G443">
        <v>0.25</v>
      </c>
      <c r="H443">
        <v>27.340725110000001</v>
      </c>
      <c r="I443">
        <v>0.71829971999999997</v>
      </c>
      <c r="J443">
        <v>1293</v>
      </c>
      <c r="K443">
        <v>1293.3927920000001</v>
      </c>
      <c r="L443" t="s">
        <v>26</v>
      </c>
      <c r="M443" t="s">
        <v>26</v>
      </c>
      <c r="N443" t="s">
        <v>16</v>
      </c>
      <c r="O443" t="s">
        <v>18</v>
      </c>
    </row>
    <row r="444" spans="1:15" x14ac:dyDescent="0.55000000000000004">
      <c r="A444">
        <v>443</v>
      </c>
      <c r="B444" t="s">
        <v>188</v>
      </c>
      <c r="C444" s="1">
        <v>44175</v>
      </c>
      <c r="D444">
        <v>1.51629043209183E-3</v>
      </c>
      <c r="E444">
        <v>0.98816208433004105</v>
      </c>
      <c r="F444" t="s">
        <v>189</v>
      </c>
      <c r="G444">
        <v>7.1428570999999996E-2</v>
      </c>
      <c r="H444">
        <v>77.982518099999993</v>
      </c>
      <c r="I444">
        <v>0.73825249000000004</v>
      </c>
      <c r="J444">
        <v>3291</v>
      </c>
      <c r="K444">
        <v>3291.9540229999998</v>
      </c>
      <c r="L444" t="s">
        <v>26</v>
      </c>
      <c r="M444" t="s">
        <v>26</v>
      </c>
      <c r="N444" t="s">
        <v>16</v>
      </c>
      <c r="O444" t="s">
        <v>18</v>
      </c>
    </row>
    <row r="445" spans="1:15" x14ac:dyDescent="0.55000000000000004">
      <c r="A445">
        <v>444</v>
      </c>
      <c r="B445" t="s">
        <v>190</v>
      </c>
      <c r="C445" s="1">
        <v>44175</v>
      </c>
      <c r="D445">
        <v>1.18578412925132E-3</v>
      </c>
      <c r="E445">
        <v>0.98253015553895795</v>
      </c>
      <c r="F445" t="s">
        <v>191</v>
      </c>
      <c r="G445">
        <v>7.6923077000000006E-2</v>
      </c>
      <c r="H445">
        <v>74.479476779999999</v>
      </c>
      <c r="I445">
        <v>0.71829971999999997</v>
      </c>
      <c r="J445">
        <v>3088</v>
      </c>
      <c r="K445">
        <v>3088.172043</v>
      </c>
      <c r="L445" t="s">
        <v>26</v>
      </c>
      <c r="M445" t="s">
        <v>26</v>
      </c>
      <c r="N445" t="s">
        <v>16</v>
      </c>
      <c r="O445" t="s">
        <v>18</v>
      </c>
    </row>
    <row r="446" spans="1:15" x14ac:dyDescent="0.55000000000000004">
      <c r="A446">
        <v>445</v>
      </c>
      <c r="B446" t="s">
        <v>192</v>
      </c>
      <c r="C446" s="1">
        <v>44175</v>
      </c>
      <c r="D446">
        <v>8.5122037800357904E-4</v>
      </c>
      <c r="E446">
        <v>0.98095890791384899</v>
      </c>
      <c r="F446" t="s">
        <v>193</v>
      </c>
      <c r="G446">
        <v>8.3333332999999996E-2</v>
      </c>
      <c r="H446">
        <v>70.786052780000006</v>
      </c>
      <c r="I446">
        <v>0.69834695000000002</v>
      </c>
      <c r="J446">
        <v>2886</v>
      </c>
      <c r="K446">
        <v>2886.8686870000001</v>
      </c>
      <c r="L446" t="s">
        <v>26</v>
      </c>
      <c r="M446" t="s">
        <v>26</v>
      </c>
      <c r="N446" t="s">
        <v>16</v>
      </c>
      <c r="O446" t="s">
        <v>18</v>
      </c>
    </row>
    <row r="447" spans="1:15" x14ac:dyDescent="0.55000000000000004">
      <c r="A447">
        <v>446</v>
      </c>
      <c r="B447" t="s">
        <v>194</v>
      </c>
      <c r="C447" s="1">
        <v>44175</v>
      </c>
      <c r="D447">
        <v>9.1490762305893101E-4</v>
      </c>
      <c r="E447">
        <v>0.99713431914749495</v>
      </c>
      <c r="F447" t="s">
        <v>195</v>
      </c>
      <c r="G447">
        <v>9.0909090999999997E-2</v>
      </c>
      <c r="H447">
        <v>66.826093029999996</v>
      </c>
      <c r="I447">
        <v>0.68837056500000005</v>
      </c>
      <c r="J447">
        <v>2684</v>
      </c>
      <c r="K447">
        <v>2684.9056599999999</v>
      </c>
      <c r="L447" t="s">
        <v>26</v>
      </c>
      <c r="M447" t="s">
        <v>26</v>
      </c>
      <c r="N447" t="s">
        <v>16</v>
      </c>
      <c r="O447" t="s">
        <v>18</v>
      </c>
    </row>
    <row r="448" spans="1:15" x14ac:dyDescent="0.55000000000000004">
      <c r="A448">
        <v>447</v>
      </c>
      <c r="B448" t="s">
        <v>198</v>
      </c>
      <c r="C448" s="1">
        <v>44175</v>
      </c>
      <c r="D448">
        <v>7.8098776288098996E-4</v>
      </c>
      <c r="E448">
        <v>0.95615293126229195</v>
      </c>
      <c r="F448" t="s">
        <v>181</v>
      </c>
      <c r="G448">
        <v>0.117647059</v>
      </c>
      <c r="H448">
        <v>55.479285279999999</v>
      </c>
      <c r="I448">
        <v>0.66841779499999998</v>
      </c>
      <c r="J448">
        <v>2177</v>
      </c>
      <c r="K448">
        <v>2177.7777780000001</v>
      </c>
      <c r="L448" t="s">
        <v>26</v>
      </c>
      <c r="M448" t="s">
        <v>26</v>
      </c>
      <c r="N448" t="s">
        <v>16</v>
      </c>
      <c r="O448" t="s">
        <v>18</v>
      </c>
    </row>
    <row r="449" spans="1:15" x14ac:dyDescent="0.55000000000000004">
      <c r="A449">
        <v>448</v>
      </c>
      <c r="B449" t="s">
        <v>199</v>
      </c>
      <c r="C449" s="1">
        <v>44175</v>
      </c>
      <c r="D449">
        <v>1.07378880904085E-4</v>
      </c>
      <c r="E449">
        <v>0.68729897031104403</v>
      </c>
      <c r="F449" t="s">
        <v>200</v>
      </c>
      <c r="G449">
        <v>0.125</v>
      </c>
      <c r="H449">
        <v>52.92815736</v>
      </c>
      <c r="I449">
        <v>0.68837056500000005</v>
      </c>
      <c r="J449">
        <v>2078</v>
      </c>
      <c r="K449">
        <v>2078.5185190000002</v>
      </c>
      <c r="L449" t="s">
        <v>26</v>
      </c>
      <c r="M449" t="s">
        <v>26</v>
      </c>
      <c r="N449" t="s">
        <v>16</v>
      </c>
      <c r="O449" t="s">
        <v>18</v>
      </c>
    </row>
    <row r="450" spans="1:15" x14ac:dyDescent="0.55000000000000004">
      <c r="A450">
        <v>449</v>
      </c>
      <c r="B450" t="s">
        <v>201</v>
      </c>
      <c r="C450" s="1">
        <v>44175</v>
      </c>
      <c r="D450">
        <v>5.1196875890814999E-4</v>
      </c>
      <c r="E450">
        <v>0.93356905416102598</v>
      </c>
      <c r="F450" t="s">
        <v>202</v>
      </c>
      <c r="G450">
        <v>0.28571428599999998</v>
      </c>
      <c r="H450">
        <v>58.830020449999999</v>
      </c>
      <c r="I450">
        <v>0.88789826500000002</v>
      </c>
      <c r="J450">
        <v>2317</v>
      </c>
      <c r="K450">
        <v>2317.741935</v>
      </c>
      <c r="L450" t="s">
        <v>26</v>
      </c>
      <c r="M450" t="s">
        <v>26</v>
      </c>
      <c r="N450" t="s">
        <v>16</v>
      </c>
      <c r="O450" t="s">
        <v>18</v>
      </c>
    </row>
    <row r="451" spans="1:15" x14ac:dyDescent="0.55000000000000004">
      <c r="A451">
        <v>450</v>
      </c>
      <c r="B451" t="s">
        <v>203</v>
      </c>
      <c r="C451" s="1">
        <v>44175</v>
      </c>
      <c r="D451">
        <v>1.81240740958517E-4</v>
      </c>
      <c r="E451">
        <v>0.971798170608275</v>
      </c>
      <c r="F451" t="s">
        <v>204</v>
      </c>
      <c r="G451">
        <v>0.15384615400000001</v>
      </c>
      <c r="H451">
        <v>44.51324288</v>
      </c>
      <c r="I451">
        <v>0.68837056500000005</v>
      </c>
      <c r="J451">
        <v>1776</v>
      </c>
      <c r="K451">
        <v>1776.829268</v>
      </c>
      <c r="L451" t="s">
        <v>26</v>
      </c>
      <c r="M451" t="s">
        <v>26</v>
      </c>
      <c r="N451" t="s">
        <v>16</v>
      </c>
      <c r="O451" t="s">
        <v>18</v>
      </c>
    </row>
    <row r="452" spans="1:15" x14ac:dyDescent="0.55000000000000004">
      <c r="A452">
        <v>451</v>
      </c>
      <c r="B452" t="s">
        <v>205</v>
      </c>
      <c r="C452" s="1">
        <v>44175</v>
      </c>
      <c r="D452">
        <v>3.39239131540938E-4</v>
      </c>
      <c r="E452">
        <v>0.95056492354153899</v>
      </c>
      <c r="F452" t="s">
        <v>206</v>
      </c>
      <c r="G452">
        <v>0.33333333300000001</v>
      </c>
      <c r="H452">
        <v>53.994300369999998</v>
      </c>
      <c r="I452">
        <v>0.90785103499999997</v>
      </c>
      <c r="J452">
        <v>2120</v>
      </c>
      <c r="K452">
        <v>2120</v>
      </c>
      <c r="L452" t="s">
        <v>26</v>
      </c>
      <c r="M452" t="s">
        <v>26</v>
      </c>
      <c r="N452" t="s">
        <v>16</v>
      </c>
      <c r="O452" t="s">
        <v>18</v>
      </c>
    </row>
    <row r="453" spans="1:15" x14ac:dyDescent="0.55000000000000004">
      <c r="A453">
        <v>452</v>
      </c>
      <c r="B453" t="s">
        <v>207</v>
      </c>
      <c r="C453" s="1">
        <v>44175</v>
      </c>
      <c r="D453">
        <v>1.6597870903196099E-4</v>
      </c>
      <c r="E453">
        <v>0.97774296198339805</v>
      </c>
      <c r="F453" t="s">
        <v>208</v>
      </c>
      <c r="G453">
        <v>0.4</v>
      </c>
      <c r="H453">
        <v>48.701661850000001</v>
      </c>
      <c r="I453">
        <v>0.93778019000000001</v>
      </c>
      <c r="J453">
        <v>1922</v>
      </c>
      <c r="K453">
        <v>1922.147651</v>
      </c>
      <c r="L453" t="s">
        <v>26</v>
      </c>
      <c r="M453" t="s">
        <v>26</v>
      </c>
      <c r="N453" t="s">
        <v>16</v>
      </c>
      <c r="O453" t="s">
        <v>18</v>
      </c>
    </row>
    <row r="454" spans="1:15" x14ac:dyDescent="0.55000000000000004">
      <c r="A454">
        <v>453</v>
      </c>
      <c r="B454" t="s">
        <v>209</v>
      </c>
      <c r="C454" s="1">
        <v>44175</v>
      </c>
      <c r="D454">
        <v>1.0446672849321601E-3</v>
      </c>
      <c r="E454">
        <v>0.99191530082743395</v>
      </c>
      <c r="F454" t="s">
        <v>210</v>
      </c>
      <c r="G454">
        <v>0</v>
      </c>
      <c r="H454">
        <v>82.627855499999995</v>
      </c>
      <c r="I454">
        <v>0.71829971999999997</v>
      </c>
      <c r="J454">
        <v>3564</v>
      </c>
      <c r="K454">
        <v>3564.835165</v>
      </c>
      <c r="L454" t="s">
        <v>211</v>
      </c>
      <c r="M454" t="s">
        <v>211</v>
      </c>
      <c r="N454" t="s">
        <v>16</v>
      </c>
      <c r="O454" t="s">
        <v>47</v>
      </c>
    </row>
    <row r="455" spans="1:15" x14ac:dyDescent="0.55000000000000004">
      <c r="A455">
        <v>454</v>
      </c>
      <c r="B455" t="s">
        <v>212</v>
      </c>
      <c r="C455" s="1">
        <v>44175</v>
      </c>
      <c r="D455">
        <v>7.7593565651639101E-4</v>
      </c>
      <c r="E455">
        <v>0.98526902759322199</v>
      </c>
      <c r="F455" t="s">
        <v>213</v>
      </c>
      <c r="G455">
        <v>0</v>
      </c>
      <c r="H455">
        <v>79.162890719999993</v>
      </c>
      <c r="I455">
        <v>0.63848864000000005</v>
      </c>
      <c r="J455">
        <v>3363</v>
      </c>
      <c r="K455">
        <v>3363.2183909999999</v>
      </c>
      <c r="L455" t="s">
        <v>211</v>
      </c>
      <c r="M455" t="s">
        <v>211</v>
      </c>
      <c r="N455" t="s">
        <v>16</v>
      </c>
      <c r="O455" t="s">
        <v>47</v>
      </c>
    </row>
    <row r="456" spans="1:15" x14ac:dyDescent="0.55000000000000004">
      <c r="A456">
        <v>455</v>
      </c>
      <c r="B456" t="s">
        <v>214</v>
      </c>
      <c r="C456" s="1">
        <v>44175</v>
      </c>
      <c r="D456">
        <v>6.9741636608695802E-4</v>
      </c>
      <c r="E456">
        <v>0.98637903359087697</v>
      </c>
      <c r="F456" t="s">
        <v>215</v>
      </c>
      <c r="G456">
        <v>0</v>
      </c>
      <c r="H456">
        <v>77.449446589999994</v>
      </c>
      <c r="I456">
        <v>0.62851225499999996</v>
      </c>
      <c r="J456">
        <v>3259</v>
      </c>
      <c r="K456">
        <v>3259.7701149999998</v>
      </c>
      <c r="L456" t="s">
        <v>211</v>
      </c>
      <c r="M456" t="s">
        <v>211</v>
      </c>
      <c r="N456" t="s">
        <v>16</v>
      </c>
      <c r="O456" t="s">
        <v>47</v>
      </c>
    </row>
    <row r="457" spans="1:15" x14ac:dyDescent="0.55000000000000004">
      <c r="A457">
        <v>456</v>
      </c>
      <c r="B457" t="s">
        <v>216</v>
      </c>
      <c r="C457" s="1">
        <v>44175</v>
      </c>
      <c r="D457">
        <v>6.5342788912341296E-4</v>
      </c>
      <c r="E457">
        <v>0.98218943973749695</v>
      </c>
      <c r="F457" t="s">
        <v>217</v>
      </c>
      <c r="G457">
        <v>0</v>
      </c>
      <c r="H457">
        <v>75.736002470000003</v>
      </c>
      <c r="I457">
        <v>0.61853586999999999</v>
      </c>
      <c r="J457">
        <v>3159</v>
      </c>
      <c r="K457">
        <v>3159.1397849999998</v>
      </c>
      <c r="L457" t="s">
        <v>211</v>
      </c>
      <c r="M457" t="s">
        <v>211</v>
      </c>
      <c r="N457" t="s">
        <v>16</v>
      </c>
      <c r="O457" t="s">
        <v>47</v>
      </c>
    </row>
    <row r="458" spans="1:15" x14ac:dyDescent="0.55000000000000004">
      <c r="A458">
        <v>457</v>
      </c>
      <c r="B458" t="s">
        <v>218</v>
      </c>
      <c r="C458" s="1">
        <v>44175</v>
      </c>
      <c r="D458">
        <v>7.7746246857527703E-4</v>
      </c>
      <c r="E458">
        <v>0.995996648767842</v>
      </c>
      <c r="F458" t="s">
        <v>219</v>
      </c>
      <c r="G458">
        <v>0</v>
      </c>
      <c r="H458">
        <v>73.94640527</v>
      </c>
      <c r="I458">
        <v>0.59858310000000003</v>
      </c>
      <c r="J458">
        <v>3058</v>
      </c>
      <c r="K458">
        <v>3058.0645159999999</v>
      </c>
      <c r="L458" t="s">
        <v>211</v>
      </c>
      <c r="M458" t="s">
        <v>211</v>
      </c>
      <c r="N458" t="s">
        <v>16</v>
      </c>
      <c r="O458" t="s">
        <v>47</v>
      </c>
    </row>
    <row r="459" spans="1:15" x14ac:dyDescent="0.55000000000000004">
      <c r="A459">
        <v>458</v>
      </c>
      <c r="B459" t="s">
        <v>220</v>
      </c>
      <c r="C459" s="1">
        <v>44175</v>
      </c>
      <c r="D459">
        <v>5.83915043731036E-4</v>
      </c>
      <c r="E459">
        <v>0.97963670851379003</v>
      </c>
      <c r="F459" t="s">
        <v>221</v>
      </c>
      <c r="G459">
        <v>0</v>
      </c>
      <c r="H459">
        <v>72.080655010000001</v>
      </c>
      <c r="I459">
        <v>0.58860671499999995</v>
      </c>
      <c r="J459">
        <v>2955</v>
      </c>
      <c r="K459">
        <v>2955.5555559999998</v>
      </c>
      <c r="L459" t="s">
        <v>211</v>
      </c>
      <c r="M459" t="s">
        <v>211</v>
      </c>
      <c r="N459" t="s">
        <v>16</v>
      </c>
      <c r="O459" t="s">
        <v>47</v>
      </c>
    </row>
    <row r="460" spans="1:15" x14ac:dyDescent="0.55000000000000004">
      <c r="A460">
        <v>459</v>
      </c>
      <c r="B460" t="s">
        <v>222</v>
      </c>
      <c r="C460" s="1">
        <v>44175</v>
      </c>
      <c r="D460">
        <v>3.9359978344024102E-4</v>
      </c>
      <c r="E460">
        <v>0.96470570098350406</v>
      </c>
      <c r="F460" t="s">
        <v>223</v>
      </c>
      <c r="G460">
        <v>0</v>
      </c>
      <c r="H460">
        <v>70.138751670000005</v>
      </c>
      <c r="I460">
        <v>0.57863032999999997</v>
      </c>
      <c r="J460">
        <v>2852</v>
      </c>
      <c r="K460">
        <v>2852.5252529999998</v>
      </c>
      <c r="L460" t="s">
        <v>211</v>
      </c>
      <c r="M460" t="s">
        <v>211</v>
      </c>
      <c r="N460" t="s">
        <v>16</v>
      </c>
      <c r="O460" t="s">
        <v>47</v>
      </c>
    </row>
    <row r="461" spans="1:15" x14ac:dyDescent="0.55000000000000004">
      <c r="A461">
        <v>460</v>
      </c>
      <c r="B461" t="s">
        <v>224</v>
      </c>
      <c r="C461" s="1">
        <v>44175</v>
      </c>
      <c r="D461">
        <v>5.9534901575117598E-4</v>
      </c>
      <c r="E461">
        <v>0.99302805662532401</v>
      </c>
      <c r="F461" t="s">
        <v>225</v>
      </c>
      <c r="G461">
        <v>0</v>
      </c>
      <c r="H461">
        <v>68.158771790000003</v>
      </c>
      <c r="I461">
        <v>0.56865394499999999</v>
      </c>
      <c r="J461">
        <v>2750</v>
      </c>
      <c r="K461">
        <v>2750.9433960000001</v>
      </c>
      <c r="L461" t="s">
        <v>211</v>
      </c>
      <c r="M461" t="s">
        <v>211</v>
      </c>
      <c r="N461" t="s">
        <v>16</v>
      </c>
      <c r="O461" t="s">
        <v>47</v>
      </c>
    </row>
    <row r="462" spans="1:15" x14ac:dyDescent="0.55000000000000004">
      <c r="A462">
        <v>461</v>
      </c>
      <c r="B462" t="s">
        <v>226</v>
      </c>
      <c r="C462" s="1">
        <v>44175</v>
      </c>
      <c r="D462">
        <v>7.6895976620347799E-4</v>
      </c>
      <c r="E462">
        <v>0.99847448353380996</v>
      </c>
      <c r="F462" t="s">
        <v>227</v>
      </c>
      <c r="G462">
        <v>0</v>
      </c>
      <c r="H462">
        <v>66.102638839999997</v>
      </c>
      <c r="I462">
        <v>0.56865394499999999</v>
      </c>
      <c r="J462">
        <v>2649</v>
      </c>
      <c r="K462">
        <v>2649.0566039999999</v>
      </c>
      <c r="L462" t="s">
        <v>211</v>
      </c>
      <c r="M462" t="s">
        <v>211</v>
      </c>
      <c r="N462" t="s">
        <v>16</v>
      </c>
      <c r="O462" t="s">
        <v>47</v>
      </c>
    </row>
    <row r="463" spans="1:15" x14ac:dyDescent="0.55000000000000004">
      <c r="A463">
        <v>462</v>
      </c>
      <c r="B463" t="s">
        <v>228</v>
      </c>
      <c r="C463" s="1">
        <v>44175</v>
      </c>
      <c r="D463">
        <v>4.84220419208231E-4</v>
      </c>
      <c r="E463">
        <v>0.993230153478042</v>
      </c>
      <c r="F463" t="s">
        <v>229</v>
      </c>
      <c r="G463">
        <v>0</v>
      </c>
      <c r="H463">
        <v>63.932276280000004</v>
      </c>
      <c r="I463">
        <v>0.55867756000000002</v>
      </c>
      <c r="J463">
        <v>2545</v>
      </c>
      <c r="K463">
        <v>2545.6140350000001</v>
      </c>
      <c r="L463" t="s">
        <v>211</v>
      </c>
      <c r="M463" t="s">
        <v>211</v>
      </c>
      <c r="N463" t="s">
        <v>16</v>
      </c>
      <c r="O463" t="s">
        <v>47</v>
      </c>
    </row>
    <row r="464" spans="1:15" x14ac:dyDescent="0.55000000000000004">
      <c r="A464">
        <v>463</v>
      </c>
      <c r="B464" t="s">
        <v>230</v>
      </c>
      <c r="C464" s="1">
        <v>44175</v>
      </c>
      <c r="D464">
        <v>3.9380401385911799E-4</v>
      </c>
      <c r="E464">
        <v>0.99803030116074098</v>
      </c>
      <c r="F464" t="s">
        <v>231</v>
      </c>
      <c r="G464">
        <v>0</v>
      </c>
      <c r="H464">
        <v>61.723837189999998</v>
      </c>
      <c r="I464">
        <v>0.54870117500000004</v>
      </c>
      <c r="J464">
        <v>2443</v>
      </c>
      <c r="K464">
        <v>2443.859649</v>
      </c>
      <c r="L464" t="s">
        <v>211</v>
      </c>
      <c r="M464" t="s">
        <v>211</v>
      </c>
      <c r="N464" t="s">
        <v>16</v>
      </c>
      <c r="O464" t="s">
        <v>47</v>
      </c>
    </row>
    <row r="465" spans="1:15" x14ac:dyDescent="0.55000000000000004">
      <c r="A465">
        <v>464</v>
      </c>
      <c r="B465" t="s">
        <v>232</v>
      </c>
      <c r="C465" s="1">
        <v>44175</v>
      </c>
      <c r="D465">
        <v>2.8097514474603898E-4</v>
      </c>
      <c r="E465">
        <v>0.98603428367651103</v>
      </c>
      <c r="F465" t="s">
        <v>233</v>
      </c>
      <c r="G465">
        <v>0</v>
      </c>
      <c r="H465">
        <v>59.401168490000003</v>
      </c>
      <c r="I465">
        <v>0.54870117500000004</v>
      </c>
      <c r="J465">
        <v>2341</v>
      </c>
      <c r="K465">
        <v>2341.9354840000001</v>
      </c>
      <c r="L465" t="s">
        <v>211</v>
      </c>
      <c r="M465" t="s">
        <v>211</v>
      </c>
      <c r="N465" t="s">
        <v>16</v>
      </c>
      <c r="O465" t="s">
        <v>47</v>
      </c>
    </row>
    <row r="466" spans="1:15" x14ac:dyDescent="0.55000000000000004">
      <c r="A466">
        <v>465</v>
      </c>
      <c r="B466" t="s">
        <v>234</v>
      </c>
      <c r="C466" s="1">
        <v>44175</v>
      </c>
      <c r="D466">
        <v>2.81932840881616E-4</v>
      </c>
      <c r="E466">
        <v>0.98928515340419898</v>
      </c>
      <c r="F466" t="s">
        <v>235</v>
      </c>
      <c r="G466">
        <v>0</v>
      </c>
      <c r="H466">
        <v>56.96427018</v>
      </c>
      <c r="I466">
        <v>0.53872478999999995</v>
      </c>
      <c r="J466">
        <v>2238</v>
      </c>
      <c r="K466">
        <v>2238.7096769999998</v>
      </c>
      <c r="L466" t="s">
        <v>211</v>
      </c>
      <c r="M466" t="s">
        <v>211</v>
      </c>
      <c r="N466" t="s">
        <v>16</v>
      </c>
      <c r="O466" t="s">
        <v>47</v>
      </c>
    </row>
    <row r="467" spans="1:15" x14ac:dyDescent="0.55000000000000004">
      <c r="A467">
        <v>466</v>
      </c>
      <c r="B467" t="s">
        <v>236</v>
      </c>
      <c r="C467" s="1">
        <v>44175</v>
      </c>
      <c r="D467">
        <v>2.9497099077083601E-4</v>
      </c>
      <c r="E467">
        <v>0.99484491260128205</v>
      </c>
      <c r="F467" t="s">
        <v>237</v>
      </c>
      <c r="G467">
        <v>0</v>
      </c>
      <c r="H467">
        <v>54.451218799999999</v>
      </c>
      <c r="I467">
        <v>0.51877202</v>
      </c>
      <c r="J467">
        <v>2137</v>
      </c>
      <c r="K467">
        <v>2137.7777780000001</v>
      </c>
      <c r="L467" t="s">
        <v>211</v>
      </c>
      <c r="M467" t="s">
        <v>211</v>
      </c>
      <c r="N467" t="s">
        <v>16</v>
      </c>
      <c r="O467" t="s">
        <v>47</v>
      </c>
    </row>
    <row r="468" spans="1:15" x14ac:dyDescent="0.55000000000000004">
      <c r="A468">
        <v>467</v>
      </c>
      <c r="B468" t="s">
        <v>238</v>
      </c>
      <c r="C468" s="1">
        <v>44175</v>
      </c>
      <c r="D468">
        <v>2.9222479293821297E-4</v>
      </c>
      <c r="E468">
        <v>0.99820758057017001</v>
      </c>
      <c r="F468" t="s">
        <v>239</v>
      </c>
      <c r="G468">
        <v>0</v>
      </c>
      <c r="H468">
        <v>51.785861279999999</v>
      </c>
      <c r="I468">
        <v>0.51877202</v>
      </c>
      <c r="J468">
        <v>2034</v>
      </c>
      <c r="K468">
        <v>2034.0740740000001</v>
      </c>
      <c r="L468" t="s">
        <v>211</v>
      </c>
      <c r="M468" t="s">
        <v>211</v>
      </c>
      <c r="N468" t="s">
        <v>16</v>
      </c>
      <c r="O468" t="s">
        <v>47</v>
      </c>
    </row>
    <row r="469" spans="1:15" x14ac:dyDescent="0.55000000000000004">
      <c r="A469">
        <v>468</v>
      </c>
      <c r="B469" t="s">
        <v>240</v>
      </c>
      <c r="C469" s="1">
        <v>44175</v>
      </c>
      <c r="D469">
        <v>2.9136166045731098E-4</v>
      </c>
      <c r="E469">
        <v>0.99461092843982601</v>
      </c>
      <c r="F469" t="s">
        <v>241</v>
      </c>
      <c r="G469">
        <v>0</v>
      </c>
      <c r="H469">
        <v>49.044350680000001</v>
      </c>
      <c r="I469">
        <v>0.50879563500000002</v>
      </c>
      <c r="J469">
        <v>1934</v>
      </c>
      <c r="K469">
        <v>1934.228188</v>
      </c>
      <c r="L469" t="s">
        <v>211</v>
      </c>
      <c r="M469" t="s">
        <v>211</v>
      </c>
      <c r="N469" t="s">
        <v>16</v>
      </c>
      <c r="O469" t="s">
        <v>47</v>
      </c>
    </row>
    <row r="470" spans="1:15" x14ac:dyDescent="0.55000000000000004">
      <c r="A470">
        <v>469</v>
      </c>
      <c r="B470" t="s">
        <v>242</v>
      </c>
      <c r="C470" s="1">
        <v>44175</v>
      </c>
      <c r="D470">
        <v>2.69248287896221E-4</v>
      </c>
      <c r="E470">
        <v>0.98831539073130104</v>
      </c>
      <c r="F470" t="s">
        <v>243</v>
      </c>
      <c r="G470">
        <v>0</v>
      </c>
      <c r="H470">
        <v>46.112457399999997</v>
      </c>
      <c r="I470">
        <v>0.49881924999999999</v>
      </c>
      <c r="J470">
        <v>1830</v>
      </c>
      <c r="K470">
        <v>1830.8724830000001</v>
      </c>
      <c r="L470" t="s">
        <v>211</v>
      </c>
      <c r="M470" t="s">
        <v>211</v>
      </c>
      <c r="N470" t="s">
        <v>16</v>
      </c>
      <c r="O470" t="s">
        <v>47</v>
      </c>
    </row>
    <row r="471" spans="1:15" x14ac:dyDescent="0.55000000000000004">
      <c r="A471">
        <v>470</v>
      </c>
      <c r="B471" t="s">
        <v>244</v>
      </c>
      <c r="C471" s="1">
        <v>44175</v>
      </c>
      <c r="D471">
        <v>5.6343317067558696E-4</v>
      </c>
      <c r="E471">
        <v>0.93118945205848402</v>
      </c>
      <c r="F471" t="s">
        <v>245</v>
      </c>
      <c r="G471">
        <v>0</v>
      </c>
      <c r="H471">
        <v>43.066334509999997</v>
      </c>
      <c r="I471">
        <v>0.48884286500000002</v>
      </c>
      <c r="J471">
        <v>1730</v>
      </c>
      <c r="K471">
        <v>1730.487805</v>
      </c>
      <c r="L471" t="s">
        <v>211</v>
      </c>
      <c r="M471" t="s">
        <v>211</v>
      </c>
      <c r="N471" t="s">
        <v>16</v>
      </c>
      <c r="O471" t="s">
        <v>47</v>
      </c>
    </row>
    <row r="472" spans="1:15" x14ac:dyDescent="0.55000000000000004">
      <c r="A472">
        <v>471</v>
      </c>
      <c r="B472" t="s">
        <v>246</v>
      </c>
      <c r="C472" s="1">
        <v>44175</v>
      </c>
      <c r="D472">
        <v>1.21605961280427E-3</v>
      </c>
      <c r="E472">
        <v>0.99010920372384803</v>
      </c>
      <c r="F472" t="s">
        <v>247</v>
      </c>
      <c r="G472">
        <v>0</v>
      </c>
      <c r="H472">
        <v>39.82982895</v>
      </c>
      <c r="I472">
        <v>0.48884286500000002</v>
      </c>
      <c r="J472">
        <v>1626</v>
      </c>
      <c r="K472">
        <v>1626.829268</v>
      </c>
      <c r="L472" t="s">
        <v>211</v>
      </c>
      <c r="M472" t="s">
        <v>211</v>
      </c>
      <c r="N472" t="s">
        <v>16</v>
      </c>
      <c r="O472" t="s">
        <v>47</v>
      </c>
    </row>
    <row r="473" spans="1:15" x14ac:dyDescent="0.55000000000000004">
      <c r="A473">
        <v>472</v>
      </c>
      <c r="B473" t="s">
        <v>248</v>
      </c>
      <c r="C473" s="1">
        <v>44175</v>
      </c>
      <c r="D473">
        <v>5.8057809976520998E-3</v>
      </c>
      <c r="E473">
        <v>0.85540313825482905</v>
      </c>
      <c r="F473" t="s">
        <v>249</v>
      </c>
      <c r="G473">
        <v>0</v>
      </c>
      <c r="H473">
        <v>32.823746309999997</v>
      </c>
      <c r="I473">
        <v>0.46889009500000001</v>
      </c>
      <c r="J473">
        <v>1422</v>
      </c>
      <c r="K473">
        <v>1422.95082</v>
      </c>
      <c r="L473" t="s">
        <v>211</v>
      </c>
      <c r="M473" t="s">
        <v>211</v>
      </c>
      <c r="N473" t="s">
        <v>16</v>
      </c>
      <c r="O473" t="s">
        <v>18</v>
      </c>
    </row>
    <row r="474" spans="1:15" x14ac:dyDescent="0.55000000000000004">
      <c r="A474">
        <v>473</v>
      </c>
      <c r="B474" t="s">
        <v>250</v>
      </c>
      <c r="C474" s="1">
        <v>44175</v>
      </c>
      <c r="D474">
        <v>2.2878286622972301E-4</v>
      </c>
      <c r="E474">
        <v>0.93366232591079501</v>
      </c>
      <c r="F474" t="s">
        <v>251</v>
      </c>
      <c r="G474">
        <v>0</v>
      </c>
      <c r="H474">
        <v>44.551319419999999</v>
      </c>
      <c r="I474">
        <v>1.386717515</v>
      </c>
      <c r="J474">
        <v>1778</v>
      </c>
      <c r="K474">
        <v>1778.0487800000001</v>
      </c>
      <c r="L474" t="s">
        <v>17</v>
      </c>
      <c r="M474" t="s">
        <v>17</v>
      </c>
      <c r="N474" t="s">
        <v>16</v>
      </c>
      <c r="O474" t="s">
        <v>47</v>
      </c>
    </row>
    <row r="475" spans="1:15" x14ac:dyDescent="0.55000000000000004">
      <c r="A475">
        <v>474</v>
      </c>
      <c r="B475" t="s">
        <v>252</v>
      </c>
      <c r="C475" s="1">
        <v>44175</v>
      </c>
      <c r="D475">
        <v>1.22925908746179E-2</v>
      </c>
      <c r="E475">
        <v>0.85749464271671405</v>
      </c>
      <c r="F475" t="s">
        <v>149</v>
      </c>
      <c r="G475">
        <v>0.1</v>
      </c>
      <c r="H475">
        <v>23.875760329999999</v>
      </c>
      <c r="I475">
        <v>0.77815802999999995</v>
      </c>
      <c r="J475">
        <v>1206</v>
      </c>
      <c r="K475">
        <v>1206.6786629999999</v>
      </c>
      <c r="L475" t="s">
        <v>34</v>
      </c>
      <c r="M475" t="s">
        <v>34</v>
      </c>
      <c r="N475" t="s">
        <v>16</v>
      </c>
      <c r="O475" t="s">
        <v>18</v>
      </c>
    </row>
    <row r="476" spans="1:15" x14ac:dyDescent="0.55000000000000004">
      <c r="A476">
        <v>475</v>
      </c>
      <c r="B476" t="s">
        <v>253</v>
      </c>
      <c r="C476" s="1">
        <v>44175</v>
      </c>
      <c r="D476">
        <v>5.2501401548146905E-4</v>
      </c>
      <c r="E476">
        <v>0.96505928919944095</v>
      </c>
      <c r="F476" t="s">
        <v>254</v>
      </c>
      <c r="G476">
        <v>0.66666666699999999</v>
      </c>
      <c r="H476">
        <v>44.284783670000003</v>
      </c>
      <c r="I476">
        <v>1.566292445</v>
      </c>
      <c r="J476">
        <v>1769</v>
      </c>
      <c r="K476">
        <v>1769.512195</v>
      </c>
      <c r="L476" t="s">
        <v>56</v>
      </c>
      <c r="M476" t="s">
        <v>56</v>
      </c>
      <c r="N476" t="s">
        <v>16</v>
      </c>
      <c r="O476" t="s">
        <v>71</v>
      </c>
    </row>
    <row r="477" spans="1:15" x14ac:dyDescent="0.55000000000000004">
      <c r="A477">
        <v>476</v>
      </c>
      <c r="B477" t="s">
        <v>255</v>
      </c>
      <c r="C477" s="1">
        <v>44175</v>
      </c>
      <c r="D477">
        <v>3.0353966400972201E-4</v>
      </c>
      <c r="E477">
        <v>0.952399987535552</v>
      </c>
      <c r="F477" t="s">
        <v>256</v>
      </c>
      <c r="G477">
        <v>0.428571429</v>
      </c>
      <c r="H477">
        <v>40.591359670000003</v>
      </c>
      <c r="I477">
        <v>0.88789826500000002</v>
      </c>
      <c r="J477">
        <v>1651</v>
      </c>
      <c r="K477">
        <v>1651.2195119999999</v>
      </c>
      <c r="L477" t="s">
        <v>26</v>
      </c>
      <c r="M477" t="s">
        <v>26</v>
      </c>
      <c r="N477" t="s">
        <v>16</v>
      </c>
      <c r="O477" t="s">
        <v>18</v>
      </c>
    </row>
    <row r="478" spans="1:15" x14ac:dyDescent="0.55000000000000004">
      <c r="A478">
        <v>477</v>
      </c>
      <c r="B478" t="s">
        <v>257</v>
      </c>
      <c r="C478" s="1">
        <v>44175</v>
      </c>
      <c r="D478">
        <v>6.4969955219816296E-4</v>
      </c>
      <c r="E478">
        <v>0.94818951737673296</v>
      </c>
      <c r="F478" t="s">
        <v>258</v>
      </c>
      <c r="G478">
        <v>0.2</v>
      </c>
      <c r="H478">
        <v>58.258872410000002</v>
      </c>
      <c r="I478">
        <v>1.446575825</v>
      </c>
      <c r="J478">
        <v>2293</v>
      </c>
      <c r="K478">
        <v>2293.5483869999998</v>
      </c>
      <c r="L478" t="s">
        <v>17</v>
      </c>
      <c r="M478" t="s">
        <v>17</v>
      </c>
      <c r="N478" t="s">
        <v>16</v>
      </c>
      <c r="O478" t="s">
        <v>18</v>
      </c>
    </row>
    <row r="479" spans="1:15" x14ac:dyDescent="0.55000000000000004">
      <c r="A479">
        <v>478</v>
      </c>
      <c r="B479" t="s">
        <v>259</v>
      </c>
      <c r="C479" s="1">
        <v>44175</v>
      </c>
      <c r="D479">
        <v>5.9315478087125799E-4</v>
      </c>
      <c r="E479">
        <v>0.99890130939681898</v>
      </c>
      <c r="F479" t="s">
        <v>36</v>
      </c>
      <c r="G479">
        <v>0.375</v>
      </c>
      <c r="H479">
        <v>36.402940700000002</v>
      </c>
      <c r="I479">
        <v>0.87792188000000004</v>
      </c>
      <c r="J479">
        <v>1525</v>
      </c>
      <c r="K479">
        <v>1525.6830600000001</v>
      </c>
      <c r="L479" t="s">
        <v>34</v>
      </c>
      <c r="M479" t="s">
        <v>34</v>
      </c>
      <c r="N479" t="s">
        <v>16</v>
      </c>
      <c r="O479" t="s">
        <v>18</v>
      </c>
    </row>
    <row r="480" spans="1:15" x14ac:dyDescent="0.55000000000000004">
      <c r="A480">
        <v>479</v>
      </c>
      <c r="B480" t="s">
        <v>260</v>
      </c>
      <c r="C480" s="1">
        <v>44175</v>
      </c>
      <c r="D480">
        <v>2.7789333241513701E-2</v>
      </c>
      <c r="E480">
        <v>0.97969769056261302</v>
      </c>
      <c r="F480" t="s">
        <v>261</v>
      </c>
      <c r="G480">
        <v>1</v>
      </c>
      <c r="H480">
        <v>39.905982020000003</v>
      </c>
      <c r="I480">
        <v>0.79811080000000001</v>
      </c>
      <c r="J480">
        <v>1629</v>
      </c>
      <c r="K480">
        <v>1629.2682930000001</v>
      </c>
      <c r="L480" t="s">
        <v>26</v>
      </c>
      <c r="M480" t="s">
        <v>26</v>
      </c>
      <c r="N480" t="s">
        <v>262</v>
      </c>
      <c r="O480" t="s">
        <v>18</v>
      </c>
    </row>
    <row r="481" spans="1:15" x14ac:dyDescent="0.55000000000000004">
      <c r="A481">
        <v>480</v>
      </c>
      <c r="B481" t="s">
        <v>263</v>
      </c>
      <c r="C481" s="1">
        <v>44175</v>
      </c>
      <c r="D481">
        <v>6.08595245834539E-4</v>
      </c>
      <c r="E481">
        <v>0.94976256516011504</v>
      </c>
      <c r="F481" t="s">
        <v>264</v>
      </c>
      <c r="G481">
        <v>0.1875</v>
      </c>
      <c r="H481">
        <v>61.419224900000003</v>
      </c>
      <c r="I481">
        <v>0.68837056500000005</v>
      </c>
      <c r="J481">
        <v>2429</v>
      </c>
      <c r="K481">
        <v>2429.8245609999999</v>
      </c>
      <c r="L481" t="s">
        <v>26</v>
      </c>
      <c r="M481" t="s">
        <v>26</v>
      </c>
      <c r="N481" t="s">
        <v>265</v>
      </c>
      <c r="O481" t="s">
        <v>18</v>
      </c>
    </row>
    <row r="482" spans="1:15" x14ac:dyDescent="0.55000000000000004">
      <c r="A482">
        <v>481</v>
      </c>
      <c r="B482" t="s">
        <v>266</v>
      </c>
      <c r="C482" s="1">
        <v>44175</v>
      </c>
      <c r="D482">
        <v>9.3968106403881E-4</v>
      </c>
      <c r="E482">
        <v>0.99417886955256596</v>
      </c>
      <c r="F482" t="s">
        <v>267</v>
      </c>
      <c r="G482">
        <v>0.16666666699999999</v>
      </c>
      <c r="H482">
        <v>62.294985230000002</v>
      </c>
      <c r="I482">
        <v>0.69834695000000002</v>
      </c>
      <c r="J482">
        <v>2470</v>
      </c>
      <c r="K482">
        <v>2470.1754390000001</v>
      </c>
      <c r="L482" t="s">
        <v>26</v>
      </c>
      <c r="M482" t="s">
        <v>26</v>
      </c>
      <c r="N482" t="s">
        <v>265</v>
      </c>
      <c r="O482" t="s">
        <v>18</v>
      </c>
    </row>
    <row r="483" spans="1:15" x14ac:dyDescent="0.55000000000000004">
      <c r="A483">
        <v>482</v>
      </c>
      <c r="B483" t="s">
        <v>14</v>
      </c>
      <c r="C483" s="1">
        <v>44184</v>
      </c>
      <c r="D483">
        <v>8.1511027427285201E-4</v>
      </c>
      <c r="E483">
        <v>0.94833463516679894</v>
      </c>
      <c r="F483" t="s">
        <v>15</v>
      </c>
      <c r="G483" t="s">
        <v>16</v>
      </c>
      <c r="H483">
        <v>48.244743419999999</v>
      </c>
      <c r="I483">
        <v>1.3767411300000001</v>
      </c>
      <c r="J483">
        <v>1906</v>
      </c>
      <c r="K483">
        <v>1906.040268</v>
      </c>
      <c r="L483" t="s">
        <v>17</v>
      </c>
      <c r="M483" t="s">
        <v>17</v>
      </c>
      <c r="N483" t="s">
        <v>16</v>
      </c>
      <c r="O483" t="s">
        <v>18</v>
      </c>
    </row>
    <row r="484" spans="1:15" x14ac:dyDescent="0.55000000000000004">
      <c r="A484">
        <v>483</v>
      </c>
      <c r="B484" t="s">
        <v>21</v>
      </c>
      <c r="C484" s="1">
        <v>44184</v>
      </c>
      <c r="D484">
        <v>1.9340545567062899E-3</v>
      </c>
      <c r="E484">
        <v>0.99765254956595795</v>
      </c>
      <c r="F484" t="s">
        <v>22</v>
      </c>
      <c r="G484" t="s">
        <v>16</v>
      </c>
      <c r="H484">
        <v>37.545236780000003</v>
      </c>
      <c r="I484">
        <v>1.33683559</v>
      </c>
      <c r="J484">
        <v>1558</v>
      </c>
      <c r="K484">
        <v>1558.4699450000001</v>
      </c>
      <c r="L484" t="s">
        <v>23</v>
      </c>
      <c r="M484" t="s">
        <v>23</v>
      </c>
      <c r="N484" t="s">
        <v>16</v>
      </c>
      <c r="O484" t="s">
        <v>18</v>
      </c>
    </row>
    <row r="485" spans="1:15" x14ac:dyDescent="0.55000000000000004">
      <c r="A485">
        <v>484</v>
      </c>
      <c r="B485" t="s">
        <v>24</v>
      </c>
      <c r="C485" s="1">
        <v>44184</v>
      </c>
      <c r="D485">
        <v>2.8291719162863699E-4</v>
      </c>
      <c r="E485">
        <v>0.96520951665584798</v>
      </c>
      <c r="F485" t="s">
        <v>25</v>
      </c>
      <c r="G485" t="s">
        <v>16</v>
      </c>
      <c r="H485">
        <v>44.894008249999999</v>
      </c>
      <c r="I485">
        <v>0.87792188000000004</v>
      </c>
      <c r="J485">
        <v>1789</v>
      </c>
      <c r="K485">
        <v>1789.02439</v>
      </c>
      <c r="L485" t="s">
        <v>26</v>
      </c>
      <c r="M485" t="s">
        <v>26</v>
      </c>
      <c r="N485" t="s">
        <v>16</v>
      </c>
      <c r="O485" t="s">
        <v>18</v>
      </c>
    </row>
    <row r="486" spans="1:15" x14ac:dyDescent="0.55000000000000004">
      <c r="A486">
        <v>485</v>
      </c>
      <c r="B486" t="s">
        <v>27</v>
      </c>
      <c r="C486" s="1">
        <v>44184</v>
      </c>
      <c r="D486">
        <v>3.58132132666512E-3</v>
      </c>
      <c r="E486">
        <v>0.94874521134307699</v>
      </c>
      <c r="F486" t="s">
        <v>28</v>
      </c>
      <c r="G486" t="s">
        <v>16</v>
      </c>
      <c r="H486">
        <v>36.821782599999999</v>
      </c>
      <c r="I486">
        <v>0.92780380500000004</v>
      </c>
      <c r="J486">
        <v>1537</v>
      </c>
      <c r="K486">
        <v>1537.7049179999999</v>
      </c>
      <c r="L486" t="s">
        <v>23</v>
      </c>
      <c r="M486" t="s">
        <v>23</v>
      </c>
      <c r="N486" t="s">
        <v>16</v>
      </c>
      <c r="O486" t="s">
        <v>18</v>
      </c>
    </row>
    <row r="487" spans="1:15" x14ac:dyDescent="0.55000000000000004">
      <c r="A487">
        <v>486</v>
      </c>
      <c r="B487" t="s">
        <v>29</v>
      </c>
      <c r="C487" s="1">
        <v>44184</v>
      </c>
      <c r="D487">
        <v>1.2472721234802199E-2</v>
      </c>
      <c r="E487">
        <v>0.98087095780948097</v>
      </c>
      <c r="F487" t="s">
        <v>30</v>
      </c>
      <c r="G487" t="s">
        <v>16</v>
      </c>
      <c r="H487">
        <v>30.386848000000001</v>
      </c>
      <c r="I487">
        <v>2.1149936199999999</v>
      </c>
      <c r="J487">
        <v>1362</v>
      </c>
      <c r="K487">
        <v>1362.952186</v>
      </c>
      <c r="L487" t="s">
        <v>31</v>
      </c>
      <c r="M487" t="s">
        <v>31</v>
      </c>
      <c r="N487" t="s">
        <v>16</v>
      </c>
      <c r="O487" t="s">
        <v>18</v>
      </c>
    </row>
    <row r="488" spans="1:15" x14ac:dyDescent="0.55000000000000004">
      <c r="A488">
        <v>487</v>
      </c>
      <c r="B488" t="s">
        <v>32</v>
      </c>
      <c r="C488" s="1">
        <v>44184</v>
      </c>
      <c r="D488">
        <v>3.2365237713282299E-3</v>
      </c>
      <c r="E488">
        <v>0.99140234520494297</v>
      </c>
      <c r="F488" t="s">
        <v>33</v>
      </c>
      <c r="G488" t="s">
        <v>16</v>
      </c>
      <c r="H488">
        <v>36.250634560000002</v>
      </c>
      <c r="I488">
        <v>0.52874840499999998</v>
      </c>
      <c r="J488">
        <v>1521</v>
      </c>
      <c r="K488">
        <v>1521.311475</v>
      </c>
      <c r="L488" t="s">
        <v>34</v>
      </c>
      <c r="M488" t="s">
        <v>34</v>
      </c>
      <c r="N488" t="s">
        <v>16</v>
      </c>
      <c r="O488" t="s">
        <v>18</v>
      </c>
    </row>
    <row r="489" spans="1:15" x14ac:dyDescent="0.55000000000000004">
      <c r="A489">
        <v>488</v>
      </c>
      <c r="B489" t="s">
        <v>35</v>
      </c>
      <c r="C489" s="1">
        <v>44184</v>
      </c>
      <c r="D489">
        <v>1.33577032607452E-3</v>
      </c>
      <c r="E489">
        <v>0.93775281319010495</v>
      </c>
      <c r="F489" t="s">
        <v>36</v>
      </c>
      <c r="G489" t="s">
        <v>16</v>
      </c>
      <c r="H489">
        <v>32.671440160000003</v>
      </c>
      <c r="I489">
        <v>0.81806356999999996</v>
      </c>
      <c r="J489">
        <v>1418</v>
      </c>
      <c r="K489">
        <v>1418.5792349999999</v>
      </c>
      <c r="L489" t="s">
        <v>34</v>
      </c>
      <c r="M489" t="s">
        <v>34</v>
      </c>
      <c r="N489" t="s">
        <v>16</v>
      </c>
      <c r="O489" t="s">
        <v>18</v>
      </c>
    </row>
    <row r="490" spans="1:15" x14ac:dyDescent="0.55000000000000004">
      <c r="A490">
        <v>489</v>
      </c>
      <c r="B490" t="s">
        <v>37</v>
      </c>
      <c r="C490" s="1">
        <v>44184</v>
      </c>
      <c r="D490">
        <v>4.4499676910815202E-4</v>
      </c>
      <c r="E490">
        <v>0.99018386212117804</v>
      </c>
      <c r="F490" t="s">
        <v>38</v>
      </c>
      <c r="G490" t="s">
        <v>16</v>
      </c>
      <c r="H490">
        <v>48.777814929999998</v>
      </c>
      <c r="I490">
        <v>0.87792188000000004</v>
      </c>
      <c r="J490">
        <v>1924</v>
      </c>
      <c r="K490">
        <v>1924.8322149999999</v>
      </c>
      <c r="L490" t="s">
        <v>26</v>
      </c>
      <c r="M490" t="s">
        <v>26</v>
      </c>
      <c r="N490" t="s">
        <v>16</v>
      </c>
      <c r="O490" t="s">
        <v>18</v>
      </c>
    </row>
    <row r="491" spans="1:15" x14ac:dyDescent="0.55000000000000004">
      <c r="A491">
        <v>490</v>
      </c>
      <c r="B491" t="s">
        <v>39</v>
      </c>
      <c r="C491" s="1">
        <v>44184</v>
      </c>
      <c r="D491">
        <v>4.3106273879336097E-4</v>
      </c>
      <c r="E491">
        <v>0.97005447334320605</v>
      </c>
      <c r="F491" t="s">
        <v>40</v>
      </c>
      <c r="G491" t="s">
        <v>16</v>
      </c>
      <c r="H491">
        <v>42.952104910000003</v>
      </c>
      <c r="I491">
        <v>1.3268592050000001</v>
      </c>
      <c r="J491">
        <v>1726</v>
      </c>
      <c r="K491">
        <v>1726.829268</v>
      </c>
      <c r="L491" t="s">
        <v>23</v>
      </c>
      <c r="M491" t="s">
        <v>23</v>
      </c>
      <c r="N491" t="s">
        <v>16</v>
      </c>
      <c r="O491" t="s">
        <v>18</v>
      </c>
    </row>
    <row r="492" spans="1:15" x14ac:dyDescent="0.55000000000000004">
      <c r="A492">
        <v>491</v>
      </c>
      <c r="B492" t="s">
        <v>41</v>
      </c>
      <c r="C492" s="1">
        <v>44184</v>
      </c>
      <c r="D492">
        <v>1.44575656930146E-3</v>
      </c>
      <c r="E492">
        <v>0.96701130958458903</v>
      </c>
      <c r="F492" t="s">
        <v>42</v>
      </c>
      <c r="G492" t="s">
        <v>16</v>
      </c>
      <c r="H492">
        <v>78.858278429999999</v>
      </c>
      <c r="I492">
        <v>0.85796910999999998</v>
      </c>
      <c r="J492">
        <v>3344</v>
      </c>
      <c r="K492">
        <v>3344.8275859999999</v>
      </c>
      <c r="L492" t="s">
        <v>31</v>
      </c>
      <c r="M492" t="s">
        <v>43</v>
      </c>
      <c r="N492" t="s">
        <v>16</v>
      </c>
      <c r="O492" t="s">
        <v>18</v>
      </c>
    </row>
    <row r="493" spans="1:15" x14ac:dyDescent="0.55000000000000004">
      <c r="A493">
        <v>492</v>
      </c>
      <c r="B493" t="s">
        <v>44</v>
      </c>
      <c r="C493" s="1">
        <v>44184</v>
      </c>
      <c r="D493">
        <v>1.2383720397627701E-3</v>
      </c>
      <c r="E493">
        <v>0.90849134732557402</v>
      </c>
      <c r="F493" t="s">
        <v>45</v>
      </c>
      <c r="G493" t="s">
        <v>16</v>
      </c>
      <c r="H493">
        <v>70.443363950000006</v>
      </c>
      <c r="I493">
        <v>0.59858310000000003</v>
      </c>
      <c r="J493">
        <v>2868</v>
      </c>
      <c r="K493">
        <v>2868.6868690000001</v>
      </c>
      <c r="L493" t="s">
        <v>31</v>
      </c>
      <c r="M493" t="s">
        <v>46</v>
      </c>
      <c r="N493" t="s">
        <v>16</v>
      </c>
      <c r="O493" t="s">
        <v>47</v>
      </c>
    </row>
    <row r="494" spans="1:15" x14ac:dyDescent="0.55000000000000004">
      <c r="A494">
        <v>493</v>
      </c>
      <c r="B494" t="s">
        <v>48</v>
      </c>
      <c r="C494" s="1">
        <v>44184</v>
      </c>
      <c r="D494">
        <v>1.00698678034179E-3</v>
      </c>
      <c r="E494">
        <v>0.95513277691414</v>
      </c>
      <c r="F494" t="s">
        <v>49</v>
      </c>
      <c r="G494" t="s">
        <v>16</v>
      </c>
      <c r="H494">
        <v>51.74778474</v>
      </c>
      <c r="I494">
        <v>1.5363632899999999</v>
      </c>
      <c r="J494">
        <v>2032</v>
      </c>
      <c r="K494">
        <v>2032.5925930000001</v>
      </c>
      <c r="L494" t="s">
        <v>23</v>
      </c>
      <c r="M494" t="s">
        <v>23</v>
      </c>
      <c r="N494" t="s">
        <v>16</v>
      </c>
      <c r="O494" t="s">
        <v>18</v>
      </c>
    </row>
    <row r="495" spans="1:15" x14ac:dyDescent="0.55000000000000004">
      <c r="A495">
        <v>494</v>
      </c>
      <c r="B495" t="s">
        <v>50</v>
      </c>
      <c r="C495" s="1">
        <v>44184</v>
      </c>
      <c r="D495">
        <v>4.4175429992195699E-4</v>
      </c>
      <c r="E495">
        <v>0.97654307762998704</v>
      </c>
      <c r="F495" t="s">
        <v>51</v>
      </c>
      <c r="G495" t="s">
        <v>16</v>
      </c>
      <c r="H495">
        <v>57.649647829999999</v>
      </c>
      <c r="I495">
        <v>1.0475204250000001</v>
      </c>
      <c r="J495">
        <v>2267</v>
      </c>
      <c r="K495">
        <v>2267.741935</v>
      </c>
      <c r="L495" t="s">
        <v>52</v>
      </c>
      <c r="M495" t="s">
        <v>53</v>
      </c>
      <c r="N495" t="s">
        <v>16</v>
      </c>
      <c r="O495" t="s">
        <v>47</v>
      </c>
    </row>
    <row r="496" spans="1:15" x14ac:dyDescent="0.55000000000000004">
      <c r="A496">
        <v>495</v>
      </c>
      <c r="B496" t="s">
        <v>54</v>
      </c>
      <c r="C496" s="1">
        <v>44184</v>
      </c>
      <c r="D496">
        <v>7.8562014533750896E-4</v>
      </c>
      <c r="E496">
        <v>0.93167167693362196</v>
      </c>
      <c r="F496" t="s">
        <v>55</v>
      </c>
      <c r="G496" t="s">
        <v>16</v>
      </c>
      <c r="H496">
        <v>31.98606251</v>
      </c>
      <c r="I496">
        <v>0.72827610499999995</v>
      </c>
      <c r="J496">
        <v>1399</v>
      </c>
      <c r="K496">
        <v>1399.1384230000001</v>
      </c>
      <c r="L496" t="s">
        <v>56</v>
      </c>
      <c r="M496" t="s">
        <v>56</v>
      </c>
      <c r="N496" t="s">
        <v>16</v>
      </c>
      <c r="O496" t="s">
        <v>18</v>
      </c>
    </row>
    <row r="497" spans="1:15" x14ac:dyDescent="0.55000000000000004">
      <c r="A497">
        <v>496</v>
      </c>
      <c r="B497" t="s">
        <v>57</v>
      </c>
      <c r="C497" s="1">
        <v>44184</v>
      </c>
      <c r="D497">
        <v>1.37271419526118E-3</v>
      </c>
      <c r="E497">
        <v>0.99857616379029401</v>
      </c>
      <c r="F497" t="s">
        <v>58</v>
      </c>
      <c r="G497" t="s">
        <v>16</v>
      </c>
      <c r="H497">
        <v>26.731500539999999</v>
      </c>
      <c r="I497">
        <v>1.0974023500000001</v>
      </c>
      <c r="J497">
        <v>1278</v>
      </c>
      <c r="K497">
        <v>1278.146352</v>
      </c>
      <c r="L497" t="s">
        <v>52</v>
      </c>
      <c r="M497" t="s">
        <v>53</v>
      </c>
      <c r="N497" t="s">
        <v>16</v>
      </c>
      <c r="O497" t="s">
        <v>59</v>
      </c>
    </row>
    <row r="498" spans="1:15" x14ac:dyDescent="0.55000000000000004">
      <c r="A498">
        <v>497</v>
      </c>
      <c r="B498" t="s">
        <v>61</v>
      </c>
      <c r="C498" s="1">
        <v>44184</v>
      </c>
      <c r="D498">
        <v>4.6141538112201298E-4</v>
      </c>
      <c r="E498">
        <v>0.98668491862322405</v>
      </c>
      <c r="F498" t="s">
        <v>62</v>
      </c>
      <c r="G498" t="s">
        <v>16</v>
      </c>
      <c r="H498">
        <v>55.326979129999998</v>
      </c>
      <c r="I498">
        <v>1.21711897</v>
      </c>
      <c r="J498">
        <v>2171</v>
      </c>
      <c r="K498">
        <v>2171.8518519999998</v>
      </c>
      <c r="L498" t="s">
        <v>52</v>
      </c>
      <c r="M498" t="s">
        <v>53</v>
      </c>
      <c r="N498" t="s">
        <v>16</v>
      </c>
      <c r="O498" t="s">
        <v>47</v>
      </c>
    </row>
    <row r="499" spans="1:15" x14ac:dyDescent="0.55000000000000004">
      <c r="A499">
        <v>498</v>
      </c>
      <c r="B499" t="s">
        <v>63</v>
      </c>
      <c r="C499" s="1">
        <v>44184</v>
      </c>
      <c r="D499">
        <v>9.0020739086118292E-3</v>
      </c>
      <c r="E499">
        <v>0.97244959361942895</v>
      </c>
      <c r="F499" t="s">
        <v>64</v>
      </c>
      <c r="G499" t="s">
        <v>16</v>
      </c>
      <c r="H499">
        <v>37.278701030000001</v>
      </c>
      <c r="I499">
        <v>1.466528595</v>
      </c>
      <c r="J499">
        <v>1550</v>
      </c>
      <c r="K499">
        <v>1550.8196720000001</v>
      </c>
      <c r="L499" t="s">
        <v>26</v>
      </c>
      <c r="M499" t="s">
        <v>26</v>
      </c>
      <c r="N499" t="s">
        <v>16</v>
      </c>
      <c r="O499" t="s">
        <v>18</v>
      </c>
    </row>
    <row r="500" spans="1:15" x14ac:dyDescent="0.55000000000000004">
      <c r="A500">
        <v>499</v>
      </c>
      <c r="B500" t="s">
        <v>65</v>
      </c>
      <c r="C500" s="1">
        <v>44184</v>
      </c>
      <c r="D500">
        <v>1.61454937445159E-3</v>
      </c>
      <c r="E500">
        <v>0.95595590528025698</v>
      </c>
      <c r="F500" t="s">
        <v>66</v>
      </c>
      <c r="G500" t="s">
        <v>16</v>
      </c>
      <c r="H500">
        <v>42.038268039999998</v>
      </c>
      <c r="I500">
        <v>0.97768573000000003</v>
      </c>
      <c r="J500">
        <v>1697</v>
      </c>
      <c r="K500">
        <v>1697.560976</v>
      </c>
      <c r="L500" t="s">
        <v>26</v>
      </c>
      <c r="M500" t="s">
        <v>26</v>
      </c>
      <c r="N500" t="s">
        <v>16</v>
      </c>
      <c r="O500" t="s">
        <v>18</v>
      </c>
    </row>
    <row r="501" spans="1:15" x14ac:dyDescent="0.55000000000000004">
      <c r="A501">
        <v>500</v>
      </c>
      <c r="B501" t="s">
        <v>67</v>
      </c>
      <c r="C501" s="1">
        <v>44184</v>
      </c>
      <c r="D501">
        <v>1.1267565752515901E-3</v>
      </c>
      <c r="E501">
        <v>0.95403981583507602</v>
      </c>
      <c r="F501" t="s">
        <v>66</v>
      </c>
      <c r="G501" t="s">
        <v>16</v>
      </c>
      <c r="H501">
        <v>41.885961899999998</v>
      </c>
      <c r="I501">
        <v>0.96770934500000005</v>
      </c>
      <c r="J501">
        <v>1692</v>
      </c>
      <c r="K501">
        <v>1692.6829270000001</v>
      </c>
      <c r="L501" t="s">
        <v>26</v>
      </c>
      <c r="M501" t="s">
        <v>26</v>
      </c>
      <c r="N501" t="s">
        <v>16</v>
      </c>
      <c r="O501" t="s">
        <v>18</v>
      </c>
    </row>
    <row r="502" spans="1:15" x14ac:dyDescent="0.55000000000000004">
      <c r="A502">
        <v>501</v>
      </c>
      <c r="B502" t="s">
        <v>68</v>
      </c>
      <c r="C502" s="1">
        <v>44184</v>
      </c>
      <c r="D502">
        <v>3.2827273841008202E-3</v>
      </c>
      <c r="E502">
        <v>0.972746862674849</v>
      </c>
      <c r="F502" t="s">
        <v>69</v>
      </c>
      <c r="G502" t="s">
        <v>16</v>
      </c>
      <c r="H502">
        <v>38.763685940000002</v>
      </c>
      <c r="I502">
        <v>1.13730789</v>
      </c>
      <c r="J502">
        <v>1593</v>
      </c>
      <c r="K502">
        <v>1593.4426229999999</v>
      </c>
      <c r="L502" t="s">
        <v>70</v>
      </c>
      <c r="M502" t="s">
        <v>31</v>
      </c>
      <c r="N502" t="s">
        <v>16</v>
      </c>
      <c r="O502" t="s">
        <v>71</v>
      </c>
    </row>
    <row r="503" spans="1:15" x14ac:dyDescent="0.55000000000000004">
      <c r="A503">
        <v>502</v>
      </c>
      <c r="B503" t="s">
        <v>72</v>
      </c>
      <c r="C503" s="1">
        <v>44184</v>
      </c>
      <c r="D503">
        <v>3.8632684763951699E-4</v>
      </c>
      <c r="E503">
        <v>0.86860707888595401</v>
      </c>
      <c r="F503" t="s">
        <v>73</v>
      </c>
      <c r="G503" t="s">
        <v>16</v>
      </c>
      <c r="H503">
        <v>42.571339539999997</v>
      </c>
      <c r="I503">
        <v>1.1073787349999999</v>
      </c>
      <c r="J503">
        <v>1714</v>
      </c>
      <c r="K503">
        <v>1714.6341460000001</v>
      </c>
      <c r="L503" t="s">
        <v>26</v>
      </c>
      <c r="M503" t="s">
        <v>26</v>
      </c>
      <c r="N503" t="s">
        <v>16</v>
      </c>
      <c r="O503" t="s">
        <v>18</v>
      </c>
    </row>
    <row r="504" spans="1:15" x14ac:dyDescent="0.55000000000000004">
      <c r="A504">
        <v>503</v>
      </c>
      <c r="B504" t="s">
        <v>74</v>
      </c>
      <c r="C504" s="1">
        <v>44184</v>
      </c>
      <c r="D504">
        <v>7.2178183736940505E-4</v>
      </c>
      <c r="E504">
        <v>0.97227777028270801</v>
      </c>
      <c r="F504" t="s">
        <v>75</v>
      </c>
      <c r="G504" t="s">
        <v>16</v>
      </c>
      <c r="H504">
        <v>72.309114219999998</v>
      </c>
      <c r="I504">
        <v>1.4565522099999999</v>
      </c>
      <c r="J504">
        <v>2967</v>
      </c>
      <c r="K504">
        <v>2967.6767679999998</v>
      </c>
      <c r="L504" t="s">
        <v>52</v>
      </c>
      <c r="M504" t="s">
        <v>53</v>
      </c>
      <c r="N504" t="s">
        <v>16</v>
      </c>
      <c r="O504" t="s">
        <v>47</v>
      </c>
    </row>
    <row r="505" spans="1:15" x14ac:dyDescent="0.55000000000000004">
      <c r="A505">
        <v>504</v>
      </c>
      <c r="B505" t="s">
        <v>76</v>
      </c>
      <c r="C505" s="1">
        <v>44184</v>
      </c>
      <c r="D505">
        <v>7.2818371713632101E-4</v>
      </c>
      <c r="E505">
        <v>0.97560543224766305</v>
      </c>
      <c r="F505" t="s">
        <v>77</v>
      </c>
      <c r="G505" t="s">
        <v>16</v>
      </c>
      <c r="H505">
        <v>42.952104910000003</v>
      </c>
      <c r="I505">
        <v>0.94775657499999999</v>
      </c>
      <c r="J505">
        <v>1726</v>
      </c>
      <c r="K505">
        <v>1726.829268</v>
      </c>
      <c r="L505" t="s">
        <v>17</v>
      </c>
      <c r="M505" t="s">
        <v>17</v>
      </c>
      <c r="N505" t="s">
        <v>16</v>
      </c>
      <c r="O505" t="s">
        <v>18</v>
      </c>
    </row>
    <row r="506" spans="1:15" x14ac:dyDescent="0.55000000000000004">
      <c r="A506">
        <v>505</v>
      </c>
      <c r="B506" t="s">
        <v>78</v>
      </c>
      <c r="C506" s="1">
        <v>44184</v>
      </c>
      <c r="D506">
        <v>1.2588952026045201E-3</v>
      </c>
      <c r="E506">
        <v>0.97800850325157695</v>
      </c>
      <c r="F506" t="s">
        <v>79</v>
      </c>
      <c r="G506" t="s">
        <v>16</v>
      </c>
      <c r="H506">
        <v>52.357009320000003</v>
      </c>
      <c r="I506">
        <v>0.708323335</v>
      </c>
      <c r="J506">
        <v>2056</v>
      </c>
      <c r="K506">
        <v>2056.296296</v>
      </c>
      <c r="L506" t="s">
        <v>26</v>
      </c>
      <c r="M506" t="s">
        <v>26</v>
      </c>
      <c r="N506" t="s">
        <v>16</v>
      </c>
      <c r="O506" t="s">
        <v>18</v>
      </c>
    </row>
    <row r="507" spans="1:15" x14ac:dyDescent="0.55000000000000004">
      <c r="A507">
        <v>506</v>
      </c>
      <c r="B507" t="s">
        <v>80</v>
      </c>
      <c r="C507" s="1">
        <v>44184</v>
      </c>
      <c r="D507">
        <v>1.18733751170196E-3</v>
      </c>
      <c r="E507">
        <v>0.99259590637117401</v>
      </c>
      <c r="F507" t="s">
        <v>22</v>
      </c>
      <c r="G507" t="s">
        <v>16</v>
      </c>
      <c r="H507">
        <v>37.050241810000003</v>
      </c>
      <c r="I507">
        <v>0.96770934500000005</v>
      </c>
      <c r="J507">
        <v>1544</v>
      </c>
      <c r="K507">
        <v>1544.262295</v>
      </c>
      <c r="L507" t="s">
        <v>26</v>
      </c>
      <c r="M507" t="s">
        <v>26</v>
      </c>
      <c r="N507" t="s">
        <v>16</v>
      </c>
      <c r="O507" t="s">
        <v>18</v>
      </c>
    </row>
    <row r="508" spans="1:15" x14ac:dyDescent="0.55000000000000004">
      <c r="A508">
        <v>507</v>
      </c>
      <c r="B508" t="s">
        <v>83</v>
      </c>
      <c r="C508" s="1">
        <v>44184</v>
      </c>
      <c r="D508">
        <v>7.5309274252702697E-4</v>
      </c>
      <c r="E508">
        <v>0.96588202702940396</v>
      </c>
      <c r="F508" t="s">
        <v>84</v>
      </c>
      <c r="G508">
        <v>5.5555555999999999E-2</v>
      </c>
      <c r="H508">
        <v>51.709708200000001</v>
      </c>
      <c r="I508">
        <v>0.847992725</v>
      </c>
      <c r="J508">
        <v>2031</v>
      </c>
      <c r="K508">
        <v>2031.1111109999999</v>
      </c>
      <c r="L508" t="s">
        <v>17</v>
      </c>
      <c r="M508" t="s">
        <v>17</v>
      </c>
      <c r="N508" t="s">
        <v>16</v>
      </c>
      <c r="O508" t="s">
        <v>18</v>
      </c>
    </row>
    <row r="509" spans="1:15" x14ac:dyDescent="0.55000000000000004">
      <c r="A509">
        <v>508</v>
      </c>
      <c r="B509" t="s">
        <v>85</v>
      </c>
      <c r="C509" s="1">
        <v>44184</v>
      </c>
      <c r="D509">
        <v>1.9653685705601099E-4</v>
      </c>
      <c r="E509">
        <v>0.98646626491849498</v>
      </c>
      <c r="F509" t="s">
        <v>86</v>
      </c>
      <c r="G509">
        <v>5.5555555999999999E-2</v>
      </c>
      <c r="H509">
        <v>55.821974099999998</v>
      </c>
      <c r="I509">
        <v>0.54870117500000004</v>
      </c>
      <c r="J509">
        <v>2191</v>
      </c>
      <c r="K509">
        <v>2191.1111110000002</v>
      </c>
      <c r="L509" t="s">
        <v>34</v>
      </c>
      <c r="M509" t="s">
        <v>34</v>
      </c>
      <c r="N509" t="s">
        <v>16</v>
      </c>
      <c r="O509" t="s">
        <v>18</v>
      </c>
    </row>
    <row r="510" spans="1:15" x14ac:dyDescent="0.55000000000000004">
      <c r="A510">
        <v>509</v>
      </c>
      <c r="B510" t="s">
        <v>87</v>
      </c>
      <c r="C510" s="1">
        <v>44184</v>
      </c>
      <c r="D510">
        <v>5.3013728241204103E-3</v>
      </c>
      <c r="E510">
        <v>0.86104999784200398</v>
      </c>
      <c r="F510" t="s">
        <v>84</v>
      </c>
      <c r="G510">
        <v>5.5555555999999999E-2</v>
      </c>
      <c r="H510">
        <v>52.357009320000003</v>
      </c>
      <c r="I510">
        <v>0.86794549499999996</v>
      </c>
      <c r="J510">
        <v>2056</v>
      </c>
      <c r="K510">
        <v>2056.296296</v>
      </c>
      <c r="L510" t="s">
        <v>23</v>
      </c>
      <c r="M510" t="s">
        <v>23</v>
      </c>
      <c r="N510" t="s">
        <v>16</v>
      </c>
      <c r="O510" t="s">
        <v>18</v>
      </c>
    </row>
    <row r="511" spans="1:15" x14ac:dyDescent="0.55000000000000004">
      <c r="A511">
        <v>510</v>
      </c>
      <c r="B511" t="s">
        <v>88</v>
      </c>
      <c r="C511" s="1">
        <v>44184</v>
      </c>
      <c r="D511">
        <v>3.3960599570089E-3</v>
      </c>
      <c r="E511">
        <v>0.87470837211181796</v>
      </c>
      <c r="F511" t="s">
        <v>89</v>
      </c>
      <c r="G511">
        <v>0.111111111</v>
      </c>
      <c r="H511">
        <v>28.406868119999999</v>
      </c>
      <c r="I511">
        <v>0.50879563500000002</v>
      </c>
      <c r="J511">
        <v>1318</v>
      </c>
      <c r="K511">
        <v>1318.150179</v>
      </c>
      <c r="L511" t="s">
        <v>34</v>
      </c>
      <c r="M511" t="s">
        <v>34</v>
      </c>
      <c r="N511" t="s">
        <v>16</v>
      </c>
      <c r="O511" t="s">
        <v>18</v>
      </c>
    </row>
    <row r="512" spans="1:15" x14ac:dyDescent="0.55000000000000004">
      <c r="A512">
        <v>511</v>
      </c>
      <c r="B512" t="s">
        <v>90</v>
      </c>
      <c r="C512" s="1">
        <v>44184</v>
      </c>
      <c r="D512">
        <v>1.4002137781460601E-2</v>
      </c>
      <c r="E512">
        <v>0.97838933176833498</v>
      </c>
      <c r="F512" t="s">
        <v>91</v>
      </c>
      <c r="G512">
        <v>0.19047618999999999</v>
      </c>
      <c r="H512">
        <v>68.920302509999999</v>
      </c>
      <c r="I512">
        <v>0.708323335</v>
      </c>
      <c r="J512">
        <v>2788</v>
      </c>
      <c r="K512">
        <v>2788.6792449999998</v>
      </c>
      <c r="L512" t="s">
        <v>34</v>
      </c>
      <c r="M512" t="s">
        <v>34</v>
      </c>
      <c r="N512" t="s">
        <v>16</v>
      </c>
      <c r="O512" t="s">
        <v>18</v>
      </c>
    </row>
    <row r="513" spans="1:15" x14ac:dyDescent="0.55000000000000004">
      <c r="A513">
        <v>512</v>
      </c>
      <c r="B513" t="s">
        <v>92</v>
      </c>
      <c r="C513" s="1">
        <v>44184</v>
      </c>
      <c r="D513">
        <v>1.742342643763E-3</v>
      </c>
      <c r="E513">
        <v>0.97812152205499203</v>
      </c>
      <c r="F513" t="s">
        <v>93</v>
      </c>
      <c r="G513">
        <v>0.21052631599999999</v>
      </c>
      <c r="H513">
        <v>65.683796939999993</v>
      </c>
      <c r="I513">
        <v>0.74822887500000002</v>
      </c>
      <c r="J513">
        <v>2628</v>
      </c>
      <c r="K513">
        <v>2628.3018870000001</v>
      </c>
      <c r="L513" t="s">
        <v>34</v>
      </c>
      <c r="M513" t="s">
        <v>34</v>
      </c>
      <c r="N513" t="s">
        <v>16</v>
      </c>
      <c r="O513" t="s">
        <v>18</v>
      </c>
    </row>
    <row r="514" spans="1:15" x14ac:dyDescent="0.55000000000000004">
      <c r="A514">
        <v>513</v>
      </c>
      <c r="B514" t="s">
        <v>94</v>
      </c>
      <c r="C514" s="1">
        <v>44184</v>
      </c>
      <c r="D514">
        <v>1.9487264729458099E-2</v>
      </c>
      <c r="E514">
        <v>0.95668297885546705</v>
      </c>
      <c r="F514" t="s">
        <v>95</v>
      </c>
      <c r="G514">
        <v>0.83333333300000001</v>
      </c>
      <c r="H514">
        <v>42.304803790000001</v>
      </c>
      <c r="I514">
        <v>0.85796910999999998</v>
      </c>
      <c r="J514">
        <v>1706</v>
      </c>
      <c r="K514">
        <v>1706.097561</v>
      </c>
      <c r="L514" t="s">
        <v>96</v>
      </c>
      <c r="M514" t="s">
        <v>96</v>
      </c>
      <c r="N514" t="s">
        <v>16</v>
      </c>
      <c r="O514" t="s">
        <v>18</v>
      </c>
    </row>
    <row r="515" spans="1:15" x14ac:dyDescent="0.55000000000000004">
      <c r="A515">
        <v>514</v>
      </c>
      <c r="B515" t="s">
        <v>97</v>
      </c>
      <c r="C515" s="1">
        <v>44184</v>
      </c>
      <c r="D515">
        <v>2.937406787934E-2</v>
      </c>
      <c r="E515">
        <v>0.99267848245863299</v>
      </c>
      <c r="F515" t="s">
        <v>98</v>
      </c>
      <c r="G515">
        <v>0.5</v>
      </c>
      <c r="H515">
        <v>28.330715049999998</v>
      </c>
      <c r="I515">
        <v>1.0974023500000001</v>
      </c>
      <c r="J515">
        <v>1316</v>
      </c>
      <c r="K515">
        <v>1316.427025</v>
      </c>
      <c r="L515" t="s">
        <v>34</v>
      </c>
      <c r="M515" t="s">
        <v>34</v>
      </c>
      <c r="N515" t="s">
        <v>16</v>
      </c>
      <c r="O515" t="s">
        <v>18</v>
      </c>
    </row>
    <row r="516" spans="1:15" x14ac:dyDescent="0.55000000000000004">
      <c r="A516">
        <v>515</v>
      </c>
      <c r="B516" t="s">
        <v>99</v>
      </c>
      <c r="C516" s="1">
        <v>44184</v>
      </c>
      <c r="D516">
        <v>5.7924051662786198E-4</v>
      </c>
      <c r="E516">
        <v>0.96291714396553196</v>
      </c>
      <c r="F516" t="s">
        <v>100</v>
      </c>
      <c r="G516">
        <v>3.3333333E-2</v>
      </c>
      <c r="H516">
        <v>81.219023660000005</v>
      </c>
      <c r="I516">
        <v>1.03754404</v>
      </c>
      <c r="J516">
        <v>3483</v>
      </c>
      <c r="K516">
        <v>3483.5164840000002</v>
      </c>
      <c r="L516" t="s">
        <v>31</v>
      </c>
      <c r="M516" t="s">
        <v>31</v>
      </c>
      <c r="N516" t="s">
        <v>16</v>
      </c>
      <c r="O516" t="s">
        <v>18</v>
      </c>
    </row>
    <row r="517" spans="1:15" x14ac:dyDescent="0.55000000000000004">
      <c r="A517">
        <v>516</v>
      </c>
      <c r="B517" t="s">
        <v>101</v>
      </c>
      <c r="C517" s="1">
        <v>44184</v>
      </c>
      <c r="D517">
        <v>1.4548763460539599E-3</v>
      </c>
      <c r="E517">
        <v>0.93670049425881896</v>
      </c>
      <c r="F517" t="s">
        <v>102</v>
      </c>
      <c r="G517">
        <v>0.111111111</v>
      </c>
      <c r="H517">
        <v>57.116576330000001</v>
      </c>
      <c r="I517">
        <v>0.69834695000000002</v>
      </c>
      <c r="J517">
        <v>2245</v>
      </c>
      <c r="K517">
        <v>2245.16129</v>
      </c>
      <c r="L517" t="s">
        <v>26</v>
      </c>
      <c r="M517" t="s">
        <v>26</v>
      </c>
      <c r="N517" t="s">
        <v>16</v>
      </c>
      <c r="O517" t="s">
        <v>18</v>
      </c>
    </row>
    <row r="518" spans="1:15" x14ac:dyDescent="0.55000000000000004">
      <c r="A518">
        <v>517</v>
      </c>
      <c r="B518" t="s">
        <v>103</v>
      </c>
      <c r="C518" s="1">
        <v>44184</v>
      </c>
      <c r="D518">
        <v>1.06819722444062E-2</v>
      </c>
      <c r="E518">
        <v>0.99484668195986503</v>
      </c>
      <c r="F518" t="s">
        <v>95</v>
      </c>
      <c r="G518">
        <v>0.83333333300000001</v>
      </c>
      <c r="H518">
        <v>42.952104910000003</v>
      </c>
      <c r="I518">
        <v>0.847992725</v>
      </c>
      <c r="J518">
        <v>1726</v>
      </c>
      <c r="K518">
        <v>1726.829268</v>
      </c>
      <c r="L518" t="s">
        <v>96</v>
      </c>
      <c r="M518" t="s">
        <v>96</v>
      </c>
      <c r="N518" t="s">
        <v>16</v>
      </c>
      <c r="O518" t="s">
        <v>18</v>
      </c>
    </row>
    <row r="519" spans="1:15" x14ac:dyDescent="0.55000000000000004">
      <c r="A519">
        <v>518</v>
      </c>
      <c r="B519" t="s">
        <v>104</v>
      </c>
      <c r="C519" s="1">
        <v>44184</v>
      </c>
      <c r="D519">
        <v>6.3164587553286604E-3</v>
      </c>
      <c r="E519">
        <v>0.96341538393608595</v>
      </c>
      <c r="F519" t="s">
        <v>105</v>
      </c>
      <c r="G519">
        <v>0.3</v>
      </c>
      <c r="H519">
        <v>36.555246840000002</v>
      </c>
      <c r="I519">
        <v>1.3268592050000001</v>
      </c>
      <c r="J519">
        <v>1530</v>
      </c>
      <c r="K519">
        <v>1530.0546449999999</v>
      </c>
      <c r="L519" t="s">
        <v>26</v>
      </c>
      <c r="M519" t="s">
        <v>26</v>
      </c>
      <c r="N519" t="s">
        <v>16</v>
      </c>
      <c r="O519" t="s">
        <v>18</v>
      </c>
    </row>
    <row r="520" spans="1:15" x14ac:dyDescent="0.55000000000000004">
      <c r="A520">
        <v>519</v>
      </c>
      <c r="B520" t="s">
        <v>106</v>
      </c>
      <c r="C520" s="1">
        <v>44184</v>
      </c>
      <c r="D520">
        <v>5.5617376017740602E-4</v>
      </c>
      <c r="E520">
        <v>0.98008588655976503</v>
      </c>
      <c r="F520" t="s">
        <v>107</v>
      </c>
      <c r="G520">
        <v>0.1</v>
      </c>
      <c r="H520">
        <v>60.429234970000003</v>
      </c>
      <c r="I520">
        <v>0.86794549499999996</v>
      </c>
      <c r="J520">
        <v>2385</v>
      </c>
      <c r="K520">
        <v>2385.4838709999999</v>
      </c>
      <c r="L520" t="s">
        <v>26</v>
      </c>
      <c r="M520" t="s">
        <v>26</v>
      </c>
      <c r="N520" t="s">
        <v>16</v>
      </c>
      <c r="O520" t="s">
        <v>18</v>
      </c>
    </row>
    <row r="521" spans="1:15" x14ac:dyDescent="0.55000000000000004">
      <c r="A521">
        <v>520</v>
      </c>
      <c r="B521" t="s">
        <v>110</v>
      </c>
      <c r="C521" s="1">
        <v>44184</v>
      </c>
      <c r="D521">
        <v>2.4629397690035301E-2</v>
      </c>
      <c r="E521">
        <v>0.95426791630001195</v>
      </c>
      <c r="F521" t="s">
        <v>111</v>
      </c>
      <c r="G521">
        <v>7.6923077000000006E-2</v>
      </c>
      <c r="H521">
        <v>33.737583170000001</v>
      </c>
      <c r="I521">
        <v>1.33683559</v>
      </c>
      <c r="J521">
        <v>1449</v>
      </c>
      <c r="K521">
        <v>1449.1803279999999</v>
      </c>
      <c r="L521" t="s">
        <v>17</v>
      </c>
      <c r="M521" t="s">
        <v>17</v>
      </c>
      <c r="N521" t="s">
        <v>16</v>
      </c>
      <c r="O521" t="s">
        <v>18</v>
      </c>
    </row>
    <row r="522" spans="1:15" x14ac:dyDescent="0.55000000000000004">
      <c r="A522">
        <v>521</v>
      </c>
      <c r="B522" t="s">
        <v>112</v>
      </c>
      <c r="C522" s="1">
        <v>44184</v>
      </c>
      <c r="D522">
        <v>9.4637823244403201E-4</v>
      </c>
      <c r="E522">
        <v>0.84733996502230202</v>
      </c>
      <c r="F522" t="s">
        <v>55</v>
      </c>
      <c r="G522">
        <v>0.33333333300000001</v>
      </c>
      <c r="H522">
        <v>32.74759324</v>
      </c>
      <c r="I522">
        <v>0.72827610499999995</v>
      </c>
      <c r="J522">
        <v>1420</v>
      </c>
      <c r="K522">
        <v>1420.7650269999999</v>
      </c>
      <c r="L522" t="s">
        <v>113</v>
      </c>
      <c r="M522" t="s">
        <v>113</v>
      </c>
      <c r="N522" t="s">
        <v>16</v>
      </c>
      <c r="O522" t="s">
        <v>18</v>
      </c>
    </row>
    <row r="523" spans="1:15" x14ac:dyDescent="0.55000000000000004">
      <c r="A523">
        <v>522</v>
      </c>
      <c r="B523" t="s">
        <v>114</v>
      </c>
      <c r="C523" s="1">
        <v>44184</v>
      </c>
      <c r="D523">
        <v>4.3299673887603501E-4</v>
      </c>
      <c r="E523">
        <v>0.983664540853601</v>
      </c>
      <c r="F523" t="s">
        <v>115</v>
      </c>
      <c r="G523">
        <v>0.1875</v>
      </c>
      <c r="H523">
        <v>52.318932779999997</v>
      </c>
      <c r="I523">
        <v>0.92780380500000004</v>
      </c>
      <c r="J523">
        <v>2054</v>
      </c>
      <c r="K523">
        <v>2054.8148150000002</v>
      </c>
      <c r="L523" t="s">
        <v>31</v>
      </c>
      <c r="M523" t="s">
        <v>31</v>
      </c>
      <c r="N523" t="s">
        <v>16</v>
      </c>
      <c r="O523" t="s">
        <v>18</v>
      </c>
    </row>
    <row r="524" spans="1:15" x14ac:dyDescent="0.55000000000000004">
      <c r="A524">
        <v>523</v>
      </c>
      <c r="B524" t="s">
        <v>116</v>
      </c>
      <c r="C524" s="1">
        <v>44184</v>
      </c>
      <c r="D524">
        <v>4.0956450430188298E-4</v>
      </c>
      <c r="E524">
        <v>0.989368553207157</v>
      </c>
      <c r="F524" t="s">
        <v>117</v>
      </c>
      <c r="G524">
        <v>7.6923077000000006E-2</v>
      </c>
      <c r="H524">
        <v>50.605488659999999</v>
      </c>
      <c r="I524">
        <v>0.52874840499999998</v>
      </c>
      <c r="J524">
        <v>1989</v>
      </c>
      <c r="K524">
        <v>1989.261745</v>
      </c>
      <c r="L524" t="s">
        <v>34</v>
      </c>
      <c r="M524" t="s">
        <v>34</v>
      </c>
      <c r="N524" t="s">
        <v>16</v>
      </c>
      <c r="O524" t="s">
        <v>18</v>
      </c>
    </row>
    <row r="525" spans="1:15" x14ac:dyDescent="0.55000000000000004">
      <c r="A525">
        <v>524</v>
      </c>
      <c r="B525" t="s">
        <v>118</v>
      </c>
      <c r="C525" s="1">
        <v>44184</v>
      </c>
      <c r="D525">
        <v>2.6918714900152699E-3</v>
      </c>
      <c r="E525">
        <v>0.94308541548109703</v>
      </c>
      <c r="F525" t="s">
        <v>119</v>
      </c>
      <c r="G525">
        <v>6.25E-2</v>
      </c>
      <c r="H525">
        <v>56.355045609999998</v>
      </c>
      <c r="I525">
        <v>1.2270953550000001</v>
      </c>
      <c r="J525">
        <v>2212</v>
      </c>
      <c r="K525">
        <v>2212.9032259999999</v>
      </c>
      <c r="L525" t="s">
        <v>70</v>
      </c>
      <c r="M525" t="s">
        <v>70</v>
      </c>
      <c r="N525" t="s">
        <v>16</v>
      </c>
      <c r="O525" t="s">
        <v>71</v>
      </c>
    </row>
    <row r="526" spans="1:15" x14ac:dyDescent="0.55000000000000004">
      <c r="A526">
        <v>525</v>
      </c>
      <c r="B526" t="s">
        <v>122</v>
      </c>
      <c r="C526" s="1">
        <v>44184</v>
      </c>
      <c r="D526">
        <v>1.2887565086276899E-3</v>
      </c>
      <c r="E526">
        <v>0.97582163037182901</v>
      </c>
      <c r="F526" t="s">
        <v>123</v>
      </c>
      <c r="G526">
        <v>0.16666666699999999</v>
      </c>
      <c r="H526">
        <v>42.419033400000004</v>
      </c>
      <c r="I526">
        <v>1.89551315</v>
      </c>
      <c r="J526">
        <v>1709</v>
      </c>
      <c r="K526">
        <v>1709.7560980000001</v>
      </c>
      <c r="L526" t="s">
        <v>96</v>
      </c>
      <c r="M526" t="s">
        <v>96</v>
      </c>
      <c r="N526" t="s">
        <v>16</v>
      </c>
      <c r="O526" t="s">
        <v>18</v>
      </c>
    </row>
    <row r="527" spans="1:15" x14ac:dyDescent="0.55000000000000004">
      <c r="A527">
        <v>526</v>
      </c>
      <c r="B527" t="s">
        <v>124</v>
      </c>
      <c r="C527" s="1">
        <v>44184</v>
      </c>
      <c r="D527">
        <v>1.3105240920979601E-2</v>
      </c>
      <c r="E527">
        <v>0.93823391498296804</v>
      </c>
      <c r="F527" t="s">
        <v>95</v>
      </c>
      <c r="G527">
        <v>0.83333333300000001</v>
      </c>
      <c r="H527">
        <v>41.619426140000002</v>
      </c>
      <c r="I527">
        <v>0.83801634000000003</v>
      </c>
      <c r="J527">
        <v>1684</v>
      </c>
      <c r="K527">
        <v>1684.1463409999999</v>
      </c>
      <c r="L527" t="s">
        <v>96</v>
      </c>
      <c r="M527" t="s">
        <v>96</v>
      </c>
      <c r="N527" t="s">
        <v>16</v>
      </c>
      <c r="O527" t="s">
        <v>18</v>
      </c>
    </row>
    <row r="528" spans="1:15" x14ac:dyDescent="0.55000000000000004">
      <c r="A528">
        <v>527</v>
      </c>
      <c r="B528" t="s">
        <v>128</v>
      </c>
      <c r="C528" s="1">
        <v>44184</v>
      </c>
      <c r="D528">
        <v>6.8537221745744697E-4</v>
      </c>
      <c r="E528">
        <v>0.96333949336320301</v>
      </c>
      <c r="F528" t="s">
        <v>129</v>
      </c>
      <c r="G528">
        <v>0</v>
      </c>
      <c r="H528">
        <v>60.543464569999998</v>
      </c>
      <c r="I528">
        <v>0.54870117500000004</v>
      </c>
      <c r="J528">
        <v>2390</v>
      </c>
      <c r="K528">
        <v>2390.3225809999999</v>
      </c>
      <c r="L528" t="s">
        <v>34</v>
      </c>
      <c r="M528" t="s">
        <v>34</v>
      </c>
      <c r="N528" t="s">
        <v>16</v>
      </c>
      <c r="O528" t="s">
        <v>18</v>
      </c>
    </row>
    <row r="529" spans="1:15" x14ac:dyDescent="0.55000000000000004">
      <c r="A529">
        <v>528</v>
      </c>
      <c r="B529" t="s">
        <v>130</v>
      </c>
      <c r="C529" s="1">
        <v>44184</v>
      </c>
      <c r="D529">
        <v>5.6090151556072599E-4</v>
      </c>
      <c r="E529">
        <v>0.98166078664497403</v>
      </c>
      <c r="F529" t="s">
        <v>131</v>
      </c>
      <c r="G529">
        <v>0</v>
      </c>
      <c r="H529">
        <v>48.663585320000003</v>
      </c>
      <c r="I529">
        <v>0.61853586999999999</v>
      </c>
      <c r="J529">
        <v>1920</v>
      </c>
      <c r="K529">
        <v>1920.8053689999999</v>
      </c>
      <c r="L529" t="s">
        <v>113</v>
      </c>
      <c r="M529" t="s">
        <v>53</v>
      </c>
      <c r="N529" t="s">
        <v>16</v>
      </c>
      <c r="O529" t="s">
        <v>47</v>
      </c>
    </row>
    <row r="530" spans="1:15" x14ac:dyDescent="0.55000000000000004">
      <c r="A530">
        <v>529</v>
      </c>
      <c r="B530" t="s">
        <v>132</v>
      </c>
      <c r="C530" s="1">
        <v>44184</v>
      </c>
      <c r="D530">
        <v>4.4831078795535897E-3</v>
      </c>
      <c r="E530">
        <v>0.92256173719956203</v>
      </c>
      <c r="F530" t="s">
        <v>133</v>
      </c>
      <c r="G530">
        <v>0.571428571</v>
      </c>
      <c r="H530">
        <v>34.004118929999997</v>
      </c>
      <c r="I530">
        <v>0.89787465</v>
      </c>
      <c r="J530">
        <v>1456</v>
      </c>
      <c r="K530">
        <v>1456.8306009999999</v>
      </c>
      <c r="L530" t="s">
        <v>26</v>
      </c>
      <c r="M530" t="s">
        <v>26</v>
      </c>
      <c r="N530" t="s">
        <v>16</v>
      </c>
      <c r="O530" t="s">
        <v>18</v>
      </c>
    </row>
    <row r="531" spans="1:15" x14ac:dyDescent="0.55000000000000004">
      <c r="A531">
        <v>530</v>
      </c>
      <c r="B531" t="s">
        <v>134</v>
      </c>
      <c r="C531" s="1">
        <v>44184</v>
      </c>
      <c r="D531">
        <v>1.8190572413175599E-3</v>
      </c>
      <c r="E531">
        <v>0.94816233019420104</v>
      </c>
      <c r="F531" t="s">
        <v>135</v>
      </c>
      <c r="G531">
        <v>0</v>
      </c>
      <c r="H531">
        <v>77.792135419999994</v>
      </c>
      <c r="I531">
        <v>1.51641052</v>
      </c>
      <c r="J531">
        <v>3280</v>
      </c>
      <c r="K531">
        <v>3280.4597699999999</v>
      </c>
      <c r="L531" t="s">
        <v>52</v>
      </c>
      <c r="M531" t="s">
        <v>53</v>
      </c>
      <c r="N531" t="s">
        <v>16</v>
      </c>
      <c r="O531" t="s">
        <v>47</v>
      </c>
    </row>
    <row r="532" spans="1:15" x14ac:dyDescent="0.55000000000000004">
      <c r="A532">
        <v>531</v>
      </c>
      <c r="B532" t="s">
        <v>136</v>
      </c>
      <c r="C532" s="1">
        <v>44184</v>
      </c>
      <c r="D532">
        <v>9.2530322975615496E-3</v>
      </c>
      <c r="E532">
        <v>0.90394518188888495</v>
      </c>
      <c r="F532" t="s">
        <v>137</v>
      </c>
      <c r="G532">
        <v>0.16666666699999999</v>
      </c>
      <c r="H532">
        <v>78.896354959999996</v>
      </c>
      <c r="I532">
        <v>0.96770934500000005</v>
      </c>
      <c r="J532">
        <v>3347</v>
      </c>
      <c r="K532">
        <v>3347.1264369999999</v>
      </c>
      <c r="L532" t="s">
        <v>26</v>
      </c>
      <c r="M532" t="s">
        <v>26</v>
      </c>
      <c r="N532" t="s">
        <v>16</v>
      </c>
      <c r="O532" t="s">
        <v>18</v>
      </c>
    </row>
    <row r="533" spans="1:15" x14ac:dyDescent="0.55000000000000004">
      <c r="A533">
        <v>532</v>
      </c>
      <c r="B533" t="s">
        <v>138</v>
      </c>
      <c r="C533" s="1">
        <v>44184</v>
      </c>
      <c r="D533">
        <v>8.7371013003660607E-3</v>
      </c>
      <c r="E533">
        <v>0.92630799477637105</v>
      </c>
      <c r="F533" t="s">
        <v>139</v>
      </c>
      <c r="G533">
        <v>0</v>
      </c>
      <c r="H533">
        <v>30.04415917</v>
      </c>
      <c r="I533">
        <v>0.64846502500000003</v>
      </c>
      <c r="J533">
        <v>1355</v>
      </c>
      <c r="K533">
        <v>1355.197993</v>
      </c>
      <c r="L533" t="s">
        <v>140</v>
      </c>
      <c r="M533" t="s">
        <v>140</v>
      </c>
      <c r="N533" t="s">
        <v>16</v>
      </c>
      <c r="O533" t="s">
        <v>47</v>
      </c>
    </row>
    <row r="534" spans="1:15" x14ac:dyDescent="0.55000000000000004">
      <c r="A534">
        <v>533</v>
      </c>
      <c r="B534" t="s">
        <v>141</v>
      </c>
      <c r="C534" s="1">
        <v>44184</v>
      </c>
      <c r="D534">
        <v>7.26254387231688E-3</v>
      </c>
      <c r="E534">
        <v>0.90178207196438698</v>
      </c>
      <c r="F534" t="s">
        <v>142</v>
      </c>
      <c r="G534">
        <v>0.1</v>
      </c>
      <c r="H534">
        <v>29.320704989999999</v>
      </c>
      <c r="I534">
        <v>0.52874840499999998</v>
      </c>
      <c r="J534">
        <v>1338</v>
      </c>
      <c r="K534">
        <v>1338.828029</v>
      </c>
      <c r="L534" t="s">
        <v>34</v>
      </c>
      <c r="M534" t="s">
        <v>34</v>
      </c>
      <c r="N534" t="s">
        <v>16</v>
      </c>
      <c r="O534" t="s">
        <v>18</v>
      </c>
    </row>
    <row r="535" spans="1:15" x14ac:dyDescent="0.55000000000000004">
      <c r="A535">
        <v>534</v>
      </c>
      <c r="B535" t="s">
        <v>143</v>
      </c>
      <c r="C535" s="1">
        <v>44184</v>
      </c>
      <c r="D535">
        <v>1.1102796632282801E-3</v>
      </c>
      <c r="E535">
        <v>0.97911442509046798</v>
      </c>
      <c r="F535" t="s">
        <v>82</v>
      </c>
      <c r="G535">
        <v>0.111111111</v>
      </c>
      <c r="H535">
        <v>57.45926515</v>
      </c>
      <c r="I535">
        <v>0.68837056500000005</v>
      </c>
      <c r="J535">
        <v>2259</v>
      </c>
      <c r="K535">
        <v>2259.6774190000001</v>
      </c>
      <c r="L535" t="s">
        <v>26</v>
      </c>
      <c r="M535" t="s">
        <v>26</v>
      </c>
      <c r="N535" t="s">
        <v>16</v>
      </c>
      <c r="O535" t="s">
        <v>18</v>
      </c>
    </row>
    <row r="536" spans="1:15" x14ac:dyDescent="0.55000000000000004">
      <c r="A536">
        <v>535</v>
      </c>
      <c r="B536" t="s">
        <v>144</v>
      </c>
      <c r="C536" s="1">
        <v>44184</v>
      </c>
      <c r="D536">
        <v>8.17267898820366E-4</v>
      </c>
      <c r="E536">
        <v>0.97663758399994405</v>
      </c>
      <c r="F536" t="s">
        <v>145</v>
      </c>
      <c r="G536">
        <v>0</v>
      </c>
      <c r="H536">
        <v>63.627664000000003</v>
      </c>
      <c r="I536">
        <v>1.2969300500000001</v>
      </c>
      <c r="J536">
        <v>2531</v>
      </c>
      <c r="K536">
        <v>2531.578947</v>
      </c>
      <c r="L536" t="s">
        <v>52</v>
      </c>
      <c r="M536" t="s">
        <v>52</v>
      </c>
      <c r="N536" t="s">
        <v>16</v>
      </c>
      <c r="O536" t="s">
        <v>47</v>
      </c>
    </row>
    <row r="537" spans="1:15" x14ac:dyDescent="0.55000000000000004">
      <c r="A537">
        <v>536</v>
      </c>
      <c r="B537" t="s">
        <v>146</v>
      </c>
      <c r="C537" s="1">
        <v>44184</v>
      </c>
      <c r="D537">
        <v>8.5388725206792004E-4</v>
      </c>
      <c r="E537">
        <v>0.978137242303313</v>
      </c>
      <c r="F537" t="s">
        <v>147</v>
      </c>
      <c r="G537">
        <v>3.7037037000000002E-2</v>
      </c>
      <c r="H537">
        <v>76.611762799999994</v>
      </c>
      <c r="I537">
        <v>0.83801634000000003</v>
      </c>
      <c r="J537">
        <v>3209</v>
      </c>
      <c r="K537">
        <v>3209.1954019999998</v>
      </c>
      <c r="L537" t="s">
        <v>34</v>
      </c>
      <c r="M537" t="s">
        <v>43</v>
      </c>
      <c r="N537" t="s">
        <v>16</v>
      </c>
      <c r="O537" t="s">
        <v>18</v>
      </c>
    </row>
    <row r="538" spans="1:15" x14ac:dyDescent="0.55000000000000004">
      <c r="A538">
        <v>537</v>
      </c>
      <c r="B538" t="s">
        <v>148</v>
      </c>
      <c r="C538" s="1">
        <v>44184</v>
      </c>
      <c r="D538">
        <v>2.40450170706248E-3</v>
      </c>
      <c r="E538">
        <v>0.92043454037771599</v>
      </c>
      <c r="F538" t="s">
        <v>149</v>
      </c>
      <c r="G538">
        <v>0.1</v>
      </c>
      <c r="H538">
        <v>25.779587129999999</v>
      </c>
      <c r="I538">
        <v>0.61853586999999999</v>
      </c>
      <c r="J538">
        <v>1254</v>
      </c>
      <c r="K538">
        <v>1254.323789</v>
      </c>
      <c r="L538" t="s">
        <v>34</v>
      </c>
      <c r="M538" t="s">
        <v>34</v>
      </c>
      <c r="N538" t="s">
        <v>16</v>
      </c>
      <c r="O538" t="s">
        <v>18</v>
      </c>
    </row>
    <row r="539" spans="1:15" x14ac:dyDescent="0.55000000000000004">
      <c r="A539">
        <v>538</v>
      </c>
      <c r="B539" t="s">
        <v>150</v>
      </c>
      <c r="C539" s="1">
        <v>44184</v>
      </c>
      <c r="D539">
        <v>3.4183709680857703E-2</v>
      </c>
      <c r="E539">
        <v>0.98368623273920497</v>
      </c>
      <c r="F539" t="s">
        <v>151</v>
      </c>
      <c r="G539">
        <v>6.6666666999999999E-2</v>
      </c>
      <c r="H539">
        <v>44.322860200000001</v>
      </c>
      <c r="I539">
        <v>0.55867756000000002</v>
      </c>
      <c r="J539">
        <v>1770</v>
      </c>
      <c r="K539">
        <v>1770.7317069999999</v>
      </c>
      <c r="L539" t="s">
        <v>34</v>
      </c>
      <c r="M539" t="s">
        <v>34</v>
      </c>
      <c r="N539" t="s">
        <v>16</v>
      </c>
      <c r="O539" t="s">
        <v>18</v>
      </c>
    </row>
    <row r="540" spans="1:15" x14ac:dyDescent="0.55000000000000004">
      <c r="A540">
        <v>539</v>
      </c>
      <c r="B540" t="s">
        <v>152</v>
      </c>
      <c r="C540" s="1">
        <v>44184</v>
      </c>
      <c r="D540">
        <v>1.83451844940748E-3</v>
      </c>
      <c r="E540">
        <v>0.97106831278722305</v>
      </c>
      <c r="F540" t="s">
        <v>153</v>
      </c>
      <c r="G540">
        <v>3.4482759000000002E-2</v>
      </c>
      <c r="H540">
        <v>79.886344899999997</v>
      </c>
      <c r="I540">
        <v>0.86794549499999996</v>
      </c>
      <c r="J540">
        <v>3406</v>
      </c>
      <c r="K540">
        <v>3406.5934069999998</v>
      </c>
      <c r="L540" t="s">
        <v>34</v>
      </c>
      <c r="M540" t="s">
        <v>43</v>
      </c>
      <c r="N540" t="s">
        <v>16</v>
      </c>
      <c r="O540" t="s">
        <v>18</v>
      </c>
    </row>
    <row r="541" spans="1:15" x14ac:dyDescent="0.55000000000000004">
      <c r="A541">
        <v>540</v>
      </c>
      <c r="B541" t="s">
        <v>154</v>
      </c>
      <c r="C541" s="1">
        <v>44184</v>
      </c>
      <c r="D541">
        <v>2.55862127585756E-3</v>
      </c>
      <c r="E541">
        <v>0.93206112225826399</v>
      </c>
      <c r="F541" t="s">
        <v>155</v>
      </c>
      <c r="G541" t="s">
        <v>16</v>
      </c>
      <c r="H541">
        <v>50.491259049999996</v>
      </c>
      <c r="I541">
        <v>1.725914605</v>
      </c>
      <c r="J541">
        <v>1985</v>
      </c>
      <c r="K541">
        <v>1985.234899</v>
      </c>
      <c r="L541" t="s">
        <v>26</v>
      </c>
      <c r="M541" t="s">
        <v>26</v>
      </c>
      <c r="N541" t="s">
        <v>16</v>
      </c>
      <c r="O541" t="s">
        <v>18</v>
      </c>
    </row>
    <row r="542" spans="1:15" x14ac:dyDescent="0.55000000000000004">
      <c r="A542">
        <v>541</v>
      </c>
      <c r="B542" t="s">
        <v>156</v>
      </c>
      <c r="C542" s="1">
        <v>44184</v>
      </c>
      <c r="D542">
        <v>7.3959741479615697E-3</v>
      </c>
      <c r="E542">
        <v>0.87970024538103198</v>
      </c>
      <c r="F542" t="s">
        <v>157</v>
      </c>
      <c r="G542" t="s">
        <v>16</v>
      </c>
      <c r="H542">
        <v>43.904018309999998</v>
      </c>
      <c r="I542">
        <v>0.26936239499999998</v>
      </c>
      <c r="J542">
        <v>1757</v>
      </c>
      <c r="K542">
        <v>1757.3170729999999</v>
      </c>
      <c r="L542" t="s">
        <v>23</v>
      </c>
      <c r="M542" t="s">
        <v>23</v>
      </c>
      <c r="N542" t="s">
        <v>16</v>
      </c>
      <c r="O542" t="s">
        <v>18</v>
      </c>
    </row>
    <row r="543" spans="1:15" x14ac:dyDescent="0.55000000000000004">
      <c r="A543">
        <v>542</v>
      </c>
      <c r="B543" t="s">
        <v>158</v>
      </c>
      <c r="C543" s="1">
        <v>44184</v>
      </c>
      <c r="D543">
        <v>1.72331849800752E-4</v>
      </c>
      <c r="E543">
        <v>0.87880578296093004</v>
      </c>
      <c r="F543" t="s">
        <v>159</v>
      </c>
      <c r="G543" t="s">
        <v>16</v>
      </c>
      <c r="H543">
        <v>54.184683049999997</v>
      </c>
      <c r="I543">
        <v>1.2470481250000001</v>
      </c>
      <c r="J543">
        <v>2127</v>
      </c>
      <c r="K543">
        <v>2127.4074070000001</v>
      </c>
      <c r="L543" t="s">
        <v>26</v>
      </c>
      <c r="M543" t="s">
        <v>26</v>
      </c>
      <c r="N543" t="s">
        <v>16</v>
      </c>
      <c r="O543" t="s">
        <v>18</v>
      </c>
    </row>
    <row r="544" spans="1:15" x14ac:dyDescent="0.55000000000000004">
      <c r="A544">
        <v>543</v>
      </c>
      <c r="B544" t="s">
        <v>160</v>
      </c>
      <c r="C544" s="1">
        <v>44184</v>
      </c>
      <c r="D544">
        <v>6.7303508286533005E-4</v>
      </c>
      <c r="E544">
        <v>0.95701099045933802</v>
      </c>
      <c r="F544" t="s">
        <v>161</v>
      </c>
      <c r="G544" t="s">
        <v>16</v>
      </c>
      <c r="H544">
        <v>48.968197609999997</v>
      </c>
      <c r="I544">
        <v>1.3268592050000001</v>
      </c>
      <c r="J544">
        <v>1931</v>
      </c>
      <c r="K544">
        <v>1931.5436239999999</v>
      </c>
      <c r="L544" t="s">
        <v>26</v>
      </c>
      <c r="M544" t="s">
        <v>26</v>
      </c>
      <c r="N544" t="s">
        <v>16</v>
      </c>
      <c r="O544" t="s">
        <v>18</v>
      </c>
    </row>
    <row r="545" spans="1:15" x14ac:dyDescent="0.55000000000000004">
      <c r="A545">
        <v>544</v>
      </c>
      <c r="B545" t="s">
        <v>162</v>
      </c>
      <c r="C545" s="1">
        <v>44184</v>
      </c>
      <c r="D545">
        <v>1.3261003499012299E-3</v>
      </c>
      <c r="E545">
        <v>0.93971869794573704</v>
      </c>
      <c r="F545" t="s">
        <v>155</v>
      </c>
      <c r="G545" t="s">
        <v>16</v>
      </c>
      <c r="H545">
        <v>52.471238929999998</v>
      </c>
      <c r="I545">
        <v>0.92780380500000004</v>
      </c>
      <c r="J545">
        <v>2060</v>
      </c>
      <c r="K545">
        <v>2060.7407410000001</v>
      </c>
      <c r="L545" t="s">
        <v>26</v>
      </c>
      <c r="M545" t="s">
        <v>26</v>
      </c>
      <c r="N545" t="s">
        <v>16</v>
      </c>
      <c r="O545" t="s">
        <v>18</v>
      </c>
    </row>
    <row r="546" spans="1:15" x14ac:dyDescent="0.55000000000000004">
      <c r="A546">
        <v>545</v>
      </c>
      <c r="B546" t="s">
        <v>165</v>
      </c>
      <c r="C546" s="1">
        <v>44184</v>
      </c>
      <c r="D546">
        <v>7.2643391494204602E-4</v>
      </c>
      <c r="E546">
        <v>0.98610283903953999</v>
      </c>
      <c r="F546" t="s">
        <v>166</v>
      </c>
      <c r="G546">
        <v>7.6923077000000006E-2</v>
      </c>
      <c r="H546">
        <v>41.01020157</v>
      </c>
      <c r="I546">
        <v>1.1772134299999999</v>
      </c>
      <c r="J546">
        <v>1664</v>
      </c>
      <c r="K546">
        <v>1664.6341460000001</v>
      </c>
      <c r="L546" t="s">
        <v>52</v>
      </c>
      <c r="M546" t="s">
        <v>53</v>
      </c>
      <c r="N546" t="s">
        <v>16</v>
      </c>
      <c r="O546" t="s">
        <v>18</v>
      </c>
    </row>
    <row r="547" spans="1:15" x14ac:dyDescent="0.55000000000000004">
      <c r="A547">
        <v>546</v>
      </c>
      <c r="B547" t="s">
        <v>167</v>
      </c>
      <c r="C547" s="1">
        <v>44184</v>
      </c>
      <c r="D547">
        <v>1.13628137767067E-3</v>
      </c>
      <c r="E547">
        <v>0.96651050345899803</v>
      </c>
      <c r="F547" t="s">
        <v>168</v>
      </c>
      <c r="G547">
        <v>0.14285714299999999</v>
      </c>
      <c r="H547">
        <v>51.367019380000002</v>
      </c>
      <c r="I547">
        <v>1.446575825</v>
      </c>
      <c r="J547">
        <v>2017</v>
      </c>
      <c r="K547">
        <v>2017.7777779999999</v>
      </c>
      <c r="L547" t="s">
        <v>52</v>
      </c>
      <c r="M547" t="s">
        <v>53</v>
      </c>
      <c r="N547" t="s">
        <v>16</v>
      </c>
      <c r="O547" t="s">
        <v>18</v>
      </c>
    </row>
    <row r="548" spans="1:15" x14ac:dyDescent="0.55000000000000004">
      <c r="A548">
        <v>547</v>
      </c>
      <c r="B548" t="s">
        <v>169</v>
      </c>
      <c r="C548" s="1">
        <v>44184</v>
      </c>
      <c r="D548">
        <v>8.6924730232321905E-4</v>
      </c>
      <c r="E548">
        <v>0.92912327212201695</v>
      </c>
      <c r="F548" t="s">
        <v>107</v>
      </c>
      <c r="G548">
        <v>0.1</v>
      </c>
      <c r="H548">
        <v>62.256908699999997</v>
      </c>
      <c r="I548">
        <v>0.83801634000000003</v>
      </c>
      <c r="J548">
        <v>2468</v>
      </c>
      <c r="K548">
        <v>2468.421053</v>
      </c>
      <c r="L548" t="s">
        <v>26</v>
      </c>
      <c r="M548" t="s">
        <v>26</v>
      </c>
      <c r="N548" t="s">
        <v>16</v>
      </c>
      <c r="O548" t="s">
        <v>18</v>
      </c>
    </row>
    <row r="549" spans="1:15" x14ac:dyDescent="0.55000000000000004">
      <c r="A549">
        <v>548</v>
      </c>
      <c r="B549" t="s">
        <v>170</v>
      </c>
      <c r="C549" s="1">
        <v>44184</v>
      </c>
      <c r="D549">
        <v>4.41201030769902E-3</v>
      </c>
      <c r="E549">
        <v>0.20081388360023</v>
      </c>
      <c r="F549" t="s">
        <v>100</v>
      </c>
      <c r="G549">
        <v>3.3333333E-2</v>
      </c>
      <c r="H549">
        <v>81.142870590000001</v>
      </c>
      <c r="I549">
        <v>1.05749681</v>
      </c>
      <c r="J549">
        <v>3479</v>
      </c>
      <c r="K549">
        <v>3479.1208790000001</v>
      </c>
      <c r="L549" t="s">
        <v>140</v>
      </c>
      <c r="M549" t="s">
        <v>140</v>
      </c>
      <c r="N549" t="s">
        <v>16</v>
      </c>
      <c r="O549" t="s">
        <v>18</v>
      </c>
    </row>
    <row r="550" spans="1:15" x14ac:dyDescent="0.55000000000000004">
      <c r="A550">
        <v>549</v>
      </c>
      <c r="B550" t="s">
        <v>171</v>
      </c>
      <c r="C550" s="1">
        <v>44184</v>
      </c>
      <c r="D550">
        <v>1.85529924430704E-3</v>
      </c>
      <c r="E550">
        <v>0.85602317045323595</v>
      </c>
      <c r="F550" t="s">
        <v>139</v>
      </c>
      <c r="G550" t="s">
        <v>16</v>
      </c>
      <c r="H550">
        <v>39.334833979999999</v>
      </c>
      <c r="I550">
        <v>1.067473195</v>
      </c>
      <c r="J550">
        <v>1610</v>
      </c>
      <c r="K550">
        <v>1610.97561</v>
      </c>
      <c r="L550" t="s">
        <v>140</v>
      </c>
      <c r="M550" t="s">
        <v>46</v>
      </c>
      <c r="N550" t="s">
        <v>16</v>
      </c>
      <c r="O550" t="s">
        <v>47</v>
      </c>
    </row>
    <row r="551" spans="1:15" x14ac:dyDescent="0.55000000000000004">
      <c r="A551">
        <v>550</v>
      </c>
      <c r="B551" t="s">
        <v>268</v>
      </c>
      <c r="C551" s="1">
        <v>44184</v>
      </c>
      <c r="D551">
        <v>2.2938828513567901E-2</v>
      </c>
      <c r="E551">
        <v>0.92696524250235302</v>
      </c>
      <c r="F551" t="s">
        <v>139</v>
      </c>
      <c r="G551" t="s">
        <v>16</v>
      </c>
      <c r="H551">
        <v>37.926002140000001</v>
      </c>
      <c r="I551">
        <v>0.49881924999999999</v>
      </c>
      <c r="J551">
        <v>1569</v>
      </c>
      <c r="K551">
        <v>1569.398907</v>
      </c>
      <c r="L551" t="s">
        <v>140</v>
      </c>
      <c r="M551" t="s">
        <v>46</v>
      </c>
      <c r="N551" t="s">
        <v>16</v>
      </c>
      <c r="O551" t="s">
        <v>47</v>
      </c>
    </row>
    <row r="552" spans="1:15" x14ac:dyDescent="0.55000000000000004">
      <c r="A552">
        <v>551</v>
      </c>
      <c r="B552" t="s">
        <v>172</v>
      </c>
      <c r="C552" s="1">
        <v>44184</v>
      </c>
      <c r="D552">
        <v>3.10526587895999E-2</v>
      </c>
      <c r="E552">
        <v>0.95374539706087902</v>
      </c>
      <c r="F552" t="s">
        <v>139</v>
      </c>
      <c r="G552" t="s">
        <v>16</v>
      </c>
      <c r="H552">
        <v>36.821782599999999</v>
      </c>
      <c r="I552">
        <v>0.53872478999999995</v>
      </c>
      <c r="J552">
        <v>1537</v>
      </c>
      <c r="K552">
        <v>1537.7049179999999</v>
      </c>
      <c r="L552" t="s">
        <v>140</v>
      </c>
      <c r="M552" t="s">
        <v>46</v>
      </c>
      <c r="N552" t="s">
        <v>16</v>
      </c>
      <c r="O552" t="s">
        <v>47</v>
      </c>
    </row>
    <row r="553" spans="1:15" x14ac:dyDescent="0.55000000000000004">
      <c r="A553">
        <v>552</v>
      </c>
      <c r="B553" t="s">
        <v>175</v>
      </c>
      <c r="C553" s="1">
        <v>44184</v>
      </c>
      <c r="D553">
        <v>1.1899860794139E-3</v>
      </c>
      <c r="E553">
        <v>0.86813227642509905</v>
      </c>
      <c r="F553" t="s">
        <v>95</v>
      </c>
      <c r="G553">
        <v>0.83333333300000001</v>
      </c>
      <c r="H553">
        <v>39.715599339999997</v>
      </c>
      <c r="I553">
        <v>0.82803995500000005</v>
      </c>
      <c r="J553">
        <v>1623</v>
      </c>
      <c r="K553">
        <v>1623.170732</v>
      </c>
      <c r="L553" t="s">
        <v>26</v>
      </c>
      <c r="M553" t="s">
        <v>26</v>
      </c>
      <c r="N553" t="s">
        <v>16</v>
      </c>
      <c r="O553" t="s">
        <v>18</v>
      </c>
    </row>
    <row r="554" spans="1:15" x14ac:dyDescent="0.55000000000000004">
      <c r="A554">
        <v>553</v>
      </c>
      <c r="B554" t="s">
        <v>176</v>
      </c>
      <c r="C554" s="1">
        <v>44184</v>
      </c>
      <c r="D554">
        <v>3.16338688212415E-4</v>
      </c>
      <c r="E554">
        <v>0.93904557357529905</v>
      </c>
      <c r="F554" t="s">
        <v>177</v>
      </c>
      <c r="G554">
        <v>0.75</v>
      </c>
      <c r="H554">
        <v>44.51324288</v>
      </c>
      <c r="I554">
        <v>0.97768573000000003</v>
      </c>
      <c r="J554">
        <v>1776</v>
      </c>
      <c r="K554">
        <v>1776.829268</v>
      </c>
      <c r="L554" t="s">
        <v>26</v>
      </c>
      <c r="M554" t="s">
        <v>26</v>
      </c>
      <c r="N554" t="s">
        <v>16</v>
      </c>
      <c r="O554" t="s">
        <v>18</v>
      </c>
    </row>
    <row r="555" spans="1:15" x14ac:dyDescent="0.55000000000000004">
      <c r="A555">
        <v>554</v>
      </c>
      <c r="B555" t="s">
        <v>178</v>
      </c>
      <c r="C555" s="1">
        <v>44184</v>
      </c>
      <c r="D555">
        <v>5.6358942608399597E-4</v>
      </c>
      <c r="E555">
        <v>0.95688966556300004</v>
      </c>
      <c r="F555" t="s">
        <v>179</v>
      </c>
      <c r="G555">
        <v>0.105263158</v>
      </c>
      <c r="H555">
        <v>55.060443380000002</v>
      </c>
      <c r="I555">
        <v>0.71829971999999997</v>
      </c>
      <c r="J555">
        <v>2161</v>
      </c>
      <c r="K555">
        <v>2161.4814809999998</v>
      </c>
      <c r="L555" t="s">
        <v>26</v>
      </c>
      <c r="M555" t="s">
        <v>26</v>
      </c>
      <c r="N555" t="s">
        <v>16</v>
      </c>
      <c r="O555" t="s">
        <v>18</v>
      </c>
    </row>
    <row r="556" spans="1:15" x14ac:dyDescent="0.55000000000000004">
      <c r="A556">
        <v>555</v>
      </c>
      <c r="B556" t="s">
        <v>180</v>
      </c>
      <c r="C556" s="1">
        <v>44184</v>
      </c>
      <c r="D556">
        <v>5.3927523729588702E-4</v>
      </c>
      <c r="E556">
        <v>0.98364973252208499</v>
      </c>
      <c r="F556" t="s">
        <v>181</v>
      </c>
      <c r="G556">
        <v>0.117647059</v>
      </c>
      <c r="H556">
        <v>49.691651790000002</v>
      </c>
      <c r="I556">
        <v>0.72827610499999995</v>
      </c>
      <c r="J556">
        <v>1957</v>
      </c>
      <c r="K556">
        <v>1957.0469800000001</v>
      </c>
      <c r="L556" t="s">
        <v>26</v>
      </c>
      <c r="M556" t="s">
        <v>26</v>
      </c>
      <c r="N556" t="s">
        <v>16</v>
      </c>
      <c r="O556" t="s">
        <v>18</v>
      </c>
    </row>
    <row r="557" spans="1:15" x14ac:dyDescent="0.55000000000000004">
      <c r="A557">
        <v>556</v>
      </c>
      <c r="B557" t="s">
        <v>182</v>
      </c>
      <c r="C557" s="1">
        <v>44184</v>
      </c>
      <c r="D557">
        <v>1.5152530201851301E-3</v>
      </c>
      <c r="E557">
        <v>0.99830154796308501</v>
      </c>
      <c r="F557" t="s">
        <v>183</v>
      </c>
      <c r="G557">
        <v>0</v>
      </c>
      <c r="H557">
        <v>38.992145149999999</v>
      </c>
      <c r="I557">
        <v>1.7857729149999999</v>
      </c>
      <c r="J557">
        <v>1600</v>
      </c>
      <c r="K557">
        <v>1600</v>
      </c>
      <c r="L557" t="s">
        <v>70</v>
      </c>
      <c r="M557" t="s">
        <v>70</v>
      </c>
      <c r="N557" t="s">
        <v>16</v>
      </c>
      <c r="O557" t="s">
        <v>71</v>
      </c>
    </row>
    <row r="558" spans="1:15" x14ac:dyDescent="0.55000000000000004">
      <c r="A558">
        <v>557</v>
      </c>
      <c r="B558" t="s">
        <v>184</v>
      </c>
      <c r="C558" s="1">
        <v>44184</v>
      </c>
      <c r="D558">
        <v>3.2216213924356099E-4</v>
      </c>
      <c r="E558">
        <v>0.95479864943429105</v>
      </c>
      <c r="F558" t="s">
        <v>185</v>
      </c>
      <c r="G558">
        <v>0.44444444399999999</v>
      </c>
      <c r="H558">
        <v>45.883998179999999</v>
      </c>
      <c r="I558">
        <v>0.94775657499999999</v>
      </c>
      <c r="J558">
        <v>1822</v>
      </c>
      <c r="K558">
        <v>1822.818792</v>
      </c>
      <c r="L558" t="s">
        <v>26</v>
      </c>
      <c r="M558" t="s">
        <v>26</v>
      </c>
      <c r="N558" t="s">
        <v>16</v>
      </c>
      <c r="O558" t="s">
        <v>18</v>
      </c>
    </row>
    <row r="559" spans="1:15" x14ac:dyDescent="0.55000000000000004">
      <c r="A559">
        <v>558</v>
      </c>
      <c r="B559" t="s">
        <v>186</v>
      </c>
      <c r="C559" s="1">
        <v>44184</v>
      </c>
      <c r="D559">
        <v>6.1764055861930397E-3</v>
      </c>
      <c r="E559">
        <v>0.910265296042988</v>
      </c>
      <c r="F559" t="s">
        <v>187</v>
      </c>
      <c r="G559">
        <v>0.25</v>
      </c>
      <c r="H559">
        <v>27.340725110000001</v>
      </c>
      <c r="I559">
        <v>0.71829971999999997</v>
      </c>
      <c r="J559">
        <v>1293</v>
      </c>
      <c r="K559">
        <v>1293.3927920000001</v>
      </c>
      <c r="L559" t="s">
        <v>26</v>
      </c>
      <c r="M559" t="s">
        <v>26</v>
      </c>
      <c r="N559" t="s">
        <v>16</v>
      </c>
      <c r="O559" t="s">
        <v>18</v>
      </c>
    </row>
    <row r="560" spans="1:15" x14ac:dyDescent="0.55000000000000004">
      <c r="A560">
        <v>559</v>
      </c>
      <c r="B560" t="s">
        <v>188</v>
      </c>
      <c r="C560" s="1">
        <v>44184</v>
      </c>
      <c r="D560">
        <v>2.0095893607184399E-3</v>
      </c>
      <c r="E560">
        <v>0.93537147693408995</v>
      </c>
      <c r="F560" t="s">
        <v>189</v>
      </c>
      <c r="G560">
        <v>7.1428570999999996E-2</v>
      </c>
      <c r="H560">
        <v>77.982518099999993</v>
      </c>
      <c r="I560">
        <v>0.73825249000000004</v>
      </c>
      <c r="J560">
        <v>3291</v>
      </c>
      <c r="K560">
        <v>3291.9540229999998</v>
      </c>
      <c r="L560" t="s">
        <v>26</v>
      </c>
      <c r="M560" t="s">
        <v>26</v>
      </c>
      <c r="N560" t="s">
        <v>16</v>
      </c>
      <c r="O560" t="s">
        <v>18</v>
      </c>
    </row>
    <row r="561" spans="1:15" x14ac:dyDescent="0.55000000000000004">
      <c r="A561">
        <v>560</v>
      </c>
      <c r="B561" t="s">
        <v>190</v>
      </c>
      <c r="C561" s="1">
        <v>44184</v>
      </c>
      <c r="D561">
        <v>1.63715198385087E-3</v>
      </c>
      <c r="E561">
        <v>0.92726448426183705</v>
      </c>
      <c r="F561" t="s">
        <v>191</v>
      </c>
      <c r="G561">
        <v>7.6923077000000006E-2</v>
      </c>
      <c r="H561">
        <v>74.479476779999999</v>
      </c>
      <c r="I561">
        <v>0.71829971999999997</v>
      </c>
      <c r="J561">
        <v>3088</v>
      </c>
      <c r="K561">
        <v>3088.172043</v>
      </c>
      <c r="L561" t="s">
        <v>26</v>
      </c>
      <c r="M561" t="s">
        <v>26</v>
      </c>
      <c r="N561" t="s">
        <v>16</v>
      </c>
      <c r="O561" t="s">
        <v>18</v>
      </c>
    </row>
    <row r="562" spans="1:15" x14ac:dyDescent="0.55000000000000004">
      <c r="A562">
        <v>561</v>
      </c>
      <c r="B562" t="s">
        <v>192</v>
      </c>
      <c r="C562" s="1">
        <v>44184</v>
      </c>
      <c r="D562">
        <v>1.19670711610753E-3</v>
      </c>
      <c r="E562">
        <v>0.94252929625871695</v>
      </c>
      <c r="F562" t="s">
        <v>193</v>
      </c>
      <c r="G562">
        <v>8.3333332999999996E-2</v>
      </c>
      <c r="H562">
        <v>70.786052780000006</v>
      </c>
      <c r="I562">
        <v>0.69834695000000002</v>
      </c>
      <c r="J562">
        <v>2886</v>
      </c>
      <c r="K562">
        <v>2886.8686870000001</v>
      </c>
      <c r="L562" t="s">
        <v>26</v>
      </c>
      <c r="M562" t="s">
        <v>26</v>
      </c>
      <c r="N562" t="s">
        <v>16</v>
      </c>
      <c r="O562" t="s">
        <v>18</v>
      </c>
    </row>
    <row r="563" spans="1:15" x14ac:dyDescent="0.55000000000000004">
      <c r="A563">
        <v>562</v>
      </c>
      <c r="B563" t="s">
        <v>194</v>
      </c>
      <c r="C563" s="1">
        <v>44184</v>
      </c>
      <c r="D563">
        <v>1.09088190867338E-3</v>
      </c>
      <c r="E563">
        <v>0.96601519374631795</v>
      </c>
      <c r="F563" t="s">
        <v>195</v>
      </c>
      <c r="G563">
        <v>9.0909090999999997E-2</v>
      </c>
      <c r="H563">
        <v>66.826093029999996</v>
      </c>
      <c r="I563">
        <v>0.68837056500000005</v>
      </c>
      <c r="J563">
        <v>2684</v>
      </c>
      <c r="K563">
        <v>2684.9056599999999</v>
      </c>
      <c r="L563" t="s">
        <v>26</v>
      </c>
      <c r="M563" t="s">
        <v>26</v>
      </c>
      <c r="N563" t="s">
        <v>16</v>
      </c>
      <c r="O563" t="s">
        <v>18</v>
      </c>
    </row>
    <row r="564" spans="1:15" x14ac:dyDescent="0.55000000000000004">
      <c r="A564">
        <v>563</v>
      </c>
      <c r="B564" t="s">
        <v>198</v>
      </c>
      <c r="C564" s="1">
        <v>44184</v>
      </c>
      <c r="D564">
        <v>1.22240023024422E-3</v>
      </c>
      <c r="E564">
        <v>0.964538351478889</v>
      </c>
      <c r="F564" t="s">
        <v>181</v>
      </c>
      <c r="G564">
        <v>0.117647059</v>
      </c>
      <c r="H564">
        <v>55.479285279999999</v>
      </c>
      <c r="I564">
        <v>0.66841779499999998</v>
      </c>
      <c r="J564">
        <v>2177</v>
      </c>
      <c r="K564">
        <v>2177.7777780000001</v>
      </c>
      <c r="L564" t="s">
        <v>26</v>
      </c>
      <c r="M564" t="s">
        <v>26</v>
      </c>
      <c r="N564" t="s">
        <v>16</v>
      </c>
      <c r="O564" t="s">
        <v>18</v>
      </c>
    </row>
    <row r="565" spans="1:15" x14ac:dyDescent="0.55000000000000004">
      <c r="A565">
        <v>564</v>
      </c>
      <c r="B565" t="s">
        <v>199</v>
      </c>
      <c r="C565" s="1">
        <v>44184</v>
      </c>
      <c r="D565">
        <v>2.0442355530600801E-4</v>
      </c>
      <c r="E565">
        <v>0.91142687310183002</v>
      </c>
      <c r="F565" t="s">
        <v>200</v>
      </c>
      <c r="G565">
        <v>0.125</v>
      </c>
      <c r="H565">
        <v>52.92815736</v>
      </c>
      <c r="I565">
        <v>0.68837056500000005</v>
      </c>
      <c r="J565">
        <v>2078</v>
      </c>
      <c r="K565">
        <v>2078.5185190000002</v>
      </c>
      <c r="L565" t="s">
        <v>26</v>
      </c>
      <c r="M565" t="s">
        <v>26</v>
      </c>
      <c r="N565" t="s">
        <v>16</v>
      </c>
      <c r="O565" t="s">
        <v>18</v>
      </c>
    </row>
    <row r="566" spans="1:15" x14ac:dyDescent="0.55000000000000004">
      <c r="A566">
        <v>565</v>
      </c>
      <c r="B566" t="s">
        <v>201</v>
      </c>
      <c r="C566" s="1">
        <v>44184</v>
      </c>
      <c r="D566">
        <v>9.3316023366463901E-4</v>
      </c>
      <c r="E566">
        <v>0.925851563739859</v>
      </c>
      <c r="F566" t="s">
        <v>202</v>
      </c>
      <c r="G566">
        <v>0.28571428599999998</v>
      </c>
      <c r="H566">
        <v>58.830020449999999</v>
      </c>
      <c r="I566">
        <v>0.88789826500000002</v>
      </c>
      <c r="J566">
        <v>2317</v>
      </c>
      <c r="K566">
        <v>2317.741935</v>
      </c>
      <c r="L566" t="s">
        <v>26</v>
      </c>
      <c r="M566" t="s">
        <v>26</v>
      </c>
      <c r="N566" t="s">
        <v>16</v>
      </c>
      <c r="O566" t="s">
        <v>18</v>
      </c>
    </row>
    <row r="567" spans="1:15" x14ac:dyDescent="0.55000000000000004">
      <c r="A567">
        <v>566</v>
      </c>
      <c r="B567" t="s">
        <v>203</v>
      </c>
      <c r="C567" s="1">
        <v>44184</v>
      </c>
      <c r="D567">
        <v>4.73648447733508E-4</v>
      </c>
      <c r="E567">
        <v>0.96039491285968903</v>
      </c>
      <c r="F567" t="s">
        <v>204</v>
      </c>
      <c r="G567">
        <v>0.15384615400000001</v>
      </c>
      <c r="H567">
        <v>44.51324288</v>
      </c>
      <c r="I567">
        <v>0.68837056500000005</v>
      </c>
      <c r="J567">
        <v>1776</v>
      </c>
      <c r="K567">
        <v>1776.829268</v>
      </c>
      <c r="L567" t="s">
        <v>26</v>
      </c>
      <c r="M567" t="s">
        <v>26</v>
      </c>
      <c r="N567" t="s">
        <v>16</v>
      </c>
      <c r="O567" t="s">
        <v>18</v>
      </c>
    </row>
    <row r="568" spans="1:15" x14ac:dyDescent="0.55000000000000004">
      <c r="A568">
        <v>567</v>
      </c>
      <c r="B568" t="s">
        <v>205</v>
      </c>
      <c r="C568" s="1">
        <v>44184</v>
      </c>
      <c r="D568">
        <v>6.4648934490673499E-4</v>
      </c>
      <c r="E568">
        <v>0.94443590112284903</v>
      </c>
      <c r="F568" t="s">
        <v>206</v>
      </c>
      <c r="G568">
        <v>0.33333333300000001</v>
      </c>
      <c r="H568">
        <v>53.994300369999998</v>
      </c>
      <c r="I568">
        <v>0.90785103499999997</v>
      </c>
      <c r="J568">
        <v>2120</v>
      </c>
      <c r="K568">
        <v>2120</v>
      </c>
      <c r="L568" t="s">
        <v>26</v>
      </c>
      <c r="M568" t="s">
        <v>26</v>
      </c>
      <c r="N568" t="s">
        <v>16</v>
      </c>
      <c r="O568" t="s">
        <v>18</v>
      </c>
    </row>
    <row r="569" spans="1:15" x14ac:dyDescent="0.55000000000000004">
      <c r="A569">
        <v>568</v>
      </c>
      <c r="B569" t="s">
        <v>207</v>
      </c>
      <c r="C569" s="1">
        <v>44184</v>
      </c>
      <c r="D569">
        <v>5.0744955487666001E-4</v>
      </c>
      <c r="E569">
        <v>0.97582722886385498</v>
      </c>
      <c r="F569" t="s">
        <v>208</v>
      </c>
      <c r="G569">
        <v>0.4</v>
      </c>
      <c r="H569">
        <v>48.701661850000001</v>
      </c>
      <c r="I569">
        <v>0.93778019000000001</v>
      </c>
      <c r="J569">
        <v>1922</v>
      </c>
      <c r="K569">
        <v>1922.147651</v>
      </c>
      <c r="L569" t="s">
        <v>26</v>
      </c>
      <c r="M569" t="s">
        <v>26</v>
      </c>
      <c r="N569" t="s">
        <v>16</v>
      </c>
      <c r="O569" t="s">
        <v>18</v>
      </c>
    </row>
    <row r="570" spans="1:15" x14ac:dyDescent="0.55000000000000004">
      <c r="A570">
        <v>569</v>
      </c>
      <c r="B570" t="s">
        <v>209</v>
      </c>
      <c r="C570" s="1">
        <v>44184</v>
      </c>
      <c r="D570">
        <v>1.31192754864393E-3</v>
      </c>
      <c r="E570">
        <v>0.95007479919471804</v>
      </c>
      <c r="F570" t="s">
        <v>210</v>
      </c>
      <c r="G570">
        <v>0</v>
      </c>
      <c r="H570">
        <v>82.627855499999995</v>
      </c>
      <c r="I570">
        <v>0.71829971999999997</v>
      </c>
      <c r="J570">
        <v>3564</v>
      </c>
      <c r="K570">
        <v>3564.835165</v>
      </c>
      <c r="L570" t="s">
        <v>211</v>
      </c>
      <c r="M570" t="s">
        <v>211</v>
      </c>
      <c r="N570" t="s">
        <v>16</v>
      </c>
      <c r="O570" t="s">
        <v>47</v>
      </c>
    </row>
    <row r="571" spans="1:15" x14ac:dyDescent="0.55000000000000004">
      <c r="A571">
        <v>570</v>
      </c>
      <c r="B571" t="s">
        <v>212</v>
      </c>
      <c r="C571" s="1">
        <v>44184</v>
      </c>
      <c r="D571">
        <v>1.1229607235533599E-3</v>
      </c>
      <c r="E571">
        <v>0.95983748679959202</v>
      </c>
      <c r="F571" t="s">
        <v>213</v>
      </c>
      <c r="G571">
        <v>0</v>
      </c>
      <c r="H571">
        <v>79.162890719999993</v>
      </c>
      <c r="I571">
        <v>0.63848864000000005</v>
      </c>
      <c r="J571">
        <v>3363</v>
      </c>
      <c r="K571">
        <v>3363.2183909999999</v>
      </c>
      <c r="L571" t="s">
        <v>211</v>
      </c>
      <c r="M571" t="s">
        <v>211</v>
      </c>
      <c r="N571" t="s">
        <v>16</v>
      </c>
      <c r="O571" t="s">
        <v>47</v>
      </c>
    </row>
    <row r="572" spans="1:15" x14ac:dyDescent="0.55000000000000004">
      <c r="A572">
        <v>571</v>
      </c>
      <c r="B572" t="s">
        <v>214</v>
      </c>
      <c r="C572" s="1">
        <v>44184</v>
      </c>
      <c r="D572">
        <v>1.08980335635102E-3</v>
      </c>
      <c r="E572">
        <v>0.96522575357034601</v>
      </c>
      <c r="F572" t="s">
        <v>215</v>
      </c>
      <c r="G572">
        <v>0</v>
      </c>
      <c r="H572">
        <v>77.449446589999994</v>
      </c>
      <c r="I572">
        <v>0.62851225499999996</v>
      </c>
      <c r="J572">
        <v>3259</v>
      </c>
      <c r="K572">
        <v>3259.7701149999998</v>
      </c>
      <c r="L572" t="s">
        <v>211</v>
      </c>
      <c r="M572" t="s">
        <v>211</v>
      </c>
      <c r="N572" t="s">
        <v>16</v>
      </c>
      <c r="O572" t="s">
        <v>47</v>
      </c>
    </row>
    <row r="573" spans="1:15" x14ac:dyDescent="0.55000000000000004">
      <c r="A573">
        <v>572</v>
      </c>
      <c r="B573" t="s">
        <v>216</v>
      </c>
      <c r="C573" s="1">
        <v>44184</v>
      </c>
      <c r="D573">
        <v>9.8868379516210908E-4</v>
      </c>
      <c r="E573">
        <v>0.95293115794813099</v>
      </c>
      <c r="F573" t="s">
        <v>217</v>
      </c>
      <c r="G573">
        <v>0</v>
      </c>
      <c r="H573">
        <v>75.736002470000003</v>
      </c>
      <c r="I573">
        <v>0.61853586999999999</v>
      </c>
      <c r="J573">
        <v>3159</v>
      </c>
      <c r="K573">
        <v>3159.1397849999998</v>
      </c>
      <c r="L573" t="s">
        <v>211</v>
      </c>
      <c r="M573" t="s">
        <v>211</v>
      </c>
      <c r="N573" t="s">
        <v>16</v>
      </c>
      <c r="O573" t="s">
        <v>47</v>
      </c>
    </row>
    <row r="574" spans="1:15" x14ac:dyDescent="0.55000000000000004">
      <c r="A574">
        <v>573</v>
      </c>
      <c r="B574" t="s">
        <v>218</v>
      </c>
      <c r="C574" s="1">
        <v>44184</v>
      </c>
      <c r="D574">
        <v>9.9732416682520703E-4</v>
      </c>
      <c r="E574">
        <v>0.96360349817811197</v>
      </c>
      <c r="F574" t="s">
        <v>219</v>
      </c>
      <c r="G574">
        <v>0</v>
      </c>
      <c r="H574">
        <v>73.94640527</v>
      </c>
      <c r="I574">
        <v>0.59858310000000003</v>
      </c>
      <c r="J574">
        <v>3058</v>
      </c>
      <c r="K574">
        <v>3058.0645159999999</v>
      </c>
      <c r="L574" t="s">
        <v>211</v>
      </c>
      <c r="M574" t="s">
        <v>211</v>
      </c>
      <c r="N574" t="s">
        <v>16</v>
      </c>
      <c r="O574" t="s">
        <v>47</v>
      </c>
    </row>
    <row r="575" spans="1:15" x14ac:dyDescent="0.55000000000000004">
      <c r="A575">
        <v>574</v>
      </c>
      <c r="B575" t="s">
        <v>220</v>
      </c>
      <c r="C575" s="1">
        <v>44184</v>
      </c>
      <c r="D575">
        <v>9.3524771412589996E-4</v>
      </c>
      <c r="E575">
        <v>0.95428304648767703</v>
      </c>
      <c r="F575" t="s">
        <v>221</v>
      </c>
      <c r="G575">
        <v>0</v>
      </c>
      <c r="H575">
        <v>72.080655010000001</v>
      </c>
      <c r="I575">
        <v>0.58860671499999995</v>
      </c>
      <c r="J575">
        <v>2955</v>
      </c>
      <c r="K575">
        <v>2955.5555559999998</v>
      </c>
      <c r="L575" t="s">
        <v>211</v>
      </c>
      <c r="M575" t="s">
        <v>211</v>
      </c>
      <c r="N575" t="s">
        <v>16</v>
      </c>
      <c r="O575" t="s">
        <v>47</v>
      </c>
    </row>
    <row r="576" spans="1:15" x14ac:dyDescent="0.55000000000000004">
      <c r="A576">
        <v>575</v>
      </c>
      <c r="B576" t="s">
        <v>222</v>
      </c>
      <c r="C576" s="1">
        <v>44184</v>
      </c>
      <c r="D576">
        <v>7.9640252563384297E-4</v>
      </c>
      <c r="E576">
        <v>0.959877878955538</v>
      </c>
      <c r="F576" t="s">
        <v>223</v>
      </c>
      <c r="G576">
        <v>0</v>
      </c>
      <c r="H576">
        <v>70.138751670000005</v>
      </c>
      <c r="I576">
        <v>0.57863032999999997</v>
      </c>
      <c r="J576">
        <v>2852</v>
      </c>
      <c r="K576">
        <v>2852.5252529999998</v>
      </c>
      <c r="L576" t="s">
        <v>211</v>
      </c>
      <c r="M576" t="s">
        <v>211</v>
      </c>
      <c r="N576" t="s">
        <v>16</v>
      </c>
      <c r="O576" t="s">
        <v>47</v>
      </c>
    </row>
    <row r="577" spans="1:15" x14ac:dyDescent="0.55000000000000004">
      <c r="A577">
        <v>576</v>
      </c>
      <c r="B577" t="s">
        <v>224</v>
      </c>
      <c r="C577" s="1">
        <v>44184</v>
      </c>
      <c r="D577">
        <v>9.4501117939570505E-4</v>
      </c>
      <c r="E577">
        <v>0.97974990934253303</v>
      </c>
      <c r="F577" t="s">
        <v>225</v>
      </c>
      <c r="G577">
        <v>0</v>
      </c>
      <c r="H577">
        <v>68.158771790000003</v>
      </c>
      <c r="I577">
        <v>0.56865394499999999</v>
      </c>
      <c r="J577">
        <v>2750</v>
      </c>
      <c r="K577">
        <v>2750.9433960000001</v>
      </c>
      <c r="L577" t="s">
        <v>211</v>
      </c>
      <c r="M577" t="s">
        <v>211</v>
      </c>
      <c r="N577" t="s">
        <v>16</v>
      </c>
      <c r="O577" t="s">
        <v>47</v>
      </c>
    </row>
    <row r="578" spans="1:15" x14ac:dyDescent="0.55000000000000004">
      <c r="A578">
        <v>577</v>
      </c>
      <c r="B578" t="s">
        <v>226</v>
      </c>
      <c r="C578" s="1">
        <v>44184</v>
      </c>
      <c r="D578">
        <v>1.0183553153496399E-3</v>
      </c>
      <c r="E578">
        <v>0.98735137926143601</v>
      </c>
      <c r="F578" t="s">
        <v>227</v>
      </c>
      <c r="G578">
        <v>0</v>
      </c>
      <c r="H578">
        <v>66.102638839999997</v>
      </c>
      <c r="I578">
        <v>0.56865394499999999</v>
      </c>
      <c r="J578">
        <v>2649</v>
      </c>
      <c r="K578">
        <v>2649.0566039999999</v>
      </c>
      <c r="L578" t="s">
        <v>211</v>
      </c>
      <c r="M578" t="s">
        <v>211</v>
      </c>
      <c r="N578" t="s">
        <v>16</v>
      </c>
      <c r="O578" t="s">
        <v>47</v>
      </c>
    </row>
    <row r="579" spans="1:15" x14ac:dyDescent="0.55000000000000004">
      <c r="A579">
        <v>578</v>
      </c>
      <c r="B579" t="s">
        <v>228</v>
      </c>
      <c r="C579" s="1">
        <v>44184</v>
      </c>
      <c r="D579">
        <v>8.0828720255359204E-4</v>
      </c>
      <c r="E579">
        <v>0.98699033429655003</v>
      </c>
      <c r="F579" t="s">
        <v>229</v>
      </c>
      <c r="G579">
        <v>0</v>
      </c>
      <c r="H579">
        <v>63.932276280000004</v>
      </c>
      <c r="I579">
        <v>0.55867756000000002</v>
      </c>
      <c r="J579">
        <v>2545</v>
      </c>
      <c r="K579">
        <v>2545.6140350000001</v>
      </c>
      <c r="L579" t="s">
        <v>211</v>
      </c>
      <c r="M579" t="s">
        <v>211</v>
      </c>
      <c r="N579" t="s">
        <v>16</v>
      </c>
      <c r="O579" t="s">
        <v>47</v>
      </c>
    </row>
    <row r="580" spans="1:15" x14ac:dyDescent="0.55000000000000004">
      <c r="A580">
        <v>579</v>
      </c>
      <c r="B580" t="s">
        <v>230</v>
      </c>
      <c r="C580" s="1">
        <v>44184</v>
      </c>
      <c r="D580">
        <v>6.4617927615602804E-4</v>
      </c>
      <c r="E580">
        <v>0.96078372689556901</v>
      </c>
      <c r="F580" t="s">
        <v>231</v>
      </c>
      <c r="G580">
        <v>0</v>
      </c>
      <c r="H580">
        <v>61.723837189999998</v>
      </c>
      <c r="I580">
        <v>0.54870117500000004</v>
      </c>
      <c r="J580">
        <v>2443</v>
      </c>
      <c r="K580">
        <v>2443.859649</v>
      </c>
      <c r="L580" t="s">
        <v>211</v>
      </c>
      <c r="M580" t="s">
        <v>211</v>
      </c>
      <c r="N580" t="s">
        <v>16</v>
      </c>
      <c r="O580" t="s">
        <v>47</v>
      </c>
    </row>
    <row r="581" spans="1:15" x14ac:dyDescent="0.55000000000000004">
      <c r="A581">
        <v>580</v>
      </c>
      <c r="B581" t="s">
        <v>232</v>
      </c>
      <c r="C581" s="1">
        <v>44184</v>
      </c>
      <c r="D581">
        <v>5.1245880785725205E-4</v>
      </c>
      <c r="E581">
        <v>0.953293262537946</v>
      </c>
      <c r="F581" t="s">
        <v>233</v>
      </c>
      <c r="G581">
        <v>0</v>
      </c>
      <c r="H581">
        <v>59.401168490000003</v>
      </c>
      <c r="I581">
        <v>0.54870117500000004</v>
      </c>
      <c r="J581">
        <v>2341</v>
      </c>
      <c r="K581">
        <v>2341.9354840000001</v>
      </c>
      <c r="L581" t="s">
        <v>211</v>
      </c>
      <c r="M581" t="s">
        <v>211</v>
      </c>
      <c r="N581" t="s">
        <v>16</v>
      </c>
      <c r="O581" t="s">
        <v>47</v>
      </c>
    </row>
    <row r="582" spans="1:15" x14ac:dyDescent="0.55000000000000004">
      <c r="A582">
        <v>581</v>
      </c>
      <c r="B582" t="s">
        <v>234</v>
      </c>
      <c r="C582" s="1">
        <v>44184</v>
      </c>
      <c r="D582">
        <v>4.4515383640100802E-4</v>
      </c>
      <c r="E582">
        <v>0.96450276446180405</v>
      </c>
      <c r="F582" t="s">
        <v>235</v>
      </c>
      <c r="G582">
        <v>0</v>
      </c>
      <c r="H582">
        <v>56.96427018</v>
      </c>
      <c r="I582">
        <v>0.53872478999999995</v>
      </c>
      <c r="J582">
        <v>2238</v>
      </c>
      <c r="K582">
        <v>2238.7096769999998</v>
      </c>
      <c r="L582" t="s">
        <v>211</v>
      </c>
      <c r="M582" t="s">
        <v>211</v>
      </c>
      <c r="N582" t="s">
        <v>16</v>
      </c>
      <c r="O582" t="s">
        <v>47</v>
      </c>
    </row>
    <row r="583" spans="1:15" x14ac:dyDescent="0.55000000000000004">
      <c r="A583">
        <v>582</v>
      </c>
      <c r="B583" t="s">
        <v>236</v>
      </c>
      <c r="C583" s="1">
        <v>44184</v>
      </c>
      <c r="D583">
        <v>4.1924878024350299E-4</v>
      </c>
      <c r="E583">
        <v>0.97736981938911804</v>
      </c>
      <c r="F583" t="s">
        <v>237</v>
      </c>
      <c r="G583">
        <v>0</v>
      </c>
      <c r="H583">
        <v>54.451218799999999</v>
      </c>
      <c r="I583">
        <v>0.51877202</v>
      </c>
      <c r="J583">
        <v>2137</v>
      </c>
      <c r="K583">
        <v>2137.7777780000001</v>
      </c>
      <c r="L583" t="s">
        <v>211</v>
      </c>
      <c r="M583" t="s">
        <v>211</v>
      </c>
      <c r="N583" t="s">
        <v>16</v>
      </c>
      <c r="O583" t="s">
        <v>47</v>
      </c>
    </row>
    <row r="584" spans="1:15" x14ac:dyDescent="0.55000000000000004">
      <c r="A584">
        <v>583</v>
      </c>
      <c r="B584" t="s">
        <v>238</v>
      </c>
      <c r="C584" s="1">
        <v>44184</v>
      </c>
      <c r="D584">
        <v>5.2220306048297101E-4</v>
      </c>
      <c r="E584">
        <v>0.99151335619812497</v>
      </c>
      <c r="F584" t="s">
        <v>239</v>
      </c>
      <c r="G584">
        <v>0</v>
      </c>
      <c r="H584">
        <v>51.785861279999999</v>
      </c>
      <c r="I584">
        <v>0.51877202</v>
      </c>
      <c r="J584">
        <v>2034</v>
      </c>
      <c r="K584">
        <v>2034.0740740000001</v>
      </c>
      <c r="L584" t="s">
        <v>211</v>
      </c>
      <c r="M584" t="s">
        <v>211</v>
      </c>
      <c r="N584" t="s">
        <v>16</v>
      </c>
      <c r="O584" t="s">
        <v>47</v>
      </c>
    </row>
    <row r="585" spans="1:15" x14ac:dyDescent="0.55000000000000004">
      <c r="A585">
        <v>584</v>
      </c>
      <c r="B585" t="s">
        <v>240</v>
      </c>
      <c r="C585" s="1">
        <v>44184</v>
      </c>
      <c r="D585">
        <v>4.8970866063224405E-4</v>
      </c>
      <c r="E585">
        <v>0.98743364070234796</v>
      </c>
      <c r="F585" t="s">
        <v>241</v>
      </c>
      <c r="G585">
        <v>0</v>
      </c>
      <c r="H585">
        <v>49.044350680000001</v>
      </c>
      <c r="I585">
        <v>0.50879563500000002</v>
      </c>
      <c r="J585">
        <v>1934</v>
      </c>
      <c r="K585">
        <v>1934.228188</v>
      </c>
      <c r="L585" t="s">
        <v>211</v>
      </c>
      <c r="M585" t="s">
        <v>211</v>
      </c>
      <c r="N585" t="s">
        <v>16</v>
      </c>
      <c r="O585" t="s">
        <v>47</v>
      </c>
    </row>
    <row r="586" spans="1:15" x14ac:dyDescent="0.55000000000000004">
      <c r="A586">
        <v>585</v>
      </c>
      <c r="B586" t="s">
        <v>242</v>
      </c>
      <c r="C586" s="1">
        <v>44184</v>
      </c>
      <c r="D586">
        <v>6.0773353485405997E-4</v>
      </c>
      <c r="E586">
        <v>0.91754886186400297</v>
      </c>
      <c r="F586" t="s">
        <v>243</v>
      </c>
      <c r="G586">
        <v>0</v>
      </c>
      <c r="H586">
        <v>46.112457399999997</v>
      </c>
      <c r="I586">
        <v>0.49881924999999999</v>
      </c>
      <c r="J586">
        <v>1830</v>
      </c>
      <c r="K586">
        <v>1830.8724830000001</v>
      </c>
      <c r="L586" t="s">
        <v>211</v>
      </c>
      <c r="M586" t="s">
        <v>211</v>
      </c>
      <c r="N586" t="s">
        <v>16</v>
      </c>
      <c r="O586" t="s">
        <v>47</v>
      </c>
    </row>
    <row r="587" spans="1:15" x14ac:dyDescent="0.55000000000000004">
      <c r="A587">
        <v>586</v>
      </c>
      <c r="B587" t="s">
        <v>244</v>
      </c>
      <c r="C587" s="1">
        <v>44184</v>
      </c>
      <c r="D587">
        <v>2.1424966935936099E-3</v>
      </c>
      <c r="E587">
        <v>0.99989874927120304</v>
      </c>
      <c r="F587" t="s">
        <v>245</v>
      </c>
      <c r="G587">
        <v>0</v>
      </c>
      <c r="H587">
        <v>43.066334509999997</v>
      </c>
      <c r="I587">
        <v>0.48884286500000002</v>
      </c>
      <c r="J587">
        <v>1730</v>
      </c>
      <c r="K587">
        <v>1730.487805</v>
      </c>
      <c r="L587" t="s">
        <v>211</v>
      </c>
      <c r="M587" t="s">
        <v>211</v>
      </c>
      <c r="N587" t="s">
        <v>16</v>
      </c>
      <c r="O587" t="s">
        <v>47</v>
      </c>
    </row>
    <row r="588" spans="1:15" x14ac:dyDescent="0.55000000000000004">
      <c r="A588">
        <v>587</v>
      </c>
      <c r="B588" t="s">
        <v>246</v>
      </c>
      <c r="C588" s="1">
        <v>44184</v>
      </c>
      <c r="D588">
        <v>2.93642865414532E-3</v>
      </c>
      <c r="E588">
        <v>0.98240266775152196</v>
      </c>
      <c r="F588" t="s">
        <v>247</v>
      </c>
      <c r="G588">
        <v>0</v>
      </c>
      <c r="H588">
        <v>39.82982895</v>
      </c>
      <c r="I588">
        <v>0.48884286500000002</v>
      </c>
      <c r="J588">
        <v>1626</v>
      </c>
      <c r="K588">
        <v>1626.829268</v>
      </c>
      <c r="L588" t="s">
        <v>211</v>
      </c>
      <c r="M588" t="s">
        <v>211</v>
      </c>
      <c r="N588" t="s">
        <v>16</v>
      </c>
      <c r="O588" t="s">
        <v>47</v>
      </c>
    </row>
    <row r="589" spans="1:15" x14ac:dyDescent="0.55000000000000004">
      <c r="A589">
        <v>588</v>
      </c>
      <c r="B589" t="s">
        <v>250</v>
      </c>
      <c r="C589" s="1">
        <v>44184</v>
      </c>
      <c r="D589">
        <v>2.3395692523458299E-4</v>
      </c>
      <c r="E589">
        <v>0.86257129774934604</v>
      </c>
      <c r="F589" t="s">
        <v>251</v>
      </c>
      <c r="G589">
        <v>0</v>
      </c>
      <c r="H589">
        <v>44.551319419999999</v>
      </c>
      <c r="I589">
        <v>1.386717515</v>
      </c>
      <c r="J589">
        <v>1778</v>
      </c>
      <c r="K589">
        <v>1778.0487800000001</v>
      </c>
      <c r="L589" t="s">
        <v>17</v>
      </c>
      <c r="M589" t="s">
        <v>17</v>
      </c>
      <c r="N589" t="s">
        <v>16</v>
      </c>
      <c r="O589" t="s">
        <v>47</v>
      </c>
    </row>
    <row r="590" spans="1:15" x14ac:dyDescent="0.55000000000000004">
      <c r="A590">
        <v>589</v>
      </c>
      <c r="B590" t="s">
        <v>253</v>
      </c>
      <c r="C590" s="1">
        <v>44184</v>
      </c>
      <c r="D590">
        <v>8.57428911826727E-4</v>
      </c>
      <c r="E590">
        <v>0.91758295655248301</v>
      </c>
      <c r="F590" t="s">
        <v>254</v>
      </c>
      <c r="G590">
        <v>0.66666666699999999</v>
      </c>
      <c r="H590">
        <v>44.284783670000003</v>
      </c>
      <c r="I590">
        <v>1.566292445</v>
      </c>
      <c r="J590">
        <v>1769</v>
      </c>
      <c r="K590">
        <v>1769.512195</v>
      </c>
      <c r="L590" t="s">
        <v>56</v>
      </c>
      <c r="M590" t="s">
        <v>56</v>
      </c>
      <c r="N590" t="s">
        <v>16</v>
      </c>
      <c r="O590" t="s">
        <v>71</v>
      </c>
    </row>
    <row r="591" spans="1:15" x14ac:dyDescent="0.55000000000000004">
      <c r="A591">
        <v>590</v>
      </c>
      <c r="B591" t="s">
        <v>255</v>
      </c>
      <c r="C591" s="1">
        <v>44184</v>
      </c>
      <c r="D591">
        <v>8.9367348673733999E-4</v>
      </c>
      <c r="E591">
        <v>0.93237704237154495</v>
      </c>
      <c r="F591" t="s">
        <v>256</v>
      </c>
      <c r="G591">
        <v>0.428571429</v>
      </c>
      <c r="H591">
        <v>40.591359670000003</v>
      </c>
      <c r="I591">
        <v>0.88789826500000002</v>
      </c>
      <c r="J591">
        <v>1651</v>
      </c>
      <c r="K591">
        <v>1651.2195119999999</v>
      </c>
      <c r="L591" t="s">
        <v>26</v>
      </c>
      <c r="M591" t="s">
        <v>26</v>
      </c>
      <c r="N591" t="s">
        <v>16</v>
      </c>
      <c r="O591" t="s">
        <v>18</v>
      </c>
    </row>
    <row r="592" spans="1:15" x14ac:dyDescent="0.55000000000000004">
      <c r="A592">
        <v>591</v>
      </c>
      <c r="B592" t="s">
        <v>257</v>
      </c>
      <c r="C592" s="1">
        <v>44184</v>
      </c>
      <c r="D592">
        <v>1.40302183274016E-3</v>
      </c>
      <c r="E592">
        <v>0.948778066832213</v>
      </c>
      <c r="F592" t="s">
        <v>258</v>
      </c>
      <c r="G592">
        <v>0.2</v>
      </c>
      <c r="H592">
        <v>58.258872410000002</v>
      </c>
      <c r="I592">
        <v>1.446575825</v>
      </c>
      <c r="J592">
        <v>2293</v>
      </c>
      <c r="K592">
        <v>2293.5483869999998</v>
      </c>
      <c r="L592" t="s">
        <v>17</v>
      </c>
      <c r="M592" t="s">
        <v>17</v>
      </c>
      <c r="N592" t="s">
        <v>16</v>
      </c>
      <c r="O592" t="s">
        <v>18</v>
      </c>
    </row>
    <row r="593" spans="1:15" x14ac:dyDescent="0.55000000000000004">
      <c r="A593">
        <v>592</v>
      </c>
      <c r="B593" t="s">
        <v>259</v>
      </c>
      <c r="C593" s="1">
        <v>44184</v>
      </c>
      <c r="D593">
        <v>8.2035074679822305E-4</v>
      </c>
      <c r="E593">
        <v>0.98080427353418498</v>
      </c>
      <c r="F593" t="s">
        <v>36</v>
      </c>
      <c r="G593">
        <v>0.375</v>
      </c>
      <c r="H593">
        <v>36.402940700000002</v>
      </c>
      <c r="I593">
        <v>0.87792188000000004</v>
      </c>
      <c r="J593">
        <v>1525</v>
      </c>
      <c r="K593">
        <v>1525.6830600000001</v>
      </c>
      <c r="L593" t="s">
        <v>34</v>
      </c>
      <c r="M593" t="s">
        <v>34</v>
      </c>
      <c r="N593" t="s">
        <v>16</v>
      </c>
      <c r="O593" t="s">
        <v>18</v>
      </c>
    </row>
    <row r="594" spans="1:15" x14ac:dyDescent="0.55000000000000004">
      <c r="A594">
        <v>593</v>
      </c>
      <c r="B594" t="s">
        <v>263</v>
      </c>
      <c r="C594" s="1">
        <v>44184</v>
      </c>
      <c r="D594">
        <v>1.10513030464414E-3</v>
      </c>
      <c r="E594">
        <v>0.96385039039335796</v>
      </c>
      <c r="F594" t="s">
        <v>264</v>
      </c>
      <c r="G594">
        <v>0.1875</v>
      </c>
      <c r="H594">
        <v>61.419224900000003</v>
      </c>
      <c r="I594">
        <v>0.68837056500000005</v>
      </c>
      <c r="J594">
        <v>2429</v>
      </c>
      <c r="K594">
        <v>2429.8245609999999</v>
      </c>
      <c r="L594" t="s">
        <v>26</v>
      </c>
      <c r="M594" t="s">
        <v>26</v>
      </c>
      <c r="N594" t="s">
        <v>265</v>
      </c>
      <c r="O594" t="s">
        <v>18</v>
      </c>
    </row>
    <row r="595" spans="1:15" x14ac:dyDescent="0.55000000000000004">
      <c r="A595">
        <v>594</v>
      </c>
      <c r="B595" t="s">
        <v>266</v>
      </c>
      <c r="C595" s="1">
        <v>44184</v>
      </c>
      <c r="D595">
        <v>1.2027690414090999E-3</v>
      </c>
      <c r="E595">
        <v>0.99035298321894905</v>
      </c>
      <c r="F595" t="s">
        <v>267</v>
      </c>
      <c r="G595">
        <v>0.16666666699999999</v>
      </c>
      <c r="H595">
        <v>62.294985230000002</v>
      </c>
      <c r="I595">
        <v>0.69834695000000002</v>
      </c>
      <c r="J595">
        <v>2470</v>
      </c>
      <c r="K595">
        <v>2470.1754390000001</v>
      </c>
      <c r="L595" t="s">
        <v>26</v>
      </c>
      <c r="M595" t="s">
        <v>26</v>
      </c>
      <c r="N595" t="s">
        <v>265</v>
      </c>
      <c r="O59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90"/>
  <sheetViews>
    <sheetView tabSelected="1" topLeftCell="Q11" workbookViewId="0">
      <selection activeCell="U14" sqref="U14"/>
    </sheetView>
  </sheetViews>
  <sheetFormatPr defaultRowHeight="14.4" x14ac:dyDescent="0.55000000000000004"/>
  <cols>
    <col min="2" max="2" width="25.62890625" customWidth="1"/>
    <col min="3" max="3" width="10.15625" bestFit="1" customWidth="1"/>
  </cols>
  <sheetData>
    <row r="1" spans="1:20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278</v>
      </c>
      <c r="Q1" t="s">
        <v>270</v>
      </c>
      <c r="R1" t="s">
        <v>279</v>
      </c>
      <c r="S1" t="s">
        <v>280</v>
      </c>
      <c r="T1" t="s">
        <v>281</v>
      </c>
    </row>
    <row r="2" spans="1:20" x14ac:dyDescent="0.55000000000000004">
      <c r="A2">
        <v>496</v>
      </c>
      <c r="B2" t="s">
        <v>57</v>
      </c>
      <c r="C2" s="1">
        <v>44184</v>
      </c>
      <c r="D2">
        <v>1.37271419526118E-3</v>
      </c>
      <c r="E2">
        <v>0.99857616379029401</v>
      </c>
      <c r="F2" t="s">
        <v>58</v>
      </c>
      <c r="G2" t="s">
        <v>16</v>
      </c>
      <c r="H2">
        <v>26.731500539999999</v>
      </c>
      <c r="I2">
        <v>1.0974023500000001</v>
      </c>
      <c r="J2">
        <v>1278</v>
      </c>
      <c r="K2">
        <v>1278.146352</v>
      </c>
      <c r="L2" t="s">
        <v>52</v>
      </c>
      <c r="M2" t="s">
        <v>53</v>
      </c>
      <c r="N2" t="s">
        <v>16</v>
      </c>
      <c r="O2" t="s">
        <v>59</v>
      </c>
      <c r="P2">
        <f>0.024*EXP(0.0062*K2)</f>
        <v>66.34085580789953</v>
      </c>
      <c r="Q2">
        <f>1/D2</f>
        <v>728.48376118798319</v>
      </c>
      <c r="R2">
        <f>Q2/P2</f>
        <v>10.980921972086454</v>
      </c>
      <c r="S2">
        <f>LOG(R2)</f>
        <v>1.0406388055584985</v>
      </c>
      <c r="T2">
        <f>Q2-P2</f>
        <v>662.14290538008368</v>
      </c>
    </row>
    <row r="3" spans="1:20" x14ac:dyDescent="0.55000000000000004">
      <c r="A3">
        <v>495</v>
      </c>
      <c r="B3" t="s">
        <v>54</v>
      </c>
      <c r="C3" s="1">
        <v>44184</v>
      </c>
      <c r="D3">
        <v>7.8562014533750896E-4</v>
      </c>
      <c r="E3">
        <v>0.93167167693362196</v>
      </c>
      <c r="F3" t="s">
        <v>55</v>
      </c>
      <c r="G3" t="s">
        <v>16</v>
      </c>
      <c r="H3">
        <v>31.98606251</v>
      </c>
      <c r="I3">
        <v>0.72827610499999995</v>
      </c>
      <c r="J3">
        <v>1399</v>
      </c>
      <c r="K3">
        <v>1399.1384230000001</v>
      </c>
      <c r="L3" t="s">
        <v>56</v>
      </c>
      <c r="M3" t="s">
        <v>56</v>
      </c>
      <c r="N3" t="s">
        <v>16</v>
      </c>
      <c r="O3" t="s">
        <v>18</v>
      </c>
      <c r="P3">
        <f>0.024*EXP(0.0062*K3)</f>
        <v>140.46477898487663</v>
      </c>
      <c r="Q3">
        <f>1/D3</f>
        <v>1272.8797828502625</v>
      </c>
      <c r="R3">
        <f>Q3/P3</f>
        <v>9.0619142538736295</v>
      </c>
      <c r="S3">
        <f>LOG(R3)</f>
        <v>0.95721994845829506</v>
      </c>
      <c r="T3">
        <f t="shared" ref="T3:T66" si="0">Q3-P3</f>
        <v>1132.4150038653859</v>
      </c>
    </row>
    <row r="4" spans="1:20" x14ac:dyDescent="0.55000000000000004">
      <c r="A4">
        <v>537</v>
      </c>
      <c r="B4" t="s">
        <v>148</v>
      </c>
      <c r="C4" s="1">
        <v>44184</v>
      </c>
      <c r="D4">
        <v>2.40450170706248E-3</v>
      </c>
      <c r="E4">
        <v>0.92043454037771599</v>
      </c>
      <c r="F4" t="s">
        <v>149</v>
      </c>
      <c r="G4">
        <v>0.1</v>
      </c>
      <c r="H4">
        <v>25.779587129999999</v>
      </c>
      <c r="I4">
        <v>0.61853586999999999</v>
      </c>
      <c r="J4">
        <v>1254</v>
      </c>
      <c r="K4">
        <v>1254.323789</v>
      </c>
      <c r="L4" t="s">
        <v>34</v>
      </c>
      <c r="M4" t="s">
        <v>34</v>
      </c>
      <c r="N4" t="s">
        <v>16</v>
      </c>
      <c r="O4" t="s">
        <v>18</v>
      </c>
      <c r="P4">
        <f>0.024*EXP(0.0062*K4)</f>
        <v>57.231591402130505</v>
      </c>
      <c r="Q4">
        <f>1/D4</f>
        <v>415.88658351242145</v>
      </c>
      <c r="R4">
        <f>Q4/P4</f>
        <v>7.2667310714854532</v>
      </c>
      <c r="S4">
        <f>LOG(R4)</f>
        <v>0.86133908804092241</v>
      </c>
      <c r="T4">
        <f t="shared" si="0"/>
        <v>358.65499211029095</v>
      </c>
    </row>
    <row r="5" spans="1:20" x14ac:dyDescent="0.55000000000000004">
      <c r="A5">
        <v>521</v>
      </c>
      <c r="B5" t="s">
        <v>112</v>
      </c>
      <c r="C5" s="1">
        <v>44184</v>
      </c>
      <c r="D5">
        <v>9.4637823244403201E-4</v>
      </c>
      <c r="E5">
        <v>0.84733996502230202</v>
      </c>
      <c r="F5" t="s">
        <v>55</v>
      </c>
      <c r="G5">
        <v>0.33333333300000001</v>
      </c>
      <c r="H5">
        <v>32.74759324</v>
      </c>
      <c r="I5">
        <v>0.72827610499999995</v>
      </c>
      <c r="J5">
        <v>1420</v>
      </c>
      <c r="K5">
        <v>1420.7650269999999</v>
      </c>
      <c r="L5" t="s">
        <v>113</v>
      </c>
      <c r="M5" t="s">
        <v>113</v>
      </c>
      <c r="N5" t="s">
        <v>16</v>
      </c>
      <c r="O5" t="s">
        <v>18</v>
      </c>
      <c r="P5">
        <f>0.024*EXP(0.0062*K5)</f>
        <v>160.62006296393443</v>
      </c>
      <c r="Q5">
        <f>1/D5</f>
        <v>1056.6599755971661</v>
      </c>
      <c r="R5">
        <f>Q5/P5</f>
        <v>6.5786300671194988</v>
      </c>
      <c r="S5">
        <f>LOG(R5)</f>
        <v>0.81813546561503858</v>
      </c>
      <c r="T5">
        <f t="shared" si="0"/>
        <v>896.03991263323167</v>
      </c>
    </row>
    <row r="6" spans="1:20" x14ac:dyDescent="0.55000000000000004">
      <c r="A6">
        <v>488</v>
      </c>
      <c r="B6" t="s">
        <v>35</v>
      </c>
      <c r="C6" s="1">
        <v>44184</v>
      </c>
      <c r="D6">
        <v>1.33577032607452E-3</v>
      </c>
      <c r="E6">
        <v>0.93775281319010495</v>
      </c>
      <c r="F6" t="s">
        <v>36</v>
      </c>
      <c r="G6" t="s">
        <v>16</v>
      </c>
      <c r="H6">
        <v>32.671440160000003</v>
      </c>
      <c r="I6">
        <v>0.81806356999999996</v>
      </c>
      <c r="J6">
        <v>1418</v>
      </c>
      <c r="K6">
        <v>1418.5792349999999</v>
      </c>
      <c r="L6" t="s">
        <v>34</v>
      </c>
      <c r="M6" t="s">
        <v>34</v>
      </c>
      <c r="N6" t="s">
        <v>16</v>
      </c>
      <c r="O6" t="s">
        <v>18</v>
      </c>
      <c r="P6">
        <f>0.024*EXP(0.0062*K6)</f>
        <v>158.45803714099483</v>
      </c>
      <c r="Q6">
        <f>1/D6</f>
        <v>748.631692499667</v>
      </c>
      <c r="R6">
        <f>Q6/P6</f>
        <v>4.7244791492244715</v>
      </c>
      <c r="S6">
        <f>LOG(R6)</f>
        <v>0.67435393663657983</v>
      </c>
      <c r="T6">
        <f t="shared" si="0"/>
        <v>590.17365535867214</v>
      </c>
    </row>
    <row r="7" spans="1:20" x14ac:dyDescent="0.55000000000000004">
      <c r="A7">
        <v>592</v>
      </c>
      <c r="B7" t="s">
        <v>259</v>
      </c>
      <c r="C7" s="1">
        <v>44184</v>
      </c>
      <c r="D7">
        <v>8.2035074679822305E-4</v>
      </c>
      <c r="E7">
        <v>0.98080427353418498</v>
      </c>
      <c r="F7" t="s">
        <v>36</v>
      </c>
      <c r="G7">
        <v>0.375</v>
      </c>
      <c r="H7">
        <v>36.402940700000002</v>
      </c>
      <c r="I7">
        <v>0.87792188000000004</v>
      </c>
      <c r="J7">
        <v>1525</v>
      </c>
      <c r="K7">
        <v>1525.6830600000001</v>
      </c>
      <c r="L7" t="s">
        <v>34</v>
      </c>
      <c r="M7" t="s">
        <v>34</v>
      </c>
      <c r="N7" t="s">
        <v>16</v>
      </c>
      <c r="O7" t="s">
        <v>18</v>
      </c>
      <c r="P7">
        <f>0.024*EXP(0.0062*K7)</f>
        <v>307.82564141158031</v>
      </c>
      <c r="Q7">
        <f>1/D7</f>
        <v>1218.9907840066419</v>
      </c>
      <c r="R7">
        <f>Q7/P7</f>
        <v>3.9600040413033111</v>
      </c>
      <c r="S7">
        <f>LOG(R7)</f>
        <v>0.59769562913632845</v>
      </c>
      <c r="T7">
        <f t="shared" si="0"/>
        <v>911.16514259506152</v>
      </c>
    </row>
    <row r="8" spans="1:20" x14ac:dyDescent="0.55000000000000004">
      <c r="A8">
        <v>510</v>
      </c>
      <c r="B8" t="s">
        <v>88</v>
      </c>
      <c r="C8" s="1">
        <v>44184</v>
      </c>
      <c r="D8">
        <v>3.3960599570089E-3</v>
      </c>
      <c r="E8">
        <v>0.87470837211181796</v>
      </c>
      <c r="F8" t="s">
        <v>89</v>
      </c>
      <c r="G8">
        <v>0.111111111</v>
      </c>
      <c r="H8">
        <v>28.406868119999999</v>
      </c>
      <c r="I8">
        <v>0.50879563500000002</v>
      </c>
      <c r="J8">
        <v>1318</v>
      </c>
      <c r="K8">
        <v>1318.150179</v>
      </c>
      <c r="L8" t="s">
        <v>34</v>
      </c>
      <c r="M8" t="s">
        <v>34</v>
      </c>
      <c r="N8" t="s">
        <v>16</v>
      </c>
      <c r="O8" t="s">
        <v>18</v>
      </c>
      <c r="P8">
        <f>0.024*EXP(0.0062*K8)</f>
        <v>85.015165750196928</v>
      </c>
      <c r="Q8">
        <f>1/D8</f>
        <v>294.45887665680556</v>
      </c>
      <c r="R8">
        <f>Q8/P8</f>
        <v>3.463604100026394</v>
      </c>
      <c r="S8">
        <f>LOG(R8)</f>
        <v>0.53952824506586139</v>
      </c>
      <c r="T8">
        <f t="shared" si="0"/>
        <v>209.44371090660863</v>
      </c>
    </row>
    <row r="9" spans="1:20" x14ac:dyDescent="0.55000000000000004">
      <c r="A9">
        <v>588</v>
      </c>
      <c r="B9" t="s">
        <v>250</v>
      </c>
      <c r="C9" s="1">
        <v>44184</v>
      </c>
      <c r="D9">
        <v>2.3395692523458299E-4</v>
      </c>
      <c r="E9">
        <v>0.86257129774934604</v>
      </c>
      <c r="F9" t="s">
        <v>251</v>
      </c>
      <c r="G9">
        <v>0</v>
      </c>
      <c r="H9">
        <v>44.551319419999999</v>
      </c>
      <c r="I9">
        <v>1.386717515</v>
      </c>
      <c r="J9">
        <v>1778</v>
      </c>
      <c r="K9">
        <v>1778.0487800000001</v>
      </c>
      <c r="L9" t="s">
        <v>17</v>
      </c>
      <c r="M9" t="s">
        <v>17</v>
      </c>
      <c r="N9" t="s">
        <v>16</v>
      </c>
      <c r="O9" t="s">
        <v>47</v>
      </c>
      <c r="P9">
        <f>0.024*EXP(0.0062*K9)</f>
        <v>1471.7404917271988</v>
      </c>
      <c r="Q9">
        <f>1/D9</f>
        <v>4274.2910858369505</v>
      </c>
      <c r="R9">
        <f>Q9/P9</f>
        <v>2.9042423646445621</v>
      </c>
      <c r="S9">
        <f>LOG(R9)</f>
        <v>0.46303285625520596</v>
      </c>
      <c r="T9">
        <f t="shared" si="0"/>
        <v>2802.5505941097517</v>
      </c>
    </row>
    <row r="10" spans="1:20" x14ac:dyDescent="0.55000000000000004">
      <c r="A10">
        <v>502</v>
      </c>
      <c r="B10" t="s">
        <v>72</v>
      </c>
      <c r="C10" s="1">
        <v>44184</v>
      </c>
      <c r="D10">
        <v>3.8632684763951699E-4</v>
      </c>
      <c r="E10">
        <v>0.86860707888595401</v>
      </c>
      <c r="F10" t="s">
        <v>73</v>
      </c>
      <c r="G10" t="s">
        <v>16</v>
      </c>
      <c r="H10">
        <v>42.571339539999997</v>
      </c>
      <c r="I10">
        <v>1.1073787349999999</v>
      </c>
      <c r="J10">
        <v>1714</v>
      </c>
      <c r="K10">
        <v>1714.6341460000001</v>
      </c>
      <c r="L10" t="s">
        <v>26</v>
      </c>
      <c r="M10" t="s">
        <v>26</v>
      </c>
      <c r="N10" t="s">
        <v>16</v>
      </c>
      <c r="O10" t="s">
        <v>18</v>
      </c>
      <c r="P10">
        <f>0.024*EXP(0.0062*K10)</f>
        <v>993.29753994113707</v>
      </c>
      <c r="Q10">
        <f>1/D10</f>
        <v>2588.4817638485838</v>
      </c>
      <c r="R10">
        <f>Q10/P10</f>
        <v>2.6059480264110766</v>
      </c>
      <c r="S10">
        <f>LOG(R10)</f>
        <v>0.41596574980021844</v>
      </c>
      <c r="T10">
        <f t="shared" si="0"/>
        <v>1595.1842239074467</v>
      </c>
    </row>
    <row r="11" spans="1:20" x14ac:dyDescent="0.55000000000000004">
      <c r="A11">
        <v>506</v>
      </c>
      <c r="B11" t="s">
        <v>80</v>
      </c>
      <c r="C11" s="1">
        <v>44184</v>
      </c>
      <c r="D11">
        <v>1.18733751170196E-3</v>
      </c>
      <c r="E11">
        <v>0.99259590637117401</v>
      </c>
      <c r="F11" t="s">
        <v>22</v>
      </c>
      <c r="G11" t="s">
        <v>16</v>
      </c>
      <c r="H11">
        <v>37.050241810000003</v>
      </c>
      <c r="I11">
        <v>0.96770934500000005</v>
      </c>
      <c r="J11">
        <v>1544</v>
      </c>
      <c r="K11">
        <v>1544.262295</v>
      </c>
      <c r="L11" t="s">
        <v>26</v>
      </c>
      <c r="M11" t="s">
        <v>26</v>
      </c>
      <c r="N11" t="s">
        <v>16</v>
      </c>
      <c r="O11" t="s">
        <v>18</v>
      </c>
      <c r="P11">
        <f>0.024*EXP(0.0062*K11)</f>
        <v>345.40746578191067</v>
      </c>
      <c r="Q11">
        <f>1/D11</f>
        <v>842.22050608556481</v>
      </c>
      <c r="R11">
        <f>Q11/P11</f>
        <v>2.4383390329418662</v>
      </c>
      <c r="S11">
        <f>LOG(R11)</f>
        <v>0.38709409090460983</v>
      </c>
      <c r="T11">
        <f t="shared" si="0"/>
        <v>496.81304030365413</v>
      </c>
    </row>
    <row r="12" spans="1:20" x14ac:dyDescent="0.55000000000000004">
      <c r="A12">
        <v>484</v>
      </c>
      <c r="B12" t="s">
        <v>24</v>
      </c>
      <c r="C12" s="1">
        <v>44184</v>
      </c>
      <c r="D12">
        <v>2.8291719162863699E-4</v>
      </c>
      <c r="E12">
        <v>0.96520951665584798</v>
      </c>
      <c r="F12" t="s">
        <v>25</v>
      </c>
      <c r="G12" t="s">
        <v>16</v>
      </c>
      <c r="H12">
        <v>44.894008249999999</v>
      </c>
      <c r="I12">
        <v>0.87792188000000004</v>
      </c>
      <c r="J12">
        <v>1789</v>
      </c>
      <c r="K12">
        <v>1789.02439</v>
      </c>
      <c r="L12" t="s">
        <v>26</v>
      </c>
      <c r="M12" t="s">
        <v>26</v>
      </c>
      <c r="N12" t="s">
        <v>16</v>
      </c>
      <c r="O12" t="s">
        <v>18</v>
      </c>
      <c r="P12">
        <f>0.024*EXP(0.0062*K12)</f>
        <v>1575.3768135855878</v>
      </c>
      <c r="Q12">
        <f>1/D12</f>
        <v>3534.6031615944389</v>
      </c>
      <c r="R12">
        <f>Q12/P12</f>
        <v>2.2436556962836178</v>
      </c>
      <c r="S12">
        <f>LOG(R12)</f>
        <v>0.35095621235388474</v>
      </c>
      <c r="T12">
        <f t="shared" si="0"/>
        <v>1959.2263480088511</v>
      </c>
    </row>
    <row r="13" spans="1:20" x14ac:dyDescent="0.55000000000000004">
      <c r="A13">
        <v>558</v>
      </c>
      <c r="B13" t="s">
        <v>186</v>
      </c>
      <c r="C13" s="1">
        <v>44184</v>
      </c>
      <c r="D13">
        <v>6.1764055861930397E-3</v>
      </c>
      <c r="E13">
        <v>0.910265296042988</v>
      </c>
      <c r="F13" t="s">
        <v>187</v>
      </c>
      <c r="G13">
        <v>0.25</v>
      </c>
      <c r="H13">
        <v>27.340725110000001</v>
      </c>
      <c r="I13">
        <v>0.71829971999999997</v>
      </c>
      <c r="J13">
        <v>1293</v>
      </c>
      <c r="K13">
        <v>1293.3927920000001</v>
      </c>
      <c r="L13" t="s">
        <v>26</v>
      </c>
      <c r="M13" t="s">
        <v>26</v>
      </c>
      <c r="N13" t="s">
        <v>16</v>
      </c>
      <c r="O13" t="s">
        <v>18</v>
      </c>
      <c r="P13">
        <f>0.024*EXP(0.0062*K13)</f>
        <v>72.917878930632853</v>
      </c>
      <c r="Q13">
        <f>1/D13</f>
        <v>161.90646583110347</v>
      </c>
      <c r="R13">
        <f>Q13/P13</f>
        <v>2.2203946165950041</v>
      </c>
      <c r="S13">
        <f>LOG(R13)</f>
        <v>0.34643016570273522</v>
      </c>
      <c r="T13">
        <f t="shared" si="0"/>
        <v>88.988586900470622</v>
      </c>
    </row>
    <row r="14" spans="1:20" x14ac:dyDescent="0.55000000000000004">
      <c r="A14">
        <v>490</v>
      </c>
      <c r="B14" t="s">
        <v>39</v>
      </c>
      <c r="C14" s="1">
        <v>44184</v>
      </c>
      <c r="D14">
        <v>4.3106273879336097E-4</v>
      </c>
      <c r="E14">
        <v>0.97005447334320605</v>
      </c>
      <c r="F14" t="s">
        <v>40</v>
      </c>
      <c r="G14" t="s">
        <v>16</v>
      </c>
      <c r="H14">
        <v>42.952104910000003</v>
      </c>
      <c r="I14">
        <v>1.3268592050000001</v>
      </c>
      <c r="J14">
        <v>1726</v>
      </c>
      <c r="K14">
        <v>1726.829268</v>
      </c>
      <c r="L14" t="s">
        <v>23</v>
      </c>
      <c r="M14" t="s">
        <v>23</v>
      </c>
      <c r="N14" t="s">
        <v>16</v>
      </c>
      <c r="O14" t="s">
        <v>18</v>
      </c>
      <c r="P14">
        <f>0.024*EXP(0.0062*K14)</f>
        <v>1071.3127160821805</v>
      </c>
      <c r="Q14">
        <f>1/D14</f>
        <v>2319.8479246877591</v>
      </c>
      <c r="R14">
        <f>Q14/P14</f>
        <v>2.1654255474269974</v>
      </c>
      <c r="S14">
        <f>LOG(R14)</f>
        <v>0.33554325622680381</v>
      </c>
      <c r="T14">
        <f t="shared" si="0"/>
        <v>1248.5352086055786</v>
      </c>
    </row>
    <row r="15" spans="1:20" x14ac:dyDescent="0.55000000000000004">
      <c r="A15">
        <v>553</v>
      </c>
      <c r="B15" t="s">
        <v>176</v>
      </c>
      <c r="C15" s="1">
        <v>44184</v>
      </c>
      <c r="D15">
        <v>3.16338688212415E-4</v>
      </c>
      <c r="E15">
        <v>0.93904557357529905</v>
      </c>
      <c r="F15" t="s">
        <v>177</v>
      </c>
      <c r="G15">
        <v>0.75</v>
      </c>
      <c r="H15">
        <v>44.51324288</v>
      </c>
      <c r="I15">
        <v>0.97768573000000003</v>
      </c>
      <c r="J15">
        <v>1776</v>
      </c>
      <c r="K15">
        <v>1776.829268</v>
      </c>
      <c r="L15" t="s">
        <v>26</v>
      </c>
      <c r="M15" t="s">
        <v>26</v>
      </c>
      <c r="N15" t="s">
        <v>16</v>
      </c>
      <c r="O15" t="s">
        <v>18</v>
      </c>
      <c r="P15">
        <f>0.024*EXP(0.0062*K15)</f>
        <v>1460.6546621956008</v>
      </c>
      <c r="Q15">
        <f>1/D15</f>
        <v>3161.1688271543958</v>
      </c>
      <c r="R15">
        <f>Q15/P15</f>
        <v>2.1642136974407395</v>
      </c>
      <c r="S15">
        <f>LOG(R15)</f>
        <v>0.33530014138701941</v>
      </c>
      <c r="T15">
        <f t="shared" si="0"/>
        <v>1700.5141649587949</v>
      </c>
    </row>
    <row r="16" spans="1:20" x14ac:dyDescent="0.55000000000000004">
      <c r="A16">
        <v>545</v>
      </c>
      <c r="B16" t="s">
        <v>165</v>
      </c>
      <c r="C16" s="1">
        <v>44184</v>
      </c>
      <c r="D16">
        <v>7.2643391494204602E-4</v>
      </c>
      <c r="E16">
        <v>0.98610283903953999</v>
      </c>
      <c r="F16" t="s">
        <v>166</v>
      </c>
      <c r="G16">
        <v>7.6923077000000006E-2</v>
      </c>
      <c r="H16">
        <v>41.01020157</v>
      </c>
      <c r="I16">
        <v>1.1772134299999999</v>
      </c>
      <c r="J16">
        <v>1664</v>
      </c>
      <c r="K16">
        <v>1664.6341460000001</v>
      </c>
      <c r="L16" t="s">
        <v>52</v>
      </c>
      <c r="M16" t="s">
        <v>53</v>
      </c>
      <c r="N16" t="s">
        <v>16</v>
      </c>
      <c r="O16" t="s">
        <v>18</v>
      </c>
      <c r="P16">
        <f>0.024*EXP(0.0062*K16)</f>
        <v>728.53105729490096</v>
      </c>
      <c r="Q16">
        <f>1/D16</f>
        <v>1376.5877107758367</v>
      </c>
      <c r="R16">
        <f>Q16/P16</f>
        <v>1.8895388151154824</v>
      </c>
      <c r="S16">
        <f>LOG(R16)</f>
        <v>0.27635581766998285</v>
      </c>
      <c r="T16">
        <f t="shared" si="0"/>
        <v>648.05665348093578</v>
      </c>
    </row>
    <row r="17" spans="1:20" x14ac:dyDescent="0.55000000000000004">
      <c r="A17">
        <v>542</v>
      </c>
      <c r="B17" t="s">
        <v>158</v>
      </c>
      <c r="C17" s="1">
        <v>44184</v>
      </c>
      <c r="D17">
        <v>1.72331849800752E-4</v>
      </c>
      <c r="E17">
        <v>0.87880578296093004</v>
      </c>
      <c r="F17" t="s">
        <v>159</v>
      </c>
      <c r="G17" t="s">
        <v>16</v>
      </c>
      <c r="H17">
        <v>54.184683049999997</v>
      </c>
      <c r="I17">
        <v>1.2470481250000001</v>
      </c>
      <c r="J17">
        <v>2127</v>
      </c>
      <c r="K17">
        <v>2127.4074070000001</v>
      </c>
      <c r="L17" t="s">
        <v>26</v>
      </c>
      <c r="M17" t="s">
        <v>26</v>
      </c>
      <c r="N17" t="s">
        <v>16</v>
      </c>
      <c r="O17" t="s">
        <v>18</v>
      </c>
      <c r="P17">
        <f>17915*EXP(-0.00082*K17)</f>
        <v>3130.4109097849769</v>
      </c>
      <c r="Q17">
        <f>1/D17</f>
        <v>5802.7578834451551</v>
      </c>
      <c r="R17">
        <f>Q17/P17</f>
        <v>1.8536729045081617</v>
      </c>
      <c r="S17">
        <f>LOG(R17)</f>
        <v>0.2680331018150236</v>
      </c>
      <c r="T17">
        <f t="shared" si="0"/>
        <v>2672.3469736601783</v>
      </c>
    </row>
    <row r="18" spans="1:20" x14ac:dyDescent="0.55000000000000004">
      <c r="A18">
        <v>508</v>
      </c>
      <c r="B18" t="s">
        <v>85</v>
      </c>
      <c r="C18" s="1">
        <v>44184</v>
      </c>
      <c r="D18">
        <v>1.9653685705601099E-4</v>
      </c>
      <c r="E18">
        <v>0.98646626491849498</v>
      </c>
      <c r="F18" t="s">
        <v>86</v>
      </c>
      <c r="G18">
        <v>5.5555555999999999E-2</v>
      </c>
      <c r="H18">
        <v>55.821974099999998</v>
      </c>
      <c r="I18">
        <v>0.54870117500000004</v>
      </c>
      <c r="J18">
        <v>2191</v>
      </c>
      <c r="K18">
        <v>2191.1111110000002</v>
      </c>
      <c r="L18" t="s">
        <v>34</v>
      </c>
      <c r="M18" t="s">
        <v>34</v>
      </c>
      <c r="N18" t="s">
        <v>16</v>
      </c>
      <c r="O18" t="s">
        <v>18</v>
      </c>
      <c r="P18">
        <f>17915*EXP(-0.00082*K18)</f>
        <v>2971.085100333672</v>
      </c>
      <c r="Q18">
        <f>1/D18</f>
        <v>5088.1041601016868</v>
      </c>
      <c r="R18">
        <f>Q18/P18</f>
        <v>1.7125407008807185</v>
      </c>
      <c r="S18">
        <f>LOG(R18)</f>
        <v>0.23364090189167708</v>
      </c>
      <c r="T18">
        <f t="shared" si="0"/>
        <v>2117.0190597680148</v>
      </c>
    </row>
    <row r="19" spans="1:20" x14ac:dyDescent="0.55000000000000004">
      <c r="A19">
        <v>515</v>
      </c>
      <c r="B19" t="s">
        <v>99</v>
      </c>
      <c r="C19" s="1">
        <v>44184</v>
      </c>
      <c r="D19">
        <v>5.7924051662786198E-4</v>
      </c>
      <c r="E19">
        <v>0.96291714396553196</v>
      </c>
      <c r="F19" t="s">
        <v>100</v>
      </c>
      <c r="G19">
        <v>3.3333333E-2</v>
      </c>
      <c r="H19">
        <v>81.219023660000005</v>
      </c>
      <c r="I19">
        <v>1.03754404</v>
      </c>
      <c r="J19">
        <v>3483</v>
      </c>
      <c r="K19">
        <v>3483.5164840000002</v>
      </c>
      <c r="L19" t="s">
        <v>31</v>
      </c>
      <c r="M19" t="s">
        <v>31</v>
      </c>
      <c r="N19" t="s">
        <v>16</v>
      </c>
      <c r="O19" t="s">
        <v>18</v>
      </c>
      <c r="P19">
        <f>17915*EXP(-0.00082*K19)</f>
        <v>1029.5839966161946</v>
      </c>
      <c r="Q19">
        <f>1/D19</f>
        <v>1726.3985707036763</v>
      </c>
      <c r="R19">
        <f>Q19/P19</f>
        <v>1.676792351452252</v>
      </c>
      <c r="S19">
        <f>LOG(R19)</f>
        <v>0.2244792843102778</v>
      </c>
      <c r="T19">
        <f t="shared" si="0"/>
        <v>696.81457408748179</v>
      </c>
    </row>
    <row r="20" spans="1:20" x14ac:dyDescent="0.55000000000000004">
      <c r="A20">
        <v>590</v>
      </c>
      <c r="B20" t="s">
        <v>255</v>
      </c>
      <c r="C20" s="1">
        <v>44184</v>
      </c>
      <c r="D20">
        <v>8.9367348673733999E-4</v>
      </c>
      <c r="E20">
        <v>0.93237704237154495</v>
      </c>
      <c r="F20" t="s">
        <v>256</v>
      </c>
      <c r="G20">
        <v>0.428571429</v>
      </c>
      <c r="H20">
        <v>40.591359670000003</v>
      </c>
      <c r="I20">
        <v>0.88789826500000002</v>
      </c>
      <c r="J20">
        <v>1651</v>
      </c>
      <c r="K20">
        <v>1651.2195119999999</v>
      </c>
      <c r="L20" t="s">
        <v>26</v>
      </c>
      <c r="M20" t="s">
        <v>26</v>
      </c>
      <c r="N20" t="s">
        <v>16</v>
      </c>
      <c r="O20" t="s">
        <v>18</v>
      </c>
      <c r="P20">
        <f>0.024*EXP(0.0062*K20)</f>
        <v>670.38992838691036</v>
      </c>
      <c r="Q20">
        <f>1/D20</f>
        <v>1118.9769136497953</v>
      </c>
      <c r="R20">
        <f>Q20/P20</f>
        <v>1.6691433839739704</v>
      </c>
      <c r="S20">
        <f>LOG(R20)</f>
        <v>0.22249364536348476</v>
      </c>
      <c r="T20">
        <f t="shared" si="0"/>
        <v>448.58698526288492</v>
      </c>
    </row>
    <row r="21" spans="1:20" x14ac:dyDescent="0.55000000000000004">
      <c r="A21">
        <v>557</v>
      </c>
      <c r="B21" t="s">
        <v>184</v>
      </c>
      <c r="C21" s="1">
        <v>44184</v>
      </c>
      <c r="D21">
        <v>3.2216213924356099E-4</v>
      </c>
      <c r="E21">
        <v>0.95479864943429105</v>
      </c>
      <c r="F21" t="s">
        <v>185</v>
      </c>
      <c r="G21">
        <v>0.44444444399999999</v>
      </c>
      <c r="H21">
        <v>45.883998179999999</v>
      </c>
      <c r="I21">
        <v>0.94775657499999999</v>
      </c>
      <c r="J21">
        <v>1822</v>
      </c>
      <c r="K21">
        <v>1822.818792</v>
      </c>
      <c r="L21" t="s">
        <v>26</v>
      </c>
      <c r="M21" t="s">
        <v>26</v>
      </c>
      <c r="N21" t="s">
        <v>16</v>
      </c>
      <c r="O21" t="s">
        <v>18</v>
      </c>
      <c r="P21">
        <f>0.024*EXP(0.0062*K21)</f>
        <v>1942.5854321040006</v>
      </c>
      <c r="Q21">
        <f>1/D21</f>
        <v>3104.0270664579243</v>
      </c>
      <c r="R21">
        <f>Q21/P21</f>
        <v>1.5978844560241423</v>
      </c>
      <c r="S21">
        <f>LOG(R21)</f>
        <v>0.20354537202092299</v>
      </c>
      <c r="T21">
        <f t="shared" si="0"/>
        <v>1161.4416343539237</v>
      </c>
    </row>
    <row r="22" spans="1:20" x14ac:dyDescent="0.55000000000000004">
      <c r="A22">
        <v>564</v>
      </c>
      <c r="B22" t="s">
        <v>199</v>
      </c>
      <c r="C22" s="1">
        <v>44184</v>
      </c>
      <c r="D22">
        <v>2.0442355530600801E-4</v>
      </c>
      <c r="E22">
        <v>0.91142687310183002</v>
      </c>
      <c r="F22" t="s">
        <v>200</v>
      </c>
      <c r="G22">
        <v>0.125</v>
      </c>
      <c r="H22">
        <v>52.92815736</v>
      </c>
      <c r="I22">
        <v>0.68837056500000005</v>
      </c>
      <c r="J22">
        <v>2078</v>
      </c>
      <c r="K22">
        <v>2078.5185190000002</v>
      </c>
      <c r="L22" t="s">
        <v>26</v>
      </c>
      <c r="M22" t="s">
        <v>26</v>
      </c>
      <c r="N22" t="s">
        <v>16</v>
      </c>
      <c r="O22" t="s">
        <v>18</v>
      </c>
      <c r="P22">
        <f>17915*EXP(-0.00082*K22)</f>
        <v>3258.4550277531434</v>
      </c>
      <c r="Q22">
        <f>1/D22</f>
        <v>4891.8041685708322</v>
      </c>
      <c r="R22">
        <f>Q22/P22</f>
        <v>1.5012649022024278</v>
      </c>
      <c r="S22">
        <f>LOG(R22)</f>
        <v>0.1764573314265567</v>
      </c>
      <c r="T22">
        <f t="shared" si="0"/>
        <v>1633.3491408176887</v>
      </c>
    </row>
    <row r="23" spans="1:20" x14ac:dyDescent="0.55000000000000004">
      <c r="A23">
        <v>552</v>
      </c>
      <c r="B23" t="s">
        <v>175</v>
      </c>
      <c r="C23" s="1">
        <v>44184</v>
      </c>
      <c r="D23">
        <v>1.1899860794139E-3</v>
      </c>
      <c r="E23">
        <v>0.86813227642509905</v>
      </c>
      <c r="F23" t="s">
        <v>95</v>
      </c>
      <c r="G23">
        <v>0.83333333300000001</v>
      </c>
      <c r="H23">
        <v>39.715599339999997</v>
      </c>
      <c r="I23">
        <v>0.82803995500000005</v>
      </c>
      <c r="J23">
        <v>1623</v>
      </c>
      <c r="K23">
        <v>1623.170732</v>
      </c>
      <c r="L23" t="s">
        <v>26</v>
      </c>
      <c r="M23" t="s">
        <v>26</v>
      </c>
      <c r="N23" t="s">
        <v>16</v>
      </c>
      <c r="O23" t="s">
        <v>18</v>
      </c>
      <c r="P23">
        <f>0.024*EXP(0.0062*K23)</f>
        <v>563.38154012030748</v>
      </c>
      <c r="Q23">
        <f>1/D23</f>
        <v>840.34596479693846</v>
      </c>
      <c r="R23">
        <f>Q23/P23</f>
        <v>1.4916107556834157</v>
      </c>
      <c r="S23">
        <f>LOG(R23)</f>
        <v>0.17365550630439108</v>
      </c>
      <c r="T23">
        <f t="shared" si="0"/>
        <v>276.96442467663098</v>
      </c>
    </row>
    <row r="24" spans="1:20" x14ac:dyDescent="0.55000000000000004">
      <c r="A24">
        <v>566</v>
      </c>
      <c r="B24" t="s">
        <v>203</v>
      </c>
      <c r="C24" s="1">
        <v>44184</v>
      </c>
      <c r="D24">
        <v>4.73648447733508E-4</v>
      </c>
      <c r="E24">
        <v>0.96039491285968903</v>
      </c>
      <c r="F24" t="s">
        <v>204</v>
      </c>
      <c r="G24">
        <v>0.15384615400000001</v>
      </c>
      <c r="H24">
        <v>44.51324288</v>
      </c>
      <c r="I24">
        <v>0.68837056500000005</v>
      </c>
      <c r="J24">
        <v>1776</v>
      </c>
      <c r="K24">
        <v>1776.829268</v>
      </c>
      <c r="L24" t="s">
        <v>26</v>
      </c>
      <c r="M24" t="s">
        <v>26</v>
      </c>
      <c r="N24" t="s">
        <v>16</v>
      </c>
      <c r="O24" t="s">
        <v>18</v>
      </c>
      <c r="P24">
        <f>0.024*EXP(0.0062*K24)</f>
        <v>1460.6546621956008</v>
      </c>
      <c r="Q24">
        <f>1/D24</f>
        <v>2111.270510407408</v>
      </c>
      <c r="R24">
        <f>Q24/P24</f>
        <v>1.4454275641265033</v>
      </c>
      <c r="S24">
        <f>LOG(R24)</f>
        <v>0.1599963324035007</v>
      </c>
      <c r="T24">
        <f t="shared" si="0"/>
        <v>650.61584821180713</v>
      </c>
    </row>
    <row r="25" spans="1:20" x14ac:dyDescent="0.55000000000000004">
      <c r="A25">
        <v>533</v>
      </c>
      <c r="B25" t="s">
        <v>141</v>
      </c>
      <c r="C25" s="1">
        <v>44184</v>
      </c>
      <c r="D25">
        <v>7.26254387231688E-3</v>
      </c>
      <c r="E25">
        <v>0.90178207196438698</v>
      </c>
      <c r="F25" t="s">
        <v>142</v>
      </c>
      <c r="G25">
        <v>0.1</v>
      </c>
      <c r="H25">
        <v>29.320704989999999</v>
      </c>
      <c r="I25">
        <v>0.52874840499999998</v>
      </c>
      <c r="J25">
        <v>1338</v>
      </c>
      <c r="K25">
        <v>1338.828029</v>
      </c>
      <c r="L25" t="s">
        <v>34</v>
      </c>
      <c r="M25" t="s">
        <v>34</v>
      </c>
      <c r="N25" t="s">
        <v>16</v>
      </c>
      <c r="O25" t="s">
        <v>18</v>
      </c>
      <c r="P25">
        <f>0.024*EXP(0.0062*K25)</f>
        <v>96.643826727842821</v>
      </c>
      <c r="Q25">
        <f>1/D25</f>
        <v>137.69279987577994</v>
      </c>
      <c r="R25">
        <f>Q25/P25</f>
        <v>1.4247449065063875</v>
      </c>
      <c r="S25">
        <f>LOG(R25)</f>
        <v>0.15373711303655174</v>
      </c>
      <c r="T25">
        <f t="shared" si="0"/>
        <v>41.048973147937119</v>
      </c>
    </row>
    <row r="26" spans="1:20" x14ac:dyDescent="0.55000000000000004">
      <c r="A26">
        <v>483</v>
      </c>
      <c r="B26" t="s">
        <v>21</v>
      </c>
      <c r="C26" s="1">
        <v>44184</v>
      </c>
      <c r="D26">
        <v>1.9340545567062899E-3</v>
      </c>
      <c r="E26">
        <v>0.99765254956595795</v>
      </c>
      <c r="F26" t="s">
        <v>22</v>
      </c>
      <c r="G26" t="s">
        <v>16</v>
      </c>
      <c r="H26">
        <v>37.545236780000003</v>
      </c>
      <c r="I26">
        <v>1.33683559</v>
      </c>
      <c r="J26">
        <v>1558</v>
      </c>
      <c r="K26">
        <v>1558.4699450000001</v>
      </c>
      <c r="L26" t="s">
        <v>23</v>
      </c>
      <c r="M26" t="s">
        <v>23</v>
      </c>
      <c r="N26" t="s">
        <v>16</v>
      </c>
      <c r="O26" t="s">
        <v>18</v>
      </c>
      <c r="P26">
        <f>0.024*EXP(0.0062*K26)</f>
        <v>377.21382825704183</v>
      </c>
      <c r="Q26">
        <f>1/D26</f>
        <v>517.04849614118837</v>
      </c>
      <c r="R26">
        <f>Q26/P26</f>
        <v>1.3707039811617407</v>
      </c>
      <c r="S26">
        <f>LOG(R26)</f>
        <v>0.13694367417032233</v>
      </c>
      <c r="T26">
        <f t="shared" si="0"/>
        <v>139.83466788414654</v>
      </c>
    </row>
    <row r="27" spans="1:20" x14ac:dyDescent="0.55000000000000004">
      <c r="A27">
        <v>556</v>
      </c>
      <c r="B27" t="s">
        <v>182</v>
      </c>
      <c r="C27" s="1">
        <v>44184</v>
      </c>
      <c r="D27">
        <v>1.5152530201851301E-3</v>
      </c>
      <c r="E27">
        <v>0.99830154796308501</v>
      </c>
      <c r="F27" t="s">
        <v>183</v>
      </c>
      <c r="G27">
        <v>0</v>
      </c>
      <c r="H27">
        <v>38.992145149999999</v>
      </c>
      <c r="I27">
        <v>1.7857729149999999</v>
      </c>
      <c r="J27">
        <v>1600</v>
      </c>
      <c r="K27">
        <v>1600</v>
      </c>
      <c r="L27" t="s">
        <v>70</v>
      </c>
      <c r="M27" t="s">
        <v>70</v>
      </c>
      <c r="N27" t="s">
        <v>16</v>
      </c>
      <c r="O27" t="s">
        <v>71</v>
      </c>
      <c r="P27">
        <f>0.024*EXP(0.0062*K27)</f>
        <v>487.99177507949236</v>
      </c>
      <c r="Q27">
        <f>1/D27</f>
        <v>659.95578736930838</v>
      </c>
      <c r="R27">
        <f>Q27/P27</f>
        <v>1.3523912104088305</v>
      </c>
      <c r="S27">
        <f>LOG(R27)</f>
        <v>0.13110233949439104</v>
      </c>
      <c r="T27">
        <f t="shared" si="0"/>
        <v>171.96401228981603</v>
      </c>
    </row>
    <row r="28" spans="1:20" x14ac:dyDescent="0.55000000000000004">
      <c r="A28">
        <v>504</v>
      </c>
      <c r="B28" t="s">
        <v>76</v>
      </c>
      <c r="C28" s="1">
        <v>44184</v>
      </c>
      <c r="D28">
        <v>7.2818371713632101E-4</v>
      </c>
      <c r="E28">
        <v>0.97560543224766305</v>
      </c>
      <c r="F28" t="s">
        <v>77</v>
      </c>
      <c r="G28" t="s">
        <v>16</v>
      </c>
      <c r="H28">
        <v>42.952104910000003</v>
      </c>
      <c r="I28">
        <v>0.94775657499999999</v>
      </c>
      <c r="J28">
        <v>1726</v>
      </c>
      <c r="K28">
        <v>1726.829268</v>
      </c>
      <c r="L28" t="s">
        <v>17</v>
      </c>
      <c r="M28" t="s">
        <v>17</v>
      </c>
      <c r="N28" t="s">
        <v>16</v>
      </c>
      <c r="O28" t="s">
        <v>18</v>
      </c>
      <c r="P28">
        <f>0.024*EXP(0.0062*K28)</f>
        <v>1071.3127160821805</v>
      </c>
      <c r="Q28">
        <f>1/D28</f>
        <v>1373.2798145125141</v>
      </c>
      <c r="R28">
        <f>Q28/P28</f>
        <v>1.2818664372197834</v>
      </c>
      <c r="S28">
        <f>LOG(R28)</f>
        <v>0.10784277666466513</v>
      </c>
      <c r="T28">
        <f t="shared" si="0"/>
        <v>301.96709843033364</v>
      </c>
    </row>
    <row r="29" spans="1:20" x14ac:dyDescent="0.55000000000000004">
      <c r="A29">
        <v>529</v>
      </c>
      <c r="B29" t="s">
        <v>132</v>
      </c>
      <c r="C29" s="1">
        <v>44184</v>
      </c>
      <c r="D29">
        <v>4.4831078795535897E-3</v>
      </c>
      <c r="E29">
        <v>0.92256173719956203</v>
      </c>
      <c r="F29" t="s">
        <v>133</v>
      </c>
      <c r="G29">
        <v>0.571428571</v>
      </c>
      <c r="H29">
        <v>34.004118929999997</v>
      </c>
      <c r="I29">
        <v>0.89787465</v>
      </c>
      <c r="J29">
        <v>1456</v>
      </c>
      <c r="K29">
        <v>1456.8306009999999</v>
      </c>
      <c r="L29" t="s">
        <v>26</v>
      </c>
      <c r="M29" t="s">
        <v>26</v>
      </c>
      <c r="N29" t="s">
        <v>16</v>
      </c>
      <c r="O29" t="s">
        <v>18</v>
      </c>
      <c r="P29">
        <f>0.024*EXP(0.0062*K29)</f>
        <v>200.86806059331269</v>
      </c>
      <c r="Q29">
        <f>1/D29</f>
        <v>223.05954415256588</v>
      </c>
      <c r="R29">
        <f>Q29/P29</f>
        <v>1.1104779101949072</v>
      </c>
      <c r="S29">
        <f>LOG(R29)</f>
        <v>4.5509923914771884E-2</v>
      </c>
      <c r="T29">
        <f t="shared" si="0"/>
        <v>22.191483559253186</v>
      </c>
    </row>
    <row r="30" spans="1:20" x14ac:dyDescent="0.55000000000000004">
      <c r="A30">
        <v>532</v>
      </c>
      <c r="B30" t="s">
        <v>138</v>
      </c>
      <c r="C30" s="1">
        <v>44184</v>
      </c>
      <c r="D30">
        <v>8.7371013003660607E-3</v>
      </c>
      <c r="E30">
        <v>0.92630799477637105</v>
      </c>
      <c r="F30" t="s">
        <v>139</v>
      </c>
      <c r="G30">
        <v>0</v>
      </c>
      <c r="H30">
        <v>30.04415917</v>
      </c>
      <c r="I30">
        <v>0.64846502500000003</v>
      </c>
      <c r="J30">
        <v>1355</v>
      </c>
      <c r="K30">
        <v>1355.197993</v>
      </c>
      <c r="L30" t="s">
        <v>140</v>
      </c>
      <c r="M30" t="s">
        <v>140</v>
      </c>
      <c r="N30" t="s">
        <v>16</v>
      </c>
      <c r="O30" t="s">
        <v>47</v>
      </c>
      <c r="P30">
        <f>0.024*EXP(0.0062*K30)</f>
        <v>106.96761316734106</v>
      </c>
      <c r="Q30">
        <f>1/D30</f>
        <v>114.45443581592704</v>
      </c>
      <c r="R30">
        <f>Q30/P30</f>
        <v>1.0699914901987533</v>
      </c>
      <c r="S30">
        <f>LOG(R30)</f>
        <v>2.9380323690424624E-2</v>
      </c>
      <c r="T30">
        <f t="shared" si="0"/>
        <v>7.486822648585985</v>
      </c>
    </row>
    <row r="31" spans="1:20" x14ac:dyDescent="0.55000000000000004">
      <c r="A31">
        <v>549</v>
      </c>
      <c r="B31" t="s">
        <v>171</v>
      </c>
      <c r="C31" s="1">
        <v>44184</v>
      </c>
      <c r="D31">
        <v>1.85529924430704E-3</v>
      </c>
      <c r="E31">
        <v>0.85602317045323595</v>
      </c>
      <c r="F31" t="s">
        <v>139</v>
      </c>
      <c r="G31" t="s">
        <v>16</v>
      </c>
      <c r="H31">
        <v>39.334833979999999</v>
      </c>
      <c r="I31">
        <v>1.067473195</v>
      </c>
      <c r="J31">
        <v>1610</v>
      </c>
      <c r="K31">
        <v>1610.97561</v>
      </c>
      <c r="L31" t="s">
        <v>140</v>
      </c>
      <c r="M31" t="s">
        <v>46</v>
      </c>
      <c r="N31" t="s">
        <v>16</v>
      </c>
      <c r="O31" t="s">
        <v>47</v>
      </c>
      <c r="P31">
        <f>0.024*EXP(0.0062*K31)</f>
        <v>522.35494776561779</v>
      </c>
      <c r="Q31">
        <f>1/D31</f>
        <v>538.99660826601757</v>
      </c>
      <c r="R31">
        <f>Q31/P31</f>
        <v>1.0318589123575546</v>
      </c>
      <c r="S31">
        <f>LOG(R31)</f>
        <v>1.3620319603786341E-2</v>
      </c>
      <c r="T31">
        <f t="shared" si="0"/>
        <v>16.64166050039978</v>
      </c>
    </row>
    <row r="32" spans="1:20" x14ac:dyDescent="0.55000000000000004">
      <c r="A32">
        <v>487</v>
      </c>
      <c r="B32" t="s">
        <v>32</v>
      </c>
      <c r="C32" s="1">
        <v>44184</v>
      </c>
      <c r="D32">
        <v>3.2365237713282299E-3</v>
      </c>
      <c r="E32">
        <v>0.99140234520494297</v>
      </c>
      <c r="F32" t="s">
        <v>33</v>
      </c>
      <c r="G32" t="s">
        <v>16</v>
      </c>
      <c r="H32">
        <v>36.250634560000002</v>
      </c>
      <c r="I32">
        <v>0.52874840499999998</v>
      </c>
      <c r="J32">
        <v>1521</v>
      </c>
      <c r="K32">
        <v>1521.311475</v>
      </c>
      <c r="L32" t="s">
        <v>34</v>
      </c>
      <c r="M32" t="s">
        <v>34</v>
      </c>
      <c r="N32" t="s">
        <v>16</v>
      </c>
      <c r="O32" t="s">
        <v>18</v>
      </c>
      <c r="P32">
        <f>0.024*EXP(0.0062*K32)</f>
        <v>299.59444089050959</v>
      </c>
      <c r="Q32">
        <f>1/D32</f>
        <v>308.97347606676539</v>
      </c>
      <c r="R32">
        <f>Q32/P32</f>
        <v>1.0313057717238601</v>
      </c>
      <c r="S32">
        <f>LOG(R32)</f>
        <v>1.338744829444373E-2</v>
      </c>
      <c r="T32">
        <f t="shared" si="0"/>
        <v>9.3790351762557975</v>
      </c>
    </row>
    <row r="33" spans="1:20" x14ac:dyDescent="0.55000000000000004">
      <c r="A33">
        <v>500</v>
      </c>
      <c r="B33" t="s">
        <v>67</v>
      </c>
      <c r="C33" s="1">
        <v>44184</v>
      </c>
      <c r="D33">
        <v>1.1267565752515901E-3</v>
      </c>
      <c r="E33">
        <v>0.95403981583507602</v>
      </c>
      <c r="F33" t="s">
        <v>66</v>
      </c>
      <c r="G33" t="s">
        <v>16</v>
      </c>
      <c r="H33">
        <v>41.885961899999998</v>
      </c>
      <c r="I33">
        <v>0.96770934500000005</v>
      </c>
      <c r="J33">
        <v>1692</v>
      </c>
      <c r="K33">
        <v>1692.6829270000001</v>
      </c>
      <c r="L33" t="s">
        <v>26</v>
      </c>
      <c r="M33" t="s">
        <v>26</v>
      </c>
      <c r="N33" t="s">
        <v>16</v>
      </c>
      <c r="O33" t="s">
        <v>18</v>
      </c>
      <c r="P33">
        <f>0.024*EXP(0.0062*K33)</f>
        <v>866.90786185744184</v>
      </c>
      <c r="Q33">
        <f>1/D33</f>
        <v>887.50314128560819</v>
      </c>
      <c r="R33">
        <f>Q33/P33</f>
        <v>1.0237571722836136</v>
      </c>
      <c r="S33">
        <f>LOG(R33)</f>
        <v>1.0196957378765316E-2</v>
      </c>
      <c r="T33">
        <f t="shared" si="0"/>
        <v>20.59527942816635</v>
      </c>
    </row>
    <row r="34" spans="1:20" x14ac:dyDescent="0.55000000000000004">
      <c r="A34">
        <v>536</v>
      </c>
      <c r="B34" t="s">
        <v>146</v>
      </c>
      <c r="C34" s="1">
        <v>44184</v>
      </c>
      <c r="D34">
        <v>8.5388725206792004E-4</v>
      </c>
      <c r="E34">
        <v>0.978137242303313</v>
      </c>
      <c r="F34" t="s">
        <v>147</v>
      </c>
      <c r="G34">
        <v>3.7037037000000002E-2</v>
      </c>
      <c r="H34">
        <v>76.611762799999994</v>
      </c>
      <c r="I34">
        <v>0.83801634000000003</v>
      </c>
      <c r="J34">
        <v>3209</v>
      </c>
      <c r="K34">
        <v>3209.1954019999998</v>
      </c>
      <c r="L34" t="s">
        <v>34</v>
      </c>
      <c r="M34" t="s">
        <v>43</v>
      </c>
      <c r="N34" t="s">
        <v>16</v>
      </c>
      <c r="O34" t="s">
        <v>18</v>
      </c>
      <c r="P34">
        <f>17915*EXP(-0.00082*K34)</f>
        <v>1289.2983054512547</v>
      </c>
      <c r="Q34">
        <f>1/D34</f>
        <v>1171.1148018409085</v>
      </c>
      <c r="R34">
        <f>Q34/P34</f>
        <v>0.9083350198238398</v>
      </c>
      <c r="S34">
        <f>LOG(R34)</f>
        <v>-4.175394175891959E-2</v>
      </c>
      <c r="T34">
        <f t="shared" si="0"/>
        <v>-118.18350361034618</v>
      </c>
    </row>
    <row r="35" spans="1:20" x14ac:dyDescent="0.55000000000000004">
      <c r="A35">
        <v>503</v>
      </c>
      <c r="B35" t="s">
        <v>74</v>
      </c>
      <c r="C35" s="1">
        <v>44184</v>
      </c>
      <c r="D35">
        <v>7.2178183736940505E-4</v>
      </c>
      <c r="E35">
        <v>0.97227777028270801</v>
      </c>
      <c r="F35" t="s">
        <v>75</v>
      </c>
      <c r="G35" t="s">
        <v>16</v>
      </c>
      <c r="H35">
        <v>72.309114219999998</v>
      </c>
      <c r="I35">
        <v>1.4565522099999999</v>
      </c>
      <c r="J35">
        <v>2967</v>
      </c>
      <c r="K35">
        <v>2967.6767679999998</v>
      </c>
      <c r="L35" t="s">
        <v>52</v>
      </c>
      <c r="M35" t="s">
        <v>53</v>
      </c>
      <c r="N35" t="s">
        <v>16</v>
      </c>
      <c r="O35" t="s">
        <v>47</v>
      </c>
      <c r="P35">
        <f>17915*EXP(-0.00082*K35)</f>
        <v>1571.6773125120033</v>
      </c>
      <c r="Q35">
        <f>1/D35</f>
        <v>1385.4601878658857</v>
      </c>
      <c r="R35">
        <f>Q35/P35</f>
        <v>0.88151694806328418</v>
      </c>
      <c r="S35">
        <f>LOG(R35)</f>
        <v>-5.4769333529597661E-2</v>
      </c>
      <c r="T35">
        <f t="shared" si="0"/>
        <v>-186.21712464611755</v>
      </c>
    </row>
    <row r="36" spans="1:20" x14ac:dyDescent="0.55000000000000004">
      <c r="A36">
        <v>485</v>
      </c>
      <c r="B36" t="s">
        <v>27</v>
      </c>
      <c r="C36" s="1">
        <v>44184</v>
      </c>
      <c r="D36">
        <v>3.58132132666512E-3</v>
      </c>
      <c r="E36">
        <v>0.94874521134307699</v>
      </c>
      <c r="F36" t="s">
        <v>28</v>
      </c>
      <c r="G36" t="s">
        <v>16</v>
      </c>
      <c r="H36">
        <v>36.821782599999999</v>
      </c>
      <c r="I36">
        <v>0.92780380500000004</v>
      </c>
      <c r="J36">
        <v>1537</v>
      </c>
      <c r="K36">
        <v>1537.7049179999999</v>
      </c>
      <c r="L36" t="s">
        <v>23</v>
      </c>
      <c r="M36" t="s">
        <v>23</v>
      </c>
      <c r="N36" t="s">
        <v>16</v>
      </c>
      <c r="O36" t="s">
        <v>18</v>
      </c>
      <c r="P36">
        <f>0.024*EXP(0.0062*K36)</f>
        <v>331.64630112626725</v>
      </c>
      <c r="Q36">
        <f>1/D36</f>
        <v>279.22655042271424</v>
      </c>
      <c r="R36">
        <f>Q36/P36</f>
        <v>0.84194079498086938</v>
      </c>
      <c r="S36">
        <f>LOG(R36)</f>
        <v>-7.4718446881743283E-2</v>
      </c>
      <c r="T36">
        <f t="shared" si="0"/>
        <v>-52.419750703553007</v>
      </c>
    </row>
    <row r="37" spans="1:20" x14ac:dyDescent="0.55000000000000004">
      <c r="A37">
        <v>589</v>
      </c>
      <c r="B37" t="s">
        <v>253</v>
      </c>
      <c r="C37" s="1">
        <v>44184</v>
      </c>
      <c r="D37">
        <v>8.57428911826727E-4</v>
      </c>
      <c r="E37">
        <v>0.91758295655248301</v>
      </c>
      <c r="F37" t="s">
        <v>254</v>
      </c>
      <c r="G37">
        <v>0.66666666699999999</v>
      </c>
      <c r="H37">
        <v>44.284783670000003</v>
      </c>
      <c r="I37">
        <v>1.566292445</v>
      </c>
      <c r="J37">
        <v>1769</v>
      </c>
      <c r="K37">
        <v>1769.512195</v>
      </c>
      <c r="L37" t="s">
        <v>56</v>
      </c>
      <c r="M37" t="s">
        <v>56</v>
      </c>
      <c r="N37" t="s">
        <v>16</v>
      </c>
      <c r="O37" t="s">
        <v>71</v>
      </c>
      <c r="P37">
        <f>0.024*EXP(0.0062*K37)</f>
        <v>1395.8714022762051</v>
      </c>
      <c r="Q37">
        <f>1/D37</f>
        <v>1166.2774443534095</v>
      </c>
      <c r="R37">
        <f>Q37/P37</f>
        <v>0.83551926234149954</v>
      </c>
      <c r="S37">
        <f>LOG(R37)</f>
        <v>-7.8043533284425662E-2</v>
      </c>
      <c r="T37">
        <f t="shared" si="0"/>
        <v>-229.59395792279565</v>
      </c>
    </row>
    <row r="38" spans="1:20" x14ac:dyDescent="0.55000000000000004">
      <c r="A38">
        <v>494</v>
      </c>
      <c r="B38" t="s">
        <v>50</v>
      </c>
      <c r="C38" s="1">
        <v>44184</v>
      </c>
      <c r="D38">
        <v>4.4175429992195699E-4</v>
      </c>
      <c r="E38">
        <v>0.97654307762998704</v>
      </c>
      <c r="F38" t="s">
        <v>51</v>
      </c>
      <c r="G38" t="s">
        <v>16</v>
      </c>
      <c r="H38">
        <v>57.649647829999999</v>
      </c>
      <c r="I38">
        <v>1.0475204250000001</v>
      </c>
      <c r="J38">
        <v>2267</v>
      </c>
      <c r="K38">
        <v>2267.741935</v>
      </c>
      <c r="L38" t="s">
        <v>52</v>
      </c>
      <c r="M38" t="s">
        <v>53</v>
      </c>
      <c r="N38" t="s">
        <v>16</v>
      </c>
      <c r="O38" t="s">
        <v>47</v>
      </c>
      <c r="P38">
        <f>17915*EXP(-0.00082*K38)</f>
        <v>2790.1349506075981</v>
      </c>
      <c r="Q38">
        <f>1/D38</f>
        <v>2263.7017911917692</v>
      </c>
      <c r="R38">
        <f>Q38/P38</f>
        <v>0.81132340595167651</v>
      </c>
      <c r="S38">
        <f>LOG(R38)</f>
        <v>-9.0805994835620935E-2</v>
      </c>
      <c r="T38">
        <f t="shared" si="0"/>
        <v>-526.43315941582887</v>
      </c>
    </row>
    <row r="39" spans="1:20" x14ac:dyDescent="0.55000000000000004">
      <c r="A39">
        <v>585</v>
      </c>
      <c r="B39" t="s">
        <v>242</v>
      </c>
      <c r="C39" s="1">
        <v>44184</v>
      </c>
      <c r="D39">
        <v>6.0773353485405997E-4</v>
      </c>
      <c r="E39">
        <v>0.91754886186400297</v>
      </c>
      <c r="F39" t="s">
        <v>243</v>
      </c>
      <c r="G39">
        <v>0</v>
      </c>
      <c r="H39">
        <v>46.112457399999997</v>
      </c>
      <c r="I39">
        <v>0.49881924999999999</v>
      </c>
      <c r="J39">
        <v>1830</v>
      </c>
      <c r="K39">
        <v>1830.8724830000001</v>
      </c>
      <c r="L39" t="s">
        <v>211</v>
      </c>
      <c r="M39" t="s">
        <v>211</v>
      </c>
      <c r="N39" t="s">
        <v>16</v>
      </c>
      <c r="O39" t="s">
        <v>47</v>
      </c>
      <c r="P39">
        <f>0.024*EXP(0.0062*K39)</f>
        <v>2042.046858804166</v>
      </c>
      <c r="Q39">
        <f>1/D39</f>
        <v>1645.4579888209364</v>
      </c>
      <c r="R39">
        <f>Q39/P39</f>
        <v>0.80578855559882978</v>
      </c>
      <c r="S39">
        <f>LOG(R39)</f>
        <v>-9.3778905073196042E-2</v>
      </c>
      <c r="T39">
        <f t="shared" si="0"/>
        <v>-396.58886998322964</v>
      </c>
    </row>
    <row r="40" spans="1:20" x14ac:dyDescent="0.55000000000000004">
      <c r="A40">
        <v>525</v>
      </c>
      <c r="B40" t="s">
        <v>122</v>
      </c>
      <c r="C40" s="1">
        <v>44184</v>
      </c>
      <c r="D40">
        <v>1.2887565086276899E-3</v>
      </c>
      <c r="E40">
        <v>0.97582163037182901</v>
      </c>
      <c r="F40" t="s">
        <v>123</v>
      </c>
      <c r="G40">
        <v>0.16666666699999999</v>
      </c>
      <c r="H40">
        <v>42.419033400000004</v>
      </c>
      <c r="I40">
        <v>1.89551315</v>
      </c>
      <c r="J40">
        <v>1709</v>
      </c>
      <c r="K40">
        <v>1709.7560980000001</v>
      </c>
      <c r="L40" t="s">
        <v>96</v>
      </c>
      <c r="M40" t="s">
        <v>96</v>
      </c>
      <c r="N40" t="s">
        <v>16</v>
      </c>
      <c r="O40" t="s">
        <v>18</v>
      </c>
      <c r="P40">
        <f>0.024*EXP(0.0062*K40)</f>
        <v>963.70608685304887</v>
      </c>
      <c r="Q40">
        <f>1/D40</f>
        <v>775.94176503118706</v>
      </c>
      <c r="R40">
        <f>Q40/P40</f>
        <v>0.80516432926661263</v>
      </c>
      <c r="S40">
        <f>LOG(R40)</f>
        <v>-9.4115473656493254E-2</v>
      </c>
      <c r="T40">
        <f t="shared" si="0"/>
        <v>-187.76432182186181</v>
      </c>
    </row>
    <row r="41" spans="1:20" x14ac:dyDescent="0.55000000000000004">
      <c r="A41">
        <v>569</v>
      </c>
      <c r="B41" t="s">
        <v>209</v>
      </c>
      <c r="C41" s="1">
        <v>44184</v>
      </c>
      <c r="D41">
        <v>1.31192754864393E-3</v>
      </c>
      <c r="E41">
        <v>0.95007479919471804</v>
      </c>
      <c r="F41" t="s">
        <v>210</v>
      </c>
      <c r="G41">
        <v>0</v>
      </c>
      <c r="H41">
        <v>82.627855499999995</v>
      </c>
      <c r="I41">
        <v>0.71829971999999997</v>
      </c>
      <c r="J41">
        <v>3564</v>
      </c>
      <c r="K41">
        <v>3564.835165</v>
      </c>
      <c r="L41" t="s">
        <v>211</v>
      </c>
      <c r="M41" t="s">
        <v>211</v>
      </c>
      <c r="N41" t="s">
        <v>16</v>
      </c>
      <c r="O41" t="s">
        <v>47</v>
      </c>
      <c r="P41">
        <f>17915*EXP(-0.00082*K41)</f>
        <v>963.16890829457293</v>
      </c>
      <c r="Q41">
        <f>1/D41</f>
        <v>762.23721426815598</v>
      </c>
      <c r="R41">
        <f>Q41/P41</f>
        <v>0.79138477966217269</v>
      </c>
      <c r="S41">
        <f>LOG(R41)</f>
        <v>-0.10161230657478673</v>
      </c>
      <c r="T41">
        <f t="shared" si="0"/>
        <v>-200.93169402641695</v>
      </c>
    </row>
    <row r="42" spans="1:20" x14ac:dyDescent="0.55000000000000004">
      <c r="A42">
        <v>581</v>
      </c>
      <c r="B42" t="s">
        <v>234</v>
      </c>
      <c r="C42" s="1">
        <v>44184</v>
      </c>
      <c r="D42">
        <v>4.4515383640100802E-4</v>
      </c>
      <c r="E42">
        <v>0.96450276446180405</v>
      </c>
      <c r="F42" t="s">
        <v>235</v>
      </c>
      <c r="G42">
        <v>0</v>
      </c>
      <c r="H42">
        <v>56.96427018</v>
      </c>
      <c r="I42">
        <v>0.53872478999999995</v>
      </c>
      <c r="J42">
        <v>2238</v>
      </c>
      <c r="K42">
        <v>2238.7096769999998</v>
      </c>
      <c r="L42" t="s">
        <v>211</v>
      </c>
      <c r="M42" t="s">
        <v>211</v>
      </c>
      <c r="N42" t="s">
        <v>16</v>
      </c>
      <c r="O42" t="s">
        <v>47</v>
      </c>
      <c r="P42">
        <f>17915*EXP(-0.00082*K42)</f>
        <v>2857.3551253654091</v>
      </c>
      <c r="Q42">
        <f>1/D42</f>
        <v>2246.4144262685177</v>
      </c>
      <c r="R42">
        <f>Q42/P42</f>
        <v>0.78618664033972252</v>
      </c>
      <c r="S42">
        <f>LOG(R42)</f>
        <v>-0.10447434041421914</v>
      </c>
      <c r="T42">
        <f t="shared" si="0"/>
        <v>-610.94069909689142</v>
      </c>
    </row>
    <row r="43" spans="1:20" x14ac:dyDescent="0.55000000000000004">
      <c r="A43">
        <v>570</v>
      </c>
      <c r="B43" t="s">
        <v>212</v>
      </c>
      <c r="C43" s="1">
        <v>44184</v>
      </c>
      <c r="D43">
        <v>1.1229607235533599E-3</v>
      </c>
      <c r="E43">
        <v>0.95983748679959202</v>
      </c>
      <c r="F43" t="s">
        <v>213</v>
      </c>
      <c r="G43">
        <v>0</v>
      </c>
      <c r="H43">
        <v>79.162890719999993</v>
      </c>
      <c r="I43">
        <v>0.63848864000000005</v>
      </c>
      <c r="J43">
        <v>3363</v>
      </c>
      <c r="K43">
        <v>3363.2183909999999</v>
      </c>
      <c r="L43" t="s">
        <v>211</v>
      </c>
      <c r="M43" t="s">
        <v>211</v>
      </c>
      <c r="N43" t="s">
        <v>16</v>
      </c>
      <c r="O43" t="s">
        <v>47</v>
      </c>
      <c r="P43">
        <f>17915*EXP(-0.00082*K43)</f>
        <v>1136.3248854641793</v>
      </c>
      <c r="Q43">
        <f>1/D43</f>
        <v>890.50309509999784</v>
      </c>
      <c r="R43">
        <f>Q43/P43</f>
        <v>0.78366944743644751</v>
      </c>
      <c r="S43">
        <f>LOG(R43)</f>
        <v>-0.10586708454304897</v>
      </c>
      <c r="T43">
        <f t="shared" si="0"/>
        <v>-245.82179036418142</v>
      </c>
    </row>
    <row r="44" spans="1:20" x14ac:dyDescent="0.55000000000000004">
      <c r="A44">
        <v>582</v>
      </c>
      <c r="B44" t="s">
        <v>236</v>
      </c>
      <c r="C44" s="1">
        <v>44184</v>
      </c>
      <c r="D44">
        <v>4.1924878024350299E-4</v>
      </c>
      <c r="E44">
        <v>0.97736981938911804</v>
      </c>
      <c r="F44" t="s">
        <v>237</v>
      </c>
      <c r="G44">
        <v>0</v>
      </c>
      <c r="H44">
        <v>54.451218799999999</v>
      </c>
      <c r="I44">
        <v>0.51877202</v>
      </c>
      <c r="J44">
        <v>2137</v>
      </c>
      <c r="K44">
        <v>2137.7777780000001</v>
      </c>
      <c r="L44" t="s">
        <v>211</v>
      </c>
      <c r="M44" t="s">
        <v>211</v>
      </c>
      <c r="N44" t="s">
        <v>16</v>
      </c>
      <c r="O44" t="s">
        <v>47</v>
      </c>
      <c r="P44">
        <f>17915*EXP(-0.00082*K44)</f>
        <v>3103.9036858516315</v>
      </c>
      <c r="Q44">
        <f>1/D44</f>
        <v>2385.2186270385619</v>
      </c>
      <c r="R44">
        <f>Q44/P44</f>
        <v>0.76845768053660435</v>
      </c>
      <c r="S44">
        <f>LOG(R44)</f>
        <v>-0.11438004438478946</v>
      </c>
      <c r="T44">
        <f t="shared" si="0"/>
        <v>-718.68505881306965</v>
      </c>
    </row>
    <row r="45" spans="1:20" x14ac:dyDescent="0.55000000000000004">
      <c r="A45">
        <v>572</v>
      </c>
      <c r="B45" t="s">
        <v>216</v>
      </c>
      <c r="C45" s="1">
        <v>44184</v>
      </c>
      <c r="D45">
        <v>9.8868379516210908E-4</v>
      </c>
      <c r="E45">
        <v>0.95293115794813099</v>
      </c>
      <c r="F45" t="s">
        <v>217</v>
      </c>
      <c r="G45">
        <v>0</v>
      </c>
      <c r="H45">
        <v>75.736002470000003</v>
      </c>
      <c r="I45">
        <v>0.61853586999999999</v>
      </c>
      <c r="J45">
        <v>3159</v>
      </c>
      <c r="K45">
        <v>3159.1397849999998</v>
      </c>
      <c r="L45" t="s">
        <v>211</v>
      </c>
      <c r="M45" t="s">
        <v>211</v>
      </c>
      <c r="N45" t="s">
        <v>16</v>
      </c>
      <c r="O45" t="s">
        <v>47</v>
      </c>
      <c r="P45">
        <f>17915*EXP(-0.00082*K45)</f>
        <v>1343.3194161583376</v>
      </c>
      <c r="Q45">
        <f>1/D45</f>
        <v>1011.4457270294751</v>
      </c>
      <c r="R45">
        <f>Q45/P45</f>
        <v>0.75294506642510672</v>
      </c>
      <c r="S45">
        <f>LOG(R45)</f>
        <v>-0.12323670802070942</v>
      </c>
      <c r="T45">
        <f t="shared" si="0"/>
        <v>-331.87368912886257</v>
      </c>
    </row>
    <row r="46" spans="1:20" x14ac:dyDescent="0.55000000000000004">
      <c r="A46">
        <v>580</v>
      </c>
      <c r="B46" t="s">
        <v>232</v>
      </c>
      <c r="C46" s="1">
        <v>44184</v>
      </c>
      <c r="D46">
        <v>5.1245880785725205E-4</v>
      </c>
      <c r="E46">
        <v>0.953293262537946</v>
      </c>
      <c r="F46" t="s">
        <v>233</v>
      </c>
      <c r="G46">
        <v>0</v>
      </c>
      <c r="H46">
        <v>59.401168490000003</v>
      </c>
      <c r="I46">
        <v>0.54870117500000004</v>
      </c>
      <c r="J46">
        <v>2341</v>
      </c>
      <c r="K46">
        <v>2341.9354840000001</v>
      </c>
      <c r="L46" t="s">
        <v>211</v>
      </c>
      <c r="M46" t="s">
        <v>211</v>
      </c>
      <c r="N46" t="s">
        <v>16</v>
      </c>
      <c r="O46" t="s">
        <v>47</v>
      </c>
      <c r="P46">
        <f>17915*EXP(-0.00082*K46)</f>
        <v>2625.4472274057557</v>
      </c>
      <c r="Q46">
        <f>1/D46</f>
        <v>1951.3763538991702</v>
      </c>
      <c r="R46">
        <f>Q46/P46</f>
        <v>0.74325483808233117</v>
      </c>
      <c r="S46">
        <f>LOG(R46)</f>
        <v>-0.12886225515279809</v>
      </c>
      <c r="T46">
        <f t="shared" si="0"/>
        <v>-674.07087350658549</v>
      </c>
    </row>
    <row r="47" spans="1:20" x14ac:dyDescent="0.55000000000000004">
      <c r="A47">
        <v>571</v>
      </c>
      <c r="B47" t="s">
        <v>214</v>
      </c>
      <c r="C47" s="1">
        <v>44184</v>
      </c>
      <c r="D47">
        <v>1.08980335635102E-3</v>
      </c>
      <c r="E47">
        <v>0.96522575357034601</v>
      </c>
      <c r="F47" t="s">
        <v>215</v>
      </c>
      <c r="G47">
        <v>0</v>
      </c>
      <c r="H47">
        <v>77.449446589999994</v>
      </c>
      <c r="I47">
        <v>0.62851225499999996</v>
      </c>
      <c r="J47">
        <v>3259</v>
      </c>
      <c r="K47">
        <v>3259.7701149999998</v>
      </c>
      <c r="L47" t="s">
        <v>211</v>
      </c>
      <c r="M47" t="s">
        <v>211</v>
      </c>
      <c r="N47" t="s">
        <v>16</v>
      </c>
      <c r="O47" t="s">
        <v>47</v>
      </c>
      <c r="P47">
        <f>17915*EXP(-0.00082*K47)</f>
        <v>1236.9230152842747</v>
      </c>
      <c r="Q47">
        <f>1/D47</f>
        <v>917.5967335504381</v>
      </c>
      <c r="R47">
        <f>Q47/P47</f>
        <v>0.74183819220111469</v>
      </c>
      <c r="S47">
        <f>LOG(R47)</f>
        <v>-0.12969081156386414</v>
      </c>
      <c r="T47">
        <f t="shared" si="0"/>
        <v>-319.32628173383659</v>
      </c>
    </row>
    <row r="48" spans="1:20" x14ac:dyDescent="0.55000000000000004">
      <c r="A48">
        <v>575</v>
      </c>
      <c r="B48" t="s">
        <v>222</v>
      </c>
      <c r="C48" s="1">
        <v>44184</v>
      </c>
      <c r="D48">
        <v>7.9640252563384297E-4</v>
      </c>
      <c r="E48">
        <v>0.959877878955538</v>
      </c>
      <c r="F48" t="s">
        <v>223</v>
      </c>
      <c r="G48">
        <v>0</v>
      </c>
      <c r="H48">
        <v>70.138751670000005</v>
      </c>
      <c r="I48">
        <v>0.57863032999999997</v>
      </c>
      <c r="J48">
        <v>2852</v>
      </c>
      <c r="K48">
        <v>2852.5252529999998</v>
      </c>
      <c r="L48" t="s">
        <v>211</v>
      </c>
      <c r="M48" t="s">
        <v>211</v>
      </c>
      <c r="N48" t="s">
        <v>16</v>
      </c>
      <c r="O48" t="s">
        <v>47</v>
      </c>
      <c r="P48">
        <f>17915*EXP(-0.00082*K48)</f>
        <v>1727.3140733719474</v>
      </c>
      <c r="Q48">
        <f>1/D48</f>
        <v>1255.6464448729835</v>
      </c>
      <c r="R48">
        <f>Q48/P48</f>
        <v>0.72693580410758429</v>
      </c>
      <c r="S48">
        <f>LOG(R48)</f>
        <v>-0.13850394010773298</v>
      </c>
      <c r="T48">
        <f t="shared" si="0"/>
        <v>-471.66762849896395</v>
      </c>
    </row>
    <row r="49" spans="1:20" x14ac:dyDescent="0.55000000000000004">
      <c r="A49">
        <v>497</v>
      </c>
      <c r="B49" t="s">
        <v>61</v>
      </c>
      <c r="C49" s="1">
        <v>44184</v>
      </c>
      <c r="D49">
        <v>4.6141538112201298E-4</v>
      </c>
      <c r="E49">
        <v>0.98668491862322405</v>
      </c>
      <c r="F49" t="s">
        <v>62</v>
      </c>
      <c r="G49" t="s">
        <v>16</v>
      </c>
      <c r="H49">
        <v>55.326979129999998</v>
      </c>
      <c r="I49">
        <v>1.21711897</v>
      </c>
      <c r="J49">
        <v>2171</v>
      </c>
      <c r="K49">
        <v>2171.8518519999998</v>
      </c>
      <c r="L49" t="s">
        <v>52</v>
      </c>
      <c r="M49" t="s">
        <v>53</v>
      </c>
      <c r="N49" t="s">
        <v>16</v>
      </c>
      <c r="O49" t="s">
        <v>47</v>
      </c>
      <c r="P49">
        <f>17915*EXP(-0.00082*K49)</f>
        <v>3018.3786975630933</v>
      </c>
      <c r="Q49">
        <f>1/D49</f>
        <v>2167.2446149678049</v>
      </c>
      <c r="R49">
        <f>Q49/P49</f>
        <v>0.71801613784166418</v>
      </c>
      <c r="S49">
        <f>LOG(R49)</f>
        <v>-0.14386579462006313</v>
      </c>
      <c r="T49">
        <f t="shared" si="0"/>
        <v>-851.13408259528842</v>
      </c>
    </row>
    <row r="50" spans="1:20" x14ac:dyDescent="0.55000000000000004">
      <c r="A50">
        <v>486</v>
      </c>
      <c r="B50" t="s">
        <v>29</v>
      </c>
      <c r="C50" s="1">
        <v>44184</v>
      </c>
      <c r="D50">
        <v>1.2472721234802199E-2</v>
      </c>
      <c r="E50">
        <v>0.98087095780948097</v>
      </c>
      <c r="F50" t="s">
        <v>30</v>
      </c>
      <c r="G50" t="s">
        <v>16</v>
      </c>
      <c r="H50">
        <v>30.386848000000001</v>
      </c>
      <c r="I50">
        <v>2.1149936199999999</v>
      </c>
      <c r="J50">
        <v>1362</v>
      </c>
      <c r="K50">
        <v>1362.952186</v>
      </c>
      <c r="L50" t="s">
        <v>31</v>
      </c>
      <c r="M50" t="s">
        <v>31</v>
      </c>
      <c r="N50" t="s">
        <v>16</v>
      </c>
      <c r="O50" t="s">
        <v>18</v>
      </c>
      <c r="P50">
        <f>0.024*EXP(0.0062*K50)</f>
        <v>112.23581002113369</v>
      </c>
      <c r="Q50">
        <f>1/D50</f>
        <v>80.174965925618125</v>
      </c>
      <c r="R50">
        <f>Q50/P50</f>
        <v>0.71434389710843094</v>
      </c>
      <c r="S50">
        <f>LOG(R50)</f>
        <v>-0.14609266124856105</v>
      </c>
      <c r="T50">
        <f t="shared" si="0"/>
        <v>-32.060844095515563</v>
      </c>
    </row>
    <row r="51" spans="1:20" x14ac:dyDescent="0.55000000000000004">
      <c r="A51">
        <v>519</v>
      </c>
      <c r="B51" t="s">
        <v>106</v>
      </c>
      <c r="C51" s="1">
        <v>44184</v>
      </c>
      <c r="D51">
        <v>5.5617376017740602E-4</v>
      </c>
      <c r="E51">
        <v>0.98008588655976503</v>
      </c>
      <c r="F51" t="s">
        <v>107</v>
      </c>
      <c r="G51">
        <v>0.1</v>
      </c>
      <c r="H51">
        <v>60.429234970000003</v>
      </c>
      <c r="I51">
        <v>0.86794549499999996</v>
      </c>
      <c r="J51">
        <v>2385</v>
      </c>
      <c r="K51">
        <v>2385.4838709999999</v>
      </c>
      <c r="L51" t="s">
        <v>26</v>
      </c>
      <c r="M51" t="s">
        <v>26</v>
      </c>
      <c r="N51" t="s">
        <v>16</v>
      </c>
      <c r="O51" t="s">
        <v>18</v>
      </c>
      <c r="P51">
        <f>17915*EXP(-0.00082*K51)</f>
        <v>2533.3475654189224</v>
      </c>
      <c r="Q51">
        <f>1/D51</f>
        <v>1797.9992434037595</v>
      </c>
      <c r="R51">
        <f>Q51/P51</f>
        <v>0.70973255622208187</v>
      </c>
      <c r="S51">
        <f>LOG(R51)</f>
        <v>-0.1489052727430572</v>
      </c>
      <c r="T51">
        <f t="shared" si="0"/>
        <v>-735.34832201516292</v>
      </c>
    </row>
    <row r="52" spans="1:20" x14ac:dyDescent="0.55000000000000004">
      <c r="A52">
        <v>523</v>
      </c>
      <c r="B52" t="s">
        <v>116</v>
      </c>
      <c r="C52" s="1">
        <v>44184</v>
      </c>
      <c r="D52">
        <v>4.0956450430188298E-4</v>
      </c>
      <c r="E52">
        <v>0.989368553207157</v>
      </c>
      <c r="F52" t="s">
        <v>117</v>
      </c>
      <c r="G52">
        <v>7.6923077000000006E-2</v>
      </c>
      <c r="H52">
        <v>50.605488659999999</v>
      </c>
      <c r="I52">
        <v>0.52874840499999998</v>
      </c>
      <c r="J52">
        <v>1989</v>
      </c>
      <c r="K52">
        <v>1989.261745</v>
      </c>
      <c r="L52" t="s">
        <v>34</v>
      </c>
      <c r="M52" t="s">
        <v>34</v>
      </c>
      <c r="N52" t="s">
        <v>16</v>
      </c>
      <c r="O52" t="s">
        <v>18</v>
      </c>
      <c r="P52">
        <f>17915*EXP(-0.00082*K52)</f>
        <v>3505.8875761552445</v>
      </c>
      <c r="Q52">
        <f>1/D52</f>
        <v>2441.6178391839276</v>
      </c>
      <c r="R52">
        <f>Q52/P52</f>
        <v>0.69643358098252095</v>
      </c>
      <c r="S52">
        <f>LOG(R52)</f>
        <v>-0.15712029602140667</v>
      </c>
      <c r="T52">
        <f t="shared" si="0"/>
        <v>-1064.2697369713169</v>
      </c>
    </row>
    <row r="53" spans="1:20" x14ac:dyDescent="0.55000000000000004">
      <c r="A53">
        <v>522</v>
      </c>
      <c r="B53" t="s">
        <v>114</v>
      </c>
      <c r="C53" s="1">
        <v>44184</v>
      </c>
      <c r="D53">
        <v>4.3299673887603501E-4</v>
      </c>
      <c r="E53">
        <v>0.983664540853601</v>
      </c>
      <c r="F53" t="s">
        <v>115</v>
      </c>
      <c r="G53">
        <v>0.1875</v>
      </c>
      <c r="H53">
        <v>52.318932779999997</v>
      </c>
      <c r="I53">
        <v>0.92780380500000004</v>
      </c>
      <c r="J53">
        <v>2054</v>
      </c>
      <c r="K53">
        <v>2054.8148150000002</v>
      </c>
      <c r="L53" t="s">
        <v>31</v>
      </c>
      <c r="M53" t="s">
        <v>31</v>
      </c>
      <c r="N53" t="s">
        <v>16</v>
      </c>
      <c r="O53" t="s">
        <v>18</v>
      </c>
      <c r="P53">
        <f>17915*EXP(-0.00082*K53)</f>
        <v>3322.4092665935509</v>
      </c>
      <c r="Q53">
        <f>1/D53</f>
        <v>2309.4862159834775</v>
      </c>
      <c r="R53">
        <f>Q53/P53</f>
        <v>0.69512393888528423</v>
      </c>
      <c r="S53">
        <f>LOG(R53)</f>
        <v>-0.15793775487007647</v>
      </c>
      <c r="T53">
        <f t="shared" si="0"/>
        <v>-1012.9230506100735</v>
      </c>
    </row>
    <row r="54" spans="1:20" x14ac:dyDescent="0.55000000000000004">
      <c r="A54">
        <v>499</v>
      </c>
      <c r="B54" t="s">
        <v>65</v>
      </c>
      <c r="C54" s="1">
        <v>44184</v>
      </c>
      <c r="D54">
        <v>1.61454937445159E-3</v>
      </c>
      <c r="E54">
        <v>0.95595590528025698</v>
      </c>
      <c r="F54" t="s">
        <v>66</v>
      </c>
      <c r="G54" t="s">
        <v>16</v>
      </c>
      <c r="H54">
        <v>42.038268039999998</v>
      </c>
      <c r="I54">
        <v>0.97768573000000003</v>
      </c>
      <c r="J54">
        <v>1697</v>
      </c>
      <c r="K54">
        <v>1697.560976</v>
      </c>
      <c r="L54" t="s">
        <v>26</v>
      </c>
      <c r="M54" t="s">
        <v>26</v>
      </c>
      <c r="N54" t="s">
        <v>16</v>
      </c>
      <c r="O54" t="s">
        <v>18</v>
      </c>
      <c r="P54">
        <f>0.024*EXP(0.0062*K54)</f>
        <v>893.52704483720618</v>
      </c>
      <c r="Q54">
        <f>1/D54</f>
        <v>619.36786562483883</v>
      </c>
      <c r="R54">
        <f>Q54/P54</f>
        <v>0.69317192938204009</v>
      </c>
      <c r="S54">
        <f>LOG(R54)</f>
        <v>-0.15915903274594703</v>
      </c>
      <c r="T54">
        <f t="shared" si="0"/>
        <v>-274.15917921236735</v>
      </c>
    </row>
    <row r="55" spans="1:20" x14ac:dyDescent="0.55000000000000004">
      <c r="A55">
        <v>573</v>
      </c>
      <c r="B55" t="s">
        <v>218</v>
      </c>
      <c r="C55" s="1">
        <v>44184</v>
      </c>
      <c r="D55">
        <v>9.9732416682520703E-4</v>
      </c>
      <c r="E55">
        <v>0.96360349817811197</v>
      </c>
      <c r="F55" t="s">
        <v>219</v>
      </c>
      <c r="G55">
        <v>0</v>
      </c>
      <c r="H55">
        <v>73.94640527</v>
      </c>
      <c r="I55">
        <v>0.59858310000000003</v>
      </c>
      <c r="J55">
        <v>3058</v>
      </c>
      <c r="K55">
        <v>3058.0645159999999</v>
      </c>
      <c r="L55" t="s">
        <v>211</v>
      </c>
      <c r="M55" t="s">
        <v>211</v>
      </c>
      <c r="N55" t="s">
        <v>16</v>
      </c>
      <c r="O55" t="s">
        <v>47</v>
      </c>
      <c r="P55">
        <f>17915*EXP(-0.00082*K55)</f>
        <v>1459.40008068663</v>
      </c>
      <c r="Q55">
        <f>1/D55</f>
        <v>1002.6830124685647</v>
      </c>
      <c r="R55">
        <f>Q55/P55</f>
        <v>0.68705149858345527</v>
      </c>
      <c r="S55">
        <f>LOG(R55)</f>
        <v>-0.16301070877395146</v>
      </c>
      <c r="T55">
        <f t="shared" si="0"/>
        <v>-456.71706821806526</v>
      </c>
    </row>
    <row r="56" spans="1:20" x14ac:dyDescent="0.55000000000000004">
      <c r="A56">
        <v>574</v>
      </c>
      <c r="B56" t="s">
        <v>220</v>
      </c>
      <c r="C56" s="1">
        <v>44184</v>
      </c>
      <c r="D56">
        <v>9.3524771412589996E-4</v>
      </c>
      <c r="E56">
        <v>0.95428304648767703</v>
      </c>
      <c r="F56" t="s">
        <v>221</v>
      </c>
      <c r="G56">
        <v>0</v>
      </c>
      <c r="H56">
        <v>72.080655010000001</v>
      </c>
      <c r="I56">
        <v>0.58860671499999995</v>
      </c>
      <c r="J56">
        <v>2955</v>
      </c>
      <c r="K56">
        <v>2955.5555559999998</v>
      </c>
      <c r="L56" t="s">
        <v>211</v>
      </c>
      <c r="M56" t="s">
        <v>211</v>
      </c>
      <c r="N56" t="s">
        <v>16</v>
      </c>
      <c r="O56" t="s">
        <v>47</v>
      </c>
      <c r="P56">
        <f>17915*EXP(-0.00082*K56)</f>
        <v>1587.3767243820457</v>
      </c>
      <c r="Q56">
        <f>1/D56</f>
        <v>1069.2354387998892</v>
      </c>
      <c r="R56">
        <f>Q56/P56</f>
        <v>0.67358644131318912</v>
      </c>
      <c r="S56">
        <f>LOG(R56)</f>
        <v>-0.17160666337617433</v>
      </c>
      <c r="T56">
        <f t="shared" si="0"/>
        <v>-518.14128558215657</v>
      </c>
    </row>
    <row r="57" spans="1:20" x14ac:dyDescent="0.55000000000000004">
      <c r="A57">
        <v>501</v>
      </c>
      <c r="B57" t="s">
        <v>68</v>
      </c>
      <c r="C57" s="1">
        <v>44184</v>
      </c>
      <c r="D57">
        <v>3.2827273841008202E-3</v>
      </c>
      <c r="E57">
        <v>0.972746862674849</v>
      </c>
      <c r="F57" t="s">
        <v>69</v>
      </c>
      <c r="G57" t="s">
        <v>16</v>
      </c>
      <c r="H57">
        <v>38.763685940000002</v>
      </c>
      <c r="I57">
        <v>1.13730789</v>
      </c>
      <c r="J57">
        <v>1593</v>
      </c>
      <c r="K57">
        <v>1593.4426229999999</v>
      </c>
      <c r="L57" t="s">
        <v>70</v>
      </c>
      <c r="M57" t="s">
        <v>31</v>
      </c>
      <c r="N57" t="s">
        <v>16</v>
      </c>
      <c r="O57" t="s">
        <v>71</v>
      </c>
      <c r="P57">
        <f>0.024*EXP(0.0062*K57)</f>
        <v>468.54999737423373</v>
      </c>
      <c r="Q57">
        <f>1/D57</f>
        <v>304.62474734980543</v>
      </c>
      <c r="R57">
        <f>Q57/P57</f>
        <v>0.65014352589249891</v>
      </c>
      <c r="S57">
        <f>LOG(R57)</f>
        <v>-0.18699075778430671</v>
      </c>
      <c r="T57">
        <f t="shared" si="0"/>
        <v>-163.92525002442829</v>
      </c>
    </row>
    <row r="58" spans="1:20" x14ac:dyDescent="0.55000000000000004">
      <c r="A58">
        <v>579</v>
      </c>
      <c r="B58" t="s">
        <v>230</v>
      </c>
      <c r="C58" s="1">
        <v>44184</v>
      </c>
      <c r="D58">
        <v>6.4617927615602804E-4</v>
      </c>
      <c r="E58">
        <v>0.96078372689556901</v>
      </c>
      <c r="F58" t="s">
        <v>231</v>
      </c>
      <c r="G58">
        <v>0</v>
      </c>
      <c r="H58">
        <v>61.723837189999998</v>
      </c>
      <c r="I58">
        <v>0.54870117500000004</v>
      </c>
      <c r="J58">
        <v>2443</v>
      </c>
      <c r="K58">
        <v>2443.859649</v>
      </c>
      <c r="L58" t="s">
        <v>211</v>
      </c>
      <c r="M58" t="s">
        <v>211</v>
      </c>
      <c r="N58" t="s">
        <v>16</v>
      </c>
      <c r="O58" t="s">
        <v>47</v>
      </c>
      <c r="P58">
        <f>17915*EXP(-0.00082*K58)</f>
        <v>2414.9375766125804</v>
      </c>
      <c r="Q58">
        <f>1/D58</f>
        <v>1547.558141989279</v>
      </c>
      <c r="R58">
        <f>Q58/P58</f>
        <v>0.64082738907066505</v>
      </c>
      <c r="S58">
        <f>LOG(R58)</f>
        <v>-0.19325893470775263</v>
      </c>
      <c r="T58">
        <f t="shared" si="0"/>
        <v>-867.37943462330145</v>
      </c>
    </row>
    <row r="59" spans="1:20" x14ac:dyDescent="0.55000000000000004">
      <c r="A59">
        <v>489</v>
      </c>
      <c r="B59" t="s">
        <v>37</v>
      </c>
      <c r="C59" s="1">
        <v>44184</v>
      </c>
      <c r="D59">
        <v>4.4499676910815202E-4</v>
      </c>
      <c r="E59">
        <v>0.99018386212117804</v>
      </c>
      <c r="F59" t="s">
        <v>38</v>
      </c>
      <c r="G59" t="s">
        <v>16</v>
      </c>
      <c r="H59">
        <v>48.777814929999998</v>
      </c>
      <c r="I59">
        <v>0.87792188000000004</v>
      </c>
      <c r="J59">
        <v>1924</v>
      </c>
      <c r="K59">
        <v>1924.8322149999999</v>
      </c>
      <c r="L59" t="s">
        <v>26</v>
      </c>
      <c r="M59" t="s">
        <v>26</v>
      </c>
      <c r="N59" t="s">
        <v>16</v>
      </c>
      <c r="O59" t="s">
        <v>18</v>
      </c>
      <c r="P59">
        <f>0.024*EXP(0.0062*K59)</f>
        <v>3656.4875666589187</v>
      </c>
      <c r="Q59">
        <f>1/D59</f>
        <v>2247.2073269299626</v>
      </c>
      <c r="R59">
        <f>Q59/P59</f>
        <v>0.6145808746680157</v>
      </c>
      <c r="S59">
        <f>LOG(R59)</f>
        <v>-0.2114209588134234</v>
      </c>
      <c r="T59">
        <f t="shared" si="0"/>
        <v>-1409.2802397289561</v>
      </c>
    </row>
    <row r="60" spans="1:20" x14ac:dyDescent="0.55000000000000004">
      <c r="A60">
        <v>491</v>
      </c>
      <c r="B60" t="s">
        <v>41</v>
      </c>
      <c r="C60" s="1">
        <v>44184</v>
      </c>
      <c r="D60">
        <v>1.44575656930146E-3</v>
      </c>
      <c r="E60">
        <v>0.96701130958458903</v>
      </c>
      <c r="F60" t="s">
        <v>42</v>
      </c>
      <c r="G60" t="s">
        <v>16</v>
      </c>
      <c r="H60">
        <v>78.858278429999999</v>
      </c>
      <c r="I60">
        <v>0.85796910999999998</v>
      </c>
      <c r="J60">
        <v>3344</v>
      </c>
      <c r="K60">
        <v>3344.8275859999999</v>
      </c>
      <c r="L60" t="s">
        <v>31</v>
      </c>
      <c r="M60" t="s">
        <v>43</v>
      </c>
      <c r="N60" t="s">
        <v>16</v>
      </c>
      <c r="O60" t="s">
        <v>18</v>
      </c>
      <c r="P60">
        <f>17915*EXP(-0.00082*K60)</f>
        <v>1153.591051200013</v>
      </c>
      <c r="Q60">
        <f>1/D60</f>
        <v>691.67937482253024</v>
      </c>
      <c r="R60">
        <f>Q60/P60</f>
        <v>0.59958802047139392</v>
      </c>
      <c r="S60">
        <f>LOG(R60)</f>
        <v>-0.22214705276695768</v>
      </c>
      <c r="T60">
        <f t="shared" si="0"/>
        <v>-461.91167637748276</v>
      </c>
    </row>
    <row r="61" spans="1:20" x14ac:dyDescent="0.55000000000000004">
      <c r="A61">
        <v>587</v>
      </c>
      <c r="B61" t="s">
        <v>246</v>
      </c>
      <c r="C61" s="1">
        <v>44184</v>
      </c>
      <c r="D61">
        <v>2.93642865414532E-3</v>
      </c>
      <c r="E61">
        <v>0.98240266775152196</v>
      </c>
      <c r="F61" t="s">
        <v>247</v>
      </c>
      <c r="G61">
        <v>0</v>
      </c>
      <c r="H61">
        <v>39.82982895</v>
      </c>
      <c r="I61">
        <v>0.48884286500000002</v>
      </c>
      <c r="J61">
        <v>1626</v>
      </c>
      <c r="K61">
        <v>1626.829268</v>
      </c>
      <c r="L61" t="s">
        <v>211</v>
      </c>
      <c r="M61" t="s">
        <v>211</v>
      </c>
      <c r="N61" t="s">
        <v>16</v>
      </c>
      <c r="O61" t="s">
        <v>47</v>
      </c>
      <c r="P61">
        <f>0.024*EXP(0.0062*K61)</f>
        <v>576.30671654085222</v>
      </c>
      <c r="Q61">
        <f>1/D61</f>
        <v>340.549734994689</v>
      </c>
      <c r="R61">
        <f>Q61/P61</f>
        <v>0.59091751878020793</v>
      </c>
      <c r="S61">
        <f>LOG(R61)</f>
        <v>-0.22847313441229145</v>
      </c>
      <c r="T61">
        <f t="shared" si="0"/>
        <v>-235.75698154616322</v>
      </c>
    </row>
    <row r="62" spans="1:20" x14ac:dyDescent="0.55000000000000004">
      <c r="A62">
        <v>554</v>
      </c>
      <c r="B62" t="s">
        <v>178</v>
      </c>
      <c r="C62" s="1">
        <v>44184</v>
      </c>
      <c r="D62">
        <v>5.6358942608399597E-4</v>
      </c>
      <c r="E62">
        <v>0.95688966556300004</v>
      </c>
      <c r="F62" t="s">
        <v>179</v>
      </c>
      <c r="G62">
        <v>0.105263158</v>
      </c>
      <c r="H62">
        <v>55.060443380000002</v>
      </c>
      <c r="I62">
        <v>0.71829971999999997</v>
      </c>
      <c r="J62">
        <v>2161</v>
      </c>
      <c r="K62">
        <v>2161.4814809999998</v>
      </c>
      <c r="L62" t="s">
        <v>26</v>
      </c>
      <c r="M62" t="s">
        <v>26</v>
      </c>
      <c r="N62" t="s">
        <v>16</v>
      </c>
      <c r="O62" t="s">
        <v>18</v>
      </c>
      <c r="P62">
        <f>17915*EXP(-0.00082*K62)</f>
        <v>3044.1555412250423</v>
      </c>
      <c r="Q62">
        <f>1/D62</f>
        <v>1774.3413089708367</v>
      </c>
      <c r="R62">
        <f>Q62/P62</f>
        <v>0.582868150113249</v>
      </c>
      <c r="S62">
        <f>LOG(R62)</f>
        <v>-0.23442967535130171</v>
      </c>
      <c r="T62">
        <f t="shared" si="0"/>
        <v>-1269.8142322542055</v>
      </c>
    </row>
    <row r="63" spans="1:20" x14ac:dyDescent="0.55000000000000004">
      <c r="A63">
        <v>527</v>
      </c>
      <c r="B63" t="s">
        <v>128</v>
      </c>
      <c r="C63" s="1">
        <v>44184</v>
      </c>
      <c r="D63">
        <v>6.8537221745744697E-4</v>
      </c>
      <c r="E63">
        <v>0.96333949336320301</v>
      </c>
      <c r="F63" t="s">
        <v>129</v>
      </c>
      <c r="G63">
        <v>0</v>
      </c>
      <c r="H63">
        <v>60.543464569999998</v>
      </c>
      <c r="I63">
        <v>0.54870117500000004</v>
      </c>
      <c r="J63">
        <v>2390</v>
      </c>
      <c r="K63">
        <v>2390.3225809999999</v>
      </c>
      <c r="L63" t="s">
        <v>34</v>
      </c>
      <c r="M63" t="s">
        <v>34</v>
      </c>
      <c r="N63" t="s">
        <v>16</v>
      </c>
      <c r="O63" t="s">
        <v>18</v>
      </c>
      <c r="P63">
        <f>17915*EXP(-0.00082*K63)</f>
        <v>2523.3158102463171</v>
      </c>
      <c r="Q63">
        <f>1/D63</f>
        <v>1459.0611853362548</v>
      </c>
      <c r="R63">
        <f>Q63/P63</f>
        <v>0.57823169791569862</v>
      </c>
      <c r="S63">
        <f>LOG(R63)</f>
        <v>-0.23789810454957858</v>
      </c>
      <c r="T63">
        <f t="shared" si="0"/>
        <v>-1064.2546249100624</v>
      </c>
    </row>
    <row r="64" spans="1:20" x14ac:dyDescent="0.55000000000000004">
      <c r="A64">
        <v>583</v>
      </c>
      <c r="B64" t="s">
        <v>238</v>
      </c>
      <c r="C64" s="1">
        <v>44184</v>
      </c>
      <c r="D64">
        <v>5.2220306048297101E-4</v>
      </c>
      <c r="E64">
        <v>0.99151335619812497</v>
      </c>
      <c r="F64" t="s">
        <v>239</v>
      </c>
      <c r="G64">
        <v>0</v>
      </c>
      <c r="H64">
        <v>51.785861279999999</v>
      </c>
      <c r="I64">
        <v>0.51877202</v>
      </c>
      <c r="J64">
        <v>2034</v>
      </c>
      <c r="K64">
        <v>2034.0740740000001</v>
      </c>
      <c r="L64" t="s">
        <v>211</v>
      </c>
      <c r="M64" t="s">
        <v>211</v>
      </c>
      <c r="N64" t="s">
        <v>16</v>
      </c>
      <c r="O64" t="s">
        <v>47</v>
      </c>
      <c r="P64">
        <f>17915*EXP(-0.00082*K64)</f>
        <v>3379.3980775697337</v>
      </c>
      <c r="Q64">
        <f>1/D64</f>
        <v>1914.9638822015481</v>
      </c>
      <c r="R64">
        <f>Q64/P64</f>
        <v>0.56665827412042524</v>
      </c>
      <c r="S64">
        <f>LOG(R64)</f>
        <v>-0.24667876545346981</v>
      </c>
      <c r="T64">
        <f t="shared" si="0"/>
        <v>-1464.4341953681856</v>
      </c>
    </row>
    <row r="65" spans="1:20" x14ac:dyDescent="0.55000000000000004">
      <c r="A65">
        <v>576</v>
      </c>
      <c r="B65" t="s">
        <v>224</v>
      </c>
      <c r="C65" s="1">
        <v>44184</v>
      </c>
      <c r="D65">
        <v>9.4501117939570505E-4</v>
      </c>
      <c r="E65">
        <v>0.97974990934253303</v>
      </c>
      <c r="F65" t="s">
        <v>225</v>
      </c>
      <c r="G65">
        <v>0</v>
      </c>
      <c r="H65">
        <v>68.158771790000003</v>
      </c>
      <c r="I65">
        <v>0.56865394499999999</v>
      </c>
      <c r="J65">
        <v>2750</v>
      </c>
      <c r="K65">
        <v>2750.9433960000001</v>
      </c>
      <c r="L65" t="s">
        <v>211</v>
      </c>
      <c r="M65" t="s">
        <v>211</v>
      </c>
      <c r="N65" t="s">
        <v>16</v>
      </c>
      <c r="O65" t="s">
        <v>47</v>
      </c>
      <c r="P65">
        <f>17915*EXP(-0.00082*K65)</f>
        <v>1877.356679712891</v>
      </c>
      <c r="Q65">
        <f>1/D65</f>
        <v>1058.1885397794531</v>
      </c>
      <c r="R65">
        <f>Q65/P65</f>
        <v>0.56365876086012834</v>
      </c>
      <c r="S65">
        <f>LOG(R65)</f>
        <v>-0.24898373843871496</v>
      </c>
      <c r="T65">
        <f t="shared" si="0"/>
        <v>-819.16813993343794</v>
      </c>
    </row>
    <row r="66" spans="1:20" x14ac:dyDescent="0.55000000000000004">
      <c r="A66">
        <v>578</v>
      </c>
      <c r="B66" t="s">
        <v>228</v>
      </c>
      <c r="C66" s="1">
        <v>44184</v>
      </c>
      <c r="D66">
        <v>8.0828720255359204E-4</v>
      </c>
      <c r="E66">
        <v>0.98699033429655003</v>
      </c>
      <c r="F66" t="s">
        <v>229</v>
      </c>
      <c r="G66">
        <v>0</v>
      </c>
      <c r="H66">
        <v>63.932276280000004</v>
      </c>
      <c r="I66">
        <v>0.55867756000000002</v>
      </c>
      <c r="J66">
        <v>2545</v>
      </c>
      <c r="K66">
        <v>2545.6140350000001</v>
      </c>
      <c r="L66" t="s">
        <v>211</v>
      </c>
      <c r="M66" t="s">
        <v>211</v>
      </c>
      <c r="N66" t="s">
        <v>16</v>
      </c>
      <c r="O66" t="s">
        <v>47</v>
      </c>
      <c r="P66">
        <f>17915*EXP(-0.00082*K66)</f>
        <v>2221.6159623565704</v>
      </c>
      <c r="Q66">
        <f>1/D66</f>
        <v>1237.1840069232035</v>
      </c>
      <c r="R66">
        <f>Q66/P66</f>
        <v>0.55688473070335043</v>
      </c>
      <c r="S66">
        <f>LOG(R66)</f>
        <v>-0.25423468992527026</v>
      </c>
      <c r="T66">
        <f t="shared" si="0"/>
        <v>-984.43195543336697</v>
      </c>
    </row>
    <row r="67" spans="1:20" x14ac:dyDescent="0.55000000000000004">
      <c r="A67">
        <v>584</v>
      </c>
      <c r="B67" t="s">
        <v>240</v>
      </c>
      <c r="C67" s="1">
        <v>44184</v>
      </c>
      <c r="D67">
        <v>4.8970866063224405E-4</v>
      </c>
      <c r="E67">
        <v>0.98743364070234796</v>
      </c>
      <c r="F67" t="s">
        <v>241</v>
      </c>
      <c r="G67">
        <v>0</v>
      </c>
      <c r="H67">
        <v>49.044350680000001</v>
      </c>
      <c r="I67">
        <v>0.50879563500000002</v>
      </c>
      <c r="J67">
        <v>1934</v>
      </c>
      <c r="K67">
        <v>1934.228188</v>
      </c>
      <c r="L67" t="s">
        <v>211</v>
      </c>
      <c r="M67" t="s">
        <v>211</v>
      </c>
      <c r="N67" t="s">
        <v>16</v>
      </c>
      <c r="O67" t="s">
        <v>47</v>
      </c>
      <c r="P67">
        <f>17915*EXP(-0.00082*K67)</f>
        <v>3667.7237447230987</v>
      </c>
      <c r="Q67">
        <f>1/D67</f>
        <v>2042.0304568617153</v>
      </c>
      <c r="R67">
        <f>Q67/P67</f>
        <v>0.55675688764718623</v>
      </c>
      <c r="S67">
        <f>LOG(R67)</f>
        <v>-0.2543344015976266</v>
      </c>
      <c r="T67">
        <f t="shared" ref="T67:T130" si="1">Q67-P67</f>
        <v>-1625.6932878613834</v>
      </c>
    </row>
    <row r="68" spans="1:20" x14ac:dyDescent="0.55000000000000004">
      <c r="A68">
        <v>568</v>
      </c>
      <c r="B68" t="s">
        <v>207</v>
      </c>
      <c r="C68" s="1">
        <v>44184</v>
      </c>
      <c r="D68">
        <v>5.0744955487666001E-4</v>
      </c>
      <c r="E68">
        <v>0.97582722886385498</v>
      </c>
      <c r="F68" t="s">
        <v>208</v>
      </c>
      <c r="G68">
        <v>0.4</v>
      </c>
      <c r="H68">
        <v>48.701661850000001</v>
      </c>
      <c r="I68">
        <v>0.93778019000000001</v>
      </c>
      <c r="J68">
        <v>1922</v>
      </c>
      <c r="K68">
        <v>1922.147651</v>
      </c>
      <c r="L68" t="s">
        <v>26</v>
      </c>
      <c r="M68" t="s">
        <v>26</v>
      </c>
      <c r="N68" t="s">
        <v>16</v>
      </c>
      <c r="O68" t="s">
        <v>18</v>
      </c>
      <c r="P68">
        <f>0.024*EXP(0.0062*K68)</f>
        <v>3596.1315871470733</v>
      </c>
      <c r="Q68">
        <f>1/D68</f>
        <v>1970.6392298305566</v>
      </c>
      <c r="R68">
        <f>Q68/P68</f>
        <v>0.54798863224966909</v>
      </c>
      <c r="S68">
        <f>LOG(R68)</f>
        <v>-0.26122845064418432</v>
      </c>
      <c r="T68">
        <f t="shared" si="1"/>
        <v>-1625.4923573165167</v>
      </c>
    </row>
    <row r="69" spans="1:20" x14ac:dyDescent="0.55000000000000004">
      <c r="A69">
        <v>535</v>
      </c>
      <c r="B69" t="s">
        <v>144</v>
      </c>
      <c r="C69" s="1">
        <v>44184</v>
      </c>
      <c r="D69">
        <v>8.17267898820366E-4</v>
      </c>
      <c r="E69">
        <v>0.97663758399994405</v>
      </c>
      <c r="F69" t="s">
        <v>145</v>
      </c>
      <c r="G69">
        <v>0</v>
      </c>
      <c r="H69">
        <v>63.627664000000003</v>
      </c>
      <c r="I69">
        <v>1.2969300500000001</v>
      </c>
      <c r="J69">
        <v>2531</v>
      </c>
      <c r="K69">
        <v>2531.578947</v>
      </c>
      <c r="L69" t="s">
        <v>52</v>
      </c>
      <c r="M69" t="s">
        <v>52</v>
      </c>
      <c r="N69" t="s">
        <v>16</v>
      </c>
      <c r="O69" t="s">
        <v>47</v>
      </c>
      <c r="P69">
        <f>17915*EXP(-0.00082*K69)</f>
        <v>2247.3317289023162</v>
      </c>
      <c r="Q69">
        <f>1/D69</f>
        <v>1223.5889864796932</v>
      </c>
      <c r="R69">
        <f>Q69/P69</f>
        <v>0.54446300505770961</v>
      </c>
      <c r="S69">
        <f>LOG(R69)</f>
        <v>-0.26403162416372383</v>
      </c>
      <c r="T69">
        <f t="shared" si="1"/>
        <v>-1023.742742422623</v>
      </c>
    </row>
    <row r="70" spans="1:20" x14ac:dyDescent="0.55000000000000004">
      <c r="A70">
        <v>555</v>
      </c>
      <c r="B70" t="s">
        <v>180</v>
      </c>
      <c r="C70" s="1">
        <v>44184</v>
      </c>
      <c r="D70">
        <v>5.3927523729588702E-4</v>
      </c>
      <c r="E70">
        <v>0.98364973252208499</v>
      </c>
      <c r="F70" t="s">
        <v>181</v>
      </c>
      <c r="G70">
        <v>0.117647059</v>
      </c>
      <c r="H70">
        <v>49.691651790000002</v>
      </c>
      <c r="I70">
        <v>0.72827610499999995</v>
      </c>
      <c r="J70">
        <v>1957</v>
      </c>
      <c r="K70">
        <v>1957.0469800000001</v>
      </c>
      <c r="L70" t="s">
        <v>26</v>
      </c>
      <c r="M70" t="s">
        <v>26</v>
      </c>
      <c r="N70" t="s">
        <v>16</v>
      </c>
      <c r="O70" t="s">
        <v>18</v>
      </c>
      <c r="P70">
        <f>17915*EXP(-0.00082*K70)</f>
        <v>3599.7335439629037</v>
      </c>
      <c r="Q70">
        <f>1/D70</f>
        <v>1854.3406610219054</v>
      </c>
      <c r="R70">
        <f>Q70/P70</f>
        <v>0.51513275590406171</v>
      </c>
      <c r="S70">
        <f>LOG(R70)</f>
        <v>-0.28808083362536763</v>
      </c>
      <c r="T70">
        <f t="shared" si="1"/>
        <v>-1745.3928829409983</v>
      </c>
    </row>
    <row r="71" spans="1:20" x14ac:dyDescent="0.55000000000000004">
      <c r="A71">
        <v>518</v>
      </c>
      <c r="B71" t="s">
        <v>104</v>
      </c>
      <c r="C71" s="1">
        <v>44184</v>
      </c>
      <c r="D71">
        <v>6.3164587553286604E-3</v>
      </c>
      <c r="E71">
        <v>0.96341538393608595</v>
      </c>
      <c r="F71" t="s">
        <v>105</v>
      </c>
      <c r="G71">
        <v>0.3</v>
      </c>
      <c r="H71">
        <v>36.555246840000002</v>
      </c>
      <c r="I71">
        <v>1.3268592050000001</v>
      </c>
      <c r="J71">
        <v>1530</v>
      </c>
      <c r="K71">
        <v>1530.0546449999999</v>
      </c>
      <c r="L71" t="s">
        <v>26</v>
      </c>
      <c r="M71" t="s">
        <v>26</v>
      </c>
      <c r="N71" t="s">
        <v>16</v>
      </c>
      <c r="O71" t="s">
        <v>18</v>
      </c>
      <c r="P71">
        <f>0.024*EXP(0.0062*K71)</f>
        <v>316.28298986055103</v>
      </c>
      <c r="Q71">
        <f>1/D71</f>
        <v>158.31655659215457</v>
      </c>
      <c r="R71">
        <f>Q71/P71</f>
        <v>0.50055349692361339</v>
      </c>
      <c r="S71">
        <f>LOG(R71)</f>
        <v>-0.30054950024832328</v>
      </c>
      <c r="T71">
        <f t="shared" si="1"/>
        <v>-157.96643326839646</v>
      </c>
    </row>
    <row r="72" spans="1:20" x14ac:dyDescent="0.55000000000000004">
      <c r="A72">
        <v>528</v>
      </c>
      <c r="B72" t="s">
        <v>130</v>
      </c>
      <c r="C72" s="1">
        <v>44184</v>
      </c>
      <c r="D72">
        <v>5.6090151556072599E-4</v>
      </c>
      <c r="E72">
        <v>0.98166078664497403</v>
      </c>
      <c r="F72" t="s">
        <v>131</v>
      </c>
      <c r="G72">
        <v>0</v>
      </c>
      <c r="H72">
        <v>48.663585320000003</v>
      </c>
      <c r="I72">
        <v>0.61853586999999999</v>
      </c>
      <c r="J72">
        <v>1920</v>
      </c>
      <c r="K72">
        <v>1920.8053689999999</v>
      </c>
      <c r="L72" t="s">
        <v>113</v>
      </c>
      <c r="M72" t="s">
        <v>53</v>
      </c>
      <c r="N72" t="s">
        <v>16</v>
      </c>
      <c r="O72" t="s">
        <v>47</v>
      </c>
      <c r="P72">
        <f>0.024*EXP(0.0062*K72)</f>
        <v>3566.3282323936928</v>
      </c>
      <c r="Q72">
        <f>1/D72</f>
        <v>1782.8441754169855</v>
      </c>
      <c r="R72">
        <f>Q72/P72</f>
        <v>0.49991028846505076</v>
      </c>
      <c r="S72">
        <f>LOG(R72)</f>
        <v>-0.30110792510454304</v>
      </c>
      <c r="T72">
        <f t="shared" si="1"/>
        <v>-1783.4840569767073</v>
      </c>
    </row>
    <row r="73" spans="1:20" x14ac:dyDescent="0.55000000000000004">
      <c r="A73">
        <v>561</v>
      </c>
      <c r="B73" t="s">
        <v>192</v>
      </c>
      <c r="C73" s="1">
        <v>44184</v>
      </c>
      <c r="D73">
        <v>1.19670711610753E-3</v>
      </c>
      <c r="E73">
        <v>0.94252929625871695</v>
      </c>
      <c r="F73" t="s">
        <v>193</v>
      </c>
      <c r="G73">
        <v>8.3333332999999996E-2</v>
      </c>
      <c r="H73">
        <v>70.786052780000006</v>
      </c>
      <c r="I73">
        <v>0.69834695000000002</v>
      </c>
      <c r="J73">
        <v>2886</v>
      </c>
      <c r="K73">
        <v>2886.8686870000001</v>
      </c>
      <c r="L73" t="s">
        <v>26</v>
      </c>
      <c r="M73" t="s">
        <v>26</v>
      </c>
      <c r="N73" t="s">
        <v>16</v>
      </c>
      <c r="O73" t="s">
        <v>18</v>
      </c>
      <c r="P73">
        <f>17915*EXP(-0.00082*K73)</f>
        <v>1679.3486794110895</v>
      </c>
      <c r="Q73">
        <f>1/D73</f>
        <v>835.62635045795537</v>
      </c>
      <c r="R73">
        <f>Q73/P73</f>
        <v>0.49758954808062317</v>
      </c>
      <c r="S73">
        <f>LOG(R73)</f>
        <v>-0.30312875062146521</v>
      </c>
      <c r="T73">
        <f t="shared" si="1"/>
        <v>-843.72232895313414</v>
      </c>
    </row>
    <row r="74" spans="1:20" x14ac:dyDescent="0.55000000000000004">
      <c r="A74">
        <v>539</v>
      </c>
      <c r="B74" t="s">
        <v>152</v>
      </c>
      <c r="C74" s="1">
        <v>44184</v>
      </c>
      <c r="D74">
        <v>1.83451844940748E-3</v>
      </c>
      <c r="E74">
        <v>0.97106831278722305</v>
      </c>
      <c r="F74" t="s">
        <v>153</v>
      </c>
      <c r="G74">
        <v>3.4482759000000002E-2</v>
      </c>
      <c r="H74">
        <v>79.886344899999997</v>
      </c>
      <c r="I74">
        <v>0.86794549499999996</v>
      </c>
      <c r="J74">
        <v>3406</v>
      </c>
      <c r="K74">
        <v>3406.5934069999998</v>
      </c>
      <c r="L74" t="s">
        <v>34</v>
      </c>
      <c r="M74" t="s">
        <v>43</v>
      </c>
      <c r="N74" t="s">
        <v>16</v>
      </c>
      <c r="O74" t="s">
        <v>18</v>
      </c>
      <c r="P74">
        <f>17915*EXP(-0.00082*K74)</f>
        <v>1096.6189417673083</v>
      </c>
      <c r="Q74">
        <f>1/D74</f>
        <v>545.10217671726548</v>
      </c>
      <c r="R74">
        <f>Q74/P74</f>
        <v>0.49707528837572346</v>
      </c>
      <c r="S74">
        <f>LOG(R74)</f>
        <v>-0.30357782686065149</v>
      </c>
      <c r="T74">
        <f t="shared" si="1"/>
        <v>-551.51676505004286</v>
      </c>
    </row>
    <row r="75" spans="1:20" x14ac:dyDescent="0.55000000000000004">
      <c r="A75">
        <v>567</v>
      </c>
      <c r="B75" t="s">
        <v>205</v>
      </c>
      <c r="C75" s="1">
        <v>44184</v>
      </c>
      <c r="D75">
        <v>6.4648934490673499E-4</v>
      </c>
      <c r="E75">
        <v>0.94443590112284903</v>
      </c>
      <c r="F75" t="s">
        <v>206</v>
      </c>
      <c r="G75">
        <v>0.33333333300000001</v>
      </c>
      <c r="H75">
        <v>53.994300369999998</v>
      </c>
      <c r="I75">
        <v>0.90785103499999997</v>
      </c>
      <c r="J75">
        <v>2120</v>
      </c>
      <c r="K75">
        <v>2120</v>
      </c>
      <c r="L75" t="s">
        <v>26</v>
      </c>
      <c r="M75" t="s">
        <v>26</v>
      </c>
      <c r="N75" t="s">
        <v>16</v>
      </c>
      <c r="O75" t="s">
        <v>18</v>
      </c>
      <c r="P75">
        <f>17915*EXP(-0.00082*K75)</f>
        <v>3149.4831208576643</v>
      </c>
      <c r="Q75">
        <f>1/D75</f>
        <v>1546.8159032756585</v>
      </c>
      <c r="R75">
        <f>Q75/P75</f>
        <v>0.49113325708328642</v>
      </c>
      <c r="S75">
        <f>LOG(R75)</f>
        <v>-0.30880065662643275</v>
      </c>
      <c r="T75">
        <f t="shared" si="1"/>
        <v>-1602.6672175820058</v>
      </c>
    </row>
    <row r="76" spans="1:20" x14ac:dyDescent="0.55000000000000004">
      <c r="A76">
        <v>547</v>
      </c>
      <c r="B76" t="s">
        <v>169</v>
      </c>
      <c r="C76" s="1">
        <v>44184</v>
      </c>
      <c r="D76">
        <v>8.6924730232321905E-4</v>
      </c>
      <c r="E76">
        <v>0.92912327212201695</v>
      </c>
      <c r="F76" t="s">
        <v>107</v>
      </c>
      <c r="G76">
        <v>0.1</v>
      </c>
      <c r="H76">
        <v>62.256908699999997</v>
      </c>
      <c r="I76">
        <v>0.83801634000000003</v>
      </c>
      <c r="J76">
        <v>2468</v>
      </c>
      <c r="K76">
        <v>2468.421053</v>
      </c>
      <c r="L76" t="s">
        <v>26</v>
      </c>
      <c r="M76" t="s">
        <v>26</v>
      </c>
      <c r="N76" t="s">
        <v>16</v>
      </c>
      <c r="O76" t="s">
        <v>18</v>
      </c>
      <c r="P76">
        <f>17915*EXP(-0.00082*K76)</f>
        <v>2366.7864039008673</v>
      </c>
      <c r="Q76">
        <f>1/D76</f>
        <v>1150.4205964485836</v>
      </c>
      <c r="R76">
        <f>Q76/P76</f>
        <v>0.486068618001394</v>
      </c>
      <c r="S76">
        <f>LOG(R76)</f>
        <v>-0.3133024173306852</v>
      </c>
      <c r="T76">
        <f t="shared" si="1"/>
        <v>-1216.3658074522837</v>
      </c>
    </row>
    <row r="77" spans="1:20" x14ac:dyDescent="0.55000000000000004">
      <c r="A77">
        <v>577</v>
      </c>
      <c r="B77" t="s">
        <v>226</v>
      </c>
      <c r="C77" s="1">
        <v>44184</v>
      </c>
      <c r="D77">
        <v>1.0183553153496399E-3</v>
      </c>
      <c r="E77">
        <v>0.98735137926143601</v>
      </c>
      <c r="F77" t="s">
        <v>227</v>
      </c>
      <c r="G77">
        <v>0</v>
      </c>
      <c r="H77">
        <v>66.102638839999997</v>
      </c>
      <c r="I77">
        <v>0.56865394499999999</v>
      </c>
      <c r="J77">
        <v>2649</v>
      </c>
      <c r="K77">
        <v>2649.0566039999999</v>
      </c>
      <c r="L77" t="s">
        <v>211</v>
      </c>
      <c r="M77" t="s">
        <v>211</v>
      </c>
      <c r="N77" t="s">
        <v>16</v>
      </c>
      <c r="O77" t="s">
        <v>47</v>
      </c>
      <c r="P77">
        <f>17915*EXP(-0.00082*K77)</f>
        <v>2040.9429582131522</v>
      </c>
      <c r="Q77">
        <f>1/D77</f>
        <v>981.97552949057092</v>
      </c>
      <c r="R77">
        <f>Q77/P77</f>
        <v>0.48113815505666635</v>
      </c>
      <c r="S77">
        <f>LOG(R77)</f>
        <v>-0.31773020145637532</v>
      </c>
      <c r="T77">
        <f t="shared" si="1"/>
        <v>-1058.9674287225812</v>
      </c>
    </row>
    <row r="78" spans="1:20" x14ac:dyDescent="0.55000000000000004">
      <c r="A78">
        <v>492</v>
      </c>
      <c r="B78" t="s">
        <v>44</v>
      </c>
      <c r="C78" s="1">
        <v>44184</v>
      </c>
      <c r="D78">
        <v>1.2383720397627701E-3</v>
      </c>
      <c r="E78">
        <v>0.90849134732557402</v>
      </c>
      <c r="F78" t="s">
        <v>45</v>
      </c>
      <c r="G78" t="s">
        <v>16</v>
      </c>
      <c r="H78">
        <v>70.443363950000006</v>
      </c>
      <c r="I78">
        <v>0.59858310000000003</v>
      </c>
      <c r="J78">
        <v>2868</v>
      </c>
      <c r="K78">
        <v>2868.6868690000001</v>
      </c>
      <c r="L78" t="s">
        <v>31</v>
      </c>
      <c r="M78" t="s">
        <v>46</v>
      </c>
      <c r="N78" t="s">
        <v>16</v>
      </c>
      <c r="O78" t="s">
        <v>47</v>
      </c>
      <c r="P78">
        <f>17915*EXP(-0.00082*K78)</f>
        <v>1704.573815961289</v>
      </c>
      <c r="Q78">
        <f>1/D78</f>
        <v>807.51177181904552</v>
      </c>
      <c r="R78">
        <f>Q78/P78</f>
        <v>0.47373235717788603</v>
      </c>
      <c r="S78">
        <f>LOG(R78)</f>
        <v>-0.32446695079266419</v>
      </c>
      <c r="T78">
        <f t="shared" si="1"/>
        <v>-897.06204414224351</v>
      </c>
    </row>
    <row r="79" spans="1:20" x14ac:dyDescent="0.55000000000000004">
      <c r="A79">
        <v>562</v>
      </c>
      <c r="B79" t="s">
        <v>194</v>
      </c>
      <c r="C79" s="1">
        <v>44184</v>
      </c>
      <c r="D79">
        <v>1.09088190867338E-3</v>
      </c>
      <c r="E79">
        <v>0.96601519374631795</v>
      </c>
      <c r="F79" t="s">
        <v>195</v>
      </c>
      <c r="G79">
        <v>9.0909090999999997E-2</v>
      </c>
      <c r="H79">
        <v>66.826093029999996</v>
      </c>
      <c r="I79">
        <v>0.68837056500000005</v>
      </c>
      <c r="J79">
        <v>2684</v>
      </c>
      <c r="K79">
        <v>2684.9056599999999</v>
      </c>
      <c r="L79" t="s">
        <v>26</v>
      </c>
      <c r="M79" t="s">
        <v>26</v>
      </c>
      <c r="N79" t="s">
        <v>16</v>
      </c>
      <c r="O79" t="s">
        <v>18</v>
      </c>
      <c r="P79">
        <f>17915*EXP(-0.00082*K79)</f>
        <v>1981.8201885295009</v>
      </c>
      <c r="Q79">
        <f>1/D79</f>
        <v>916.68950786442019</v>
      </c>
      <c r="R79">
        <f>Q79/P79</f>
        <v>0.46254928331545481</v>
      </c>
      <c r="S79">
        <f>LOG(R79)</f>
        <v>-0.33484198761322581</v>
      </c>
      <c r="T79">
        <f t="shared" si="1"/>
        <v>-1065.1306806650807</v>
      </c>
    </row>
    <row r="80" spans="1:20" x14ac:dyDescent="0.55000000000000004">
      <c r="A80">
        <v>530</v>
      </c>
      <c r="B80" t="s">
        <v>134</v>
      </c>
      <c r="C80" s="1">
        <v>44184</v>
      </c>
      <c r="D80">
        <v>1.8190572413175599E-3</v>
      </c>
      <c r="E80">
        <v>0.94816233019420104</v>
      </c>
      <c r="F80" t="s">
        <v>135</v>
      </c>
      <c r="G80">
        <v>0</v>
      </c>
      <c r="H80">
        <v>77.792135419999994</v>
      </c>
      <c r="I80">
        <v>1.51641052</v>
      </c>
      <c r="J80">
        <v>3280</v>
      </c>
      <c r="K80">
        <v>3280.4597699999999</v>
      </c>
      <c r="L80" t="s">
        <v>52</v>
      </c>
      <c r="M80" t="s">
        <v>53</v>
      </c>
      <c r="N80" t="s">
        <v>16</v>
      </c>
      <c r="O80" t="s">
        <v>47</v>
      </c>
      <c r="P80">
        <f>17915*EXP(-0.00082*K80)</f>
        <v>1216.1149853047161</v>
      </c>
      <c r="Q80">
        <f>1/D80</f>
        <v>549.73531194416444</v>
      </c>
      <c r="R80">
        <f>Q80/P80</f>
        <v>0.45204221524037869</v>
      </c>
      <c r="S80">
        <f>LOG(R80)</f>
        <v>-0.34482100547657585</v>
      </c>
      <c r="T80">
        <f t="shared" si="1"/>
        <v>-666.37967336055169</v>
      </c>
    </row>
    <row r="81" spans="1:20" x14ac:dyDescent="0.55000000000000004">
      <c r="A81">
        <v>560</v>
      </c>
      <c r="B81" t="s">
        <v>190</v>
      </c>
      <c r="C81" s="1">
        <v>44184</v>
      </c>
      <c r="D81">
        <v>1.63715198385087E-3</v>
      </c>
      <c r="E81">
        <v>0.92726448426183705</v>
      </c>
      <c r="F81" t="s">
        <v>191</v>
      </c>
      <c r="G81">
        <v>7.6923077000000006E-2</v>
      </c>
      <c r="H81">
        <v>74.479476779999999</v>
      </c>
      <c r="I81">
        <v>0.71829971999999997</v>
      </c>
      <c r="J81">
        <v>3088</v>
      </c>
      <c r="K81">
        <v>3088.172043</v>
      </c>
      <c r="L81" t="s">
        <v>26</v>
      </c>
      <c r="M81" t="s">
        <v>26</v>
      </c>
      <c r="N81" t="s">
        <v>16</v>
      </c>
      <c r="O81" t="s">
        <v>18</v>
      </c>
      <c r="P81">
        <f>17915*EXP(-0.00082*K81)</f>
        <v>1423.8112791167302</v>
      </c>
      <c r="Q81">
        <f>1/D81</f>
        <v>610.81683915980955</v>
      </c>
      <c r="R81">
        <f>Q81/P81</f>
        <v>0.42900126450658083</v>
      </c>
      <c r="S81">
        <f>LOG(R81)</f>
        <v>-0.36754142770473724</v>
      </c>
      <c r="T81">
        <f t="shared" si="1"/>
        <v>-812.9944399569207</v>
      </c>
    </row>
    <row r="82" spans="1:20" x14ac:dyDescent="0.55000000000000004">
      <c r="A82">
        <v>586</v>
      </c>
      <c r="B82" t="s">
        <v>244</v>
      </c>
      <c r="C82" s="1">
        <v>44184</v>
      </c>
      <c r="D82">
        <v>2.1424966935936099E-3</v>
      </c>
      <c r="E82">
        <v>0.99989874927120304</v>
      </c>
      <c r="F82" t="s">
        <v>245</v>
      </c>
      <c r="G82">
        <v>0</v>
      </c>
      <c r="H82">
        <v>43.066334509999997</v>
      </c>
      <c r="I82">
        <v>0.48884286500000002</v>
      </c>
      <c r="J82">
        <v>1730</v>
      </c>
      <c r="K82">
        <v>1730.487805</v>
      </c>
      <c r="L82" t="s">
        <v>211</v>
      </c>
      <c r="M82" t="s">
        <v>211</v>
      </c>
      <c r="N82" t="s">
        <v>16</v>
      </c>
      <c r="O82" t="s">
        <v>47</v>
      </c>
      <c r="P82">
        <f>0.024*EXP(0.0062*K82)</f>
        <v>1095.8909258720996</v>
      </c>
      <c r="Q82">
        <f>1/D82</f>
        <v>466.74517771259656</v>
      </c>
      <c r="R82">
        <f>Q82/P82</f>
        <v>0.42590477454785491</v>
      </c>
      <c r="S82">
        <f>LOG(R82)</f>
        <v>-0.37068749129942735</v>
      </c>
      <c r="T82">
        <f t="shared" si="1"/>
        <v>-629.145748159503</v>
      </c>
    </row>
    <row r="83" spans="1:20" x14ac:dyDescent="0.55000000000000004">
      <c r="A83">
        <v>559</v>
      </c>
      <c r="B83" t="s">
        <v>188</v>
      </c>
      <c r="C83" s="1">
        <v>44184</v>
      </c>
      <c r="D83">
        <v>2.0095893607184399E-3</v>
      </c>
      <c r="E83">
        <v>0.93537147693408995</v>
      </c>
      <c r="F83" t="s">
        <v>189</v>
      </c>
      <c r="G83">
        <v>7.1428570999999996E-2</v>
      </c>
      <c r="H83">
        <v>77.982518099999993</v>
      </c>
      <c r="I83">
        <v>0.73825249000000004</v>
      </c>
      <c r="J83">
        <v>3291</v>
      </c>
      <c r="K83">
        <v>3291.9540229999998</v>
      </c>
      <c r="L83" t="s">
        <v>26</v>
      </c>
      <c r="M83" t="s">
        <v>26</v>
      </c>
      <c r="N83" t="s">
        <v>16</v>
      </c>
      <c r="O83" t="s">
        <v>18</v>
      </c>
      <c r="P83">
        <f>17915*EXP(-0.00082*K83)</f>
        <v>1204.7066000950256</v>
      </c>
      <c r="Q83">
        <f>1/D83</f>
        <v>497.6140994508919</v>
      </c>
      <c r="R83">
        <f>Q83/P83</f>
        <v>0.41305833255303886</v>
      </c>
      <c r="S83">
        <f>LOG(R83)</f>
        <v>-0.38398861246707822</v>
      </c>
      <c r="T83">
        <f t="shared" si="1"/>
        <v>-707.09250064413368</v>
      </c>
    </row>
    <row r="84" spans="1:20" x14ac:dyDescent="0.55000000000000004">
      <c r="A84">
        <v>514</v>
      </c>
      <c r="B84" t="s">
        <v>97</v>
      </c>
      <c r="C84" s="1">
        <v>44184</v>
      </c>
      <c r="D84">
        <v>2.937406787934E-2</v>
      </c>
      <c r="E84">
        <v>0.99267848245863299</v>
      </c>
      <c r="F84" t="s">
        <v>98</v>
      </c>
      <c r="G84">
        <v>0.5</v>
      </c>
      <c r="H84">
        <v>28.330715049999998</v>
      </c>
      <c r="I84">
        <v>1.0974023500000001</v>
      </c>
      <c r="J84">
        <v>1316</v>
      </c>
      <c r="K84">
        <v>1316.427025</v>
      </c>
      <c r="L84" t="s">
        <v>34</v>
      </c>
      <c r="M84" t="s">
        <v>34</v>
      </c>
      <c r="N84" t="s">
        <v>16</v>
      </c>
      <c r="O84" t="s">
        <v>18</v>
      </c>
      <c r="P84">
        <f>0.024*EXP(0.0062*K84)</f>
        <v>84.111736081242526</v>
      </c>
      <c r="Q84">
        <f>1/D84</f>
        <v>34.043633456139098</v>
      </c>
      <c r="R84">
        <f>Q84/P84</f>
        <v>0.40474296503946555</v>
      </c>
      <c r="S84">
        <f>LOG(R84)</f>
        <v>-0.39282069111342111</v>
      </c>
      <c r="T84">
        <f t="shared" si="1"/>
        <v>-50.068102625103428</v>
      </c>
    </row>
    <row r="85" spans="1:20" x14ac:dyDescent="0.55000000000000004">
      <c r="A85">
        <v>543</v>
      </c>
      <c r="B85" t="s">
        <v>160</v>
      </c>
      <c r="C85" s="1">
        <v>44184</v>
      </c>
      <c r="D85">
        <v>6.7303508286533005E-4</v>
      </c>
      <c r="E85">
        <v>0.95701099045933802</v>
      </c>
      <c r="F85" t="s">
        <v>161</v>
      </c>
      <c r="G85" t="s">
        <v>16</v>
      </c>
      <c r="H85">
        <v>48.968197609999997</v>
      </c>
      <c r="I85">
        <v>1.3268592050000001</v>
      </c>
      <c r="J85">
        <v>1931</v>
      </c>
      <c r="K85">
        <v>1931.5436239999999</v>
      </c>
      <c r="L85" t="s">
        <v>26</v>
      </c>
      <c r="M85" t="s">
        <v>26</v>
      </c>
      <c r="N85" t="s">
        <v>16</v>
      </c>
      <c r="O85" t="s">
        <v>18</v>
      </c>
      <c r="P85">
        <f>17915*EXP(-0.00082*K85)</f>
        <v>3675.806554058991</v>
      </c>
      <c r="Q85">
        <f>1/D85</f>
        <v>1485.8066473187007</v>
      </c>
      <c r="R85">
        <f>Q85/P85</f>
        <v>0.40421241582422396</v>
      </c>
      <c r="S85">
        <f>LOG(R85)</f>
        <v>-0.39339035078821749</v>
      </c>
      <c r="T85">
        <f t="shared" si="1"/>
        <v>-2189.9999067402905</v>
      </c>
    </row>
    <row r="86" spans="1:20" x14ac:dyDescent="0.55000000000000004">
      <c r="A86">
        <v>565</v>
      </c>
      <c r="B86" t="s">
        <v>201</v>
      </c>
      <c r="C86" s="1">
        <v>44184</v>
      </c>
      <c r="D86">
        <v>9.3316023366463901E-4</v>
      </c>
      <c r="E86">
        <v>0.925851563739859</v>
      </c>
      <c r="F86" t="s">
        <v>202</v>
      </c>
      <c r="G86">
        <v>0.28571428599999998</v>
      </c>
      <c r="H86">
        <v>58.830020449999999</v>
      </c>
      <c r="I86">
        <v>0.88789826500000002</v>
      </c>
      <c r="J86">
        <v>2317</v>
      </c>
      <c r="K86">
        <v>2317.741935</v>
      </c>
      <c r="L86" t="s">
        <v>26</v>
      </c>
      <c r="M86" t="s">
        <v>26</v>
      </c>
      <c r="N86" t="s">
        <v>16</v>
      </c>
      <c r="O86" t="s">
        <v>18</v>
      </c>
      <c r="P86">
        <f>17915*EXP(-0.00082*K86)</f>
        <v>2678.052802078636</v>
      </c>
      <c r="Q86">
        <f>1/D86</f>
        <v>1071.627319643565</v>
      </c>
      <c r="R86">
        <f>Q86/P86</f>
        <v>0.40015167692429188</v>
      </c>
      <c r="S86">
        <f>LOG(R86)</f>
        <v>-0.39777535875892556</v>
      </c>
      <c r="T86">
        <f t="shared" si="1"/>
        <v>-1606.425482435071</v>
      </c>
    </row>
    <row r="87" spans="1:20" x14ac:dyDescent="0.55000000000000004">
      <c r="A87">
        <v>507</v>
      </c>
      <c r="B87" t="s">
        <v>83</v>
      </c>
      <c r="C87" s="1">
        <v>44184</v>
      </c>
      <c r="D87">
        <v>7.5309274252702697E-4</v>
      </c>
      <c r="E87">
        <v>0.96588202702940396</v>
      </c>
      <c r="F87" t="s">
        <v>84</v>
      </c>
      <c r="G87">
        <v>5.5555555999999999E-2</v>
      </c>
      <c r="H87">
        <v>51.709708200000001</v>
      </c>
      <c r="I87">
        <v>0.847992725</v>
      </c>
      <c r="J87">
        <v>2031</v>
      </c>
      <c r="K87">
        <v>2031.1111109999999</v>
      </c>
      <c r="L87" t="s">
        <v>17</v>
      </c>
      <c r="M87" t="s">
        <v>17</v>
      </c>
      <c r="N87" t="s">
        <v>16</v>
      </c>
      <c r="O87" t="s">
        <v>18</v>
      </c>
      <c r="P87">
        <f>17915*EXP(-0.00082*K87)</f>
        <v>3387.6187459178145</v>
      </c>
      <c r="Q87">
        <f>1/D87</f>
        <v>1327.8577040119492</v>
      </c>
      <c r="R87">
        <f>Q87/P87</f>
        <v>0.39197377379377735</v>
      </c>
      <c r="S87">
        <f>LOG(R87)</f>
        <v>-0.40674298981034179</v>
      </c>
      <c r="T87">
        <f t="shared" si="1"/>
        <v>-2059.7610419058656</v>
      </c>
    </row>
    <row r="88" spans="1:20" x14ac:dyDescent="0.55000000000000004">
      <c r="A88">
        <v>482</v>
      </c>
      <c r="B88" t="s">
        <v>14</v>
      </c>
      <c r="C88" s="1">
        <v>44184</v>
      </c>
      <c r="D88">
        <v>8.1511027427285201E-4</v>
      </c>
      <c r="E88">
        <v>0.94833463516679894</v>
      </c>
      <c r="F88" t="s">
        <v>15</v>
      </c>
      <c r="G88" t="s">
        <v>16</v>
      </c>
      <c r="H88">
        <v>48.244743419999999</v>
      </c>
      <c r="I88">
        <v>1.3767411300000001</v>
      </c>
      <c r="J88">
        <v>1906</v>
      </c>
      <c r="K88">
        <v>1906.040268</v>
      </c>
      <c r="L88" t="s">
        <v>17</v>
      </c>
      <c r="M88" t="s">
        <v>17</v>
      </c>
      <c r="N88" t="s">
        <v>16</v>
      </c>
      <c r="O88" t="s">
        <v>18</v>
      </c>
      <c r="P88">
        <f>0.024*EXP(0.0062*K88)</f>
        <v>3254.351207509656</v>
      </c>
      <c r="Q88">
        <f>1/D88</f>
        <v>1226.8278680355065</v>
      </c>
      <c r="R88">
        <f>Q88/P88</f>
        <v>0.37698078351362646</v>
      </c>
      <c r="S88">
        <f>LOG(R88)</f>
        <v>-0.42368078726555358</v>
      </c>
      <c r="T88">
        <f t="shared" si="1"/>
        <v>-2027.5233394741495</v>
      </c>
    </row>
    <row r="89" spans="1:20" x14ac:dyDescent="0.55000000000000004">
      <c r="A89">
        <v>593</v>
      </c>
      <c r="B89" t="s">
        <v>263</v>
      </c>
      <c r="C89" s="1">
        <v>44184</v>
      </c>
      <c r="D89">
        <v>1.10513030464414E-3</v>
      </c>
      <c r="E89">
        <v>0.96385039039335796</v>
      </c>
      <c r="F89" t="s">
        <v>264</v>
      </c>
      <c r="G89">
        <v>0.1875</v>
      </c>
      <c r="H89">
        <v>61.419224900000003</v>
      </c>
      <c r="I89">
        <v>0.68837056500000005</v>
      </c>
      <c r="J89">
        <v>2429</v>
      </c>
      <c r="K89">
        <v>2429.8245609999999</v>
      </c>
      <c r="L89" t="s">
        <v>26</v>
      </c>
      <c r="M89" t="s">
        <v>26</v>
      </c>
      <c r="N89" t="s">
        <v>265</v>
      </c>
      <c r="O89" t="s">
        <v>18</v>
      </c>
      <c r="P89">
        <f>17915*EXP(-0.00082*K89)</f>
        <v>2442.8910897287014</v>
      </c>
      <c r="Q89">
        <f>1/D89</f>
        <v>904.87067072331104</v>
      </c>
      <c r="R89">
        <f>Q89/P89</f>
        <v>0.37040974709347468</v>
      </c>
      <c r="S89">
        <f>LOG(R89)</f>
        <v>-0.43131759366069078</v>
      </c>
      <c r="T89">
        <f t="shared" si="1"/>
        <v>-1538.0204190053905</v>
      </c>
    </row>
    <row r="90" spans="1:20" x14ac:dyDescent="0.55000000000000004">
      <c r="A90">
        <v>594</v>
      </c>
      <c r="B90" t="s">
        <v>266</v>
      </c>
      <c r="C90" s="1">
        <v>44184</v>
      </c>
      <c r="D90">
        <v>1.2027690414090999E-3</v>
      </c>
      <c r="E90">
        <v>0.99035298321894905</v>
      </c>
      <c r="F90" t="s">
        <v>267</v>
      </c>
      <c r="G90">
        <v>0.16666666699999999</v>
      </c>
      <c r="H90">
        <v>62.294985230000002</v>
      </c>
      <c r="I90">
        <v>0.69834695000000002</v>
      </c>
      <c r="J90">
        <v>2470</v>
      </c>
      <c r="K90">
        <v>2470.1754390000001</v>
      </c>
      <c r="L90" t="s">
        <v>26</v>
      </c>
      <c r="M90" t="s">
        <v>26</v>
      </c>
      <c r="N90" t="s">
        <v>265</v>
      </c>
      <c r="O90" t="s">
        <v>18</v>
      </c>
      <c r="P90">
        <f>17915*EXP(-0.00082*K90)</f>
        <v>2363.3840011458037</v>
      </c>
      <c r="Q90">
        <f>1/D90</f>
        <v>831.41481495770245</v>
      </c>
      <c r="R90">
        <f>Q90/P90</f>
        <v>0.35178998188809785</v>
      </c>
      <c r="S90">
        <f>LOG(R90)</f>
        <v>-0.45371653233923914</v>
      </c>
      <c r="T90">
        <f t="shared" si="1"/>
        <v>-1531.9691861881013</v>
      </c>
    </row>
    <row r="91" spans="1:20" x14ac:dyDescent="0.55000000000000004">
      <c r="A91">
        <v>534</v>
      </c>
      <c r="B91" t="s">
        <v>143</v>
      </c>
      <c r="C91" s="1">
        <v>44184</v>
      </c>
      <c r="D91">
        <v>1.1102796632282801E-3</v>
      </c>
      <c r="E91">
        <v>0.97911442509046798</v>
      </c>
      <c r="F91" t="s">
        <v>82</v>
      </c>
      <c r="G91">
        <v>0.111111111</v>
      </c>
      <c r="H91">
        <v>57.45926515</v>
      </c>
      <c r="I91">
        <v>0.68837056500000005</v>
      </c>
      <c r="J91">
        <v>2259</v>
      </c>
      <c r="K91">
        <v>2259.6774190000001</v>
      </c>
      <c r="L91" t="s">
        <v>26</v>
      </c>
      <c r="M91" t="s">
        <v>26</v>
      </c>
      <c r="N91" t="s">
        <v>16</v>
      </c>
      <c r="O91" t="s">
        <v>18</v>
      </c>
      <c r="P91">
        <f>17915*EXP(-0.00082*K91)</f>
        <v>2808.6469844090939</v>
      </c>
      <c r="Q91">
        <f>1/D91</f>
        <v>900.67397712426089</v>
      </c>
      <c r="R91">
        <f>Q91/P91</f>
        <v>0.32067895400309698</v>
      </c>
      <c r="S91">
        <f>LOG(R91)</f>
        <v>-0.49392954166259978</v>
      </c>
      <c r="T91">
        <f t="shared" si="1"/>
        <v>-1907.9730072848329</v>
      </c>
    </row>
    <row r="92" spans="1:20" x14ac:dyDescent="0.55000000000000004">
      <c r="A92">
        <v>498</v>
      </c>
      <c r="B92" t="s">
        <v>63</v>
      </c>
      <c r="C92" s="1">
        <v>44184</v>
      </c>
      <c r="D92">
        <v>9.0020739086118292E-3</v>
      </c>
      <c r="E92">
        <v>0.97244959361942895</v>
      </c>
      <c r="F92" t="s">
        <v>64</v>
      </c>
      <c r="G92" t="s">
        <v>16</v>
      </c>
      <c r="H92">
        <v>37.278701030000001</v>
      </c>
      <c r="I92">
        <v>1.466528595</v>
      </c>
      <c r="J92">
        <v>1550</v>
      </c>
      <c r="K92">
        <v>1550.8196720000001</v>
      </c>
      <c r="L92" t="s">
        <v>26</v>
      </c>
      <c r="M92" t="s">
        <v>26</v>
      </c>
      <c r="N92" t="s">
        <v>16</v>
      </c>
      <c r="O92" t="s">
        <v>18</v>
      </c>
      <c r="P92">
        <f>0.024*EXP(0.0062*K92)</f>
        <v>359.73962927588406</v>
      </c>
      <c r="Q92">
        <f>1/D92</f>
        <v>111.08551319972507</v>
      </c>
      <c r="R92">
        <f>Q92/P92</f>
        <v>0.30879420602986635</v>
      </c>
      <c r="S92">
        <f>LOG(R92)</f>
        <v>-0.51033085701785597</v>
      </c>
      <c r="T92">
        <f t="shared" si="1"/>
        <v>-248.65411607615897</v>
      </c>
    </row>
    <row r="93" spans="1:20" x14ac:dyDescent="0.55000000000000004">
      <c r="A93">
        <v>493</v>
      </c>
      <c r="B93" t="s">
        <v>48</v>
      </c>
      <c r="C93" s="1">
        <v>44184</v>
      </c>
      <c r="D93">
        <v>1.00698678034179E-3</v>
      </c>
      <c r="E93">
        <v>0.95513277691414</v>
      </c>
      <c r="F93" t="s">
        <v>49</v>
      </c>
      <c r="G93" t="s">
        <v>16</v>
      </c>
      <c r="H93">
        <v>51.74778474</v>
      </c>
      <c r="I93">
        <v>1.5363632899999999</v>
      </c>
      <c r="J93">
        <v>2032</v>
      </c>
      <c r="K93">
        <v>2032.5925930000001</v>
      </c>
      <c r="L93" t="s">
        <v>23</v>
      </c>
      <c r="M93" t="s">
        <v>23</v>
      </c>
      <c r="N93" t="s">
        <v>16</v>
      </c>
      <c r="O93" t="s">
        <v>18</v>
      </c>
      <c r="P93">
        <f>17915*EXP(-0.00082*K93)</f>
        <v>3383.5059137093876</v>
      </c>
      <c r="Q93">
        <f>1/D93</f>
        <v>993.06169606375715</v>
      </c>
      <c r="R93">
        <f>Q93/P93</f>
        <v>0.29350080105964671</v>
      </c>
      <c r="S93">
        <f>LOG(R93)</f>
        <v>-0.5323907090831147</v>
      </c>
      <c r="T93">
        <f t="shared" si="1"/>
        <v>-2390.4442176456305</v>
      </c>
    </row>
    <row r="94" spans="1:20" x14ac:dyDescent="0.55000000000000004">
      <c r="A94">
        <v>512</v>
      </c>
      <c r="B94" t="s">
        <v>92</v>
      </c>
      <c r="C94" s="1">
        <v>44184</v>
      </c>
      <c r="D94">
        <v>1.742342643763E-3</v>
      </c>
      <c r="E94">
        <v>0.97812152205499203</v>
      </c>
      <c r="F94" t="s">
        <v>93</v>
      </c>
      <c r="G94">
        <v>0.21052631599999999</v>
      </c>
      <c r="H94">
        <v>65.683796939999993</v>
      </c>
      <c r="I94">
        <v>0.74822887500000002</v>
      </c>
      <c r="J94">
        <v>2628</v>
      </c>
      <c r="K94">
        <v>2628.3018870000001</v>
      </c>
      <c r="L94" t="s">
        <v>34</v>
      </c>
      <c r="M94" t="s">
        <v>34</v>
      </c>
      <c r="N94" t="s">
        <v>16</v>
      </c>
      <c r="O94" t="s">
        <v>18</v>
      </c>
      <c r="P94">
        <f>17915*EXP(-0.00082*K94)</f>
        <v>2075.9747520766905</v>
      </c>
      <c r="Q94">
        <f>1/D94</f>
        <v>573.93992139242152</v>
      </c>
      <c r="R94">
        <f>Q94/P94</f>
        <v>0.27646767901116509</v>
      </c>
      <c r="S94">
        <f>LOG(R94)</f>
        <v>-0.55835563342825179</v>
      </c>
      <c r="T94">
        <f t="shared" si="1"/>
        <v>-1502.0348306842689</v>
      </c>
    </row>
    <row r="95" spans="1:20" x14ac:dyDescent="0.55000000000000004">
      <c r="A95">
        <v>563</v>
      </c>
      <c r="B95" t="s">
        <v>198</v>
      </c>
      <c r="C95" s="1">
        <v>44184</v>
      </c>
      <c r="D95">
        <v>1.22240023024422E-3</v>
      </c>
      <c r="E95">
        <v>0.964538351478889</v>
      </c>
      <c r="F95" t="s">
        <v>181</v>
      </c>
      <c r="G95">
        <v>0.117647059</v>
      </c>
      <c r="H95">
        <v>55.479285279999999</v>
      </c>
      <c r="I95">
        <v>0.66841779499999998</v>
      </c>
      <c r="J95">
        <v>2177</v>
      </c>
      <c r="K95">
        <v>2177.7777780000001</v>
      </c>
      <c r="L95" t="s">
        <v>26</v>
      </c>
      <c r="M95" t="s">
        <v>26</v>
      </c>
      <c r="N95" t="s">
        <v>16</v>
      </c>
      <c r="O95" t="s">
        <v>18</v>
      </c>
      <c r="P95">
        <f>17915*EXP(-0.00082*K95)</f>
        <v>3003.7471906791716</v>
      </c>
      <c r="Q95">
        <f>1/D95</f>
        <v>818.06267313955982</v>
      </c>
      <c r="R95">
        <f>Q95/P95</f>
        <v>0.27234737852708213</v>
      </c>
      <c r="S95">
        <f>LOG(R95)</f>
        <v>-0.56487680066146384</v>
      </c>
      <c r="T95">
        <f t="shared" si="1"/>
        <v>-2185.684517539612</v>
      </c>
    </row>
    <row r="96" spans="1:20" x14ac:dyDescent="0.55000000000000004">
      <c r="A96">
        <v>591</v>
      </c>
      <c r="B96" t="s">
        <v>257</v>
      </c>
      <c r="C96" s="1">
        <v>44184</v>
      </c>
      <c r="D96">
        <v>1.40302183274016E-3</v>
      </c>
      <c r="E96">
        <v>0.948778066832213</v>
      </c>
      <c r="F96" t="s">
        <v>258</v>
      </c>
      <c r="G96">
        <v>0.2</v>
      </c>
      <c r="H96">
        <v>58.258872410000002</v>
      </c>
      <c r="I96">
        <v>1.446575825</v>
      </c>
      <c r="J96">
        <v>2293</v>
      </c>
      <c r="K96">
        <v>2293.5483869999998</v>
      </c>
      <c r="L96" t="s">
        <v>17</v>
      </c>
      <c r="M96" t="s">
        <v>17</v>
      </c>
      <c r="N96" t="s">
        <v>16</v>
      </c>
      <c r="O96" t="s">
        <v>18</v>
      </c>
      <c r="P96">
        <f>17915*EXP(-0.00082*K96)</f>
        <v>2731.7124221639565</v>
      </c>
      <c r="Q96">
        <f>1/D96</f>
        <v>712.74728351657825</v>
      </c>
      <c r="R96">
        <f>Q96/P96</f>
        <v>0.26091592868035779</v>
      </c>
      <c r="S96">
        <f>LOG(R96)</f>
        <v>-0.58349940680695334</v>
      </c>
      <c r="T96">
        <f t="shared" si="1"/>
        <v>-2018.9651386473784</v>
      </c>
    </row>
    <row r="97" spans="1:20" x14ac:dyDescent="0.55000000000000004">
      <c r="A97">
        <v>546</v>
      </c>
      <c r="B97" t="s">
        <v>167</v>
      </c>
      <c r="C97" s="1">
        <v>44184</v>
      </c>
      <c r="D97">
        <v>1.13628137767067E-3</v>
      </c>
      <c r="E97">
        <v>0.96651050345899803</v>
      </c>
      <c r="F97" t="s">
        <v>168</v>
      </c>
      <c r="G97">
        <v>0.14285714299999999</v>
      </c>
      <c r="H97">
        <v>51.367019380000002</v>
      </c>
      <c r="I97">
        <v>1.446575825</v>
      </c>
      <c r="J97">
        <v>2017</v>
      </c>
      <c r="K97">
        <v>2017.7777779999999</v>
      </c>
      <c r="L97" t="s">
        <v>52</v>
      </c>
      <c r="M97" t="s">
        <v>53</v>
      </c>
      <c r="N97" t="s">
        <v>16</v>
      </c>
      <c r="O97" t="s">
        <v>18</v>
      </c>
      <c r="P97">
        <f>17915*EXP(-0.00082*K97)</f>
        <v>3424.8599240728417</v>
      </c>
      <c r="Q97">
        <f>1/D97</f>
        <v>880.06370574334221</v>
      </c>
      <c r="R97">
        <f>Q97/P97</f>
        <v>0.25696341609696283</v>
      </c>
      <c r="S97">
        <f>LOG(R97)</f>
        <v>-0.59012870280941798</v>
      </c>
      <c r="T97">
        <f t="shared" si="1"/>
        <v>-2544.7962183294994</v>
      </c>
    </row>
    <row r="98" spans="1:20" x14ac:dyDescent="0.55000000000000004">
      <c r="A98">
        <v>516</v>
      </c>
      <c r="B98" t="s">
        <v>101</v>
      </c>
      <c r="C98" s="1">
        <v>44184</v>
      </c>
      <c r="D98">
        <v>1.4548763460539599E-3</v>
      </c>
      <c r="E98">
        <v>0.93670049425881896</v>
      </c>
      <c r="F98" t="s">
        <v>102</v>
      </c>
      <c r="G98">
        <v>0.111111111</v>
      </c>
      <c r="H98">
        <v>57.116576330000001</v>
      </c>
      <c r="I98">
        <v>0.69834695000000002</v>
      </c>
      <c r="J98">
        <v>2245</v>
      </c>
      <c r="K98">
        <v>2245.16129</v>
      </c>
      <c r="L98" t="s">
        <v>26</v>
      </c>
      <c r="M98" t="s">
        <v>26</v>
      </c>
      <c r="N98" t="s">
        <v>16</v>
      </c>
      <c r="O98" t="s">
        <v>18</v>
      </c>
      <c r="P98">
        <f>17915*EXP(-0.00082*K98)</f>
        <v>2842.2787095128288</v>
      </c>
      <c r="Q98">
        <f>1/D98</f>
        <v>687.3436376309819</v>
      </c>
      <c r="R98">
        <f>Q98/P98</f>
        <v>0.24182837359704029</v>
      </c>
      <c r="S98">
        <f>LOG(R98)</f>
        <v>-0.6164927449404991</v>
      </c>
      <c r="T98">
        <f t="shared" si="1"/>
        <v>-2154.9350718818469</v>
      </c>
    </row>
    <row r="99" spans="1:20" x14ac:dyDescent="0.55000000000000004">
      <c r="A99">
        <v>505</v>
      </c>
      <c r="B99" t="s">
        <v>78</v>
      </c>
      <c r="C99" s="1">
        <v>44184</v>
      </c>
      <c r="D99">
        <v>1.2588952026045201E-3</v>
      </c>
      <c r="E99">
        <v>0.97800850325157695</v>
      </c>
      <c r="F99" t="s">
        <v>79</v>
      </c>
      <c r="G99" t="s">
        <v>16</v>
      </c>
      <c r="H99">
        <v>52.357009320000003</v>
      </c>
      <c r="I99">
        <v>0.708323335</v>
      </c>
      <c r="J99">
        <v>2056</v>
      </c>
      <c r="K99">
        <v>2056.296296</v>
      </c>
      <c r="L99" t="s">
        <v>26</v>
      </c>
      <c r="M99" t="s">
        <v>26</v>
      </c>
      <c r="N99" t="s">
        <v>16</v>
      </c>
      <c r="O99" t="s">
        <v>18</v>
      </c>
      <c r="P99">
        <f>17915*EXP(-0.00082*K99)</f>
        <v>3318.3756064776535</v>
      </c>
      <c r="Q99">
        <f>1/D99</f>
        <v>794.3472958917522</v>
      </c>
      <c r="R99">
        <f>Q99/P99</f>
        <v>0.23937835558492598</v>
      </c>
      <c r="S99">
        <f>LOG(R99)</f>
        <v>-0.62091512074243471</v>
      </c>
      <c r="T99">
        <f t="shared" si="1"/>
        <v>-2524.0283105859012</v>
      </c>
    </row>
    <row r="100" spans="1:20" x14ac:dyDescent="0.55000000000000004">
      <c r="A100">
        <v>544</v>
      </c>
      <c r="B100" t="s">
        <v>162</v>
      </c>
      <c r="C100" s="1">
        <v>44184</v>
      </c>
      <c r="D100">
        <v>1.3261003499012299E-3</v>
      </c>
      <c r="E100">
        <v>0.93971869794573704</v>
      </c>
      <c r="F100" t="s">
        <v>155</v>
      </c>
      <c r="G100" t="s">
        <v>16</v>
      </c>
      <c r="H100">
        <v>52.471238929999998</v>
      </c>
      <c r="I100">
        <v>0.92780380500000004</v>
      </c>
      <c r="J100">
        <v>2060</v>
      </c>
      <c r="K100">
        <v>2060.7407410000001</v>
      </c>
      <c r="L100" t="s">
        <v>26</v>
      </c>
      <c r="M100" t="s">
        <v>26</v>
      </c>
      <c r="N100" t="s">
        <v>16</v>
      </c>
      <c r="O100" t="s">
        <v>18</v>
      </c>
      <c r="P100">
        <f>17915*EXP(-0.00082*K100)</f>
        <v>3306.3039799724215</v>
      </c>
      <c r="Q100">
        <f>1/D100</f>
        <v>754.09074439538574</v>
      </c>
      <c r="R100">
        <f>Q100/P100</f>
        <v>0.22807665264997073</v>
      </c>
      <c r="S100">
        <f>LOG(R100)</f>
        <v>-0.64191916954248662</v>
      </c>
      <c r="T100">
        <f t="shared" si="1"/>
        <v>-2552.2132355770359</v>
      </c>
    </row>
    <row r="101" spans="1:20" x14ac:dyDescent="0.55000000000000004">
      <c r="A101">
        <v>520</v>
      </c>
      <c r="B101" t="s">
        <v>110</v>
      </c>
      <c r="C101" s="1">
        <v>44184</v>
      </c>
      <c r="D101">
        <v>2.4629397690035301E-2</v>
      </c>
      <c r="E101">
        <v>0.95426791630001195</v>
      </c>
      <c r="F101" t="s">
        <v>111</v>
      </c>
      <c r="G101">
        <v>7.6923077000000006E-2</v>
      </c>
      <c r="H101">
        <v>33.737583170000001</v>
      </c>
      <c r="I101">
        <v>1.33683559</v>
      </c>
      <c r="J101">
        <v>1449</v>
      </c>
      <c r="K101">
        <v>1449.1803279999999</v>
      </c>
      <c r="L101" t="s">
        <v>17</v>
      </c>
      <c r="M101" t="s">
        <v>17</v>
      </c>
      <c r="N101" t="s">
        <v>16</v>
      </c>
      <c r="O101" t="s">
        <v>18</v>
      </c>
      <c r="P101">
        <f>0.024*EXP(0.0062*K101)</f>
        <v>191.56297102121198</v>
      </c>
      <c r="Q101">
        <f>1/D101</f>
        <v>40.601886111270417</v>
      </c>
      <c r="R101">
        <f>Q101/P101</f>
        <v>0.21195059721001364</v>
      </c>
      <c r="S101">
        <f>LOG(R101)</f>
        <v>-0.67376535538899884</v>
      </c>
      <c r="T101">
        <f t="shared" si="1"/>
        <v>-150.96108490994158</v>
      </c>
    </row>
    <row r="102" spans="1:20" x14ac:dyDescent="0.55000000000000004">
      <c r="A102">
        <v>524</v>
      </c>
      <c r="B102" t="s">
        <v>118</v>
      </c>
      <c r="C102" s="1">
        <v>44184</v>
      </c>
      <c r="D102">
        <v>2.6918714900152699E-3</v>
      </c>
      <c r="E102">
        <v>0.94308541548109703</v>
      </c>
      <c r="F102" t="s">
        <v>119</v>
      </c>
      <c r="G102">
        <v>6.25E-2</v>
      </c>
      <c r="H102">
        <v>56.355045609999998</v>
      </c>
      <c r="I102">
        <v>1.2270953550000001</v>
      </c>
      <c r="J102">
        <v>2212</v>
      </c>
      <c r="K102">
        <v>2212.9032259999999</v>
      </c>
      <c r="L102" t="s">
        <v>70</v>
      </c>
      <c r="M102" t="s">
        <v>70</v>
      </c>
      <c r="N102" t="s">
        <v>16</v>
      </c>
      <c r="O102" t="s">
        <v>71</v>
      </c>
      <c r="P102">
        <f>17915*EXP(-0.00082*K102)</f>
        <v>2918.4647440768963</v>
      </c>
      <c r="Q102">
        <f>1/D102</f>
        <v>371.4887592922675</v>
      </c>
      <c r="R102">
        <f>Q102/P102</f>
        <v>0.12728910295942894</v>
      </c>
      <c r="S102">
        <f>LOG(R102)</f>
        <v>-0.89520877409305066</v>
      </c>
      <c r="T102">
        <f t="shared" si="1"/>
        <v>-2546.975984784629</v>
      </c>
    </row>
    <row r="103" spans="1:20" x14ac:dyDescent="0.55000000000000004">
      <c r="A103">
        <v>540</v>
      </c>
      <c r="B103" t="s">
        <v>154</v>
      </c>
      <c r="C103" s="1">
        <v>44184</v>
      </c>
      <c r="D103">
        <v>2.55862127585756E-3</v>
      </c>
      <c r="E103">
        <v>0.93206112225826399</v>
      </c>
      <c r="F103" t="s">
        <v>155</v>
      </c>
      <c r="G103" t="s">
        <v>16</v>
      </c>
      <c r="H103">
        <v>50.491259049999996</v>
      </c>
      <c r="I103">
        <v>1.725914605</v>
      </c>
      <c r="J103">
        <v>1985</v>
      </c>
      <c r="K103">
        <v>1985.234899</v>
      </c>
      <c r="L103" t="s">
        <v>26</v>
      </c>
      <c r="M103" t="s">
        <v>26</v>
      </c>
      <c r="N103" t="s">
        <v>16</v>
      </c>
      <c r="O103" t="s">
        <v>18</v>
      </c>
      <c r="P103">
        <f>17915*EXP(-0.00082*K103)</f>
        <v>3517.4831989493941</v>
      </c>
      <c r="Q103">
        <f>1/D103</f>
        <v>390.83548997099427</v>
      </c>
      <c r="R103">
        <f>Q103/P103</f>
        <v>0.11111225494630066</v>
      </c>
      <c r="S103">
        <f>LOG(R103)</f>
        <v>-0.95423803861053813</v>
      </c>
      <c r="T103">
        <f t="shared" si="1"/>
        <v>-3126.6477089783998</v>
      </c>
    </row>
    <row r="104" spans="1:20" x14ac:dyDescent="0.55000000000000004">
      <c r="A104">
        <v>550</v>
      </c>
      <c r="B104" t="s">
        <v>268</v>
      </c>
      <c r="C104" s="1">
        <v>44184</v>
      </c>
      <c r="D104">
        <v>2.2938828513567901E-2</v>
      </c>
      <c r="E104">
        <v>0.92696524250235302</v>
      </c>
      <c r="F104" t="s">
        <v>139</v>
      </c>
      <c r="G104" t="s">
        <v>16</v>
      </c>
      <c r="H104">
        <v>37.926002140000001</v>
      </c>
      <c r="I104">
        <v>0.49881924999999999</v>
      </c>
      <c r="J104">
        <v>1569</v>
      </c>
      <c r="K104">
        <v>1569.398907</v>
      </c>
      <c r="L104" t="s">
        <v>140</v>
      </c>
      <c r="M104" t="s">
        <v>46</v>
      </c>
      <c r="N104" t="s">
        <v>16</v>
      </c>
      <c r="O104" t="s">
        <v>47</v>
      </c>
      <c r="P104">
        <f>0.024*EXP(0.0062*K104)</f>
        <v>403.65952985498319</v>
      </c>
      <c r="Q104">
        <f>1/D104</f>
        <v>43.594205319095444</v>
      </c>
      <c r="R104">
        <f>Q104/P104</f>
        <v>0.10799746344340462</v>
      </c>
      <c r="S104">
        <f>LOG(R104)</f>
        <v>-0.96658644474887623</v>
      </c>
      <c r="T104">
        <f t="shared" si="1"/>
        <v>-360.06532453588773</v>
      </c>
    </row>
    <row r="105" spans="1:20" x14ac:dyDescent="0.55000000000000004">
      <c r="A105">
        <v>541</v>
      </c>
      <c r="B105" t="s">
        <v>156</v>
      </c>
      <c r="C105" s="1">
        <v>44184</v>
      </c>
      <c r="D105">
        <v>7.3959741479615697E-3</v>
      </c>
      <c r="E105">
        <v>0.87970024538103198</v>
      </c>
      <c r="F105" t="s">
        <v>157</v>
      </c>
      <c r="G105" t="s">
        <v>16</v>
      </c>
      <c r="H105">
        <v>43.904018309999998</v>
      </c>
      <c r="I105">
        <v>0.26936239499999998</v>
      </c>
      <c r="J105">
        <v>1757</v>
      </c>
      <c r="K105">
        <v>1757.3170729999999</v>
      </c>
      <c r="L105" t="s">
        <v>23</v>
      </c>
      <c r="M105" t="s">
        <v>23</v>
      </c>
      <c r="N105" t="s">
        <v>16</v>
      </c>
      <c r="O105" t="s">
        <v>18</v>
      </c>
      <c r="P105">
        <f>0.024*EXP(0.0062*K105)</f>
        <v>1294.2212009072971</v>
      </c>
      <c r="Q105">
        <f>1/D105</f>
        <v>135.20869326938001</v>
      </c>
      <c r="R105">
        <f>Q105/P105</f>
        <v>0.10447108513953696</v>
      </c>
      <c r="S105">
        <f>LOG(R105)</f>
        <v>-0.98100389426092982</v>
      </c>
      <c r="T105">
        <f t="shared" si="1"/>
        <v>-1159.012507637917</v>
      </c>
    </row>
    <row r="106" spans="1:20" x14ac:dyDescent="0.55000000000000004">
      <c r="A106">
        <v>551</v>
      </c>
      <c r="B106" t="s">
        <v>172</v>
      </c>
      <c r="C106" s="1">
        <v>44184</v>
      </c>
      <c r="D106">
        <v>3.10526587895999E-2</v>
      </c>
      <c r="E106">
        <v>0.95374539706087902</v>
      </c>
      <c r="F106" t="s">
        <v>139</v>
      </c>
      <c r="G106" t="s">
        <v>16</v>
      </c>
      <c r="H106">
        <v>36.821782599999999</v>
      </c>
      <c r="I106">
        <v>0.53872478999999995</v>
      </c>
      <c r="J106">
        <v>1537</v>
      </c>
      <c r="K106">
        <v>1537.7049179999999</v>
      </c>
      <c r="L106" t="s">
        <v>140</v>
      </c>
      <c r="M106" t="s">
        <v>46</v>
      </c>
      <c r="N106" t="s">
        <v>16</v>
      </c>
      <c r="O106" t="s">
        <v>47</v>
      </c>
      <c r="P106">
        <f>0.024*EXP(0.0062*K106)</f>
        <v>331.64630112626725</v>
      </c>
      <c r="Q106">
        <f>1/D106</f>
        <v>32.203361611499695</v>
      </c>
      <c r="R106">
        <f>Q106/P106</f>
        <v>9.710152503476574E-2</v>
      </c>
      <c r="S106">
        <f>LOG(R106)</f>
        <v>-1.0127739491961925</v>
      </c>
      <c r="T106">
        <f t="shared" si="1"/>
        <v>-299.44293951476755</v>
      </c>
    </row>
    <row r="107" spans="1:20" x14ac:dyDescent="0.55000000000000004">
      <c r="A107">
        <v>531</v>
      </c>
      <c r="B107" t="s">
        <v>136</v>
      </c>
      <c r="C107" s="1">
        <v>44184</v>
      </c>
      <c r="D107">
        <v>9.2530322975615496E-3</v>
      </c>
      <c r="E107">
        <v>0.90394518188888495</v>
      </c>
      <c r="F107" t="s">
        <v>137</v>
      </c>
      <c r="G107">
        <v>0.16666666699999999</v>
      </c>
      <c r="H107">
        <v>78.896354959999996</v>
      </c>
      <c r="I107">
        <v>0.96770934500000005</v>
      </c>
      <c r="J107">
        <v>3347</v>
      </c>
      <c r="K107">
        <v>3347.1264369999999</v>
      </c>
      <c r="L107" t="s">
        <v>26</v>
      </c>
      <c r="M107" t="s">
        <v>26</v>
      </c>
      <c r="N107" t="s">
        <v>16</v>
      </c>
      <c r="O107" t="s">
        <v>18</v>
      </c>
      <c r="P107">
        <f>17915*EXP(-0.00082*K107)</f>
        <v>1151.4185136906092</v>
      </c>
      <c r="Q107">
        <f>1/D107</f>
        <v>108.07268015951159</v>
      </c>
      <c r="R107">
        <f>Q107/P107</f>
        <v>9.3860467653163998E-2</v>
      </c>
      <c r="S107">
        <f>LOG(R107)</f>
        <v>-1.0275172862764901</v>
      </c>
      <c r="T107">
        <f t="shared" si="1"/>
        <v>-1043.3458335310977</v>
      </c>
    </row>
    <row r="108" spans="1:20" x14ac:dyDescent="0.55000000000000004">
      <c r="A108">
        <v>526</v>
      </c>
      <c r="B108" t="s">
        <v>124</v>
      </c>
      <c r="C108" s="1">
        <v>44184</v>
      </c>
      <c r="D108">
        <v>1.3105240920979601E-2</v>
      </c>
      <c r="E108">
        <v>0.93823391498296804</v>
      </c>
      <c r="F108" t="s">
        <v>95</v>
      </c>
      <c r="G108">
        <v>0.83333333300000001</v>
      </c>
      <c r="H108">
        <v>41.619426140000002</v>
      </c>
      <c r="I108">
        <v>0.83801634000000003</v>
      </c>
      <c r="J108">
        <v>1684</v>
      </c>
      <c r="K108">
        <v>1684.1463409999999</v>
      </c>
      <c r="L108" t="s">
        <v>96</v>
      </c>
      <c r="M108" t="s">
        <v>96</v>
      </c>
      <c r="N108" t="s">
        <v>16</v>
      </c>
      <c r="O108" t="s">
        <v>18</v>
      </c>
      <c r="P108">
        <f>0.024*EXP(0.0062*K108)</f>
        <v>822.21824572653406</v>
      </c>
      <c r="Q108">
        <f>1/D108</f>
        <v>76.305350357897211</v>
      </c>
      <c r="R108">
        <f>Q108/P108</f>
        <v>9.2804253316553148E-2</v>
      </c>
      <c r="S108">
        <f>LOG(R108)</f>
        <v>-1.032432119152056</v>
      </c>
      <c r="T108">
        <f t="shared" si="1"/>
        <v>-745.9128953686369</v>
      </c>
    </row>
    <row r="109" spans="1:20" x14ac:dyDescent="0.55000000000000004">
      <c r="A109">
        <v>517</v>
      </c>
      <c r="B109" t="s">
        <v>103</v>
      </c>
      <c r="C109" s="1">
        <v>44184</v>
      </c>
      <c r="D109">
        <v>1.06819722444062E-2</v>
      </c>
      <c r="E109">
        <v>0.99484668195986503</v>
      </c>
      <c r="F109" t="s">
        <v>95</v>
      </c>
      <c r="G109">
        <v>0.83333333300000001</v>
      </c>
      <c r="H109">
        <v>42.952104910000003</v>
      </c>
      <c r="I109">
        <v>0.847992725</v>
      </c>
      <c r="J109">
        <v>1726</v>
      </c>
      <c r="K109">
        <v>1726.829268</v>
      </c>
      <c r="L109" t="s">
        <v>96</v>
      </c>
      <c r="M109" t="s">
        <v>96</v>
      </c>
      <c r="N109" t="s">
        <v>16</v>
      </c>
      <c r="O109" t="s">
        <v>18</v>
      </c>
      <c r="P109">
        <f>0.024*EXP(0.0062*K109)</f>
        <v>1071.3127160821805</v>
      </c>
      <c r="Q109">
        <f>1/D109</f>
        <v>93.615671068951457</v>
      </c>
      <c r="R109">
        <f>Q109/P109</f>
        <v>8.7384075315848478E-2</v>
      </c>
      <c r="S109">
        <f>LOG(R109)</f>
        <v>-1.0585677050382905</v>
      </c>
      <c r="T109">
        <f t="shared" si="1"/>
        <v>-977.69704501322906</v>
      </c>
    </row>
    <row r="110" spans="1:20" x14ac:dyDescent="0.55000000000000004">
      <c r="A110">
        <v>509</v>
      </c>
      <c r="B110" t="s">
        <v>87</v>
      </c>
      <c r="C110" s="1">
        <v>44184</v>
      </c>
      <c r="D110">
        <v>5.3013728241204103E-3</v>
      </c>
      <c r="E110">
        <v>0.86104999784200398</v>
      </c>
      <c r="F110" t="s">
        <v>84</v>
      </c>
      <c r="G110">
        <v>5.5555555999999999E-2</v>
      </c>
      <c r="H110">
        <v>52.357009320000003</v>
      </c>
      <c r="I110">
        <v>0.86794549499999996</v>
      </c>
      <c r="J110">
        <v>2056</v>
      </c>
      <c r="K110">
        <v>2056.296296</v>
      </c>
      <c r="L110" t="s">
        <v>23</v>
      </c>
      <c r="M110" t="s">
        <v>23</v>
      </c>
      <c r="N110" t="s">
        <v>16</v>
      </c>
      <c r="O110" t="s">
        <v>18</v>
      </c>
      <c r="P110">
        <f>17915*EXP(-0.00082*K110)</f>
        <v>3318.3756064776535</v>
      </c>
      <c r="Q110">
        <f>1/D110</f>
        <v>188.63038559562492</v>
      </c>
      <c r="R110">
        <f>Q110/P110</f>
        <v>5.6844193655295659E-2</v>
      </c>
      <c r="S110">
        <f>LOG(R110)</f>
        <v>-1.2453138896789426</v>
      </c>
      <c r="T110">
        <f t="shared" si="1"/>
        <v>-3129.7452208820287</v>
      </c>
    </row>
    <row r="111" spans="1:20" x14ac:dyDescent="0.55000000000000004">
      <c r="A111">
        <v>513</v>
      </c>
      <c r="B111" t="s">
        <v>94</v>
      </c>
      <c r="C111" s="1">
        <v>44184</v>
      </c>
      <c r="D111">
        <v>1.9487264729458099E-2</v>
      </c>
      <c r="E111">
        <v>0.95668297885546705</v>
      </c>
      <c r="F111" t="s">
        <v>95</v>
      </c>
      <c r="G111">
        <v>0.83333333300000001</v>
      </c>
      <c r="H111">
        <v>42.304803790000001</v>
      </c>
      <c r="I111">
        <v>0.85796910999999998</v>
      </c>
      <c r="J111">
        <v>1706</v>
      </c>
      <c r="K111">
        <v>1706.097561</v>
      </c>
      <c r="L111" t="s">
        <v>96</v>
      </c>
      <c r="M111" t="s">
        <v>96</v>
      </c>
      <c r="N111" t="s">
        <v>16</v>
      </c>
      <c r="O111" t="s">
        <v>18</v>
      </c>
      <c r="P111">
        <f>0.024*EXP(0.0062*K111)</f>
        <v>942.09246653800972</v>
      </c>
      <c r="Q111">
        <f>1/D111</f>
        <v>51.315565005300158</v>
      </c>
      <c r="R111">
        <f>Q111/P111</f>
        <v>5.4469775343681484E-2</v>
      </c>
      <c r="S111">
        <f>LOG(R111)</f>
        <v>-1.2638444159367204</v>
      </c>
      <c r="T111">
        <f t="shared" si="1"/>
        <v>-890.77690153270953</v>
      </c>
    </row>
    <row r="112" spans="1:20" x14ac:dyDescent="0.55000000000000004">
      <c r="A112">
        <v>511</v>
      </c>
      <c r="B112" t="s">
        <v>90</v>
      </c>
      <c r="C112" s="1">
        <v>44184</v>
      </c>
      <c r="D112">
        <v>1.4002137781460601E-2</v>
      </c>
      <c r="E112">
        <v>0.97838933176833498</v>
      </c>
      <c r="F112" t="s">
        <v>91</v>
      </c>
      <c r="G112">
        <v>0.19047618999999999</v>
      </c>
      <c r="H112">
        <v>68.920302509999999</v>
      </c>
      <c r="I112">
        <v>0.708323335</v>
      </c>
      <c r="J112">
        <v>2788</v>
      </c>
      <c r="K112">
        <v>2788.6792449999998</v>
      </c>
      <c r="L112" t="s">
        <v>34</v>
      </c>
      <c r="M112" t="s">
        <v>34</v>
      </c>
      <c r="N112" t="s">
        <v>16</v>
      </c>
      <c r="O112" t="s">
        <v>18</v>
      </c>
      <c r="P112">
        <f>17915*EXP(-0.00082*K112)</f>
        <v>1820.1544677127981</v>
      </c>
      <c r="Q112">
        <f>1/D112</f>
        <v>71.417666045540599</v>
      </c>
      <c r="R112">
        <f>Q112/P112</f>
        <v>3.9237145699663543E-2</v>
      </c>
      <c r="S112">
        <f>LOG(R112)</f>
        <v>-1.4063025928306272</v>
      </c>
      <c r="T112">
        <f t="shared" si="1"/>
        <v>-1748.7368016672576</v>
      </c>
    </row>
    <row r="113" spans="1:20" x14ac:dyDescent="0.55000000000000004">
      <c r="A113">
        <v>538</v>
      </c>
      <c r="B113" t="s">
        <v>150</v>
      </c>
      <c r="C113" s="1">
        <v>44184</v>
      </c>
      <c r="D113">
        <v>3.4183709680857703E-2</v>
      </c>
      <c r="E113">
        <v>0.98368623273920497</v>
      </c>
      <c r="F113" t="s">
        <v>151</v>
      </c>
      <c r="G113">
        <v>6.6666666999999999E-2</v>
      </c>
      <c r="H113">
        <v>44.322860200000001</v>
      </c>
      <c r="I113">
        <v>0.55867756000000002</v>
      </c>
      <c r="J113">
        <v>1770</v>
      </c>
      <c r="K113">
        <v>1770.7317069999999</v>
      </c>
      <c r="L113" t="s">
        <v>34</v>
      </c>
      <c r="M113" t="s">
        <v>34</v>
      </c>
      <c r="N113" t="s">
        <v>16</v>
      </c>
      <c r="O113" t="s">
        <v>18</v>
      </c>
      <c r="P113">
        <f>0.024*EXP(0.0062*K113)</f>
        <v>1406.4655507865739</v>
      </c>
      <c r="Q113">
        <f>1/D113</f>
        <v>29.253700354235779</v>
      </c>
      <c r="R113">
        <f>Q113/P113</f>
        <v>2.0799443212722472E-2</v>
      </c>
      <c r="S113">
        <f>LOG(R113)</f>
        <v>-1.6819482906564085</v>
      </c>
      <c r="T113">
        <f t="shared" si="1"/>
        <v>-1377.211850432338</v>
      </c>
    </row>
    <row r="114" spans="1:20" x14ac:dyDescent="0.55000000000000004">
      <c r="A114">
        <v>374</v>
      </c>
      <c r="B114" t="s">
        <v>57</v>
      </c>
      <c r="C114" s="1">
        <v>44175</v>
      </c>
      <c r="D114">
        <v>4.7655941710041903E-4</v>
      </c>
      <c r="E114">
        <v>0.96271349317186805</v>
      </c>
      <c r="F114" t="s">
        <v>58</v>
      </c>
      <c r="G114" t="s">
        <v>16</v>
      </c>
      <c r="H114">
        <v>26.731500539999999</v>
      </c>
      <c r="I114">
        <v>1.0974023500000001</v>
      </c>
      <c r="J114">
        <v>1278</v>
      </c>
      <c r="K114">
        <v>1278.146352</v>
      </c>
      <c r="L114" t="s">
        <v>52</v>
      </c>
      <c r="M114" t="s">
        <v>53</v>
      </c>
      <c r="N114" t="s">
        <v>16</v>
      </c>
      <c r="O114" t="s">
        <v>59</v>
      </c>
      <c r="P114">
        <f>0.024*EXP(0.0062*K114)</f>
        <v>66.34085580789953</v>
      </c>
      <c r="Q114">
        <f>1/D114</f>
        <v>2098.3742301944339</v>
      </c>
      <c r="R114">
        <f>Q114/P114</f>
        <v>31.630195369661937</v>
      </c>
      <c r="S114">
        <f>LOG(R114)</f>
        <v>1.5001018744229651</v>
      </c>
      <c r="T114">
        <f t="shared" si="1"/>
        <v>2032.0333743865344</v>
      </c>
    </row>
    <row r="115" spans="1:20" x14ac:dyDescent="0.55000000000000004">
      <c r="A115">
        <v>375</v>
      </c>
      <c r="B115" t="s">
        <v>60</v>
      </c>
      <c r="C115" s="1">
        <v>44175</v>
      </c>
      <c r="D115">
        <v>1.0605128823263201E-3</v>
      </c>
      <c r="E115">
        <v>0.82607211917115297</v>
      </c>
      <c r="F115" t="s">
        <v>55</v>
      </c>
      <c r="G115" t="s">
        <v>16</v>
      </c>
      <c r="H115">
        <v>29.358781530000002</v>
      </c>
      <c r="I115">
        <v>0.67839417999999996</v>
      </c>
      <c r="J115">
        <v>1339</v>
      </c>
      <c r="K115">
        <v>1339.6896059999999</v>
      </c>
      <c r="L115" t="s">
        <v>56</v>
      </c>
      <c r="M115" t="s">
        <v>56</v>
      </c>
      <c r="N115" t="s">
        <v>16</v>
      </c>
      <c r="O115" t="s">
        <v>18</v>
      </c>
      <c r="P115">
        <f>0.024*EXP(0.0062*K115)</f>
        <v>97.161457841534258</v>
      </c>
      <c r="Q115">
        <f>1/D115</f>
        <v>942.93998372412011</v>
      </c>
      <c r="R115">
        <f>Q115/P115</f>
        <v>9.7048768582909766</v>
      </c>
      <c r="S115">
        <f>LOG(R115)</f>
        <v>0.98699002915209799</v>
      </c>
      <c r="T115">
        <f t="shared" si="1"/>
        <v>845.77852588258588</v>
      </c>
    </row>
    <row r="116" spans="1:20" x14ac:dyDescent="0.55000000000000004">
      <c r="A116">
        <v>365</v>
      </c>
      <c r="B116" t="s">
        <v>32</v>
      </c>
      <c r="C116" s="1">
        <v>44175</v>
      </c>
      <c r="D116">
        <v>4.6274426830216799E-4</v>
      </c>
      <c r="E116">
        <v>0.96742106946592599</v>
      </c>
      <c r="F116" t="s">
        <v>33</v>
      </c>
      <c r="G116" t="s">
        <v>16</v>
      </c>
      <c r="H116">
        <v>36.250634560000002</v>
      </c>
      <c r="I116">
        <v>0.52874840499999998</v>
      </c>
      <c r="J116">
        <v>1521</v>
      </c>
      <c r="K116">
        <v>1521.311475</v>
      </c>
      <c r="L116" t="s">
        <v>34</v>
      </c>
      <c r="M116" t="s">
        <v>34</v>
      </c>
      <c r="N116" t="s">
        <v>16</v>
      </c>
      <c r="O116" t="s">
        <v>18</v>
      </c>
      <c r="P116">
        <f>0.024*EXP(0.0062*K116)</f>
        <v>299.59444089050959</v>
      </c>
      <c r="Q116">
        <f>1/D116</f>
        <v>2161.0208240267357</v>
      </c>
      <c r="R116">
        <f>Q116/P116</f>
        <v>7.213153947727978</v>
      </c>
      <c r="S116">
        <f>LOG(R116)</f>
        <v>0.8581252012785574</v>
      </c>
      <c r="T116">
        <f t="shared" si="1"/>
        <v>1861.4263831362261</v>
      </c>
    </row>
    <row r="117" spans="1:20" x14ac:dyDescent="0.55000000000000004">
      <c r="A117">
        <v>401</v>
      </c>
      <c r="B117" t="s">
        <v>112</v>
      </c>
      <c r="C117" s="1">
        <v>44175</v>
      </c>
      <c r="D117">
        <v>9.2426269390453097E-4</v>
      </c>
      <c r="E117">
        <v>0.89311529973058401</v>
      </c>
      <c r="F117" t="s">
        <v>55</v>
      </c>
      <c r="G117">
        <v>0.33333333300000001</v>
      </c>
      <c r="H117">
        <v>32.74759324</v>
      </c>
      <c r="I117">
        <v>0.72827610499999995</v>
      </c>
      <c r="J117">
        <v>1420</v>
      </c>
      <c r="K117">
        <v>1420.7650269999999</v>
      </c>
      <c r="L117" t="s">
        <v>113</v>
      </c>
      <c r="M117" t="s">
        <v>113</v>
      </c>
      <c r="N117" t="s">
        <v>16</v>
      </c>
      <c r="O117" t="s">
        <v>18</v>
      </c>
      <c r="P117">
        <f>0.024*EXP(0.0062*K117)</f>
        <v>160.62006296393443</v>
      </c>
      <c r="Q117">
        <f>1/D117</f>
        <v>1081.9434848933674</v>
      </c>
      <c r="R117">
        <f>Q117/P117</f>
        <v>6.7360419671626364</v>
      </c>
      <c r="S117">
        <f>LOG(R117)</f>
        <v>0.82840478425916697</v>
      </c>
      <c r="T117">
        <f t="shared" si="1"/>
        <v>921.32342192943304</v>
      </c>
    </row>
    <row r="118" spans="1:20" x14ac:dyDescent="0.55000000000000004">
      <c r="A118">
        <v>373</v>
      </c>
      <c r="B118" t="s">
        <v>54</v>
      </c>
      <c r="C118" s="1">
        <v>44175</v>
      </c>
      <c r="D118">
        <v>1.08839204524968E-3</v>
      </c>
      <c r="E118">
        <v>0.93281128165137095</v>
      </c>
      <c r="F118" t="s">
        <v>55</v>
      </c>
      <c r="G118" t="s">
        <v>16</v>
      </c>
      <c r="H118">
        <v>31.98606251</v>
      </c>
      <c r="I118">
        <v>0.72827610499999995</v>
      </c>
      <c r="J118">
        <v>1399</v>
      </c>
      <c r="K118">
        <v>1399.1384230000001</v>
      </c>
      <c r="L118" t="s">
        <v>56</v>
      </c>
      <c r="M118" t="s">
        <v>56</v>
      </c>
      <c r="N118" t="s">
        <v>16</v>
      </c>
      <c r="O118" t="s">
        <v>18</v>
      </c>
      <c r="P118">
        <f>0.024*EXP(0.0062*K118)</f>
        <v>140.46477898487663</v>
      </c>
      <c r="Q118">
        <f>1/D118</f>
        <v>918.78657544818554</v>
      </c>
      <c r="R118">
        <f>Q118/P118</f>
        <v>6.5410459624694113</v>
      </c>
      <c r="S118">
        <f>LOG(R118)</f>
        <v>0.81564720083303677</v>
      </c>
      <c r="T118">
        <f t="shared" si="1"/>
        <v>778.32179646330894</v>
      </c>
    </row>
    <row r="119" spans="1:20" x14ac:dyDescent="0.55000000000000004">
      <c r="A119">
        <v>361</v>
      </c>
      <c r="B119" t="s">
        <v>21</v>
      </c>
      <c r="C119" s="1">
        <v>44175</v>
      </c>
      <c r="D119">
        <v>4.7117834854620302E-4</v>
      </c>
      <c r="E119">
        <v>0.97415545213722499</v>
      </c>
      <c r="F119" t="s">
        <v>22</v>
      </c>
      <c r="G119" t="s">
        <v>16</v>
      </c>
      <c r="H119">
        <v>37.545236780000003</v>
      </c>
      <c r="I119">
        <v>1.33683559</v>
      </c>
      <c r="J119">
        <v>1558</v>
      </c>
      <c r="K119">
        <v>1558.4699450000001</v>
      </c>
      <c r="L119" t="s">
        <v>23</v>
      </c>
      <c r="M119" t="s">
        <v>23</v>
      </c>
      <c r="N119" t="s">
        <v>16</v>
      </c>
      <c r="O119" t="s">
        <v>18</v>
      </c>
      <c r="P119">
        <f>0.024*EXP(0.0062*K119)</f>
        <v>377.21382825704183</v>
      </c>
      <c r="Q119">
        <f>1/D119</f>
        <v>2122.3386072077578</v>
      </c>
      <c r="R119">
        <f>Q119/P119</f>
        <v>5.6263542007838305</v>
      </c>
      <c r="S119">
        <f>LOG(R119)</f>
        <v>0.75022706920916526</v>
      </c>
      <c r="T119">
        <f t="shared" si="1"/>
        <v>1745.1247789507161</v>
      </c>
    </row>
    <row r="120" spans="1:20" x14ac:dyDescent="0.55000000000000004">
      <c r="A120">
        <v>419</v>
      </c>
      <c r="B120" t="s">
        <v>148</v>
      </c>
      <c r="C120" s="1">
        <v>44175</v>
      </c>
      <c r="D120">
        <v>3.1378994046358799E-3</v>
      </c>
      <c r="E120">
        <v>0.99431053854722995</v>
      </c>
      <c r="F120" t="s">
        <v>149</v>
      </c>
      <c r="G120">
        <v>0.1</v>
      </c>
      <c r="H120">
        <v>25.779587129999999</v>
      </c>
      <c r="I120">
        <v>0.61853586999999999</v>
      </c>
      <c r="J120">
        <v>1254</v>
      </c>
      <c r="K120">
        <v>1254.323789</v>
      </c>
      <c r="L120" t="s">
        <v>34</v>
      </c>
      <c r="M120" t="s">
        <v>34</v>
      </c>
      <c r="N120" t="s">
        <v>16</v>
      </c>
      <c r="O120" t="s">
        <v>18</v>
      </c>
      <c r="P120">
        <f>0.024*EXP(0.0062*K120)</f>
        <v>57.231591402130505</v>
      </c>
      <c r="Q120">
        <f>1/D120</f>
        <v>318.68453097081976</v>
      </c>
      <c r="R120">
        <f>Q120/P120</f>
        <v>5.5683325094286369</v>
      </c>
      <c r="S120">
        <f>LOG(R120)</f>
        <v>0.74572516099517194</v>
      </c>
      <c r="T120">
        <f t="shared" si="1"/>
        <v>261.45293956868926</v>
      </c>
    </row>
    <row r="121" spans="1:20" x14ac:dyDescent="0.55000000000000004">
      <c r="A121">
        <v>478</v>
      </c>
      <c r="B121" t="s">
        <v>259</v>
      </c>
      <c r="C121" s="1">
        <v>44175</v>
      </c>
      <c r="D121">
        <v>5.9315478087125799E-4</v>
      </c>
      <c r="E121">
        <v>0.99890130939681898</v>
      </c>
      <c r="F121" t="s">
        <v>36</v>
      </c>
      <c r="G121">
        <v>0.375</v>
      </c>
      <c r="H121">
        <v>36.402940700000002</v>
      </c>
      <c r="I121">
        <v>0.87792188000000004</v>
      </c>
      <c r="J121">
        <v>1525</v>
      </c>
      <c r="K121">
        <v>1525.6830600000001</v>
      </c>
      <c r="L121" t="s">
        <v>34</v>
      </c>
      <c r="M121" t="s">
        <v>34</v>
      </c>
      <c r="N121" t="s">
        <v>16</v>
      </c>
      <c r="O121" t="s">
        <v>18</v>
      </c>
      <c r="P121">
        <f>0.024*EXP(0.0062*K121)</f>
        <v>307.82564141158031</v>
      </c>
      <c r="Q121">
        <f>1/D121</f>
        <v>1685.90059837526</v>
      </c>
      <c r="R121">
        <f>Q121/P121</f>
        <v>5.4768036562656439</v>
      </c>
      <c r="S121">
        <f>LOG(R121)</f>
        <v>0.73852717172505067</v>
      </c>
      <c r="T121">
        <f t="shared" si="1"/>
        <v>1378.0749569636796</v>
      </c>
    </row>
    <row r="122" spans="1:20" x14ac:dyDescent="0.55000000000000004">
      <c r="A122">
        <v>440</v>
      </c>
      <c r="B122" t="s">
        <v>182</v>
      </c>
      <c r="C122" s="1">
        <v>44175</v>
      </c>
      <c r="D122">
        <v>4.1562399958420198E-4</v>
      </c>
      <c r="E122">
        <v>0.97282425129955896</v>
      </c>
      <c r="F122" t="s">
        <v>183</v>
      </c>
      <c r="G122">
        <v>0</v>
      </c>
      <c r="H122">
        <v>38.992145149999999</v>
      </c>
      <c r="I122">
        <v>1.7857729149999999</v>
      </c>
      <c r="J122">
        <v>1600</v>
      </c>
      <c r="K122">
        <v>1600</v>
      </c>
      <c r="L122" t="s">
        <v>70</v>
      </c>
      <c r="M122" t="s">
        <v>70</v>
      </c>
      <c r="N122" t="s">
        <v>16</v>
      </c>
      <c r="O122" t="s">
        <v>71</v>
      </c>
      <c r="P122">
        <f>0.024*EXP(0.0062*K122)</f>
        <v>487.99177507949236</v>
      </c>
      <c r="Q122">
        <f>1/D122</f>
        <v>2406.0208289233024</v>
      </c>
      <c r="R122">
        <f>Q122/P122</f>
        <v>4.9304536506406667</v>
      </c>
      <c r="S122">
        <f>LOG(R122)</f>
        <v>0.69288688051574354</v>
      </c>
      <c r="T122">
        <f t="shared" si="1"/>
        <v>1918.0290538438101</v>
      </c>
    </row>
    <row r="123" spans="1:20" x14ac:dyDescent="0.55000000000000004">
      <c r="A123">
        <v>476</v>
      </c>
      <c r="B123" t="s">
        <v>255</v>
      </c>
      <c r="C123" s="1">
        <v>44175</v>
      </c>
      <c r="D123">
        <v>3.0353966400972201E-4</v>
      </c>
      <c r="E123">
        <v>0.952399987535552</v>
      </c>
      <c r="F123" t="s">
        <v>256</v>
      </c>
      <c r="G123">
        <v>0.428571429</v>
      </c>
      <c r="H123">
        <v>40.591359670000003</v>
      </c>
      <c r="I123">
        <v>0.88789826500000002</v>
      </c>
      <c r="J123">
        <v>1651</v>
      </c>
      <c r="K123">
        <v>1651.2195119999999</v>
      </c>
      <c r="L123" t="s">
        <v>26</v>
      </c>
      <c r="M123" t="s">
        <v>26</v>
      </c>
      <c r="N123" t="s">
        <v>16</v>
      </c>
      <c r="O123" t="s">
        <v>18</v>
      </c>
      <c r="P123">
        <f>0.024*EXP(0.0062*K123)</f>
        <v>670.38992838691036</v>
      </c>
      <c r="Q123">
        <f>1/D123</f>
        <v>3294.4623670927276</v>
      </c>
      <c r="R123">
        <f>Q123/P123</f>
        <v>4.9142480034266773</v>
      </c>
      <c r="S123">
        <f>LOG(R123)</f>
        <v>0.69145706988966327</v>
      </c>
      <c r="T123">
        <f t="shared" si="1"/>
        <v>2624.0724387058171</v>
      </c>
    </row>
    <row r="124" spans="1:20" x14ac:dyDescent="0.55000000000000004">
      <c r="A124">
        <v>397</v>
      </c>
      <c r="B124" t="s">
        <v>104</v>
      </c>
      <c r="C124" s="1">
        <v>44175</v>
      </c>
      <c r="D124">
        <v>7.0409816755872905E-4</v>
      </c>
      <c r="E124">
        <v>0.87880379156392396</v>
      </c>
      <c r="F124" t="s">
        <v>105</v>
      </c>
      <c r="G124">
        <v>0.3</v>
      </c>
      <c r="H124">
        <v>36.555246840000002</v>
      </c>
      <c r="I124">
        <v>1.3268592050000001</v>
      </c>
      <c r="J124">
        <v>1530</v>
      </c>
      <c r="K124">
        <v>1530.0546449999999</v>
      </c>
      <c r="L124" t="s">
        <v>26</v>
      </c>
      <c r="M124" t="s">
        <v>26</v>
      </c>
      <c r="N124" t="s">
        <v>16</v>
      </c>
      <c r="O124" t="s">
        <v>18</v>
      </c>
      <c r="P124">
        <f>0.024*EXP(0.0062*K124)</f>
        <v>316.28298986055103</v>
      </c>
      <c r="Q124">
        <f>1/D124</f>
        <v>1420.2565012592363</v>
      </c>
      <c r="R124">
        <f>Q124/P124</f>
        <v>4.490461222354786</v>
      </c>
      <c r="S124">
        <f>LOG(R124)</f>
        <v>0.65229095036554419</v>
      </c>
      <c r="T124">
        <f t="shared" si="1"/>
        <v>1103.9735113986853</v>
      </c>
    </row>
    <row r="125" spans="1:20" x14ac:dyDescent="0.55000000000000004">
      <c r="A125">
        <v>442</v>
      </c>
      <c r="B125" t="s">
        <v>186</v>
      </c>
      <c r="C125" s="1">
        <v>44175</v>
      </c>
      <c r="D125">
        <v>3.14963465427988E-3</v>
      </c>
      <c r="E125">
        <v>0.86393571563567495</v>
      </c>
      <c r="F125" t="s">
        <v>187</v>
      </c>
      <c r="G125">
        <v>0.25</v>
      </c>
      <c r="H125">
        <v>27.340725110000001</v>
      </c>
      <c r="I125">
        <v>0.71829971999999997</v>
      </c>
      <c r="J125">
        <v>1293</v>
      </c>
      <c r="K125">
        <v>1293.3927920000001</v>
      </c>
      <c r="L125" t="s">
        <v>26</v>
      </c>
      <c r="M125" t="s">
        <v>26</v>
      </c>
      <c r="N125" t="s">
        <v>16</v>
      </c>
      <c r="O125" t="s">
        <v>18</v>
      </c>
      <c r="P125">
        <f>0.024*EXP(0.0062*K125)</f>
        <v>72.917878930632853</v>
      </c>
      <c r="Q125">
        <f>1/D125</f>
        <v>317.49714165773173</v>
      </c>
      <c r="R125">
        <f>Q125/P125</f>
        <v>4.3541741245623502</v>
      </c>
      <c r="S125">
        <f>LOG(R125)</f>
        <v>0.63890579260229963</v>
      </c>
      <c r="T125">
        <f t="shared" si="1"/>
        <v>244.57926272709886</v>
      </c>
    </row>
    <row r="126" spans="1:20" x14ac:dyDescent="0.55000000000000004">
      <c r="A126">
        <v>366</v>
      </c>
      <c r="B126" t="s">
        <v>35</v>
      </c>
      <c r="C126" s="1">
        <v>44175</v>
      </c>
      <c r="D126">
        <v>1.4819753740651E-3</v>
      </c>
      <c r="E126">
        <v>0.995910863779644</v>
      </c>
      <c r="F126" t="s">
        <v>36</v>
      </c>
      <c r="G126" t="s">
        <v>16</v>
      </c>
      <c r="H126">
        <v>32.671440160000003</v>
      </c>
      <c r="I126">
        <v>0.81806356999999996</v>
      </c>
      <c r="J126">
        <v>1418</v>
      </c>
      <c r="K126">
        <v>1418.5792349999999</v>
      </c>
      <c r="L126" t="s">
        <v>34</v>
      </c>
      <c r="M126" t="s">
        <v>34</v>
      </c>
      <c r="N126" t="s">
        <v>16</v>
      </c>
      <c r="O126" t="s">
        <v>18</v>
      </c>
      <c r="P126">
        <f>0.024*EXP(0.0062*K126)</f>
        <v>158.45803714099483</v>
      </c>
      <c r="Q126">
        <f>1/D126</f>
        <v>674.77504518646083</v>
      </c>
      <c r="R126">
        <f>Q126/P126</f>
        <v>4.2583832121184919</v>
      </c>
      <c r="S126">
        <f>LOG(R126)</f>
        <v>0.62924474104308625</v>
      </c>
      <c r="T126">
        <f t="shared" si="1"/>
        <v>516.31700804546597</v>
      </c>
    </row>
    <row r="127" spans="1:20" x14ac:dyDescent="0.55000000000000004">
      <c r="A127">
        <v>364</v>
      </c>
      <c r="B127" t="s">
        <v>29</v>
      </c>
      <c r="C127" s="1">
        <v>44175</v>
      </c>
      <c r="D127">
        <v>2.1659998978985902E-3</v>
      </c>
      <c r="E127">
        <v>0.95915379877648699</v>
      </c>
      <c r="F127" t="s">
        <v>30</v>
      </c>
      <c r="G127" t="s">
        <v>16</v>
      </c>
      <c r="H127">
        <v>30.386848000000001</v>
      </c>
      <c r="I127">
        <v>2.1149936199999999</v>
      </c>
      <c r="J127">
        <v>1362</v>
      </c>
      <c r="K127">
        <v>1362.952186</v>
      </c>
      <c r="L127" t="s">
        <v>31</v>
      </c>
      <c r="M127" t="s">
        <v>31</v>
      </c>
      <c r="N127" t="s">
        <v>16</v>
      </c>
      <c r="O127" t="s">
        <v>18</v>
      </c>
      <c r="P127">
        <f>0.024*EXP(0.0062*K127)</f>
        <v>112.23581002113369</v>
      </c>
      <c r="Q127">
        <f>1/D127</f>
        <v>461.68053884498335</v>
      </c>
      <c r="R127">
        <f>Q127/P127</f>
        <v>4.1134869410934902</v>
      </c>
      <c r="S127">
        <f>LOG(R127)</f>
        <v>0.61421012290876498</v>
      </c>
      <c r="T127">
        <f t="shared" si="1"/>
        <v>349.44472882384969</v>
      </c>
    </row>
    <row r="128" spans="1:20" x14ac:dyDescent="0.55000000000000004">
      <c r="A128">
        <v>450</v>
      </c>
      <c r="B128" t="s">
        <v>203</v>
      </c>
      <c r="C128" s="1">
        <v>44175</v>
      </c>
      <c r="D128">
        <v>1.81240740958517E-4</v>
      </c>
      <c r="E128">
        <v>0.971798170608275</v>
      </c>
      <c r="F128" t="s">
        <v>204</v>
      </c>
      <c r="G128">
        <v>0.15384615400000001</v>
      </c>
      <c r="H128">
        <v>44.51324288</v>
      </c>
      <c r="I128">
        <v>0.68837056500000005</v>
      </c>
      <c r="J128">
        <v>1776</v>
      </c>
      <c r="K128">
        <v>1776.829268</v>
      </c>
      <c r="L128" t="s">
        <v>26</v>
      </c>
      <c r="M128" t="s">
        <v>26</v>
      </c>
      <c r="N128" t="s">
        <v>16</v>
      </c>
      <c r="O128" t="s">
        <v>18</v>
      </c>
      <c r="P128">
        <f>0.024*EXP(0.0062*K128)</f>
        <v>1460.6546621956008</v>
      </c>
      <c r="Q128">
        <f>1/D128</f>
        <v>5517.5232384913024</v>
      </c>
      <c r="R128">
        <f>Q128/P128</f>
        <v>3.7774317101056387</v>
      </c>
      <c r="S128">
        <f>LOG(R128)</f>
        <v>0.57719662173578223</v>
      </c>
      <c r="T128">
        <f t="shared" si="1"/>
        <v>4056.8685762957016</v>
      </c>
    </row>
    <row r="129" spans="1:20" x14ac:dyDescent="0.55000000000000004">
      <c r="A129">
        <v>385</v>
      </c>
      <c r="B129" t="s">
        <v>80</v>
      </c>
      <c r="C129" s="1">
        <v>44175</v>
      </c>
      <c r="D129">
        <v>7.71956350079642E-4</v>
      </c>
      <c r="E129">
        <v>0.99847183242196302</v>
      </c>
      <c r="F129" t="s">
        <v>22</v>
      </c>
      <c r="G129" t="s">
        <v>16</v>
      </c>
      <c r="H129">
        <v>37.050241810000003</v>
      </c>
      <c r="I129">
        <v>0.96770934500000005</v>
      </c>
      <c r="J129">
        <v>1544</v>
      </c>
      <c r="K129">
        <v>1544.262295</v>
      </c>
      <c r="L129" t="s">
        <v>26</v>
      </c>
      <c r="M129" t="s">
        <v>26</v>
      </c>
      <c r="N129" t="s">
        <v>16</v>
      </c>
      <c r="O129" t="s">
        <v>18</v>
      </c>
      <c r="P129">
        <f>0.024*EXP(0.0062*K129)</f>
        <v>345.40746578191067</v>
      </c>
      <c r="Q129">
        <f>1/D129</f>
        <v>1295.410031793677</v>
      </c>
      <c r="R129">
        <f>Q129/P129</f>
        <v>3.7503822589972486</v>
      </c>
      <c r="S129">
        <f>LOG(R129)</f>
        <v>0.57407553559769509</v>
      </c>
      <c r="T129">
        <f t="shared" si="1"/>
        <v>950.00256601176636</v>
      </c>
    </row>
    <row r="130" spans="1:20" x14ac:dyDescent="0.55000000000000004">
      <c r="A130">
        <v>362</v>
      </c>
      <c r="B130" t="s">
        <v>24</v>
      </c>
      <c r="C130" s="1">
        <v>44175</v>
      </c>
      <c r="D130">
        <v>1.73696824753493E-4</v>
      </c>
      <c r="E130">
        <v>0.80001056206142496</v>
      </c>
      <c r="F130" t="s">
        <v>25</v>
      </c>
      <c r="G130" t="s">
        <v>16</v>
      </c>
      <c r="H130">
        <v>44.894008249999999</v>
      </c>
      <c r="I130">
        <v>0.87792188000000004</v>
      </c>
      <c r="J130">
        <v>1789</v>
      </c>
      <c r="K130">
        <v>1789.02439</v>
      </c>
      <c r="L130" t="s">
        <v>26</v>
      </c>
      <c r="M130" t="s">
        <v>26</v>
      </c>
      <c r="N130" t="s">
        <v>16</v>
      </c>
      <c r="O130" t="s">
        <v>18</v>
      </c>
      <c r="P130">
        <f>0.024*EXP(0.0062*K130)</f>
        <v>1575.3768135855878</v>
      </c>
      <c r="Q130">
        <f>1/D130</f>
        <v>5757.1576303664715</v>
      </c>
      <c r="R130">
        <f>Q130/P130</f>
        <v>3.6544638595150265</v>
      </c>
      <c r="S130">
        <f>LOG(R130)</f>
        <v>0.56282367132580458</v>
      </c>
      <c r="T130">
        <f t="shared" si="1"/>
        <v>4181.7808167808835</v>
      </c>
    </row>
    <row r="131" spans="1:20" x14ac:dyDescent="0.55000000000000004">
      <c r="A131">
        <v>368</v>
      </c>
      <c r="B131" t="s">
        <v>39</v>
      </c>
      <c r="C131" s="1">
        <v>44175</v>
      </c>
      <c r="D131">
        <v>2.5963924728450601E-4</v>
      </c>
      <c r="E131">
        <v>0.99685686063686896</v>
      </c>
      <c r="F131" t="s">
        <v>40</v>
      </c>
      <c r="G131" t="s">
        <v>16</v>
      </c>
      <c r="H131">
        <v>42.952104910000003</v>
      </c>
      <c r="I131">
        <v>1.3268592050000001</v>
      </c>
      <c r="J131">
        <v>1726</v>
      </c>
      <c r="K131">
        <v>1726.829268</v>
      </c>
      <c r="L131" t="s">
        <v>23</v>
      </c>
      <c r="M131" t="s">
        <v>23</v>
      </c>
      <c r="N131" t="s">
        <v>16</v>
      </c>
      <c r="O131" t="s">
        <v>18</v>
      </c>
      <c r="P131">
        <f>0.024*EXP(0.0062*K131)</f>
        <v>1071.3127160821805</v>
      </c>
      <c r="Q131">
        <f>1/D131</f>
        <v>3851.497839632179</v>
      </c>
      <c r="R131">
        <f>Q131/P131</f>
        <v>3.5951200632782654</v>
      </c>
      <c r="S131">
        <f>LOG(R131)</f>
        <v>0.55571339873796533</v>
      </c>
      <c r="T131">
        <f t="shared" ref="T131:T194" si="2">Q131-P131</f>
        <v>2780.1851235499985</v>
      </c>
    </row>
    <row r="132" spans="1:20" x14ac:dyDescent="0.55000000000000004">
      <c r="A132">
        <v>432</v>
      </c>
      <c r="B132" t="s">
        <v>171</v>
      </c>
      <c r="C132" s="1">
        <v>44175</v>
      </c>
      <c r="D132">
        <v>5.4942609779430997E-4</v>
      </c>
      <c r="E132">
        <v>0.80697240723464703</v>
      </c>
      <c r="F132" t="s">
        <v>139</v>
      </c>
      <c r="G132" t="s">
        <v>16</v>
      </c>
      <c r="H132">
        <v>39.334833979999999</v>
      </c>
      <c r="I132">
        <v>1.067473195</v>
      </c>
      <c r="J132">
        <v>1610</v>
      </c>
      <c r="K132">
        <v>1610.97561</v>
      </c>
      <c r="L132" t="s">
        <v>140</v>
      </c>
      <c r="M132" t="s">
        <v>46</v>
      </c>
      <c r="N132" t="s">
        <v>16</v>
      </c>
      <c r="O132" t="s">
        <v>47</v>
      </c>
      <c r="P132">
        <f>0.024*EXP(0.0062*K132)</f>
        <v>522.35494776561779</v>
      </c>
      <c r="Q132">
        <f>1/D132</f>
        <v>1820.0809972706693</v>
      </c>
      <c r="R132">
        <f>Q132/P132</f>
        <v>3.4843759115446247</v>
      </c>
      <c r="S132">
        <f>LOG(R132)</f>
        <v>0.5421250026796991</v>
      </c>
      <c r="T132">
        <f t="shared" si="2"/>
        <v>1297.7260495050514</v>
      </c>
    </row>
    <row r="133" spans="1:20" x14ac:dyDescent="0.55000000000000004">
      <c r="A133">
        <v>411</v>
      </c>
      <c r="B133" t="s">
        <v>132</v>
      </c>
      <c r="C133" s="1">
        <v>44175</v>
      </c>
      <c r="D133">
        <v>1.5036069418606899E-3</v>
      </c>
      <c r="E133">
        <v>0.92776720170877802</v>
      </c>
      <c r="F133" t="s">
        <v>133</v>
      </c>
      <c r="G133">
        <v>0.571428571</v>
      </c>
      <c r="H133">
        <v>34.004118929999997</v>
      </c>
      <c r="I133">
        <v>0.89787465</v>
      </c>
      <c r="J133">
        <v>1456</v>
      </c>
      <c r="K133">
        <v>1456.8306009999999</v>
      </c>
      <c r="L133" t="s">
        <v>26</v>
      </c>
      <c r="M133" t="s">
        <v>26</v>
      </c>
      <c r="N133" t="s">
        <v>16</v>
      </c>
      <c r="O133" t="s">
        <v>18</v>
      </c>
      <c r="P133">
        <f>0.024*EXP(0.0062*K133)</f>
        <v>200.86806059331269</v>
      </c>
      <c r="Q133">
        <f>1/D133</f>
        <v>665.06742697164975</v>
      </c>
      <c r="R133">
        <f>Q133/P133</f>
        <v>3.3109665369756209</v>
      </c>
      <c r="S133">
        <f>LOG(R133)</f>
        <v>0.51995479147986212</v>
      </c>
      <c r="T133">
        <f t="shared" si="2"/>
        <v>464.19936637833706</v>
      </c>
    </row>
    <row r="134" spans="1:20" x14ac:dyDescent="0.55000000000000004">
      <c r="A134">
        <v>441</v>
      </c>
      <c r="B134" t="s">
        <v>184</v>
      </c>
      <c r="C134" s="1">
        <v>44175</v>
      </c>
      <c r="D134">
        <v>1.6120452172903099E-4</v>
      </c>
      <c r="E134">
        <v>0.97465121695336698</v>
      </c>
      <c r="F134" t="s">
        <v>185</v>
      </c>
      <c r="G134">
        <v>0.44444444399999999</v>
      </c>
      <c r="H134">
        <v>45.883998179999999</v>
      </c>
      <c r="I134">
        <v>0.94775657499999999</v>
      </c>
      <c r="J134">
        <v>1822</v>
      </c>
      <c r="K134">
        <v>1822.818792</v>
      </c>
      <c r="L134" t="s">
        <v>26</v>
      </c>
      <c r="M134" t="s">
        <v>26</v>
      </c>
      <c r="N134" t="s">
        <v>16</v>
      </c>
      <c r="O134" t="s">
        <v>18</v>
      </c>
      <c r="P134">
        <f>0.024*EXP(0.0062*K134)</f>
        <v>1942.5854321040006</v>
      </c>
      <c r="Q134">
        <f>1/D134</f>
        <v>6203.2999401896559</v>
      </c>
      <c r="R134">
        <f>Q134/P134</f>
        <v>3.1933215588211765</v>
      </c>
      <c r="S134">
        <f>LOG(R134)</f>
        <v>0.50424265301804139</v>
      </c>
      <c r="T134">
        <f t="shared" si="2"/>
        <v>4260.7145080856553</v>
      </c>
    </row>
    <row r="135" spans="1:20" x14ac:dyDescent="0.55000000000000004">
      <c r="A135">
        <v>383</v>
      </c>
      <c r="B135" t="s">
        <v>76</v>
      </c>
      <c r="C135" s="1">
        <v>44175</v>
      </c>
      <c r="D135">
        <v>2.9608951760175001E-4</v>
      </c>
      <c r="E135">
        <v>0.97053133617080101</v>
      </c>
      <c r="F135" t="s">
        <v>77</v>
      </c>
      <c r="G135" t="s">
        <v>16</v>
      </c>
      <c r="H135">
        <v>42.952104910000003</v>
      </c>
      <c r="I135">
        <v>0.94775657499999999</v>
      </c>
      <c r="J135">
        <v>1726</v>
      </c>
      <c r="K135">
        <v>1726.829268</v>
      </c>
      <c r="L135" t="s">
        <v>17</v>
      </c>
      <c r="M135" t="s">
        <v>17</v>
      </c>
      <c r="N135" t="s">
        <v>16</v>
      </c>
      <c r="O135" t="s">
        <v>18</v>
      </c>
      <c r="P135">
        <f>0.024*EXP(0.0062*K135)</f>
        <v>1071.3127160821805</v>
      </c>
      <c r="Q135">
        <f>1/D135</f>
        <v>3377.3569834546875</v>
      </c>
      <c r="R135">
        <f>Q135/P135</f>
        <v>3.1525407406772628</v>
      </c>
      <c r="S135">
        <f>LOG(R135)</f>
        <v>0.49866070772315141</v>
      </c>
      <c r="T135">
        <f t="shared" si="2"/>
        <v>2306.044267372507</v>
      </c>
    </row>
    <row r="136" spans="1:20" x14ac:dyDescent="0.55000000000000004">
      <c r="A136">
        <v>415</v>
      </c>
      <c r="B136" t="s">
        <v>141</v>
      </c>
      <c r="C136" s="1">
        <v>44175</v>
      </c>
      <c r="D136">
        <v>3.4738945076260202E-3</v>
      </c>
      <c r="E136">
        <v>0.86907773254863296</v>
      </c>
      <c r="F136" t="s">
        <v>142</v>
      </c>
      <c r="G136">
        <v>0.1</v>
      </c>
      <c r="H136">
        <v>29.320704989999999</v>
      </c>
      <c r="I136">
        <v>0.52874840499999998</v>
      </c>
      <c r="J136">
        <v>1338</v>
      </c>
      <c r="K136">
        <v>1338.828029</v>
      </c>
      <c r="L136" t="s">
        <v>34</v>
      </c>
      <c r="M136" t="s">
        <v>34</v>
      </c>
      <c r="N136" t="s">
        <v>16</v>
      </c>
      <c r="O136" t="s">
        <v>18</v>
      </c>
      <c r="P136">
        <f>0.024*EXP(0.0062*K136)</f>
        <v>96.643826727842821</v>
      </c>
      <c r="Q136">
        <f>1/D136</f>
        <v>287.86136073066223</v>
      </c>
      <c r="R136">
        <f>Q136/P136</f>
        <v>2.9785799101406045</v>
      </c>
      <c r="S136">
        <f>LOG(R136)</f>
        <v>0.47400925595998594</v>
      </c>
      <c r="T136">
        <f t="shared" si="2"/>
        <v>191.21753400281941</v>
      </c>
    </row>
    <row r="137" spans="1:20" x14ac:dyDescent="0.55000000000000004">
      <c r="A137">
        <v>428</v>
      </c>
      <c r="B137" t="s">
        <v>165</v>
      </c>
      <c r="C137" s="1">
        <v>44175</v>
      </c>
      <c r="D137">
        <v>4.6179978639991398E-4</v>
      </c>
      <c r="E137">
        <v>0.99535922254256604</v>
      </c>
      <c r="F137" t="s">
        <v>166</v>
      </c>
      <c r="G137">
        <v>7.6923077000000006E-2</v>
      </c>
      <c r="H137">
        <v>41.01020157</v>
      </c>
      <c r="I137">
        <v>1.1772134299999999</v>
      </c>
      <c r="J137">
        <v>1664</v>
      </c>
      <c r="K137">
        <v>1664.6341460000001</v>
      </c>
      <c r="L137" t="s">
        <v>52</v>
      </c>
      <c r="M137" t="s">
        <v>53</v>
      </c>
      <c r="N137" t="s">
        <v>16</v>
      </c>
      <c r="O137" t="s">
        <v>18</v>
      </c>
      <c r="P137">
        <f>0.024*EXP(0.0062*K137)</f>
        <v>728.53105729490096</v>
      </c>
      <c r="Q137">
        <f>1/D137</f>
        <v>2165.4405858343339</v>
      </c>
      <c r="R137">
        <f>Q137/P137</f>
        <v>2.9723380549825875</v>
      </c>
      <c r="S137">
        <f>LOG(R137)</f>
        <v>0.47309820181272055</v>
      </c>
      <c r="T137">
        <f t="shared" si="2"/>
        <v>1436.9095285394328</v>
      </c>
    </row>
    <row r="138" spans="1:20" x14ac:dyDescent="0.55000000000000004">
      <c r="A138">
        <v>473</v>
      </c>
      <c r="B138" t="s">
        <v>250</v>
      </c>
      <c r="C138" s="1">
        <v>44175</v>
      </c>
      <c r="D138">
        <v>2.2878286622972301E-4</v>
      </c>
      <c r="E138">
        <v>0.93366232591079501</v>
      </c>
      <c r="F138" t="s">
        <v>251</v>
      </c>
      <c r="G138">
        <v>0</v>
      </c>
      <c r="H138">
        <v>44.551319419999999</v>
      </c>
      <c r="I138">
        <v>1.386717515</v>
      </c>
      <c r="J138">
        <v>1778</v>
      </c>
      <c r="K138">
        <v>1778.0487800000001</v>
      </c>
      <c r="L138" t="s">
        <v>17</v>
      </c>
      <c r="M138" t="s">
        <v>17</v>
      </c>
      <c r="N138" t="s">
        <v>16</v>
      </c>
      <c r="O138" t="s">
        <v>47</v>
      </c>
      <c r="P138">
        <f>0.024*EXP(0.0062*K138)</f>
        <v>1471.7404917271988</v>
      </c>
      <c r="Q138">
        <f>1/D138</f>
        <v>4370.956691293004</v>
      </c>
      <c r="R138">
        <f>Q138/P138</f>
        <v>2.9699235129172505</v>
      </c>
      <c r="S138">
        <f>LOG(R138)</f>
        <v>0.47274526468902495</v>
      </c>
      <c r="T138">
        <f t="shared" si="2"/>
        <v>2899.2161995658053</v>
      </c>
    </row>
    <row r="139" spans="1:20" x14ac:dyDescent="0.55000000000000004">
      <c r="A139">
        <v>448</v>
      </c>
      <c r="B139" t="s">
        <v>199</v>
      </c>
      <c r="C139" s="1">
        <v>44175</v>
      </c>
      <c r="D139">
        <v>1.07378880904085E-4</v>
      </c>
      <c r="E139">
        <v>0.68729897031104403</v>
      </c>
      <c r="F139" t="s">
        <v>200</v>
      </c>
      <c r="G139">
        <v>0.125</v>
      </c>
      <c r="H139">
        <v>52.92815736</v>
      </c>
      <c r="I139">
        <v>0.68837056500000005</v>
      </c>
      <c r="J139">
        <v>2078</v>
      </c>
      <c r="K139">
        <v>2078.5185190000002</v>
      </c>
      <c r="L139" t="s">
        <v>26</v>
      </c>
      <c r="M139" t="s">
        <v>26</v>
      </c>
      <c r="N139" t="s">
        <v>16</v>
      </c>
      <c r="O139" t="s">
        <v>18</v>
      </c>
      <c r="P139">
        <f>17915*EXP(-0.00082*K139)</f>
        <v>3258.4550277531434</v>
      </c>
      <c r="Q139">
        <f>1/D139</f>
        <v>9312.8182337198959</v>
      </c>
      <c r="R139">
        <f>Q139/P139</f>
        <v>2.858047189358178</v>
      </c>
      <c r="S139">
        <f>LOG(R139)</f>
        <v>0.4560693951717712</v>
      </c>
      <c r="T139">
        <f t="shared" si="2"/>
        <v>6054.3632059667525</v>
      </c>
    </row>
    <row r="140" spans="1:20" x14ac:dyDescent="0.55000000000000004">
      <c r="A140">
        <v>389</v>
      </c>
      <c r="B140" t="s">
        <v>88</v>
      </c>
      <c r="C140" s="1">
        <v>44175</v>
      </c>
      <c r="D140">
        <v>4.11852470489249E-3</v>
      </c>
      <c r="E140">
        <v>0.96532974746193101</v>
      </c>
      <c r="F140" t="s">
        <v>89</v>
      </c>
      <c r="G140">
        <v>0.111111111</v>
      </c>
      <c r="H140">
        <v>28.406868119999999</v>
      </c>
      <c r="I140">
        <v>0.50879563500000002</v>
      </c>
      <c r="J140">
        <v>1318</v>
      </c>
      <c r="K140">
        <v>1318.150179</v>
      </c>
      <c r="L140" t="s">
        <v>34</v>
      </c>
      <c r="M140" t="s">
        <v>34</v>
      </c>
      <c r="N140" t="s">
        <v>16</v>
      </c>
      <c r="O140" t="s">
        <v>18</v>
      </c>
      <c r="P140">
        <f>0.024*EXP(0.0062*K140)</f>
        <v>85.015165750196928</v>
      </c>
      <c r="Q140">
        <f>1/D140</f>
        <v>242.80539068081274</v>
      </c>
      <c r="R140">
        <f>Q140/P140</f>
        <v>2.856024434443337</v>
      </c>
      <c r="S140">
        <f>LOG(R140)</f>
        <v>0.45576191868484955</v>
      </c>
      <c r="T140">
        <f t="shared" si="2"/>
        <v>157.79022493061581</v>
      </c>
    </row>
    <row r="141" spans="1:20" x14ac:dyDescent="0.55000000000000004">
      <c r="A141">
        <v>427</v>
      </c>
      <c r="B141" t="s">
        <v>163</v>
      </c>
      <c r="C141" s="1">
        <v>44175</v>
      </c>
      <c r="D141">
        <v>3.6857941126719099E-4</v>
      </c>
      <c r="E141">
        <v>0.97107873602531902</v>
      </c>
      <c r="F141" t="s">
        <v>164</v>
      </c>
      <c r="G141" t="s">
        <v>16</v>
      </c>
      <c r="H141">
        <v>42.609416080000003</v>
      </c>
      <c r="I141">
        <v>1.9653478449999999</v>
      </c>
      <c r="J141">
        <v>1715</v>
      </c>
      <c r="K141">
        <v>1715.8536590000001</v>
      </c>
      <c r="L141" t="s">
        <v>23</v>
      </c>
      <c r="M141" t="s">
        <v>23</v>
      </c>
      <c r="N141" t="s">
        <v>16</v>
      </c>
      <c r="O141" t="s">
        <v>18</v>
      </c>
      <c r="P141">
        <f>0.024*EXP(0.0062*K141)</f>
        <v>1000.836307694099</v>
      </c>
      <c r="Q141">
        <f>1/D141</f>
        <v>2713.1195325369895</v>
      </c>
      <c r="R141">
        <f>Q141/P141</f>
        <v>2.7108524257957294</v>
      </c>
      <c r="S141">
        <f>LOG(R141)</f>
        <v>0.43310587596962324</v>
      </c>
      <c r="T141">
        <f t="shared" si="2"/>
        <v>1712.2832248428904</v>
      </c>
    </row>
    <row r="142" spans="1:20" x14ac:dyDescent="0.55000000000000004">
      <c r="A142">
        <v>387</v>
      </c>
      <c r="B142" t="s">
        <v>85</v>
      </c>
      <c r="C142" s="1">
        <v>44175</v>
      </c>
      <c r="D142">
        <v>1.30140084915676E-4</v>
      </c>
      <c r="E142">
        <v>0.99128461927300104</v>
      </c>
      <c r="F142" t="s">
        <v>86</v>
      </c>
      <c r="G142">
        <v>5.5555555999999999E-2</v>
      </c>
      <c r="H142">
        <v>55.821974099999998</v>
      </c>
      <c r="I142">
        <v>0.54870117500000004</v>
      </c>
      <c r="J142">
        <v>2191</v>
      </c>
      <c r="K142">
        <v>2191.1111110000002</v>
      </c>
      <c r="L142" t="s">
        <v>34</v>
      </c>
      <c r="M142" t="s">
        <v>34</v>
      </c>
      <c r="N142" t="s">
        <v>16</v>
      </c>
      <c r="O142" t="s">
        <v>18</v>
      </c>
      <c r="P142">
        <f>17915*EXP(-0.00082*K142)</f>
        <v>2971.085100333672</v>
      </c>
      <c r="Q142">
        <f>1/D142</f>
        <v>7684.0275665099498</v>
      </c>
      <c r="R142">
        <f>Q142/P142</f>
        <v>2.5862697657657074</v>
      </c>
      <c r="S142">
        <f>LOG(R142)</f>
        <v>0.41267382281547288</v>
      </c>
      <c r="T142">
        <f t="shared" si="2"/>
        <v>4712.9424661762778</v>
      </c>
    </row>
    <row r="143" spans="1:20" x14ac:dyDescent="0.55000000000000004">
      <c r="A143">
        <v>394</v>
      </c>
      <c r="B143" t="s">
        <v>99</v>
      </c>
      <c r="C143" s="1">
        <v>44175</v>
      </c>
      <c r="D143">
        <v>3.8964241478149701E-4</v>
      </c>
      <c r="E143">
        <v>0.99809301450945598</v>
      </c>
      <c r="F143" t="s">
        <v>100</v>
      </c>
      <c r="G143">
        <v>3.3333333E-2</v>
      </c>
      <c r="H143">
        <v>81.219023660000005</v>
      </c>
      <c r="I143">
        <v>1.03754404</v>
      </c>
      <c r="J143">
        <v>3483</v>
      </c>
      <c r="K143">
        <v>3483.5164840000002</v>
      </c>
      <c r="L143" t="s">
        <v>31</v>
      </c>
      <c r="M143" t="s">
        <v>31</v>
      </c>
      <c r="N143" t="s">
        <v>16</v>
      </c>
      <c r="O143" t="s">
        <v>18</v>
      </c>
      <c r="P143">
        <f>17915*EXP(-0.00082*K143)</f>
        <v>1029.5839966161946</v>
      </c>
      <c r="Q143">
        <f>1/D143</f>
        <v>2566.4557092963769</v>
      </c>
      <c r="R143">
        <f>Q143/P143</f>
        <v>2.4927113452921055</v>
      </c>
      <c r="S143">
        <f>LOG(R143)</f>
        <v>0.39667199033493572</v>
      </c>
      <c r="T143">
        <f t="shared" si="2"/>
        <v>1536.8717126801823</v>
      </c>
    </row>
    <row r="144" spans="1:20" x14ac:dyDescent="0.55000000000000004">
      <c r="A144">
        <v>399</v>
      </c>
      <c r="B144" t="s">
        <v>108</v>
      </c>
      <c r="C144" s="1">
        <v>44175</v>
      </c>
      <c r="D144">
        <v>9.2394685017590703E-4</v>
      </c>
      <c r="E144">
        <v>0.83936036584181395</v>
      </c>
      <c r="F144" t="s">
        <v>109</v>
      </c>
      <c r="G144">
        <v>0.2</v>
      </c>
      <c r="H144">
        <v>38.687532859999997</v>
      </c>
      <c r="I144">
        <v>0.77815802999999995</v>
      </c>
      <c r="J144">
        <v>1591</v>
      </c>
      <c r="K144">
        <v>1591.2568309999999</v>
      </c>
      <c r="L144" t="s">
        <v>34</v>
      </c>
      <c r="M144" t="s">
        <v>34</v>
      </c>
      <c r="N144" t="s">
        <v>16</v>
      </c>
      <c r="O144" t="s">
        <v>18</v>
      </c>
      <c r="P144">
        <f>0.024*EXP(0.0062*K144)</f>
        <v>462.2430816940381</v>
      </c>
      <c r="Q144">
        <f>1/D144</f>
        <v>1082.3133384886949</v>
      </c>
      <c r="R144">
        <f>Q144/P144</f>
        <v>2.3414376144305078</v>
      </c>
      <c r="S144">
        <f>LOG(R144)</f>
        <v>0.36948259087337448</v>
      </c>
      <c r="T144">
        <f t="shared" si="2"/>
        <v>620.07025679465676</v>
      </c>
    </row>
    <row r="145" spans="1:20" x14ac:dyDescent="0.55000000000000004">
      <c r="A145">
        <v>437</v>
      </c>
      <c r="B145" t="s">
        <v>175</v>
      </c>
      <c r="C145" s="1">
        <v>44175</v>
      </c>
      <c r="D145">
        <v>7.6224809285742497E-4</v>
      </c>
      <c r="E145">
        <v>0.91950637636536603</v>
      </c>
      <c r="F145" t="s">
        <v>95</v>
      </c>
      <c r="G145">
        <v>0.83333333300000001</v>
      </c>
      <c r="H145">
        <v>39.715599339999997</v>
      </c>
      <c r="I145">
        <v>0.82803995500000005</v>
      </c>
      <c r="J145">
        <v>1623</v>
      </c>
      <c r="K145">
        <v>1623.170732</v>
      </c>
      <c r="L145" t="s">
        <v>26</v>
      </c>
      <c r="M145" t="s">
        <v>26</v>
      </c>
      <c r="N145" t="s">
        <v>16</v>
      </c>
      <c r="O145" t="s">
        <v>18</v>
      </c>
      <c r="P145">
        <f>0.024*EXP(0.0062*K145)</f>
        <v>563.38154012030748</v>
      </c>
      <c r="Q145">
        <f>1/D145</f>
        <v>1311.9088251848805</v>
      </c>
      <c r="R145">
        <f>Q145/P145</f>
        <v>2.32863296320417</v>
      </c>
      <c r="S145">
        <f>LOG(R145)</f>
        <v>0.36710104086751855</v>
      </c>
      <c r="T145">
        <f t="shared" si="2"/>
        <v>748.52728506457299</v>
      </c>
    </row>
    <row r="146" spans="1:20" x14ac:dyDescent="0.55000000000000004">
      <c r="A146">
        <v>379</v>
      </c>
      <c r="B146" t="s">
        <v>67</v>
      </c>
      <c r="C146" s="1">
        <v>44175</v>
      </c>
      <c r="D146">
        <v>4.97317210752886E-4</v>
      </c>
      <c r="E146">
        <v>0.96622571662814705</v>
      </c>
      <c r="F146" t="s">
        <v>66</v>
      </c>
      <c r="G146" t="s">
        <v>16</v>
      </c>
      <c r="H146">
        <v>41.885961899999998</v>
      </c>
      <c r="I146">
        <v>0.96770934500000005</v>
      </c>
      <c r="J146">
        <v>1692</v>
      </c>
      <c r="K146">
        <v>1692.6829270000001</v>
      </c>
      <c r="L146" t="s">
        <v>26</v>
      </c>
      <c r="M146" t="s">
        <v>26</v>
      </c>
      <c r="N146" t="s">
        <v>16</v>
      </c>
      <c r="O146" t="s">
        <v>18</v>
      </c>
      <c r="P146">
        <f>0.024*EXP(0.0062*K146)</f>
        <v>866.90786185744184</v>
      </c>
      <c r="Q146">
        <f>1/D146</f>
        <v>2010.7890464641371</v>
      </c>
      <c r="R146">
        <f>Q146/P146</f>
        <v>2.3194956868378247</v>
      </c>
      <c r="S146">
        <f>LOG(R146)</f>
        <v>0.36539356927371613</v>
      </c>
      <c r="T146">
        <f t="shared" si="2"/>
        <v>1143.8811846066951</v>
      </c>
    </row>
    <row r="147" spans="1:20" x14ac:dyDescent="0.55000000000000004">
      <c r="A147">
        <v>406</v>
      </c>
      <c r="B147" t="s">
        <v>122</v>
      </c>
      <c r="C147" s="1">
        <v>44175</v>
      </c>
      <c r="D147">
        <v>5.0241696197492495E-4</v>
      </c>
      <c r="E147">
        <v>0.98221971832445798</v>
      </c>
      <c r="F147" t="s">
        <v>123</v>
      </c>
      <c r="G147">
        <v>0.16666666699999999</v>
      </c>
      <c r="H147">
        <v>42.419033400000004</v>
      </c>
      <c r="I147">
        <v>1.89551315</v>
      </c>
      <c r="J147">
        <v>1709</v>
      </c>
      <c r="K147">
        <v>1709.7560980000001</v>
      </c>
      <c r="L147" t="s">
        <v>96</v>
      </c>
      <c r="M147" t="s">
        <v>96</v>
      </c>
      <c r="N147" t="s">
        <v>16</v>
      </c>
      <c r="O147" t="s">
        <v>18</v>
      </c>
      <c r="P147">
        <f>0.024*EXP(0.0062*K147)</f>
        <v>963.70608685304887</v>
      </c>
      <c r="Q147">
        <f>1/D147</f>
        <v>1990.3786609217004</v>
      </c>
      <c r="R147">
        <f>Q147/P147</f>
        <v>2.0653378535993454</v>
      </c>
      <c r="S147">
        <f>LOG(R147)</f>
        <v>0.31499110487966098</v>
      </c>
      <c r="T147">
        <f t="shared" si="2"/>
        <v>1026.6725740686516</v>
      </c>
    </row>
    <row r="148" spans="1:20" x14ac:dyDescent="0.55000000000000004">
      <c r="A148">
        <v>474</v>
      </c>
      <c r="B148" t="s">
        <v>252</v>
      </c>
      <c r="C148" s="1">
        <v>44175</v>
      </c>
      <c r="D148">
        <v>1.22925908746179E-2</v>
      </c>
      <c r="E148">
        <v>0.85749464271671405</v>
      </c>
      <c r="F148" t="s">
        <v>149</v>
      </c>
      <c r="G148">
        <v>0.1</v>
      </c>
      <c r="H148">
        <v>23.875760329999999</v>
      </c>
      <c r="I148">
        <v>0.77815802999999995</v>
      </c>
      <c r="J148">
        <v>1206</v>
      </c>
      <c r="K148">
        <v>1206.6786629999999</v>
      </c>
      <c r="L148" t="s">
        <v>34</v>
      </c>
      <c r="M148" t="s">
        <v>34</v>
      </c>
      <c r="N148" t="s">
        <v>16</v>
      </c>
      <c r="O148" t="s">
        <v>18</v>
      </c>
      <c r="P148">
        <f>0.024*EXP(0.0062*K148)</f>
        <v>42.593696036691973</v>
      </c>
      <c r="Q148">
        <f>1/D148</f>
        <v>81.349815527077311</v>
      </c>
      <c r="R148">
        <f>Q148/P148</f>
        <v>1.9099027108847095</v>
      </c>
      <c r="S148">
        <f>LOG(R148)</f>
        <v>0.28101124515241416</v>
      </c>
      <c r="T148">
        <f t="shared" si="2"/>
        <v>38.756119490385338</v>
      </c>
    </row>
    <row r="149" spans="1:20" x14ac:dyDescent="0.55000000000000004">
      <c r="A149">
        <v>418</v>
      </c>
      <c r="B149" t="s">
        <v>146</v>
      </c>
      <c r="C149" s="1">
        <v>44175</v>
      </c>
      <c r="D149">
        <v>4.1702749413296598E-4</v>
      </c>
      <c r="E149">
        <v>0.98945678882076504</v>
      </c>
      <c r="F149" t="s">
        <v>147</v>
      </c>
      <c r="G149">
        <v>3.7037037000000002E-2</v>
      </c>
      <c r="H149">
        <v>76.611762799999994</v>
      </c>
      <c r="I149">
        <v>0.83801634000000003</v>
      </c>
      <c r="J149">
        <v>3209</v>
      </c>
      <c r="K149">
        <v>3209.1954019999998</v>
      </c>
      <c r="L149" t="s">
        <v>34</v>
      </c>
      <c r="M149" t="s">
        <v>43</v>
      </c>
      <c r="N149" t="s">
        <v>16</v>
      </c>
      <c r="O149" t="s">
        <v>18</v>
      </c>
      <c r="P149">
        <f>17915*EXP(-0.00082*K149)</f>
        <v>1289.2983054512547</v>
      </c>
      <c r="Q149">
        <f>1/D149</f>
        <v>2397.923432072701</v>
      </c>
      <c r="R149">
        <f>Q149/P149</f>
        <v>1.8598670470085099</v>
      </c>
      <c r="S149">
        <f>LOG(R149)</f>
        <v>0.26948189969409242</v>
      </c>
      <c r="T149">
        <f t="shared" si="2"/>
        <v>1108.6251266214463</v>
      </c>
    </row>
    <row r="150" spans="1:20" x14ac:dyDescent="0.55000000000000004">
      <c r="A150">
        <v>469</v>
      </c>
      <c r="B150" t="s">
        <v>242</v>
      </c>
      <c r="C150" s="1">
        <v>44175</v>
      </c>
      <c r="D150">
        <v>2.69248287896221E-4</v>
      </c>
      <c r="E150">
        <v>0.98831539073130104</v>
      </c>
      <c r="F150" t="s">
        <v>243</v>
      </c>
      <c r="G150">
        <v>0</v>
      </c>
      <c r="H150">
        <v>46.112457399999997</v>
      </c>
      <c r="I150">
        <v>0.49881924999999999</v>
      </c>
      <c r="J150">
        <v>1830</v>
      </c>
      <c r="K150">
        <v>1830.8724830000001</v>
      </c>
      <c r="L150" t="s">
        <v>211</v>
      </c>
      <c r="M150" t="s">
        <v>211</v>
      </c>
      <c r="N150" t="s">
        <v>16</v>
      </c>
      <c r="O150" t="s">
        <v>47</v>
      </c>
      <c r="P150">
        <f>0.024*EXP(0.0062*K150)</f>
        <v>2042.046858804166</v>
      </c>
      <c r="Q150">
        <f>1/D150</f>
        <v>3714.0440439325644</v>
      </c>
      <c r="R150">
        <f>Q150/P150</f>
        <v>1.8187849254877182</v>
      </c>
      <c r="S150">
        <f>LOG(R150)</f>
        <v>0.25978134601435943</v>
      </c>
      <c r="T150">
        <f t="shared" si="2"/>
        <v>1671.9971851283983</v>
      </c>
    </row>
    <row r="151" spans="1:20" x14ac:dyDescent="0.55000000000000004">
      <c r="A151">
        <v>438</v>
      </c>
      <c r="B151" t="s">
        <v>176</v>
      </c>
      <c r="C151" s="1">
        <v>44175</v>
      </c>
      <c r="D151">
        <v>4.0010662631819501E-4</v>
      </c>
      <c r="E151">
        <v>0.98321078237749704</v>
      </c>
      <c r="F151" t="s">
        <v>177</v>
      </c>
      <c r="G151">
        <v>0.75</v>
      </c>
      <c r="H151">
        <v>44.51324288</v>
      </c>
      <c r="I151">
        <v>0.97768573000000003</v>
      </c>
      <c r="J151">
        <v>1776</v>
      </c>
      <c r="K151">
        <v>1776.829268</v>
      </c>
      <c r="L151" t="s">
        <v>26</v>
      </c>
      <c r="M151" t="s">
        <v>26</v>
      </c>
      <c r="N151" t="s">
        <v>16</v>
      </c>
      <c r="O151" t="s">
        <v>18</v>
      </c>
      <c r="P151">
        <f>0.024*EXP(0.0062*K151)</f>
        <v>1460.6546621956008</v>
      </c>
      <c r="Q151">
        <f>1/D151</f>
        <v>2499.3337631072486</v>
      </c>
      <c r="R151">
        <f>Q151/P151</f>
        <v>1.7111051830350814</v>
      </c>
      <c r="S151">
        <f>LOG(R151)</f>
        <v>0.23327670679866358</v>
      </c>
      <c r="T151">
        <f t="shared" si="2"/>
        <v>1038.6791009116478</v>
      </c>
    </row>
    <row r="152" spans="1:20" x14ac:dyDescent="0.55000000000000004">
      <c r="A152">
        <v>380</v>
      </c>
      <c r="B152" t="s">
        <v>68</v>
      </c>
      <c r="C152" s="1">
        <v>44175</v>
      </c>
      <c r="D152">
        <v>1.2733876779657499E-3</v>
      </c>
      <c r="E152">
        <v>0.97846652665054101</v>
      </c>
      <c r="F152" t="s">
        <v>69</v>
      </c>
      <c r="G152" t="s">
        <v>16</v>
      </c>
      <c r="H152">
        <v>38.763685940000002</v>
      </c>
      <c r="I152">
        <v>1.13730789</v>
      </c>
      <c r="J152">
        <v>1593</v>
      </c>
      <c r="K152">
        <v>1593.4426229999999</v>
      </c>
      <c r="L152" t="s">
        <v>70</v>
      </c>
      <c r="M152" t="s">
        <v>31</v>
      </c>
      <c r="N152" t="s">
        <v>16</v>
      </c>
      <c r="O152" t="s">
        <v>71</v>
      </c>
      <c r="P152">
        <f>0.024*EXP(0.0062*K152)</f>
        <v>468.54999737423373</v>
      </c>
      <c r="Q152">
        <f>1/D152</f>
        <v>785.30679800318978</v>
      </c>
      <c r="R152">
        <f>Q152/P152</f>
        <v>1.6760362872779198</v>
      </c>
      <c r="S152">
        <f>LOG(R152)</f>
        <v>0.22428341715461711</v>
      </c>
      <c r="T152">
        <f t="shared" si="2"/>
        <v>316.75680062895606</v>
      </c>
    </row>
    <row r="153" spans="1:20" x14ac:dyDescent="0.55000000000000004">
      <c r="A153">
        <v>452</v>
      </c>
      <c r="B153" t="s">
        <v>207</v>
      </c>
      <c r="C153" s="1">
        <v>44175</v>
      </c>
      <c r="D153">
        <v>1.6597870903196099E-4</v>
      </c>
      <c r="E153">
        <v>0.97774296198339805</v>
      </c>
      <c r="F153" t="s">
        <v>208</v>
      </c>
      <c r="G153">
        <v>0.4</v>
      </c>
      <c r="H153">
        <v>48.701661850000001</v>
      </c>
      <c r="I153">
        <v>0.93778019000000001</v>
      </c>
      <c r="J153">
        <v>1922</v>
      </c>
      <c r="K153">
        <v>1922.147651</v>
      </c>
      <c r="L153" t="s">
        <v>26</v>
      </c>
      <c r="M153" t="s">
        <v>26</v>
      </c>
      <c r="N153" t="s">
        <v>16</v>
      </c>
      <c r="O153" t="s">
        <v>18</v>
      </c>
      <c r="P153">
        <f>0.024*EXP(0.0062*K153)</f>
        <v>3596.1315871470733</v>
      </c>
      <c r="Q153">
        <f>1/D153</f>
        <v>6024.8691282894551</v>
      </c>
      <c r="R153">
        <f>Q153/P153</f>
        <v>1.6753750474045299</v>
      </c>
      <c r="S153">
        <f>LOG(R153)</f>
        <v>0.2241120428867186</v>
      </c>
      <c r="T153">
        <f t="shared" si="2"/>
        <v>2428.7375411423818</v>
      </c>
    </row>
    <row r="154" spans="1:20" x14ac:dyDescent="0.55000000000000004">
      <c r="A154">
        <v>382</v>
      </c>
      <c r="B154" t="s">
        <v>74</v>
      </c>
      <c r="C154" s="1">
        <v>44175</v>
      </c>
      <c r="D154">
        <v>3.8261330871817198E-4</v>
      </c>
      <c r="E154">
        <v>0.97843882466986498</v>
      </c>
      <c r="F154" t="s">
        <v>75</v>
      </c>
      <c r="G154" t="s">
        <v>16</v>
      </c>
      <c r="H154">
        <v>72.309114219999998</v>
      </c>
      <c r="I154">
        <v>1.4565522099999999</v>
      </c>
      <c r="J154">
        <v>2967</v>
      </c>
      <c r="K154">
        <v>2967.6767679999998</v>
      </c>
      <c r="L154" t="s">
        <v>52</v>
      </c>
      <c r="M154" t="s">
        <v>53</v>
      </c>
      <c r="N154" t="s">
        <v>16</v>
      </c>
      <c r="O154" t="s">
        <v>47</v>
      </c>
      <c r="P154">
        <f>17915*EXP(-0.00082*K154)</f>
        <v>1571.6773125120033</v>
      </c>
      <c r="Q154">
        <f>1/D154</f>
        <v>2613.6048517240342</v>
      </c>
      <c r="R154">
        <f>Q154/P154</f>
        <v>1.6629398610753781</v>
      </c>
      <c r="S154">
        <f>LOG(R154)</f>
        <v>0.22087654358189215</v>
      </c>
      <c r="T154">
        <f t="shared" si="2"/>
        <v>1041.927539212031</v>
      </c>
    </row>
    <row r="155" spans="1:20" x14ac:dyDescent="0.55000000000000004">
      <c r="A155">
        <v>470</v>
      </c>
      <c r="B155" t="s">
        <v>244</v>
      </c>
      <c r="C155" s="1">
        <v>44175</v>
      </c>
      <c r="D155">
        <v>5.6343317067558696E-4</v>
      </c>
      <c r="E155">
        <v>0.93118945205848402</v>
      </c>
      <c r="F155" t="s">
        <v>245</v>
      </c>
      <c r="G155">
        <v>0</v>
      </c>
      <c r="H155">
        <v>43.066334509999997</v>
      </c>
      <c r="I155">
        <v>0.48884286500000002</v>
      </c>
      <c r="J155">
        <v>1730</v>
      </c>
      <c r="K155">
        <v>1730.487805</v>
      </c>
      <c r="L155" t="s">
        <v>211</v>
      </c>
      <c r="M155" t="s">
        <v>211</v>
      </c>
      <c r="N155" t="s">
        <v>16</v>
      </c>
      <c r="O155" t="s">
        <v>47</v>
      </c>
      <c r="P155">
        <f>0.024*EXP(0.0062*K155)</f>
        <v>1095.8909258720996</v>
      </c>
      <c r="Q155">
        <f>1/D155</f>
        <v>1774.8333822819586</v>
      </c>
      <c r="R155">
        <f>Q155/P155</f>
        <v>1.619534700380481</v>
      </c>
      <c r="S155">
        <f>LOG(R155)</f>
        <v>0.20939025770112857</v>
      </c>
      <c r="T155">
        <f t="shared" si="2"/>
        <v>678.94245640985901</v>
      </c>
    </row>
    <row r="156" spans="1:20" x14ac:dyDescent="0.55000000000000004">
      <c r="A156">
        <v>377</v>
      </c>
      <c r="B156" t="s">
        <v>63</v>
      </c>
      <c r="C156" s="1">
        <v>44175</v>
      </c>
      <c r="D156">
        <v>1.7192308389928699E-3</v>
      </c>
      <c r="E156">
        <v>0.99615250785164999</v>
      </c>
      <c r="F156" t="s">
        <v>64</v>
      </c>
      <c r="G156" t="s">
        <v>16</v>
      </c>
      <c r="H156">
        <v>37.278701030000001</v>
      </c>
      <c r="I156">
        <v>1.466528595</v>
      </c>
      <c r="J156">
        <v>1550</v>
      </c>
      <c r="K156">
        <v>1550.8196720000001</v>
      </c>
      <c r="L156" t="s">
        <v>26</v>
      </c>
      <c r="M156" t="s">
        <v>26</v>
      </c>
      <c r="N156" t="s">
        <v>16</v>
      </c>
      <c r="O156" t="s">
        <v>18</v>
      </c>
      <c r="P156">
        <f>0.024*EXP(0.0062*K156)</f>
        <v>359.73962927588406</v>
      </c>
      <c r="Q156">
        <f>1/D156</f>
        <v>581.6554573822109</v>
      </c>
      <c r="R156">
        <f>Q156/P156</f>
        <v>1.6168790148392012</v>
      </c>
      <c r="S156">
        <f>LOG(R156)</f>
        <v>0.20867752444970006</v>
      </c>
      <c r="T156">
        <f t="shared" si="2"/>
        <v>221.91582810632684</v>
      </c>
    </row>
    <row r="157" spans="1:20" x14ac:dyDescent="0.55000000000000004">
      <c r="A157">
        <v>378</v>
      </c>
      <c r="B157" t="s">
        <v>65</v>
      </c>
      <c r="C157" s="1">
        <v>44175</v>
      </c>
      <c r="D157">
        <v>7.1776163616214296E-4</v>
      </c>
      <c r="E157">
        <v>0.97403302957577098</v>
      </c>
      <c r="F157" t="s">
        <v>66</v>
      </c>
      <c r="G157" t="s">
        <v>16</v>
      </c>
      <c r="H157">
        <v>42.038268039999998</v>
      </c>
      <c r="I157">
        <v>0.97768573000000003</v>
      </c>
      <c r="J157">
        <v>1697</v>
      </c>
      <c r="K157">
        <v>1697.560976</v>
      </c>
      <c r="L157" t="s">
        <v>26</v>
      </c>
      <c r="M157" t="s">
        <v>26</v>
      </c>
      <c r="N157" t="s">
        <v>16</v>
      </c>
      <c r="O157" t="s">
        <v>18</v>
      </c>
      <c r="P157">
        <f>0.024*EXP(0.0062*K157)</f>
        <v>893.52704483720618</v>
      </c>
      <c r="Q157">
        <f>1/D157</f>
        <v>1393.2201856691308</v>
      </c>
      <c r="R157">
        <f>Q157/P157</f>
        <v>1.5592367278854609</v>
      </c>
      <c r="S157">
        <f>LOG(R157)</f>
        <v>0.19291205605448949</v>
      </c>
      <c r="T157">
        <f t="shared" si="2"/>
        <v>499.69314083192467</v>
      </c>
    </row>
    <row r="158" spans="1:20" x14ac:dyDescent="0.55000000000000004">
      <c r="A158">
        <v>372</v>
      </c>
      <c r="B158" t="s">
        <v>50</v>
      </c>
      <c r="C158" s="1">
        <v>44175</v>
      </c>
      <c r="D158">
        <v>2.3299092987931101E-4</v>
      </c>
      <c r="E158">
        <v>0.98902989281698805</v>
      </c>
      <c r="F158" t="s">
        <v>51</v>
      </c>
      <c r="G158" t="s">
        <v>16</v>
      </c>
      <c r="H158">
        <v>57.649647829999999</v>
      </c>
      <c r="I158">
        <v>1.0475204250000001</v>
      </c>
      <c r="J158">
        <v>2267</v>
      </c>
      <c r="K158">
        <v>2267.741935</v>
      </c>
      <c r="L158" t="s">
        <v>52</v>
      </c>
      <c r="M158" t="s">
        <v>53</v>
      </c>
      <c r="N158" t="s">
        <v>16</v>
      </c>
      <c r="O158" t="s">
        <v>47</v>
      </c>
      <c r="P158">
        <f>17915*EXP(-0.00082*K158)</f>
        <v>2790.1349506075981</v>
      </c>
      <c r="Q158">
        <f>1/D158</f>
        <v>4292.0125711245437</v>
      </c>
      <c r="R158">
        <f>Q158/P158</f>
        <v>1.5382813545236895</v>
      </c>
      <c r="S158">
        <f>LOG(R158)</f>
        <v>0.18703577599984703</v>
      </c>
      <c r="T158">
        <f t="shared" si="2"/>
        <v>1501.8776205169456</v>
      </c>
    </row>
    <row r="159" spans="1:20" x14ac:dyDescent="0.55000000000000004">
      <c r="A159">
        <v>459</v>
      </c>
      <c r="B159" t="s">
        <v>222</v>
      </c>
      <c r="C159" s="1">
        <v>44175</v>
      </c>
      <c r="D159">
        <v>3.9359978344024102E-4</v>
      </c>
      <c r="E159">
        <v>0.96470570098350406</v>
      </c>
      <c r="F159" t="s">
        <v>223</v>
      </c>
      <c r="G159">
        <v>0</v>
      </c>
      <c r="H159">
        <v>70.138751670000005</v>
      </c>
      <c r="I159">
        <v>0.57863032999999997</v>
      </c>
      <c r="J159">
        <v>2852</v>
      </c>
      <c r="K159">
        <v>2852.5252529999998</v>
      </c>
      <c r="L159" t="s">
        <v>211</v>
      </c>
      <c r="M159" t="s">
        <v>211</v>
      </c>
      <c r="N159" t="s">
        <v>16</v>
      </c>
      <c r="O159" t="s">
        <v>47</v>
      </c>
      <c r="P159">
        <f>17915*EXP(-0.00082*K159)</f>
        <v>1727.3140733719474</v>
      </c>
      <c r="Q159">
        <f>1/D159</f>
        <v>2540.6518043773945</v>
      </c>
      <c r="R159">
        <f>Q159/P159</f>
        <v>1.4708684677232458</v>
      </c>
      <c r="S159">
        <f>LOG(R159)</f>
        <v>0.16757383772001611</v>
      </c>
      <c r="T159">
        <f t="shared" si="2"/>
        <v>813.33773100544704</v>
      </c>
    </row>
    <row r="160" spans="1:20" x14ac:dyDescent="0.55000000000000004">
      <c r="A160">
        <v>403</v>
      </c>
      <c r="B160" t="s">
        <v>116</v>
      </c>
      <c r="C160" s="1">
        <v>44175</v>
      </c>
      <c r="D160">
        <v>1.9611644858205399E-4</v>
      </c>
      <c r="E160">
        <v>0.98750333184120698</v>
      </c>
      <c r="F160" t="s">
        <v>117</v>
      </c>
      <c r="G160">
        <v>7.6923077000000006E-2</v>
      </c>
      <c r="H160">
        <v>50.605488659999999</v>
      </c>
      <c r="I160">
        <v>0.52874840499999998</v>
      </c>
      <c r="J160">
        <v>1989</v>
      </c>
      <c r="K160">
        <v>1989.261745</v>
      </c>
      <c r="L160" t="s">
        <v>34</v>
      </c>
      <c r="M160" t="s">
        <v>34</v>
      </c>
      <c r="N160" t="s">
        <v>16</v>
      </c>
      <c r="O160" t="s">
        <v>18</v>
      </c>
      <c r="P160">
        <f>17915*EXP(-0.00082*K160)</f>
        <v>3505.8875761552445</v>
      </c>
      <c r="Q160">
        <f>1/D160</f>
        <v>5099.0113640651907</v>
      </c>
      <c r="R160">
        <f>Q160/P160</f>
        <v>1.4544138262576738</v>
      </c>
      <c r="S160">
        <f>LOG(R160)</f>
        <v>0.16268799447997664</v>
      </c>
      <c r="T160">
        <f t="shared" si="2"/>
        <v>1593.1237879099463</v>
      </c>
    </row>
    <row r="161" spans="1:20" x14ac:dyDescent="0.55000000000000004">
      <c r="A161">
        <v>381</v>
      </c>
      <c r="B161" t="s">
        <v>72</v>
      </c>
      <c r="C161" s="1">
        <v>44175</v>
      </c>
      <c r="D161">
        <v>6.9745426992863101E-4</v>
      </c>
      <c r="E161">
        <v>0.97613409781796701</v>
      </c>
      <c r="F161" t="s">
        <v>73</v>
      </c>
      <c r="G161" t="s">
        <v>16</v>
      </c>
      <c r="H161">
        <v>42.571339539999997</v>
      </c>
      <c r="I161">
        <v>1.1073787349999999</v>
      </c>
      <c r="J161">
        <v>1714</v>
      </c>
      <c r="K161">
        <v>1714.6341460000001</v>
      </c>
      <c r="L161" t="s">
        <v>26</v>
      </c>
      <c r="M161" t="s">
        <v>26</v>
      </c>
      <c r="N161" t="s">
        <v>16</v>
      </c>
      <c r="O161" t="s">
        <v>18</v>
      </c>
      <c r="P161">
        <f>0.024*EXP(0.0062*K161)</f>
        <v>993.29753994113707</v>
      </c>
      <c r="Q161">
        <f>1/D161</f>
        <v>1433.785759319142</v>
      </c>
      <c r="R161">
        <f>Q161/P161</f>
        <v>1.4434604956377002</v>
      </c>
      <c r="S161">
        <f>LOG(R161)</f>
        <v>0.159404902687592</v>
      </c>
      <c r="T161">
        <f t="shared" si="2"/>
        <v>440.48821937800494</v>
      </c>
    </row>
    <row r="162" spans="1:20" x14ac:dyDescent="0.55000000000000004">
      <c r="A162">
        <v>471</v>
      </c>
      <c r="B162" t="s">
        <v>246</v>
      </c>
      <c r="C162" s="1">
        <v>44175</v>
      </c>
      <c r="D162">
        <v>1.21605961280427E-3</v>
      </c>
      <c r="E162">
        <v>0.99010920372384803</v>
      </c>
      <c r="F162" t="s">
        <v>247</v>
      </c>
      <c r="G162">
        <v>0</v>
      </c>
      <c r="H162">
        <v>39.82982895</v>
      </c>
      <c r="I162">
        <v>0.48884286500000002</v>
      </c>
      <c r="J162">
        <v>1626</v>
      </c>
      <c r="K162">
        <v>1626.829268</v>
      </c>
      <c r="L162" t="s">
        <v>211</v>
      </c>
      <c r="M162" t="s">
        <v>211</v>
      </c>
      <c r="N162" t="s">
        <v>16</v>
      </c>
      <c r="O162" t="s">
        <v>47</v>
      </c>
      <c r="P162">
        <f>0.024*EXP(0.0062*K162)</f>
        <v>576.30671654085222</v>
      </c>
      <c r="Q162">
        <f>1/D162</f>
        <v>822.32810749628459</v>
      </c>
      <c r="R162">
        <f>Q162/P162</f>
        <v>1.4268931523687922</v>
      </c>
      <c r="S162">
        <f>LOG(R162)</f>
        <v>0.15439145379161545</v>
      </c>
      <c r="T162">
        <f t="shared" si="2"/>
        <v>246.02139095543237</v>
      </c>
    </row>
    <row r="163" spans="1:20" x14ac:dyDescent="0.55000000000000004">
      <c r="A163">
        <v>409</v>
      </c>
      <c r="B163" t="s">
        <v>128</v>
      </c>
      <c r="C163" s="1">
        <v>44175</v>
      </c>
      <c r="D163">
        <v>2.7947446119452798E-4</v>
      </c>
      <c r="E163">
        <v>0.94178160938094702</v>
      </c>
      <c r="F163" t="s">
        <v>129</v>
      </c>
      <c r="G163">
        <v>0</v>
      </c>
      <c r="H163">
        <v>60.543464569999998</v>
      </c>
      <c r="I163">
        <v>0.54870117500000004</v>
      </c>
      <c r="J163">
        <v>2390</v>
      </c>
      <c r="K163">
        <v>2390.3225809999999</v>
      </c>
      <c r="L163" t="s">
        <v>34</v>
      </c>
      <c r="M163" t="s">
        <v>34</v>
      </c>
      <c r="N163" t="s">
        <v>16</v>
      </c>
      <c r="O163" t="s">
        <v>18</v>
      </c>
      <c r="P163">
        <f>17915*EXP(-0.00082*K163)</f>
        <v>2523.3158102463171</v>
      </c>
      <c r="Q163">
        <f>1/D163</f>
        <v>3578.1444777666134</v>
      </c>
      <c r="R163">
        <f>Q163/P163</f>
        <v>1.418032758022995</v>
      </c>
      <c r="S163">
        <f>LOG(R163)</f>
        <v>0.15168626361453619</v>
      </c>
      <c r="T163">
        <f t="shared" si="2"/>
        <v>1054.8286675202962</v>
      </c>
    </row>
    <row r="164" spans="1:20" x14ac:dyDescent="0.55000000000000004">
      <c r="A164">
        <v>414</v>
      </c>
      <c r="B164" t="s">
        <v>138</v>
      </c>
      <c r="C164" s="1">
        <v>44175</v>
      </c>
      <c r="D164">
        <v>6.6178610173379202E-3</v>
      </c>
      <c r="E164">
        <v>0.91335383915148205</v>
      </c>
      <c r="F164" t="s">
        <v>139</v>
      </c>
      <c r="G164">
        <v>0</v>
      </c>
      <c r="H164">
        <v>30.04415917</v>
      </c>
      <c r="I164">
        <v>0.64846502500000003</v>
      </c>
      <c r="J164">
        <v>1355</v>
      </c>
      <c r="K164">
        <v>1355.197993</v>
      </c>
      <c r="L164" t="s">
        <v>140</v>
      </c>
      <c r="M164" t="s">
        <v>140</v>
      </c>
      <c r="N164" t="s">
        <v>16</v>
      </c>
      <c r="O164" t="s">
        <v>47</v>
      </c>
      <c r="P164">
        <f>0.024*EXP(0.0062*K164)</f>
        <v>106.96761316734106</v>
      </c>
      <c r="Q164">
        <f>1/D164</f>
        <v>151.10622561884153</v>
      </c>
      <c r="R164">
        <f>Q164/P164</f>
        <v>1.412635293473826</v>
      </c>
      <c r="S164">
        <f>LOG(R164)</f>
        <v>0.15003005252356763</v>
      </c>
      <c r="T164">
        <f t="shared" si="2"/>
        <v>44.138612451500478</v>
      </c>
    </row>
    <row r="165" spans="1:20" x14ac:dyDescent="0.55000000000000004">
      <c r="A165">
        <v>475</v>
      </c>
      <c r="B165" t="s">
        <v>253</v>
      </c>
      <c r="C165" s="1">
        <v>44175</v>
      </c>
      <c r="D165">
        <v>5.2501401548146905E-4</v>
      </c>
      <c r="E165">
        <v>0.96505928919944095</v>
      </c>
      <c r="F165" t="s">
        <v>254</v>
      </c>
      <c r="G165">
        <v>0.66666666699999999</v>
      </c>
      <c r="H165">
        <v>44.284783670000003</v>
      </c>
      <c r="I165">
        <v>1.566292445</v>
      </c>
      <c r="J165">
        <v>1769</v>
      </c>
      <c r="K165">
        <v>1769.512195</v>
      </c>
      <c r="L165" t="s">
        <v>56</v>
      </c>
      <c r="M165" t="s">
        <v>56</v>
      </c>
      <c r="N165" t="s">
        <v>16</v>
      </c>
      <c r="O165" t="s">
        <v>71</v>
      </c>
      <c r="P165">
        <f>0.024*EXP(0.0062*K165)</f>
        <v>1395.8714022762051</v>
      </c>
      <c r="Q165">
        <f>1/D165</f>
        <v>1904.7110562999744</v>
      </c>
      <c r="R165">
        <f>Q165/P165</f>
        <v>1.3645318997108329</v>
      </c>
      <c r="S165">
        <f>LOG(R165)</f>
        <v>0.13498369296044191</v>
      </c>
      <c r="T165">
        <f t="shared" si="2"/>
        <v>508.8396540237693</v>
      </c>
    </row>
    <row r="166" spans="1:20" x14ac:dyDescent="0.55000000000000004">
      <c r="A166">
        <v>464</v>
      </c>
      <c r="B166" t="s">
        <v>232</v>
      </c>
      <c r="C166" s="1">
        <v>44175</v>
      </c>
      <c r="D166">
        <v>2.8097514474603898E-4</v>
      </c>
      <c r="E166">
        <v>0.98603428367651103</v>
      </c>
      <c r="F166" t="s">
        <v>233</v>
      </c>
      <c r="G166">
        <v>0</v>
      </c>
      <c r="H166">
        <v>59.401168490000003</v>
      </c>
      <c r="I166">
        <v>0.54870117500000004</v>
      </c>
      <c r="J166">
        <v>2341</v>
      </c>
      <c r="K166">
        <v>2341.9354840000001</v>
      </c>
      <c r="L166" t="s">
        <v>211</v>
      </c>
      <c r="M166" t="s">
        <v>211</v>
      </c>
      <c r="N166" t="s">
        <v>16</v>
      </c>
      <c r="O166" t="s">
        <v>47</v>
      </c>
      <c r="P166">
        <f>17915*EXP(-0.00082*K166)</f>
        <v>2625.4472274057557</v>
      </c>
      <c r="Q166">
        <f>1/D166</f>
        <v>3559.0336679205407</v>
      </c>
      <c r="R166">
        <f>Q166/P166</f>
        <v>1.3555913943992224</v>
      </c>
      <c r="S166">
        <f>LOG(R166)</f>
        <v>0.13212880317449233</v>
      </c>
      <c r="T166">
        <f t="shared" si="2"/>
        <v>933.58644051478495</v>
      </c>
    </row>
    <row r="167" spans="1:20" x14ac:dyDescent="0.55000000000000004">
      <c r="A167">
        <v>376</v>
      </c>
      <c r="B167" t="s">
        <v>61</v>
      </c>
      <c r="C167" s="1">
        <v>44175</v>
      </c>
      <c r="D167">
        <v>2.60613357332934E-4</v>
      </c>
      <c r="E167">
        <v>0.99896993752546603</v>
      </c>
      <c r="F167" t="s">
        <v>62</v>
      </c>
      <c r="G167" t="s">
        <v>16</v>
      </c>
      <c r="H167">
        <v>55.326979129999998</v>
      </c>
      <c r="I167">
        <v>1.21711897</v>
      </c>
      <c r="J167">
        <v>2171</v>
      </c>
      <c r="K167">
        <v>2171.8518519999998</v>
      </c>
      <c r="L167" t="s">
        <v>52</v>
      </c>
      <c r="M167" t="s">
        <v>53</v>
      </c>
      <c r="N167" t="s">
        <v>16</v>
      </c>
      <c r="O167" t="s">
        <v>47</v>
      </c>
      <c r="P167">
        <f>17915*EXP(-0.00082*K167)</f>
        <v>3018.3786975630933</v>
      </c>
      <c r="Q167">
        <f>1/D167</f>
        <v>3837.101867048581</v>
      </c>
      <c r="R167">
        <f>Q167/P167</f>
        <v>1.271246007052226</v>
      </c>
      <c r="S167">
        <f>LOG(R167)</f>
        <v>0.10422960182625181</v>
      </c>
      <c r="T167">
        <f t="shared" si="2"/>
        <v>818.72316948548769</v>
      </c>
    </row>
    <row r="168" spans="1:20" x14ac:dyDescent="0.55000000000000004">
      <c r="A168">
        <v>465</v>
      </c>
      <c r="B168" t="s">
        <v>234</v>
      </c>
      <c r="C168" s="1">
        <v>44175</v>
      </c>
      <c r="D168">
        <v>2.81932840881616E-4</v>
      </c>
      <c r="E168">
        <v>0.98928515340419898</v>
      </c>
      <c r="F168" t="s">
        <v>235</v>
      </c>
      <c r="G168">
        <v>0</v>
      </c>
      <c r="H168">
        <v>56.96427018</v>
      </c>
      <c r="I168">
        <v>0.53872478999999995</v>
      </c>
      <c r="J168">
        <v>2238</v>
      </c>
      <c r="K168">
        <v>2238.7096769999998</v>
      </c>
      <c r="L168" t="s">
        <v>211</v>
      </c>
      <c r="M168" t="s">
        <v>211</v>
      </c>
      <c r="N168" t="s">
        <v>16</v>
      </c>
      <c r="O168" t="s">
        <v>47</v>
      </c>
      <c r="P168">
        <f>17915*EXP(-0.00082*K168)</f>
        <v>2857.3551253654091</v>
      </c>
      <c r="Q168">
        <f>1/D168</f>
        <v>3546.9440057886036</v>
      </c>
      <c r="R168">
        <f>Q168/P168</f>
        <v>1.2413381781989761</v>
      </c>
      <c r="S168">
        <f>LOG(R168)</f>
        <v>9.3890112617280697E-2</v>
      </c>
      <c r="T168">
        <f t="shared" si="2"/>
        <v>689.5888804231945</v>
      </c>
    </row>
    <row r="169" spans="1:20" x14ac:dyDescent="0.55000000000000004">
      <c r="A169">
        <v>400</v>
      </c>
      <c r="B169" t="s">
        <v>110</v>
      </c>
      <c r="C169" s="1">
        <v>44175</v>
      </c>
      <c r="D169">
        <v>4.2838442752024201E-3</v>
      </c>
      <c r="E169">
        <v>0.85334145246144499</v>
      </c>
      <c r="F169" t="s">
        <v>111</v>
      </c>
      <c r="G169">
        <v>7.6923077000000006E-2</v>
      </c>
      <c r="H169">
        <v>33.737583170000001</v>
      </c>
      <c r="I169">
        <v>1.33683559</v>
      </c>
      <c r="J169">
        <v>1449</v>
      </c>
      <c r="K169">
        <v>1449.1803279999999</v>
      </c>
      <c r="L169" t="s">
        <v>17</v>
      </c>
      <c r="M169" t="s">
        <v>17</v>
      </c>
      <c r="N169" t="s">
        <v>16</v>
      </c>
      <c r="O169" t="s">
        <v>18</v>
      </c>
      <c r="P169">
        <f>0.024*EXP(0.0062*K169)</f>
        <v>191.56297102121198</v>
      </c>
      <c r="Q169">
        <f>1/D169</f>
        <v>233.43518946023033</v>
      </c>
      <c r="R169">
        <f>Q169/P169</f>
        <v>1.2185820057801349</v>
      </c>
      <c r="S169">
        <f>LOG(R169)</f>
        <v>8.585476081611168E-2</v>
      </c>
      <c r="T169">
        <f t="shared" si="2"/>
        <v>41.872218439018354</v>
      </c>
    </row>
    <row r="170" spans="1:20" x14ac:dyDescent="0.55000000000000004">
      <c r="A170">
        <v>370</v>
      </c>
      <c r="B170" t="s">
        <v>44</v>
      </c>
      <c r="C170" s="1">
        <v>44175</v>
      </c>
      <c r="D170">
        <v>4.9249275889572195E-4</v>
      </c>
      <c r="E170">
        <v>0.92655567449208198</v>
      </c>
      <c r="F170" t="s">
        <v>45</v>
      </c>
      <c r="G170" t="s">
        <v>16</v>
      </c>
      <c r="H170">
        <v>70.443363950000006</v>
      </c>
      <c r="I170">
        <v>0.59858310000000003</v>
      </c>
      <c r="J170">
        <v>2868</v>
      </c>
      <c r="K170">
        <v>2868.6868690000001</v>
      </c>
      <c r="L170" t="s">
        <v>31</v>
      </c>
      <c r="M170" t="s">
        <v>46</v>
      </c>
      <c r="N170" t="s">
        <v>16</v>
      </c>
      <c r="O170" t="s">
        <v>47</v>
      </c>
      <c r="P170">
        <f>17915*EXP(-0.00082*K170)</f>
        <v>1704.573815961289</v>
      </c>
      <c r="Q170">
        <f>1/D170</f>
        <v>2030.4867065299029</v>
      </c>
      <c r="R170">
        <f>Q170/P170</f>
        <v>1.1911990478305079</v>
      </c>
      <c r="S170">
        <f>LOG(R170)</f>
        <v>7.5984337596603335E-2</v>
      </c>
      <c r="T170">
        <f t="shared" si="2"/>
        <v>325.91289056861388</v>
      </c>
    </row>
    <row r="171" spans="1:20" x14ac:dyDescent="0.55000000000000004">
      <c r="A171">
        <v>455</v>
      </c>
      <c r="B171" t="s">
        <v>214</v>
      </c>
      <c r="C171" s="1">
        <v>44175</v>
      </c>
      <c r="D171">
        <v>6.9741636608695802E-4</v>
      </c>
      <c r="E171">
        <v>0.98637903359087697</v>
      </c>
      <c r="F171" t="s">
        <v>215</v>
      </c>
      <c r="G171">
        <v>0</v>
      </c>
      <c r="H171">
        <v>77.449446589999994</v>
      </c>
      <c r="I171">
        <v>0.62851225499999996</v>
      </c>
      <c r="J171">
        <v>3259</v>
      </c>
      <c r="K171">
        <v>3259.7701149999998</v>
      </c>
      <c r="L171" t="s">
        <v>211</v>
      </c>
      <c r="M171" t="s">
        <v>211</v>
      </c>
      <c r="N171" t="s">
        <v>16</v>
      </c>
      <c r="O171" t="s">
        <v>47</v>
      </c>
      <c r="P171">
        <f>17915*EXP(-0.00082*K171)</f>
        <v>1236.9230152842747</v>
      </c>
      <c r="Q171">
        <f>1/D171</f>
        <v>1433.8636840583033</v>
      </c>
      <c r="R171">
        <f>Q171/P171</f>
        <v>1.1592182103012829</v>
      </c>
      <c r="S171">
        <f>LOG(R171)</f>
        <v>6.4165194902077616E-2</v>
      </c>
      <c r="T171">
        <f t="shared" si="2"/>
        <v>196.94066877402861</v>
      </c>
    </row>
    <row r="172" spans="1:20" x14ac:dyDescent="0.55000000000000004">
      <c r="A172">
        <v>456</v>
      </c>
      <c r="B172" t="s">
        <v>216</v>
      </c>
      <c r="C172" s="1">
        <v>44175</v>
      </c>
      <c r="D172">
        <v>6.5342788912341296E-4</v>
      </c>
      <c r="E172">
        <v>0.98218943973749695</v>
      </c>
      <c r="F172" t="s">
        <v>217</v>
      </c>
      <c r="G172">
        <v>0</v>
      </c>
      <c r="H172">
        <v>75.736002470000003</v>
      </c>
      <c r="I172">
        <v>0.61853586999999999</v>
      </c>
      <c r="J172">
        <v>3159</v>
      </c>
      <c r="K172">
        <v>3159.1397849999998</v>
      </c>
      <c r="L172" t="s">
        <v>211</v>
      </c>
      <c r="M172" t="s">
        <v>211</v>
      </c>
      <c r="N172" t="s">
        <v>16</v>
      </c>
      <c r="O172" t="s">
        <v>47</v>
      </c>
      <c r="P172">
        <f>17915*EXP(-0.00082*K172)</f>
        <v>1343.3194161583376</v>
      </c>
      <c r="Q172">
        <f>1/D172</f>
        <v>1530.3907541221124</v>
      </c>
      <c r="R172">
        <f>Q172/P172</f>
        <v>1.1392605032828056</v>
      </c>
      <c r="S172">
        <f>LOG(R172)</f>
        <v>5.6623041201589376E-2</v>
      </c>
      <c r="T172">
        <f t="shared" si="2"/>
        <v>187.07133796377479</v>
      </c>
    </row>
    <row r="173" spans="1:20" x14ac:dyDescent="0.55000000000000004">
      <c r="A173">
        <v>454</v>
      </c>
      <c r="B173" t="s">
        <v>212</v>
      </c>
      <c r="C173" s="1">
        <v>44175</v>
      </c>
      <c r="D173">
        <v>7.7593565651639101E-4</v>
      </c>
      <c r="E173">
        <v>0.98526902759322199</v>
      </c>
      <c r="F173" t="s">
        <v>213</v>
      </c>
      <c r="G173">
        <v>0</v>
      </c>
      <c r="H173">
        <v>79.162890719999993</v>
      </c>
      <c r="I173">
        <v>0.63848864000000005</v>
      </c>
      <c r="J173">
        <v>3363</v>
      </c>
      <c r="K173">
        <v>3363.2183909999999</v>
      </c>
      <c r="L173" t="s">
        <v>211</v>
      </c>
      <c r="M173" t="s">
        <v>211</v>
      </c>
      <c r="N173" t="s">
        <v>16</v>
      </c>
      <c r="O173" t="s">
        <v>47</v>
      </c>
      <c r="P173">
        <f>17915*EXP(-0.00082*K173)</f>
        <v>1136.3248854641793</v>
      </c>
      <c r="Q173">
        <f>1/D173</f>
        <v>1288.7666542990937</v>
      </c>
      <c r="R173">
        <f>Q173/P173</f>
        <v>1.1341533313095078</v>
      </c>
      <c r="S173">
        <f>LOG(R173)</f>
        <v>5.4671772757993897E-2</v>
      </c>
      <c r="T173">
        <f t="shared" si="2"/>
        <v>152.44176883491446</v>
      </c>
    </row>
    <row r="174" spans="1:20" x14ac:dyDescent="0.55000000000000004">
      <c r="A174">
        <v>402</v>
      </c>
      <c r="B174" t="s">
        <v>114</v>
      </c>
      <c r="C174" s="1">
        <v>44175</v>
      </c>
      <c r="D174">
        <v>2.72906594262791E-4</v>
      </c>
      <c r="E174">
        <v>0.99776468593404799</v>
      </c>
      <c r="F174" t="s">
        <v>115</v>
      </c>
      <c r="G174">
        <v>0.1875</v>
      </c>
      <c r="H174">
        <v>52.318932779999997</v>
      </c>
      <c r="I174">
        <v>0.92780380500000004</v>
      </c>
      <c r="J174">
        <v>2054</v>
      </c>
      <c r="K174">
        <v>2054.8148150000002</v>
      </c>
      <c r="L174" t="s">
        <v>31</v>
      </c>
      <c r="M174" t="s">
        <v>31</v>
      </c>
      <c r="N174" t="s">
        <v>16</v>
      </c>
      <c r="O174" t="s">
        <v>18</v>
      </c>
      <c r="P174">
        <f>17915*EXP(-0.00082*K174)</f>
        <v>3322.4092665935509</v>
      </c>
      <c r="Q174">
        <f>1/D174</f>
        <v>3664.2573723853156</v>
      </c>
      <c r="R174">
        <f>Q174/P174</f>
        <v>1.1028916302482685</v>
      </c>
      <c r="S174">
        <f>LOG(R174)</f>
        <v>4.2532840910388593E-2</v>
      </c>
      <c r="T174">
        <f t="shared" si="2"/>
        <v>341.84810579176474</v>
      </c>
    </row>
    <row r="175" spans="1:20" x14ac:dyDescent="0.55000000000000004">
      <c r="A175">
        <v>369</v>
      </c>
      <c r="B175" t="s">
        <v>41</v>
      </c>
      <c r="C175" s="1">
        <v>44175</v>
      </c>
      <c r="D175">
        <v>7.9023628887245801E-4</v>
      </c>
      <c r="E175">
        <v>0.98756048467476198</v>
      </c>
      <c r="F175" t="s">
        <v>42</v>
      </c>
      <c r="G175" t="s">
        <v>16</v>
      </c>
      <c r="H175">
        <v>78.858278429999999</v>
      </c>
      <c r="I175">
        <v>0.85796910999999998</v>
      </c>
      <c r="J175">
        <v>3344</v>
      </c>
      <c r="K175">
        <v>3344.8275859999999</v>
      </c>
      <c r="L175" t="s">
        <v>31</v>
      </c>
      <c r="M175" t="s">
        <v>43</v>
      </c>
      <c r="N175" t="s">
        <v>16</v>
      </c>
      <c r="O175" t="s">
        <v>18</v>
      </c>
      <c r="P175">
        <f>17915*EXP(-0.00082*K175)</f>
        <v>1153.591051200013</v>
      </c>
      <c r="Q175">
        <f>1/D175</f>
        <v>1265.4442906271004</v>
      </c>
      <c r="R175">
        <f>Q175/P175</f>
        <v>1.0969609111571497</v>
      </c>
      <c r="S175">
        <f>LOG(R175)</f>
        <v>4.0191152304692099E-2</v>
      </c>
      <c r="T175">
        <f t="shared" si="2"/>
        <v>111.85323942708737</v>
      </c>
    </row>
    <row r="176" spans="1:20" x14ac:dyDescent="0.55000000000000004">
      <c r="A176">
        <v>466</v>
      </c>
      <c r="B176" t="s">
        <v>236</v>
      </c>
      <c r="C176" s="1">
        <v>44175</v>
      </c>
      <c r="D176">
        <v>2.9497099077083601E-4</v>
      </c>
      <c r="E176">
        <v>0.99484491260128205</v>
      </c>
      <c r="F176" t="s">
        <v>237</v>
      </c>
      <c r="G176">
        <v>0</v>
      </c>
      <c r="H176">
        <v>54.451218799999999</v>
      </c>
      <c r="I176">
        <v>0.51877202</v>
      </c>
      <c r="J176">
        <v>2137</v>
      </c>
      <c r="K176">
        <v>2137.7777780000001</v>
      </c>
      <c r="L176" t="s">
        <v>211</v>
      </c>
      <c r="M176" t="s">
        <v>211</v>
      </c>
      <c r="N176" t="s">
        <v>16</v>
      </c>
      <c r="O176" t="s">
        <v>47</v>
      </c>
      <c r="P176">
        <f>17915*EXP(-0.00082*K176)</f>
        <v>3103.9036858516315</v>
      </c>
      <c r="Q176">
        <f>1/D176</f>
        <v>3390.1638848848816</v>
      </c>
      <c r="R176">
        <f>Q176/P176</f>
        <v>1.092225863946132</v>
      </c>
      <c r="S176">
        <f>LOG(R176)</f>
        <v>3.8312456429601946E-2</v>
      </c>
      <c r="T176">
        <f t="shared" si="2"/>
        <v>286.26019903325005</v>
      </c>
    </row>
    <row r="177" spans="1:20" x14ac:dyDescent="0.55000000000000004">
      <c r="A177">
        <v>393</v>
      </c>
      <c r="B177" t="s">
        <v>97</v>
      </c>
      <c r="C177" s="1">
        <v>44175</v>
      </c>
      <c r="D177">
        <v>1.09405828336878E-2</v>
      </c>
      <c r="E177">
        <v>0.988888220139717</v>
      </c>
      <c r="F177" t="s">
        <v>98</v>
      </c>
      <c r="G177">
        <v>0.5</v>
      </c>
      <c r="H177">
        <v>28.330715049999998</v>
      </c>
      <c r="I177">
        <v>1.0974023500000001</v>
      </c>
      <c r="J177">
        <v>1316</v>
      </c>
      <c r="K177">
        <v>1316.427025</v>
      </c>
      <c r="L177" t="s">
        <v>34</v>
      </c>
      <c r="M177" t="s">
        <v>34</v>
      </c>
      <c r="N177" t="s">
        <v>16</v>
      </c>
      <c r="O177" t="s">
        <v>18</v>
      </c>
      <c r="P177">
        <f>0.024*EXP(0.0062*K177)</f>
        <v>84.111736081242526</v>
      </c>
      <c r="Q177">
        <f>1/D177</f>
        <v>91.402808716994528</v>
      </c>
      <c r="R177">
        <f>Q177/P177</f>
        <v>1.0866831785365796</v>
      </c>
      <c r="S177">
        <f>LOG(R177)</f>
        <v>3.6102944390768554E-2</v>
      </c>
      <c r="T177">
        <f t="shared" si="2"/>
        <v>7.2910726357520019</v>
      </c>
    </row>
    <row r="178" spans="1:20" x14ac:dyDescent="0.55000000000000004">
      <c r="A178">
        <v>458</v>
      </c>
      <c r="B178" t="s">
        <v>220</v>
      </c>
      <c r="C178" s="1">
        <v>44175</v>
      </c>
      <c r="D178">
        <v>5.83915043731036E-4</v>
      </c>
      <c r="E178">
        <v>0.97963670851379003</v>
      </c>
      <c r="F178" t="s">
        <v>221</v>
      </c>
      <c r="G178">
        <v>0</v>
      </c>
      <c r="H178">
        <v>72.080655010000001</v>
      </c>
      <c r="I178">
        <v>0.58860671499999995</v>
      </c>
      <c r="J178">
        <v>2955</v>
      </c>
      <c r="K178">
        <v>2955.5555559999998</v>
      </c>
      <c r="L178" t="s">
        <v>211</v>
      </c>
      <c r="M178" t="s">
        <v>211</v>
      </c>
      <c r="N178" t="s">
        <v>16</v>
      </c>
      <c r="O178" t="s">
        <v>47</v>
      </c>
      <c r="P178">
        <f>17915*EXP(-0.00082*K178)</f>
        <v>1587.3767243820457</v>
      </c>
      <c r="Q178">
        <f>1/D178</f>
        <v>1712.5779010766878</v>
      </c>
      <c r="R178">
        <f>Q178/P178</f>
        <v>1.0788730077564808</v>
      </c>
      <c r="S178">
        <f>LOG(R178)</f>
        <v>3.2970327651954408E-2</v>
      </c>
      <c r="T178">
        <f t="shared" si="2"/>
        <v>125.20117669464207</v>
      </c>
    </row>
    <row r="179" spans="1:20" x14ac:dyDescent="0.55000000000000004">
      <c r="A179">
        <v>472</v>
      </c>
      <c r="B179" t="s">
        <v>248</v>
      </c>
      <c r="C179" s="1">
        <v>44175</v>
      </c>
      <c r="D179">
        <v>5.8057809976520998E-3</v>
      </c>
      <c r="E179">
        <v>0.85540313825482905</v>
      </c>
      <c r="F179" t="s">
        <v>249</v>
      </c>
      <c r="G179">
        <v>0</v>
      </c>
      <c r="H179">
        <v>32.823746309999997</v>
      </c>
      <c r="I179">
        <v>0.46889009500000001</v>
      </c>
      <c r="J179">
        <v>1422</v>
      </c>
      <c r="K179">
        <v>1422.95082</v>
      </c>
      <c r="L179" t="s">
        <v>211</v>
      </c>
      <c r="M179" t="s">
        <v>211</v>
      </c>
      <c r="N179" t="s">
        <v>16</v>
      </c>
      <c r="O179" t="s">
        <v>18</v>
      </c>
      <c r="P179">
        <f>0.024*EXP(0.0062*K179)</f>
        <v>162.8115888090629</v>
      </c>
      <c r="Q179">
        <f>1/D179</f>
        <v>172.24211529928658</v>
      </c>
      <c r="R179">
        <f>Q179/P179</f>
        <v>1.0579229436872783</v>
      </c>
      <c r="S179">
        <f>LOG(R179)</f>
        <v>2.4454035988262301E-2</v>
      </c>
      <c r="T179">
        <f t="shared" si="2"/>
        <v>9.4305264902236843</v>
      </c>
    </row>
    <row r="180" spans="1:20" x14ac:dyDescent="0.55000000000000004">
      <c r="A180">
        <v>463</v>
      </c>
      <c r="B180" t="s">
        <v>230</v>
      </c>
      <c r="C180" s="1">
        <v>44175</v>
      </c>
      <c r="D180">
        <v>3.9380401385911799E-4</v>
      </c>
      <c r="E180">
        <v>0.99803030116074098</v>
      </c>
      <c r="F180" t="s">
        <v>231</v>
      </c>
      <c r="G180">
        <v>0</v>
      </c>
      <c r="H180">
        <v>61.723837189999998</v>
      </c>
      <c r="I180">
        <v>0.54870117500000004</v>
      </c>
      <c r="J180">
        <v>2443</v>
      </c>
      <c r="K180">
        <v>2443.859649</v>
      </c>
      <c r="L180" t="s">
        <v>211</v>
      </c>
      <c r="M180" t="s">
        <v>211</v>
      </c>
      <c r="N180" t="s">
        <v>16</v>
      </c>
      <c r="O180" t="s">
        <v>47</v>
      </c>
      <c r="P180">
        <f>17915*EXP(-0.00082*K180)</f>
        <v>2414.9375766125804</v>
      </c>
      <c r="Q180">
        <f>1/D180</f>
        <v>2539.3341987564058</v>
      </c>
      <c r="R180">
        <f>Q180/P180</f>
        <v>1.05151131993992</v>
      </c>
      <c r="S180">
        <f>LOG(R180)</f>
        <v>2.1813952401303537E-2</v>
      </c>
      <c r="T180">
        <f t="shared" si="2"/>
        <v>124.39662214382543</v>
      </c>
    </row>
    <row r="181" spans="1:20" x14ac:dyDescent="0.55000000000000004">
      <c r="A181">
        <v>360</v>
      </c>
      <c r="B181" t="s">
        <v>19</v>
      </c>
      <c r="C181" s="1">
        <v>44175</v>
      </c>
      <c r="D181">
        <v>1.8589101864109701E-2</v>
      </c>
      <c r="E181">
        <v>0.86946153835849105</v>
      </c>
      <c r="F181" t="s">
        <v>20</v>
      </c>
      <c r="G181" t="s">
        <v>16</v>
      </c>
      <c r="H181">
        <v>25.09420948</v>
      </c>
      <c r="I181">
        <v>2.0651116950000001</v>
      </c>
      <c r="J181">
        <v>1237</v>
      </c>
      <c r="K181">
        <v>1237.1715429999999</v>
      </c>
      <c r="L181" t="s">
        <v>17</v>
      </c>
      <c r="M181" t="s">
        <v>17</v>
      </c>
      <c r="N181" t="s">
        <v>16</v>
      </c>
      <c r="O181" t="s">
        <v>18</v>
      </c>
      <c r="P181">
        <f>0.024*EXP(0.0062*K181)</f>
        <v>51.457803276722508</v>
      </c>
      <c r="Q181">
        <f>1/D181</f>
        <v>53.794960472550706</v>
      </c>
      <c r="R181">
        <f>Q181/P181</f>
        <v>1.045418907279422</v>
      </c>
      <c r="S181">
        <f>LOG(R181)</f>
        <v>1.9290350413411452E-2</v>
      </c>
      <c r="T181">
        <f t="shared" si="2"/>
        <v>2.3371571958281976</v>
      </c>
    </row>
    <row r="182" spans="1:20" x14ac:dyDescent="0.55000000000000004">
      <c r="A182">
        <v>424</v>
      </c>
      <c r="B182" t="s">
        <v>158</v>
      </c>
      <c r="C182" s="1">
        <v>44175</v>
      </c>
      <c r="D182">
        <v>3.1374671219739302E-4</v>
      </c>
      <c r="E182">
        <v>0.95187835914667396</v>
      </c>
      <c r="F182" t="s">
        <v>159</v>
      </c>
      <c r="G182" t="s">
        <v>16</v>
      </c>
      <c r="H182">
        <v>54.184683049999997</v>
      </c>
      <c r="I182">
        <v>1.2470481250000001</v>
      </c>
      <c r="J182">
        <v>2127</v>
      </c>
      <c r="K182">
        <v>2127.4074070000001</v>
      </c>
      <c r="L182" t="s">
        <v>26</v>
      </c>
      <c r="M182" t="s">
        <v>26</v>
      </c>
      <c r="N182" t="s">
        <v>16</v>
      </c>
      <c r="O182" t="s">
        <v>18</v>
      </c>
      <c r="P182">
        <f>17915*EXP(-0.00082*K182)</f>
        <v>3130.4109097849769</v>
      </c>
      <c r="Q182">
        <f>1/D182</f>
        <v>3187.2843957352843</v>
      </c>
      <c r="R182">
        <f>Q182/P182</f>
        <v>1.018168057673366</v>
      </c>
      <c r="S182">
        <f>LOG(R182)</f>
        <v>7.8194680757070392E-3</v>
      </c>
      <c r="T182">
        <f t="shared" si="2"/>
        <v>56.87348595030744</v>
      </c>
    </row>
    <row r="183" spans="1:20" x14ac:dyDescent="0.55000000000000004">
      <c r="A183">
        <v>467</v>
      </c>
      <c r="B183" t="s">
        <v>238</v>
      </c>
      <c r="C183" s="1">
        <v>44175</v>
      </c>
      <c r="D183">
        <v>2.9222479293821297E-4</v>
      </c>
      <c r="E183">
        <v>0.99820758057017001</v>
      </c>
      <c r="F183" t="s">
        <v>239</v>
      </c>
      <c r="G183">
        <v>0</v>
      </c>
      <c r="H183">
        <v>51.785861279999999</v>
      </c>
      <c r="I183">
        <v>0.51877202</v>
      </c>
      <c r="J183">
        <v>2034</v>
      </c>
      <c r="K183">
        <v>2034.0740740000001</v>
      </c>
      <c r="L183" t="s">
        <v>211</v>
      </c>
      <c r="M183" t="s">
        <v>211</v>
      </c>
      <c r="N183" t="s">
        <v>16</v>
      </c>
      <c r="O183" t="s">
        <v>47</v>
      </c>
      <c r="P183">
        <f>17915*EXP(-0.00082*K183)</f>
        <v>3379.3980775697337</v>
      </c>
      <c r="Q183">
        <f>1/D183</f>
        <v>3422.0231279672312</v>
      </c>
      <c r="R183">
        <f>Q183/P183</f>
        <v>1.0126132078610137</v>
      </c>
      <c r="S183">
        <f>LOG(R183)</f>
        <v>5.4435877394917705E-3</v>
      </c>
      <c r="T183">
        <f t="shared" si="2"/>
        <v>42.625050397497489</v>
      </c>
    </row>
    <row r="184" spans="1:20" x14ac:dyDescent="0.55000000000000004">
      <c r="A184">
        <v>453</v>
      </c>
      <c r="B184" t="s">
        <v>209</v>
      </c>
      <c r="C184" s="1">
        <v>44175</v>
      </c>
      <c r="D184">
        <v>1.0446672849321601E-3</v>
      </c>
      <c r="E184">
        <v>0.99191530082743395</v>
      </c>
      <c r="F184" t="s">
        <v>210</v>
      </c>
      <c r="G184">
        <v>0</v>
      </c>
      <c r="H184">
        <v>82.627855499999995</v>
      </c>
      <c r="I184">
        <v>0.71829971999999997</v>
      </c>
      <c r="J184">
        <v>3564</v>
      </c>
      <c r="K184">
        <v>3564.835165</v>
      </c>
      <c r="L184" t="s">
        <v>211</v>
      </c>
      <c r="M184" t="s">
        <v>211</v>
      </c>
      <c r="N184" t="s">
        <v>16</v>
      </c>
      <c r="O184" t="s">
        <v>47</v>
      </c>
      <c r="P184">
        <f>17915*EXP(-0.00082*K184)</f>
        <v>963.16890829457293</v>
      </c>
      <c r="Q184">
        <f>1/D184</f>
        <v>957.24257323224128</v>
      </c>
      <c r="R184">
        <f>Q184/P184</f>
        <v>0.99384704488351372</v>
      </c>
      <c r="S184">
        <f>LOG(R184)</f>
        <v>-2.6804492792222479E-3</v>
      </c>
      <c r="T184">
        <f t="shared" si="2"/>
        <v>-5.9263350623316455</v>
      </c>
    </row>
    <row r="185" spans="1:20" x14ac:dyDescent="0.55000000000000004">
      <c r="A185">
        <v>439</v>
      </c>
      <c r="B185" t="s">
        <v>178</v>
      </c>
      <c r="C185" s="1">
        <v>44175</v>
      </c>
      <c r="D185">
        <v>3.35765432135112E-4</v>
      </c>
      <c r="E185">
        <v>0.98220632413979603</v>
      </c>
      <c r="F185" t="s">
        <v>179</v>
      </c>
      <c r="G185">
        <v>0.105263158</v>
      </c>
      <c r="H185">
        <v>55.060443380000002</v>
      </c>
      <c r="I185">
        <v>0.71829971999999997</v>
      </c>
      <c r="J185">
        <v>2161</v>
      </c>
      <c r="K185">
        <v>2161.4814809999998</v>
      </c>
      <c r="L185" t="s">
        <v>26</v>
      </c>
      <c r="M185" t="s">
        <v>26</v>
      </c>
      <c r="N185" t="s">
        <v>16</v>
      </c>
      <c r="O185" t="s">
        <v>18</v>
      </c>
      <c r="P185">
        <f>17915*EXP(-0.00082*K185)</f>
        <v>3044.1555412250423</v>
      </c>
      <c r="Q185">
        <f>1/D185</f>
        <v>2978.2696617726865</v>
      </c>
      <c r="R185">
        <f>Q185/P185</f>
        <v>0.978356598879359</v>
      </c>
      <c r="S185">
        <f>LOG(R185)</f>
        <v>-9.5028213900827541E-3</v>
      </c>
      <c r="T185">
        <f t="shared" si="2"/>
        <v>-65.885879452355766</v>
      </c>
    </row>
    <row r="186" spans="1:20" x14ac:dyDescent="0.55000000000000004">
      <c r="A186">
        <v>421</v>
      </c>
      <c r="B186" t="s">
        <v>152</v>
      </c>
      <c r="C186" s="1">
        <v>44175</v>
      </c>
      <c r="D186">
        <v>9.4639950691560596E-4</v>
      </c>
      <c r="E186">
        <v>0.98893162872179496</v>
      </c>
      <c r="F186" t="s">
        <v>153</v>
      </c>
      <c r="G186">
        <v>3.4482759000000002E-2</v>
      </c>
      <c r="H186">
        <v>79.886344899999997</v>
      </c>
      <c r="I186">
        <v>0.86794549499999996</v>
      </c>
      <c r="J186">
        <v>3406</v>
      </c>
      <c r="K186">
        <v>3406.5934069999998</v>
      </c>
      <c r="L186" t="s">
        <v>34</v>
      </c>
      <c r="M186" t="s">
        <v>43</v>
      </c>
      <c r="N186" t="s">
        <v>16</v>
      </c>
      <c r="O186" t="s">
        <v>18</v>
      </c>
      <c r="P186">
        <f>17915*EXP(-0.00082*K186)</f>
        <v>1096.6189417673083</v>
      </c>
      <c r="Q186">
        <f>1/D186</f>
        <v>1056.6362225389175</v>
      </c>
      <c r="R186">
        <f>Q186/P186</f>
        <v>0.96354000673747731</v>
      </c>
      <c r="S186">
        <f>LOG(R186)</f>
        <v>-1.6130248476492477E-2</v>
      </c>
      <c r="T186">
        <f t="shared" si="2"/>
        <v>-39.982719228390806</v>
      </c>
    </row>
    <row r="187" spans="1:20" x14ac:dyDescent="0.55000000000000004">
      <c r="A187">
        <v>412</v>
      </c>
      <c r="B187" t="s">
        <v>134</v>
      </c>
      <c r="C187" s="1">
        <v>44175</v>
      </c>
      <c r="D187">
        <v>8.6571819021088103E-4</v>
      </c>
      <c r="E187">
        <v>0.96121614681168899</v>
      </c>
      <c r="F187" t="s">
        <v>135</v>
      </c>
      <c r="G187">
        <v>0</v>
      </c>
      <c r="H187">
        <v>77.792135419999994</v>
      </c>
      <c r="I187">
        <v>1.51641052</v>
      </c>
      <c r="J187">
        <v>3280</v>
      </c>
      <c r="K187">
        <v>3280.4597699999999</v>
      </c>
      <c r="L187" t="s">
        <v>52</v>
      </c>
      <c r="M187" t="s">
        <v>53</v>
      </c>
      <c r="N187" t="s">
        <v>16</v>
      </c>
      <c r="O187" t="s">
        <v>47</v>
      </c>
      <c r="P187">
        <f>17915*EXP(-0.00082*K187)</f>
        <v>1216.1149853047161</v>
      </c>
      <c r="Q187">
        <f>1/D187</f>
        <v>1155.1103018366857</v>
      </c>
      <c r="R187">
        <f>Q187/P187</f>
        <v>0.94983641826208998</v>
      </c>
      <c r="S187">
        <f>LOG(R187)</f>
        <v>-2.2351182883025494E-2</v>
      </c>
      <c r="T187">
        <f t="shared" si="2"/>
        <v>-61.004683468030407</v>
      </c>
    </row>
    <row r="188" spans="1:20" x14ac:dyDescent="0.55000000000000004">
      <c r="A188">
        <v>435</v>
      </c>
      <c r="B188" t="s">
        <v>173</v>
      </c>
      <c r="C188" s="1">
        <v>44175</v>
      </c>
      <c r="D188">
        <v>4.1645594810262596E-3</v>
      </c>
      <c r="E188">
        <v>0.78694311540171702</v>
      </c>
      <c r="F188" t="s">
        <v>139</v>
      </c>
      <c r="G188" t="s">
        <v>16</v>
      </c>
      <c r="H188">
        <v>35.298721149999999</v>
      </c>
      <c r="I188">
        <v>0.61853586999999999</v>
      </c>
      <c r="J188">
        <v>1493</v>
      </c>
      <c r="K188">
        <v>1493.989071</v>
      </c>
      <c r="L188" t="s">
        <v>140</v>
      </c>
      <c r="M188" t="s">
        <v>46</v>
      </c>
      <c r="N188" t="s">
        <v>16</v>
      </c>
      <c r="O188" t="s">
        <v>47</v>
      </c>
      <c r="P188">
        <f>0.024*EXP(0.0062*K188)</f>
        <v>252.90926589209329</v>
      </c>
      <c r="Q188">
        <f>1/D188</f>
        <v>240.12143530570322</v>
      </c>
      <c r="R188">
        <f>Q188/P188</f>
        <v>0.94943708155063744</v>
      </c>
      <c r="S188">
        <f>LOG(R188)</f>
        <v>-2.2533810327443587E-2</v>
      </c>
      <c r="T188">
        <f t="shared" si="2"/>
        <v>-12.787830586390072</v>
      </c>
    </row>
    <row r="189" spans="1:20" x14ac:dyDescent="0.55000000000000004">
      <c r="A189">
        <v>451</v>
      </c>
      <c r="B189" t="s">
        <v>205</v>
      </c>
      <c r="C189" s="1">
        <v>44175</v>
      </c>
      <c r="D189">
        <v>3.39239131540938E-4</v>
      </c>
      <c r="E189">
        <v>0.95056492354153899</v>
      </c>
      <c r="F189" t="s">
        <v>206</v>
      </c>
      <c r="G189">
        <v>0.33333333300000001</v>
      </c>
      <c r="H189">
        <v>53.994300369999998</v>
      </c>
      <c r="I189">
        <v>0.90785103499999997</v>
      </c>
      <c r="J189">
        <v>2120</v>
      </c>
      <c r="K189">
        <v>2120</v>
      </c>
      <c r="L189" t="s">
        <v>26</v>
      </c>
      <c r="M189" t="s">
        <v>26</v>
      </c>
      <c r="N189" t="s">
        <v>16</v>
      </c>
      <c r="O189" t="s">
        <v>18</v>
      </c>
      <c r="P189">
        <f>17915*EXP(-0.00082*K189)</f>
        <v>3149.4831208576643</v>
      </c>
      <c r="Q189">
        <f>1/D189</f>
        <v>2947.773140019739</v>
      </c>
      <c r="R189">
        <f>Q189/P189</f>
        <v>0.93595457632330614</v>
      </c>
      <c r="S189">
        <f>LOG(R189)</f>
        <v>-2.8745227897395743E-2</v>
      </c>
      <c r="T189">
        <f t="shared" si="2"/>
        <v>-201.70998083792529</v>
      </c>
    </row>
    <row r="190" spans="1:20" x14ac:dyDescent="0.55000000000000004">
      <c r="A190">
        <v>468</v>
      </c>
      <c r="B190" t="s">
        <v>240</v>
      </c>
      <c r="C190" s="1">
        <v>44175</v>
      </c>
      <c r="D190">
        <v>2.9136166045731098E-4</v>
      </c>
      <c r="E190">
        <v>0.99461092843982601</v>
      </c>
      <c r="F190" t="s">
        <v>241</v>
      </c>
      <c r="G190">
        <v>0</v>
      </c>
      <c r="H190">
        <v>49.044350680000001</v>
      </c>
      <c r="I190">
        <v>0.50879563500000002</v>
      </c>
      <c r="J190">
        <v>1934</v>
      </c>
      <c r="K190">
        <v>1934.228188</v>
      </c>
      <c r="L190" t="s">
        <v>211</v>
      </c>
      <c r="M190" t="s">
        <v>211</v>
      </c>
      <c r="N190" t="s">
        <v>16</v>
      </c>
      <c r="O190" t="s">
        <v>47</v>
      </c>
      <c r="P190">
        <f>17915*EXP(-0.00082*K190)</f>
        <v>3667.7237447230987</v>
      </c>
      <c r="Q190">
        <f>1/D190</f>
        <v>3432.1605609689186</v>
      </c>
      <c r="R190">
        <f>Q190/P190</f>
        <v>0.93577401130794158</v>
      </c>
      <c r="S190">
        <f>LOG(R190)</f>
        <v>-2.8829020377308775E-2</v>
      </c>
      <c r="T190">
        <f t="shared" si="2"/>
        <v>-235.56318375418005</v>
      </c>
    </row>
    <row r="191" spans="1:20" x14ac:dyDescent="0.55000000000000004">
      <c r="A191">
        <v>462</v>
      </c>
      <c r="B191" t="s">
        <v>228</v>
      </c>
      <c r="C191" s="1">
        <v>44175</v>
      </c>
      <c r="D191">
        <v>4.84220419208231E-4</v>
      </c>
      <c r="E191">
        <v>0.993230153478042</v>
      </c>
      <c r="F191" t="s">
        <v>229</v>
      </c>
      <c r="G191">
        <v>0</v>
      </c>
      <c r="H191">
        <v>63.932276280000004</v>
      </c>
      <c r="I191">
        <v>0.55867756000000002</v>
      </c>
      <c r="J191">
        <v>2545</v>
      </c>
      <c r="K191">
        <v>2545.6140350000001</v>
      </c>
      <c r="L191" t="s">
        <v>211</v>
      </c>
      <c r="M191" t="s">
        <v>211</v>
      </c>
      <c r="N191" t="s">
        <v>16</v>
      </c>
      <c r="O191" t="s">
        <v>47</v>
      </c>
      <c r="P191">
        <f>17915*EXP(-0.00082*K191)</f>
        <v>2221.6159623565704</v>
      </c>
      <c r="Q191">
        <f>1/D191</f>
        <v>2065.1751977645672</v>
      </c>
      <c r="R191">
        <f>Q191/P191</f>
        <v>0.92958244483170738</v>
      </c>
      <c r="S191">
        <f>LOG(R191)</f>
        <v>-3.1712086529377674E-2</v>
      </c>
      <c r="T191">
        <f t="shared" si="2"/>
        <v>-156.44076459200323</v>
      </c>
    </row>
    <row r="192" spans="1:20" x14ac:dyDescent="0.55000000000000004">
      <c r="A192">
        <v>410</v>
      </c>
      <c r="B192" t="s">
        <v>130</v>
      </c>
      <c r="C192" s="1">
        <v>44175</v>
      </c>
      <c r="D192">
        <v>3.0618326732894698E-4</v>
      </c>
      <c r="E192">
        <v>0.99027396195389605</v>
      </c>
      <c r="F192" t="s">
        <v>131</v>
      </c>
      <c r="G192">
        <v>0</v>
      </c>
      <c r="H192">
        <v>48.663585320000003</v>
      </c>
      <c r="I192">
        <v>0.61853586999999999</v>
      </c>
      <c r="J192">
        <v>1920</v>
      </c>
      <c r="K192">
        <v>1920.8053689999999</v>
      </c>
      <c r="L192" t="s">
        <v>113</v>
      </c>
      <c r="M192" t="s">
        <v>53</v>
      </c>
      <c r="N192" t="s">
        <v>16</v>
      </c>
      <c r="O192" t="s">
        <v>47</v>
      </c>
      <c r="P192">
        <f>0.024*EXP(0.0062*K192)</f>
        <v>3566.3282323936928</v>
      </c>
      <c r="Q192">
        <f>1/D192</f>
        <v>3266.0177962163207</v>
      </c>
      <c r="R192">
        <f>Q192/P192</f>
        <v>0.91579282202642187</v>
      </c>
      <c r="S192">
        <f>LOG(R192)</f>
        <v>-3.8202764790122169E-2</v>
      </c>
      <c r="T192">
        <f t="shared" si="2"/>
        <v>-300.31043617737214</v>
      </c>
    </row>
    <row r="193" spans="1:20" x14ac:dyDescent="0.55000000000000004">
      <c r="A193">
        <v>398</v>
      </c>
      <c r="B193" t="s">
        <v>106</v>
      </c>
      <c r="C193" s="1">
        <v>44175</v>
      </c>
      <c r="D193">
        <v>4.34282771113769E-4</v>
      </c>
      <c r="E193">
        <v>0.99668549176136101</v>
      </c>
      <c r="F193" t="s">
        <v>107</v>
      </c>
      <c r="G193">
        <v>0.1</v>
      </c>
      <c r="H193">
        <v>60.429234970000003</v>
      </c>
      <c r="I193">
        <v>0.86794549499999996</v>
      </c>
      <c r="J193">
        <v>2385</v>
      </c>
      <c r="K193">
        <v>2385.4838709999999</v>
      </c>
      <c r="L193" t="s">
        <v>26</v>
      </c>
      <c r="M193" t="s">
        <v>26</v>
      </c>
      <c r="N193" t="s">
        <v>16</v>
      </c>
      <c r="O193" t="s">
        <v>18</v>
      </c>
      <c r="P193">
        <f>17915*EXP(-0.00082*K193)</f>
        <v>2533.3475654189224</v>
      </c>
      <c r="Q193">
        <f>1/D193</f>
        <v>2302.6471840809686</v>
      </c>
      <c r="R193">
        <f>Q193/P193</f>
        <v>0.90893457159724378</v>
      </c>
      <c r="S193">
        <f>LOG(R193)</f>
        <v>-4.1467377742792216E-2</v>
      </c>
      <c r="T193">
        <f t="shared" si="2"/>
        <v>-230.70038133795379</v>
      </c>
    </row>
    <row r="194" spans="1:20" x14ac:dyDescent="0.55000000000000004">
      <c r="A194">
        <v>386</v>
      </c>
      <c r="B194" t="s">
        <v>83</v>
      </c>
      <c r="C194" s="1">
        <v>44175</v>
      </c>
      <c r="D194">
        <v>3.2895780362367401E-4</v>
      </c>
      <c r="E194">
        <v>0.98128566823401497</v>
      </c>
      <c r="F194" t="s">
        <v>84</v>
      </c>
      <c r="G194">
        <v>5.5555555999999999E-2</v>
      </c>
      <c r="H194">
        <v>51.709708200000001</v>
      </c>
      <c r="I194">
        <v>0.847992725</v>
      </c>
      <c r="J194">
        <v>2031</v>
      </c>
      <c r="K194">
        <v>2031.1111109999999</v>
      </c>
      <c r="L194" t="s">
        <v>17</v>
      </c>
      <c r="M194" t="s">
        <v>17</v>
      </c>
      <c r="N194" t="s">
        <v>16</v>
      </c>
      <c r="O194" t="s">
        <v>18</v>
      </c>
      <c r="P194">
        <f>17915*EXP(-0.00082*K194)</f>
        <v>3387.6187459178145</v>
      </c>
      <c r="Q194">
        <f>1/D194</f>
        <v>3039.9035650906603</v>
      </c>
      <c r="R194">
        <f>Q194/P194</f>
        <v>0.89735705021523993</v>
      </c>
      <c r="S194">
        <f>LOG(R194)</f>
        <v>-4.7034720741098754E-2</v>
      </c>
      <c r="T194">
        <f t="shared" si="2"/>
        <v>-347.7151808271542</v>
      </c>
    </row>
    <row r="195" spans="1:20" x14ac:dyDescent="0.55000000000000004">
      <c r="A195">
        <v>460</v>
      </c>
      <c r="B195" t="s">
        <v>224</v>
      </c>
      <c r="C195" s="1">
        <v>44175</v>
      </c>
      <c r="D195">
        <v>5.9534901575117598E-4</v>
      </c>
      <c r="E195">
        <v>0.99302805662532401</v>
      </c>
      <c r="F195" t="s">
        <v>225</v>
      </c>
      <c r="G195">
        <v>0</v>
      </c>
      <c r="H195">
        <v>68.158771790000003</v>
      </c>
      <c r="I195">
        <v>0.56865394499999999</v>
      </c>
      <c r="J195">
        <v>2750</v>
      </c>
      <c r="K195">
        <v>2750.9433960000001</v>
      </c>
      <c r="L195" t="s">
        <v>211</v>
      </c>
      <c r="M195" t="s">
        <v>211</v>
      </c>
      <c r="N195" t="s">
        <v>16</v>
      </c>
      <c r="O195" t="s">
        <v>47</v>
      </c>
      <c r="P195">
        <f>17915*EXP(-0.00082*K195)</f>
        <v>1877.356679712891</v>
      </c>
      <c r="Q195">
        <f>1/D195</f>
        <v>1679.6869962710184</v>
      </c>
      <c r="R195">
        <f>Q195/P195</f>
        <v>0.89470850926841305</v>
      </c>
      <c r="S195">
        <f>LOG(R195)</f>
        <v>-4.831843220990905E-2</v>
      </c>
      <c r="T195">
        <f t="shared" ref="T195:T258" si="3">Q195-P195</f>
        <v>-197.66968344187262</v>
      </c>
    </row>
    <row r="196" spans="1:20" x14ac:dyDescent="0.55000000000000004">
      <c r="A196">
        <v>457</v>
      </c>
      <c r="B196" t="s">
        <v>218</v>
      </c>
      <c r="C196" s="1">
        <v>44175</v>
      </c>
      <c r="D196">
        <v>7.7746246857527703E-4</v>
      </c>
      <c r="E196">
        <v>0.995996648767842</v>
      </c>
      <c r="F196" t="s">
        <v>219</v>
      </c>
      <c r="G196">
        <v>0</v>
      </c>
      <c r="H196">
        <v>73.94640527</v>
      </c>
      <c r="I196">
        <v>0.59858310000000003</v>
      </c>
      <c r="J196">
        <v>3058</v>
      </c>
      <c r="K196">
        <v>3058.0645159999999</v>
      </c>
      <c r="L196" t="s">
        <v>211</v>
      </c>
      <c r="M196" t="s">
        <v>211</v>
      </c>
      <c r="N196" t="s">
        <v>16</v>
      </c>
      <c r="O196" t="s">
        <v>47</v>
      </c>
      <c r="P196">
        <f>17915*EXP(-0.00082*K196)</f>
        <v>1459.40008068663</v>
      </c>
      <c r="Q196">
        <f>1/D196</f>
        <v>1286.2357225198659</v>
      </c>
      <c r="R196">
        <f>Q196/P196</f>
        <v>0.88134551967045782</v>
      </c>
      <c r="S196">
        <f>LOG(R196)</f>
        <v>-5.4853798888232719E-2</v>
      </c>
      <c r="T196">
        <f t="shared" si="3"/>
        <v>-173.16435816676403</v>
      </c>
    </row>
    <row r="197" spans="1:20" x14ac:dyDescent="0.55000000000000004">
      <c r="A197">
        <v>363</v>
      </c>
      <c r="B197" t="s">
        <v>27</v>
      </c>
      <c r="C197" s="1">
        <v>44175</v>
      </c>
      <c r="D197">
        <v>3.43786306214083E-3</v>
      </c>
      <c r="E197">
        <v>0.99197508527185596</v>
      </c>
      <c r="F197" t="s">
        <v>28</v>
      </c>
      <c r="G197" t="s">
        <v>16</v>
      </c>
      <c r="H197">
        <v>36.821782599999999</v>
      </c>
      <c r="I197">
        <v>0.92780380500000004</v>
      </c>
      <c r="J197">
        <v>1537</v>
      </c>
      <c r="K197">
        <v>1537.7049179999999</v>
      </c>
      <c r="L197" t="s">
        <v>23</v>
      </c>
      <c r="M197" t="s">
        <v>23</v>
      </c>
      <c r="N197" t="s">
        <v>16</v>
      </c>
      <c r="O197" t="s">
        <v>18</v>
      </c>
      <c r="P197">
        <f>0.024*EXP(0.0062*K197)</f>
        <v>331.64630112626725</v>
      </c>
      <c r="Q197">
        <f>1/D197</f>
        <v>290.87836889503063</v>
      </c>
      <c r="R197">
        <f>Q197/P197</f>
        <v>0.87707406326321402</v>
      </c>
      <c r="S197">
        <f>LOG(R197)</f>
        <v>-5.6963731709886008E-2</v>
      </c>
      <c r="T197">
        <f t="shared" si="3"/>
        <v>-40.767932231236614</v>
      </c>
    </row>
    <row r="198" spans="1:20" x14ac:dyDescent="0.55000000000000004">
      <c r="A198">
        <v>430</v>
      </c>
      <c r="B198" t="s">
        <v>169</v>
      </c>
      <c r="C198" s="1">
        <v>44175</v>
      </c>
      <c r="D198">
        <v>4.9980790250302696E-4</v>
      </c>
      <c r="E198">
        <v>0.98548048423449297</v>
      </c>
      <c r="F198" t="s">
        <v>107</v>
      </c>
      <c r="G198">
        <v>0.1</v>
      </c>
      <c r="H198">
        <v>62.256908699999997</v>
      </c>
      <c r="I198">
        <v>0.83801634000000003</v>
      </c>
      <c r="J198">
        <v>2468</v>
      </c>
      <c r="K198">
        <v>2468.421053</v>
      </c>
      <c r="L198" t="s">
        <v>26</v>
      </c>
      <c r="M198" t="s">
        <v>26</v>
      </c>
      <c r="N198" t="s">
        <v>16</v>
      </c>
      <c r="O198" t="s">
        <v>18</v>
      </c>
      <c r="P198">
        <f>17915*EXP(-0.00082*K198)</f>
        <v>2366.7864039008673</v>
      </c>
      <c r="Q198">
        <f>1/D198</f>
        <v>2000.7686853129412</v>
      </c>
      <c r="R198">
        <f>Q198/P198</f>
        <v>0.84535245006280813</v>
      </c>
      <c r="S198">
        <f>LOG(R198)</f>
        <v>-7.2962184299894109E-2</v>
      </c>
      <c r="T198">
        <f t="shared" si="3"/>
        <v>-366.01771858792608</v>
      </c>
    </row>
    <row r="199" spans="1:20" x14ac:dyDescent="0.55000000000000004">
      <c r="A199">
        <v>431</v>
      </c>
      <c r="B199" t="s">
        <v>170</v>
      </c>
      <c r="C199" s="1">
        <v>44175</v>
      </c>
      <c r="D199">
        <v>1.1697515669580601E-3</v>
      </c>
      <c r="E199">
        <v>0.965434535116243</v>
      </c>
      <c r="F199" t="s">
        <v>100</v>
      </c>
      <c r="G199">
        <v>3.3333333E-2</v>
      </c>
      <c r="H199">
        <v>81.142870590000001</v>
      </c>
      <c r="I199">
        <v>1.05749681</v>
      </c>
      <c r="J199">
        <v>3479</v>
      </c>
      <c r="K199">
        <v>3479.1208790000001</v>
      </c>
      <c r="L199" t="s">
        <v>140</v>
      </c>
      <c r="M199" t="s">
        <v>140</v>
      </c>
      <c r="N199" t="s">
        <v>16</v>
      </c>
      <c r="O199" t="s">
        <v>18</v>
      </c>
      <c r="P199">
        <f>17915*EXP(-0.00082*K199)</f>
        <v>1033.3017212092789</v>
      </c>
      <c r="Q199">
        <f>1/D199</f>
        <v>854.88237694821032</v>
      </c>
      <c r="R199">
        <f>Q199/P199</f>
        <v>0.82733083609667912</v>
      </c>
      <c r="S199">
        <f>LOG(R199)</f>
        <v>-8.2320788440596523E-2</v>
      </c>
      <c r="T199">
        <f t="shared" si="3"/>
        <v>-178.41934426106855</v>
      </c>
    </row>
    <row r="200" spans="1:20" x14ac:dyDescent="0.55000000000000004">
      <c r="A200">
        <v>417</v>
      </c>
      <c r="B200" t="s">
        <v>144</v>
      </c>
      <c r="C200" s="1">
        <v>44175</v>
      </c>
      <c r="D200">
        <v>5.5147163579858099E-4</v>
      </c>
      <c r="E200">
        <v>0.98691362229913704</v>
      </c>
      <c r="F200" t="s">
        <v>145</v>
      </c>
      <c r="G200">
        <v>0</v>
      </c>
      <c r="H200">
        <v>63.627664000000003</v>
      </c>
      <c r="I200">
        <v>1.2969300500000001</v>
      </c>
      <c r="J200">
        <v>2531</v>
      </c>
      <c r="K200">
        <v>2531.578947</v>
      </c>
      <c r="L200" t="s">
        <v>52</v>
      </c>
      <c r="M200" t="s">
        <v>52</v>
      </c>
      <c r="N200" t="s">
        <v>16</v>
      </c>
      <c r="O200" t="s">
        <v>47</v>
      </c>
      <c r="P200">
        <f>17915*EXP(-0.00082*K200)</f>
        <v>2247.3317289023162</v>
      </c>
      <c r="Q200">
        <f>1/D200</f>
        <v>1813.3298887655558</v>
      </c>
      <c r="R200">
        <f>Q200/P200</f>
        <v>0.8068812741104564</v>
      </c>
      <c r="S200">
        <f>LOG(R200)</f>
        <v>-9.3190363409233298E-2</v>
      </c>
      <c r="T200">
        <f t="shared" si="3"/>
        <v>-434.00184013676039</v>
      </c>
    </row>
    <row r="201" spans="1:20" x14ac:dyDescent="0.55000000000000004">
      <c r="A201">
        <v>449</v>
      </c>
      <c r="B201" t="s">
        <v>201</v>
      </c>
      <c r="C201" s="1">
        <v>44175</v>
      </c>
      <c r="D201">
        <v>5.1196875890814999E-4</v>
      </c>
      <c r="E201">
        <v>0.93356905416102598</v>
      </c>
      <c r="F201" t="s">
        <v>202</v>
      </c>
      <c r="G201">
        <v>0.28571428599999998</v>
      </c>
      <c r="H201">
        <v>58.830020449999999</v>
      </c>
      <c r="I201">
        <v>0.88789826500000002</v>
      </c>
      <c r="J201">
        <v>2317</v>
      </c>
      <c r="K201">
        <v>2317.741935</v>
      </c>
      <c r="L201" t="s">
        <v>26</v>
      </c>
      <c r="M201" t="s">
        <v>26</v>
      </c>
      <c r="N201" t="s">
        <v>16</v>
      </c>
      <c r="O201" t="s">
        <v>18</v>
      </c>
      <c r="P201">
        <f>17915*EXP(-0.00082*K201)</f>
        <v>2678.052802078636</v>
      </c>
      <c r="Q201">
        <f>1/D201</f>
        <v>1953.2441825799092</v>
      </c>
      <c r="R201">
        <f>Q201/P201</f>
        <v>0.72935237911061768</v>
      </c>
      <c r="S201">
        <f>LOG(R201)</f>
        <v>-0.13706259606012547</v>
      </c>
      <c r="T201">
        <f t="shared" si="3"/>
        <v>-724.80861949872678</v>
      </c>
    </row>
    <row r="202" spans="1:20" x14ac:dyDescent="0.55000000000000004">
      <c r="A202">
        <v>425</v>
      </c>
      <c r="B202" t="s">
        <v>160</v>
      </c>
      <c r="C202" s="1">
        <v>44175</v>
      </c>
      <c r="D202">
        <v>3.7428240377600301E-4</v>
      </c>
      <c r="E202">
        <v>0.97056774484949204</v>
      </c>
      <c r="F202" t="s">
        <v>161</v>
      </c>
      <c r="G202" t="s">
        <v>16</v>
      </c>
      <c r="H202">
        <v>48.968197609999997</v>
      </c>
      <c r="I202">
        <v>1.3268592050000001</v>
      </c>
      <c r="J202">
        <v>1931</v>
      </c>
      <c r="K202">
        <v>1931.5436239999999</v>
      </c>
      <c r="L202" t="s">
        <v>26</v>
      </c>
      <c r="M202" t="s">
        <v>26</v>
      </c>
      <c r="N202" t="s">
        <v>16</v>
      </c>
      <c r="O202" t="s">
        <v>18</v>
      </c>
      <c r="P202">
        <f>17915*EXP(-0.00082*K202)</f>
        <v>3675.806554058991</v>
      </c>
      <c r="Q202">
        <f>1/D202</f>
        <v>2671.779356740667</v>
      </c>
      <c r="R202">
        <f>Q202/P202</f>
        <v>0.72685526766645758</v>
      </c>
      <c r="S202">
        <f>LOG(R202)</f>
        <v>-0.1385520577949142</v>
      </c>
      <c r="T202">
        <f t="shared" si="3"/>
        <v>-1004.0271973183239</v>
      </c>
    </row>
    <row r="203" spans="1:20" x14ac:dyDescent="0.55000000000000004">
      <c r="A203">
        <v>445</v>
      </c>
      <c r="B203" t="s">
        <v>192</v>
      </c>
      <c r="C203" s="1">
        <v>44175</v>
      </c>
      <c r="D203">
        <v>8.5122037800357904E-4</v>
      </c>
      <c r="E203">
        <v>0.98095890791384899</v>
      </c>
      <c r="F203" t="s">
        <v>193</v>
      </c>
      <c r="G203">
        <v>8.3333332999999996E-2</v>
      </c>
      <c r="H203">
        <v>70.786052780000006</v>
      </c>
      <c r="I203">
        <v>0.69834695000000002</v>
      </c>
      <c r="J203">
        <v>2886</v>
      </c>
      <c r="K203">
        <v>2886.8686870000001</v>
      </c>
      <c r="L203" t="s">
        <v>26</v>
      </c>
      <c r="M203" t="s">
        <v>26</v>
      </c>
      <c r="N203" t="s">
        <v>16</v>
      </c>
      <c r="O203" t="s">
        <v>18</v>
      </c>
      <c r="P203">
        <f>17915*EXP(-0.00082*K203)</f>
        <v>1679.3486794110895</v>
      </c>
      <c r="Q203">
        <f>1/D203</f>
        <v>1174.783905368153</v>
      </c>
      <c r="R203">
        <f>Q203/P203</f>
        <v>0.6995473422351598</v>
      </c>
      <c r="S203">
        <f>LOG(R203)</f>
        <v>-0.15518288906957345</v>
      </c>
      <c r="T203">
        <f t="shared" si="3"/>
        <v>-504.56477404293651</v>
      </c>
    </row>
    <row r="204" spans="1:20" x14ac:dyDescent="0.55000000000000004">
      <c r="A204">
        <v>480</v>
      </c>
      <c r="B204" t="s">
        <v>263</v>
      </c>
      <c r="C204" s="1">
        <v>44175</v>
      </c>
      <c r="D204">
        <v>6.08595245834539E-4</v>
      </c>
      <c r="E204">
        <v>0.94976256516011504</v>
      </c>
      <c r="F204" t="s">
        <v>264</v>
      </c>
      <c r="G204">
        <v>0.1875</v>
      </c>
      <c r="H204">
        <v>61.419224900000003</v>
      </c>
      <c r="I204">
        <v>0.68837056500000005</v>
      </c>
      <c r="J204">
        <v>2429</v>
      </c>
      <c r="K204">
        <v>2429.8245609999999</v>
      </c>
      <c r="L204" t="s">
        <v>26</v>
      </c>
      <c r="M204" t="s">
        <v>26</v>
      </c>
      <c r="N204" t="s">
        <v>265</v>
      </c>
      <c r="O204" t="s">
        <v>18</v>
      </c>
      <c r="P204">
        <f>17915*EXP(-0.00082*K204)</f>
        <v>2442.8910897287014</v>
      </c>
      <c r="Q204">
        <f>1/D204</f>
        <v>1643.1281822268352</v>
      </c>
      <c r="R204">
        <f>Q204/P204</f>
        <v>0.67261622474103622</v>
      </c>
      <c r="S204">
        <f>LOG(R204)</f>
        <v>-0.17223266091297315</v>
      </c>
      <c r="T204">
        <f t="shared" si="3"/>
        <v>-799.76290750186627</v>
      </c>
    </row>
    <row r="205" spans="1:20" x14ac:dyDescent="0.55000000000000004">
      <c r="A205">
        <v>367</v>
      </c>
      <c r="B205" t="s">
        <v>37</v>
      </c>
      <c r="C205" s="1">
        <v>44175</v>
      </c>
      <c r="D205">
        <v>4.2229735577486597E-4</v>
      </c>
      <c r="E205">
        <v>0.93219136142877501</v>
      </c>
      <c r="F205" t="s">
        <v>38</v>
      </c>
      <c r="G205" t="s">
        <v>16</v>
      </c>
      <c r="H205">
        <v>48.777814929999998</v>
      </c>
      <c r="I205">
        <v>0.87792188000000004</v>
      </c>
      <c r="J205">
        <v>1924</v>
      </c>
      <c r="K205">
        <v>1924.8322149999999</v>
      </c>
      <c r="L205" t="s">
        <v>26</v>
      </c>
      <c r="M205" t="s">
        <v>26</v>
      </c>
      <c r="N205" t="s">
        <v>16</v>
      </c>
      <c r="O205" t="s">
        <v>18</v>
      </c>
      <c r="P205">
        <f>0.024*EXP(0.0062*K205)</f>
        <v>3656.4875666589187</v>
      </c>
      <c r="Q205">
        <f>1/D205</f>
        <v>2367.9996720915233</v>
      </c>
      <c r="R205">
        <f>Q205/P205</f>
        <v>0.64761595080583323</v>
      </c>
      <c r="S205">
        <f>LOG(R205)</f>
        <v>-0.18868246309710091</v>
      </c>
      <c r="T205">
        <f t="shared" si="3"/>
        <v>-1288.4878945673954</v>
      </c>
    </row>
    <row r="206" spans="1:20" x14ac:dyDescent="0.55000000000000004">
      <c r="A206">
        <v>461</v>
      </c>
      <c r="B206" t="s">
        <v>226</v>
      </c>
      <c r="C206" s="1">
        <v>44175</v>
      </c>
      <c r="D206">
        <v>7.6895976620347799E-4</v>
      </c>
      <c r="E206">
        <v>0.99847448353380996</v>
      </c>
      <c r="F206" t="s">
        <v>227</v>
      </c>
      <c r="G206">
        <v>0</v>
      </c>
      <c r="H206">
        <v>66.102638839999997</v>
      </c>
      <c r="I206">
        <v>0.56865394499999999</v>
      </c>
      <c r="J206">
        <v>2649</v>
      </c>
      <c r="K206">
        <v>2649.0566039999999</v>
      </c>
      <c r="L206" t="s">
        <v>211</v>
      </c>
      <c r="M206" t="s">
        <v>211</v>
      </c>
      <c r="N206" t="s">
        <v>16</v>
      </c>
      <c r="O206" t="s">
        <v>47</v>
      </c>
      <c r="P206">
        <f>17915*EXP(-0.00082*K206)</f>
        <v>2040.9429582131522</v>
      </c>
      <c r="Q206">
        <f>1/D206</f>
        <v>1300.4581565264696</v>
      </c>
      <c r="R206">
        <f>Q206/P206</f>
        <v>0.63718495967423905</v>
      </c>
      <c r="S206">
        <f>LOG(R206)</f>
        <v>-0.19573448398134918</v>
      </c>
      <c r="T206">
        <f t="shared" si="3"/>
        <v>-740.48480168668266</v>
      </c>
    </row>
    <row r="207" spans="1:20" x14ac:dyDescent="0.55000000000000004">
      <c r="A207">
        <v>359</v>
      </c>
      <c r="B207" t="s">
        <v>14</v>
      </c>
      <c r="C207" s="1">
        <v>44175</v>
      </c>
      <c r="D207">
        <v>4.86353398311812E-4</v>
      </c>
      <c r="E207">
        <v>0.95976896522247501</v>
      </c>
      <c r="F207" t="s">
        <v>15</v>
      </c>
      <c r="G207" t="s">
        <v>16</v>
      </c>
      <c r="H207">
        <v>48.244743419999999</v>
      </c>
      <c r="I207">
        <v>1.3767411300000001</v>
      </c>
      <c r="J207">
        <v>1906</v>
      </c>
      <c r="K207">
        <v>1906.040268</v>
      </c>
      <c r="L207" t="s">
        <v>17</v>
      </c>
      <c r="M207" t="s">
        <v>17</v>
      </c>
      <c r="N207" t="s">
        <v>16</v>
      </c>
      <c r="O207" t="s">
        <v>18</v>
      </c>
      <c r="P207">
        <f>0.024*EXP(0.0062*K207)</f>
        <v>3254.351207509656</v>
      </c>
      <c r="Q207">
        <f>1/D207</f>
        <v>2056.1180480513012</v>
      </c>
      <c r="R207">
        <f>Q207/P207</f>
        <v>0.63180582455472445</v>
      </c>
      <c r="S207">
        <f>LOG(R207)</f>
        <v>-0.19941637469500978</v>
      </c>
      <c r="T207">
        <f t="shared" si="3"/>
        <v>-1198.2331594583547</v>
      </c>
    </row>
    <row r="208" spans="1:20" x14ac:dyDescent="0.55000000000000004">
      <c r="A208">
        <v>444</v>
      </c>
      <c r="B208" t="s">
        <v>190</v>
      </c>
      <c r="C208" s="1">
        <v>44175</v>
      </c>
      <c r="D208">
        <v>1.18578412925132E-3</v>
      </c>
      <c r="E208">
        <v>0.98253015553895795</v>
      </c>
      <c r="F208" t="s">
        <v>191</v>
      </c>
      <c r="G208">
        <v>7.6923077000000006E-2</v>
      </c>
      <c r="H208">
        <v>74.479476779999999</v>
      </c>
      <c r="I208">
        <v>0.71829971999999997</v>
      </c>
      <c r="J208">
        <v>3088</v>
      </c>
      <c r="K208">
        <v>3088.172043</v>
      </c>
      <c r="L208" t="s">
        <v>26</v>
      </c>
      <c r="M208" t="s">
        <v>26</v>
      </c>
      <c r="N208" t="s">
        <v>16</v>
      </c>
      <c r="O208" t="s">
        <v>18</v>
      </c>
      <c r="P208">
        <f>17915*EXP(-0.00082*K208)</f>
        <v>1423.8112791167302</v>
      </c>
      <c r="Q208">
        <f>1/D208</f>
        <v>843.32381867126162</v>
      </c>
      <c r="R208">
        <f>Q208/P208</f>
        <v>0.59230027956684161</v>
      </c>
      <c r="S208">
        <f>LOG(R208)</f>
        <v>-0.227458062371199</v>
      </c>
      <c r="T208">
        <f t="shared" si="3"/>
        <v>-580.48746044546863</v>
      </c>
    </row>
    <row r="209" spans="1:20" x14ac:dyDescent="0.55000000000000004">
      <c r="A209">
        <v>408</v>
      </c>
      <c r="B209" t="s">
        <v>126</v>
      </c>
      <c r="C209" s="1">
        <v>44175</v>
      </c>
      <c r="D209">
        <v>1.4288950833851999E-3</v>
      </c>
      <c r="E209">
        <v>0.90699898502448595</v>
      </c>
      <c r="F209" t="s">
        <v>127</v>
      </c>
      <c r="G209">
        <v>0</v>
      </c>
      <c r="H209">
        <v>78.058671169999997</v>
      </c>
      <c r="I209">
        <v>0.83801634000000003</v>
      </c>
      <c r="J209">
        <v>3296</v>
      </c>
      <c r="K209">
        <v>3296.5517239999999</v>
      </c>
      <c r="L209" t="s">
        <v>34</v>
      </c>
      <c r="M209" t="s">
        <v>43</v>
      </c>
      <c r="N209" t="s">
        <v>16</v>
      </c>
      <c r="O209" t="s">
        <v>18</v>
      </c>
      <c r="P209">
        <f>17915*EXP(-0.00082*K209)</f>
        <v>1200.1732688475568</v>
      </c>
      <c r="Q209">
        <f>1/D209</f>
        <v>699.84144506320001</v>
      </c>
      <c r="R209">
        <f>Q209/P209</f>
        <v>0.5831170075427603</v>
      </c>
      <c r="S209">
        <f>LOG(R209)</f>
        <v>-0.2342442914991166</v>
      </c>
      <c r="T209">
        <f t="shared" si="3"/>
        <v>-500.33182378435674</v>
      </c>
    </row>
    <row r="210" spans="1:20" x14ac:dyDescent="0.55000000000000004">
      <c r="A210">
        <v>477</v>
      </c>
      <c r="B210" t="s">
        <v>257</v>
      </c>
      <c r="C210" s="1">
        <v>44175</v>
      </c>
      <c r="D210">
        <v>6.4969955219816296E-4</v>
      </c>
      <c r="E210">
        <v>0.94818951737673296</v>
      </c>
      <c r="F210" t="s">
        <v>258</v>
      </c>
      <c r="G210">
        <v>0.2</v>
      </c>
      <c r="H210">
        <v>58.258872410000002</v>
      </c>
      <c r="I210">
        <v>1.446575825</v>
      </c>
      <c r="J210">
        <v>2293</v>
      </c>
      <c r="K210">
        <v>2293.5483869999998</v>
      </c>
      <c r="L210" t="s">
        <v>17</v>
      </c>
      <c r="M210" t="s">
        <v>17</v>
      </c>
      <c r="N210" t="s">
        <v>16</v>
      </c>
      <c r="O210" t="s">
        <v>18</v>
      </c>
      <c r="P210">
        <f>17915*EXP(-0.00082*K210)</f>
        <v>2731.7124221639565</v>
      </c>
      <c r="Q210">
        <f>1/D210</f>
        <v>1539.1729863698488</v>
      </c>
      <c r="R210">
        <f>Q210/P210</f>
        <v>0.56344620095499498</v>
      </c>
      <c r="S210">
        <f>LOG(R210)</f>
        <v>-0.24914754500171515</v>
      </c>
      <c r="T210">
        <f t="shared" si="3"/>
        <v>-1192.5394357941077</v>
      </c>
    </row>
    <row r="211" spans="1:20" x14ac:dyDescent="0.55000000000000004">
      <c r="A211">
        <v>371</v>
      </c>
      <c r="B211" t="s">
        <v>48</v>
      </c>
      <c r="C211" s="1">
        <v>44175</v>
      </c>
      <c r="D211">
        <v>5.3110340322019096E-4</v>
      </c>
      <c r="E211">
        <v>0.99530644160094395</v>
      </c>
      <c r="F211" t="s">
        <v>49</v>
      </c>
      <c r="G211" t="s">
        <v>16</v>
      </c>
      <c r="H211">
        <v>51.74778474</v>
      </c>
      <c r="I211">
        <v>1.5363632899999999</v>
      </c>
      <c r="J211">
        <v>2032</v>
      </c>
      <c r="K211">
        <v>2032.5925930000001</v>
      </c>
      <c r="L211" t="s">
        <v>23</v>
      </c>
      <c r="M211" t="s">
        <v>23</v>
      </c>
      <c r="N211" t="s">
        <v>16</v>
      </c>
      <c r="O211" t="s">
        <v>18</v>
      </c>
      <c r="P211">
        <f>17915*EXP(-0.00082*K211)</f>
        <v>3383.5059137093876</v>
      </c>
      <c r="Q211">
        <f>1/D211</f>
        <v>1882.872513971462</v>
      </c>
      <c r="R211">
        <f>Q211/P211</f>
        <v>0.55648565777360826</v>
      </c>
      <c r="S211">
        <f>LOG(R211)</f>
        <v>-0.25454602419548278</v>
      </c>
      <c r="T211">
        <f t="shared" si="3"/>
        <v>-1500.6333997379256</v>
      </c>
    </row>
    <row r="212" spans="1:20" x14ac:dyDescent="0.55000000000000004">
      <c r="A212">
        <v>407</v>
      </c>
      <c r="B212" t="s">
        <v>124</v>
      </c>
      <c r="C212" s="1">
        <v>44175</v>
      </c>
      <c r="D212">
        <v>2.1968121035019698E-3</v>
      </c>
      <c r="E212">
        <v>0.88453502411504203</v>
      </c>
      <c r="F212" t="s">
        <v>95</v>
      </c>
      <c r="G212">
        <v>0.83333333300000001</v>
      </c>
      <c r="H212">
        <v>41.619426140000002</v>
      </c>
      <c r="I212">
        <v>0.83801634000000003</v>
      </c>
      <c r="J212">
        <v>1684</v>
      </c>
      <c r="K212">
        <v>1684.1463409999999</v>
      </c>
      <c r="L212" t="s">
        <v>96</v>
      </c>
      <c r="M212" t="s">
        <v>96</v>
      </c>
      <c r="N212" t="s">
        <v>16</v>
      </c>
      <c r="O212" t="s">
        <v>18</v>
      </c>
      <c r="P212">
        <f>0.024*EXP(0.0062*K212)</f>
        <v>822.21824572653406</v>
      </c>
      <c r="Q212">
        <f>1/D212</f>
        <v>455.20506665357749</v>
      </c>
      <c r="R212">
        <f>Q212/P212</f>
        <v>0.5536304612789833</v>
      </c>
      <c r="S212">
        <f>LOG(R212)</f>
        <v>-0.25678002259496407</v>
      </c>
      <c r="T212">
        <f t="shared" si="3"/>
        <v>-367.01317907295658</v>
      </c>
    </row>
    <row r="213" spans="1:20" x14ac:dyDescent="0.55000000000000004">
      <c r="A213">
        <v>416</v>
      </c>
      <c r="B213" t="s">
        <v>143</v>
      </c>
      <c r="C213" s="1">
        <v>44175</v>
      </c>
      <c r="D213">
        <v>6.4333974704508404E-4</v>
      </c>
      <c r="E213">
        <v>0.97963809267451996</v>
      </c>
      <c r="F213" t="s">
        <v>82</v>
      </c>
      <c r="G213">
        <v>0.111111111</v>
      </c>
      <c r="H213">
        <v>57.45926515</v>
      </c>
      <c r="I213">
        <v>0.68837056500000005</v>
      </c>
      <c r="J213">
        <v>2259</v>
      </c>
      <c r="K213">
        <v>2259.6774190000001</v>
      </c>
      <c r="L213" t="s">
        <v>26</v>
      </c>
      <c r="M213" t="s">
        <v>26</v>
      </c>
      <c r="N213" t="s">
        <v>16</v>
      </c>
      <c r="O213" t="s">
        <v>18</v>
      </c>
      <c r="P213">
        <f>17915*EXP(-0.00082*K213)</f>
        <v>2808.6469844090939</v>
      </c>
      <c r="Q213">
        <f>1/D213</f>
        <v>1554.3886485998848</v>
      </c>
      <c r="R213">
        <f>Q213/P213</f>
        <v>0.55342969665762742</v>
      </c>
      <c r="S213">
        <f>LOG(R213)</f>
        <v>-0.25693754062602497</v>
      </c>
      <c r="T213">
        <f t="shared" si="3"/>
        <v>-1254.258335809209</v>
      </c>
    </row>
    <row r="214" spans="1:20" x14ac:dyDescent="0.55000000000000004">
      <c r="A214">
        <v>446</v>
      </c>
      <c r="B214" t="s">
        <v>194</v>
      </c>
      <c r="C214" s="1">
        <v>44175</v>
      </c>
      <c r="D214">
        <v>9.1490762305893101E-4</v>
      </c>
      <c r="E214">
        <v>0.99713431914749495</v>
      </c>
      <c r="F214" t="s">
        <v>195</v>
      </c>
      <c r="G214">
        <v>9.0909090999999997E-2</v>
      </c>
      <c r="H214">
        <v>66.826093029999996</v>
      </c>
      <c r="I214">
        <v>0.68837056500000005</v>
      </c>
      <c r="J214">
        <v>2684</v>
      </c>
      <c r="K214">
        <v>2684.9056599999999</v>
      </c>
      <c r="L214" t="s">
        <v>26</v>
      </c>
      <c r="M214" t="s">
        <v>26</v>
      </c>
      <c r="N214" t="s">
        <v>16</v>
      </c>
      <c r="O214" t="s">
        <v>18</v>
      </c>
      <c r="P214">
        <f>17915*EXP(-0.00082*K214)</f>
        <v>1981.8201885295009</v>
      </c>
      <c r="Q214">
        <f>1/D214</f>
        <v>1093.0065230592006</v>
      </c>
      <c r="R214">
        <f>Q214/P214</f>
        <v>0.55151649447582085</v>
      </c>
      <c r="S214">
        <f>LOG(R214)</f>
        <v>-0.25844149437028335</v>
      </c>
      <c r="T214">
        <f t="shared" si="3"/>
        <v>-888.81366547030029</v>
      </c>
    </row>
    <row r="215" spans="1:20" x14ac:dyDescent="0.55000000000000004">
      <c r="A215">
        <v>443</v>
      </c>
      <c r="B215" t="s">
        <v>188</v>
      </c>
      <c r="C215" s="1">
        <v>44175</v>
      </c>
      <c r="D215">
        <v>1.51629043209183E-3</v>
      </c>
      <c r="E215">
        <v>0.98816208433004105</v>
      </c>
      <c r="F215" t="s">
        <v>189</v>
      </c>
      <c r="G215">
        <v>7.1428570999999996E-2</v>
      </c>
      <c r="H215">
        <v>77.982518099999993</v>
      </c>
      <c r="I215">
        <v>0.73825249000000004</v>
      </c>
      <c r="J215">
        <v>3291</v>
      </c>
      <c r="K215">
        <v>3291.9540229999998</v>
      </c>
      <c r="L215" t="s">
        <v>26</v>
      </c>
      <c r="M215" t="s">
        <v>26</v>
      </c>
      <c r="N215" t="s">
        <v>16</v>
      </c>
      <c r="O215" t="s">
        <v>18</v>
      </c>
      <c r="P215">
        <f>17915*EXP(-0.00082*K215)</f>
        <v>1204.7066000950256</v>
      </c>
      <c r="Q215">
        <f>1/D215</f>
        <v>659.50426042089396</v>
      </c>
      <c r="R215">
        <f>Q215/P215</f>
        <v>0.54743973376494592</v>
      </c>
      <c r="S215">
        <f>LOG(R215)</f>
        <v>-0.26166368422108888</v>
      </c>
      <c r="T215">
        <f t="shared" si="3"/>
        <v>-545.20233967413162</v>
      </c>
    </row>
    <row r="216" spans="1:20" x14ac:dyDescent="0.55000000000000004">
      <c r="A216">
        <v>429</v>
      </c>
      <c r="B216" t="s">
        <v>167</v>
      </c>
      <c r="C216" s="1">
        <v>44175</v>
      </c>
      <c r="D216">
        <v>5.93439910116685E-4</v>
      </c>
      <c r="E216">
        <v>0.987669065149273</v>
      </c>
      <c r="F216" t="s">
        <v>168</v>
      </c>
      <c r="G216">
        <v>0.14285714299999999</v>
      </c>
      <c r="H216">
        <v>51.367019380000002</v>
      </c>
      <c r="I216">
        <v>1.446575825</v>
      </c>
      <c r="J216">
        <v>2017</v>
      </c>
      <c r="K216">
        <v>2017.7777779999999</v>
      </c>
      <c r="L216" t="s">
        <v>52</v>
      </c>
      <c r="M216" t="s">
        <v>53</v>
      </c>
      <c r="N216" t="s">
        <v>16</v>
      </c>
      <c r="O216" t="s">
        <v>18</v>
      </c>
      <c r="P216">
        <f>17915*EXP(-0.00082*K216)</f>
        <v>3424.8599240728417</v>
      </c>
      <c r="Q216">
        <f>1/D216</f>
        <v>1685.0905760675503</v>
      </c>
      <c r="R216">
        <f>Q216/P216</f>
        <v>0.49201737105313242</v>
      </c>
      <c r="S216">
        <f>LOG(R216)</f>
        <v>-0.30801956385999207</v>
      </c>
      <c r="T216">
        <f t="shared" si="3"/>
        <v>-1739.7693480052915</v>
      </c>
    </row>
    <row r="217" spans="1:20" x14ac:dyDescent="0.55000000000000004">
      <c r="A217">
        <v>384</v>
      </c>
      <c r="B217" t="s">
        <v>78</v>
      </c>
      <c r="C217" s="1">
        <v>44175</v>
      </c>
      <c r="D217">
        <v>6.2115469121336699E-4</v>
      </c>
      <c r="E217">
        <v>0.98363090389969099</v>
      </c>
      <c r="F217" t="s">
        <v>79</v>
      </c>
      <c r="G217" t="s">
        <v>16</v>
      </c>
      <c r="H217">
        <v>52.357009320000003</v>
      </c>
      <c r="I217">
        <v>0.708323335</v>
      </c>
      <c r="J217">
        <v>2056</v>
      </c>
      <c r="K217">
        <v>2056.296296</v>
      </c>
      <c r="L217" t="s">
        <v>26</v>
      </c>
      <c r="M217" t="s">
        <v>26</v>
      </c>
      <c r="N217" t="s">
        <v>16</v>
      </c>
      <c r="O217" t="s">
        <v>18</v>
      </c>
      <c r="P217">
        <f>17915*EXP(-0.00082*K217)</f>
        <v>3318.3756064776535</v>
      </c>
      <c r="Q217">
        <f>1/D217</f>
        <v>1609.9049305199555</v>
      </c>
      <c r="R217">
        <f>Q217/P217</f>
        <v>0.48514849475669108</v>
      </c>
      <c r="S217">
        <f>LOG(R217)</f>
        <v>-0.31412531174255531</v>
      </c>
      <c r="T217">
        <f t="shared" si="3"/>
        <v>-1708.4706759576979</v>
      </c>
    </row>
    <row r="218" spans="1:20" x14ac:dyDescent="0.55000000000000004">
      <c r="A218">
        <v>481</v>
      </c>
      <c r="B218" t="s">
        <v>266</v>
      </c>
      <c r="C218" s="1">
        <v>44175</v>
      </c>
      <c r="D218">
        <v>9.3968106403881E-4</v>
      </c>
      <c r="E218">
        <v>0.99417886955256596</v>
      </c>
      <c r="F218" t="s">
        <v>267</v>
      </c>
      <c r="G218">
        <v>0.16666666699999999</v>
      </c>
      <c r="H218">
        <v>62.294985230000002</v>
      </c>
      <c r="I218">
        <v>0.69834695000000002</v>
      </c>
      <c r="J218">
        <v>2470</v>
      </c>
      <c r="K218">
        <v>2470.1754390000001</v>
      </c>
      <c r="L218" t="s">
        <v>26</v>
      </c>
      <c r="M218" t="s">
        <v>26</v>
      </c>
      <c r="N218" t="s">
        <v>265</v>
      </c>
      <c r="O218" t="s">
        <v>18</v>
      </c>
      <c r="P218">
        <f>17915*EXP(-0.00082*K218)</f>
        <v>2363.3840011458037</v>
      </c>
      <c r="Q218">
        <f>1/D218</f>
        <v>1064.1908603563163</v>
      </c>
      <c r="R218">
        <f>Q218/P218</f>
        <v>0.45028267088225221</v>
      </c>
      <c r="S218">
        <f>LOG(R218)</f>
        <v>-0.34651476652813995</v>
      </c>
      <c r="T218">
        <f t="shared" si="3"/>
        <v>-1299.1931407894874</v>
      </c>
    </row>
    <row r="219" spans="1:20" x14ac:dyDescent="0.55000000000000004">
      <c r="A219">
        <v>395</v>
      </c>
      <c r="B219" t="s">
        <v>101</v>
      </c>
      <c r="C219" s="1">
        <v>44175</v>
      </c>
      <c r="D219">
        <v>8.0080985540912503E-4</v>
      </c>
      <c r="E219">
        <v>0.95242748080230899</v>
      </c>
      <c r="F219" t="s">
        <v>102</v>
      </c>
      <c r="G219">
        <v>0.111111111</v>
      </c>
      <c r="H219">
        <v>57.116576330000001</v>
      </c>
      <c r="I219">
        <v>0.69834695000000002</v>
      </c>
      <c r="J219">
        <v>2245</v>
      </c>
      <c r="K219">
        <v>2245.16129</v>
      </c>
      <c r="L219" t="s">
        <v>26</v>
      </c>
      <c r="M219" t="s">
        <v>26</v>
      </c>
      <c r="N219" t="s">
        <v>16</v>
      </c>
      <c r="O219" t="s">
        <v>18</v>
      </c>
      <c r="P219">
        <f>17915*EXP(-0.00082*K219)</f>
        <v>2842.2787095128288</v>
      </c>
      <c r="Q219">
        <f>1/D219</f>
        <v>1248.7358806156437</v>
      </c>
      <c r="R219">
        <f>Q219/P219</f>
        <v>0.43934322008473231</v>
      </c>
      <c r="S219">
        <f>LOG(R219)</f>
        <v>-0.35719607121448504</v>
      </c>
      <c r="T219">
        <f t="shared" si="3"/>
        <v>-1593.542828897185</v>
      </c>
    </row>
    <row r="220" spans="1:20" x14ac:dyDescent="0.55000000000000004">
      <c r="A220">
        <v>391</v>
      </c>
      <c r="B220" t="s">
        <v>92</v>
      </c>
      <c r="C220" s="1">
        <v>44175</v>
      </c>
      <c r="D220">
        <v>1.0969253934337501E-3</v>
      </c>
      <c r="E220">
        <v>0.99679177139226205</v>
      </c>
      <c r="F220" t="s">
        <v>93</v>
      </c>
      <c r="G220">
        <v>0.21052631599999999</v>
      </c>
      <c r="H220">
        <v>65.683796939999993</v>
      </c>
      <c r="I220">
        <v>0.74822887500000002</v>
      </c>
      <c r="J220">
        <v>2628</v>
      </c>
      <c r="K220">
        <v>2628.3018870000001</v>
      </c>
      <c r="L220" t="s">
        <v>34</v>
      </c>
      <c r="M220" t="s">
        <v>34</v>
      </c>
      <c r="N220" t="s">
        <v>16</v>
      </c>
      <c r="O220" t="s">
        <v>18</v>
      </c>
      <c r="P220">
        <f>17915*EXP(-0.00082*K220)</f>
        <v>2075.9747520766905</v>
      </c>
      <c r="Q220">
        <f>1/D220</f>
        <v>911.63902849368765</v>
      </c>
      <c r="R220">
        <f>Q220/P220</f>
        <v>0.43913782071854884</v>
      </c>
      <c r="S220">
        <f>LOG(R220)</f>
        <v>-0.35739915769854591</v>
      </c>
      <c r="T220">
        <f t="shared" si="3"/>
        <v>-1164.3357235830028</v>
      </c>
    </row>
    <row r="221" spans="1:20" x14ac:dyDescent="0.55000000000000004">
      <c r="A221">
        <v>396</v>
      </c>
      <c r="B221" t="s">
        <v>103</v>
      </c>
      <c r="C221" s="1">
        <v>44175</v>
      </c>
      <c r="D221">
        <v>2.1683970452421901E-3</v>
      </c>
      <c r="E221">
        <v>0.99165474260709296</v>
      </c>
      <c r="F221" t="s">
        <v>95</v>
      </c>
      <c r="G221">
        <v>0.83333333300000001</v>
      </c>
      <c r="H221">
        <v>42.952104910000003</v>
      </c>
      <c r="I221">
        <v>0.847992725</v>
      </c>
      <c r="J221">
        <v>1726</v>
      </c>
      <c r="K221">
        <v>1726.829268</v>
      </c>
      <c r="L221" t="s">
        <v>96</v>
      </c>
      <c r="M221" t="s">
        <v>96</v>
      </c>
      <c r="N221" t="s">
        <v>16</v>
      </c>
      <c r="O221" t="s">
        <v>18</v>
      </c>
      <c r="P221">
        <f>0.024*EXP(0.0062*K221)</f>
        <v>1071.3127160821805</v>
      </c>
      <c r="Q221">
        <f>1/D221</f>
        <v>461.17015432859029</v>
      </c>
      <c r="R221">
        <f>Q221/P221</f>
        <v>0.43047202502655058</v>
      </c>
      <c r="S221">
        <f>LOG(R221)</f>
        <v>-0.36605506667575294</v>
      </c>
      <c r="T221">
        <f t="shared" si="3"/>
        <v>-610.14256175359014</v>
      </c>
    </row>
    <row r="222" spans="1:20" x14ac:dyDescent="0.55000000000000004">
      <c r="A222">
        <v>447</v>
      </c>
      <c r="B222" t="s">
        <v>198</v>
      </c>
      <c r="C222" s="1">
        <v>44175</v>
      </c>
      <c r="D222">
        <v>7.8098776288098996E-4</v>
      </c>
      <c r="E222">
        <v>0.95615293126229195</v>
      </c>
      <c r="F222" t="s">
        <v>181</v>
      </c>
      <c r="G222">
        <v>0.117647059</v>
      </c>
      <c r="H222">
        <v>55.479285279999999</v>
      </c>
      <c r="I222">
        <v>0.66841779499999998</v>
      </c>
      <c r="J222">
        <v>2177</v>
      </c>
      <c r="K222">
        <v>2177.7777780000001</v>
      </c>
      <c r="L222" t="s">
        <v>26</v>
      </c>
      <c r="M222" t="s">
        <v>26</v>
      </c>
      <c r="N222" t="s">
        <v>16</v>
      </c>
      <c r="O222" t="s">
        <v>18</v>
      </c>
      <c r="P222">
        <f>17915*EXP(-0.00082*K222)</f>
        <v>3003.7471906791716</v>
      </c>
      <c r="Q222">
        <f>1/D222</f>
        <v>1280.4297935618026</v>
      </c>
      <c r="R222">
        <f>Q222/P222</f>
        <v>0.42627748351627659</v>
      </c>
      <c r="S222">
        <f>LOG(R222)</f>
        <v>-0.37030760669814561</v>
      </c>
      <c r="T222">
        <f t="shared" si="3"/>
        <v>-1723.317397117369</v>
      </c>
    </row>
    <row r="223" spans="1:20" x14ac:dyDescent="0.55000000000000004">
      <c r="A223">
        <v>426</v>
      </c>
      <c r="B223" t="s">
        <v>162</v>
      </c>
      <c r="C223" s="1">
        <v>44175</v>
      </c>
      <c r="D223">
        <v>7.5757727304861795E-4</v>
      </c>
      <c r="E223">
        <v>0.97432813781880201</v>
      </c>
      <c r="F223" t="s">
        <v>155</v>
      </c>
      <c r="G223" t="s">
        <v>16</v>
      </c>
      <c r="H223">
        <v>52.471238929999998</v>
      </c>
      <c r="I223">
        <v>0.92780380500000004</v>
      </c>
      <c r="J223">
        <v>2060</v>
      </c>
      <c r="K223">
        <v>2060.7407410000001</v>
      </c>
      <c r="L223" t="s">
        <v>26</v>
      </c>
      <c r="M223" t="s">
        <v>26</v>
      </c>
      <c r="N223" t="s">
        <v>16</v>
      </c>
      <c r="O223" t="s">
        <v>18</v>
      </c>
      <c r="P223">
        <f>17915*EXP(-0.00082*K223)</f>
        <v>3306.3039799724215</v>
      </c>
      <c r="Q223">
        <f>1/D223</f>
        <v>1319.9973594453704</v>
      </c>
      <c r="R223">
        <f>Q223/P223</f>
        <v>0.39923653948369886</v>
      </c>
      <c r="S223">
        <f>LOG(R223)</f>
        <v>-0.39876971745998657</v>
      </c>
      <c r="T223">
        <f t="shared" si="3"/>
        <v>-1986.3066205270511</v>
      </c>
    </row>
    <row r="224" spans="1:20" x14ac:dyDescent="0.55000000000000004">
      <c r="A224">
        <v>434</v>
      </c>
      <c r="B224" t="s">
        <v>172</v>
      </c>
      <c r="C224" s="1">
        <v>44175</v>
      </c>
      <c r="D224">
        <v>7.8254846094387605E-3</v>
      </c>
      <c r="E224">
        <v>0.93547802072386599</v>
      </c>
      <c r="F224" t="s">
        <v>139</v>
      </c>
      <c r="G224" t="s">
        <v>16</v>
      </c>
      <c r="H224">
        <v>36.821782599999999</v>
      </c>
      <c r="I224">
        <v>0.53872478999999995</v>
      </c>
      <c r="J224">
        <v>1537</v>
      </c>
      <c r="K224">
        <v>1537.7049179999999</v>
      </c>
      <c r="L224" t="s">
        <v>140</v>
      </c>
      <c r="M224" t="s">
        <v>46</v>
      </c>
      <c r="N224" t="s">
        <v>16</v>
      </c>
      <c r="O224" t="s">
        <v>47</v>
      </c>
      <c r="P224">
        <f>0.024*EXP(0.0062*K224)</f>
        <v>331.64630112626725</v>
      </c>
      <c r="Q224">
        <f>1/D224</f>
        <v>127.78761315226961</v>
      </c>
      <c r="R224">
        <f>Q224/P224</f>
        <v>0.38531294550340006</v>
      </c>
      <c r="S224">
        <f>LOG(R224)</f>
        <v>-0.41418639958745035</v>
      </c>
      <c r="T224">
        <f t="shared" si="3"/>
        <v>-203.85868797399763</v>
      </c>
    </row>
    <row r="225" spans="1:20" x14ac:dyDescent="0.55000000000000004">
      <c r="A225">
        <v>405</v>
      </c>
      <c r="B225" t="s">
        <v>120</v>
      </c>
      <c r="C225" s="1">
        <v>44175</v>
      </c>
      <c r="D225">
        <v>2.8172231155621699E-2</v>
      </c>
      <c r="E225">
        <v>0.99501813313765497</v>
      </c>
      <c r="F225" t="s">
        <v>121</v>
      </c>
      <c r="G225">
        <v>1.3333333329999999</v>
      </c>
      <c r="H225">
        <v>29.929929569999999</v>
      </c>
      <c r="I225">
        <v>0.68837056500000005</v>
      </c>
      <c r="J225">
        <v>1352</v>
      </c>
      <c r="K225">
        <v>1352.6132620000001</v>
      </c>
      <c r="L225" t="s">
        <v>26</v>
      </c>
      <c r="M225" t="s">
        <v>26</v>
      </c>
      <c r="N225" t="s">
        <v>16</v>
      </c>
      <c r="O225" t="s">
        <v>18</v>
      </c>
      <c r="P225">
        <f>0.024*EXP(0.0062*K225)</f>
        <v>105.26708379848928</v>
      </c>
      <c r="Q225">
        <f>1/D225</f>
        <v>35.495946149101947</v>
      </c>
      <c r="R225">
        <f>Q225/P225</f>
        <v>0.33719891221695797</v>
      </c>
      <c r="S225">
        <f>LOG(R225)</f>
        <v>-0.47211383505243959</v>
      </c>
      <c r="T225">
        <f t="shared" si="3"/>
        <v>-69.771137649387327</v>
      </c>
    </row>
    <row r="226" spans="1:20" x14ac:dyDescent="0.55000000000000004">
      <c r="A226">
        <v>388</v>
      </c>
      <c r="B226" t="s">
        <v>87</v>
      </c>
      <c r="C226" s="1">
        <v>44175</v>
      </c>
      <c r="D226">
        <v>9.3355014243806005E-4</v>
      </c>
      <c r="E226">
        <v>0.96790893416155599</v>
      </c>
      <c r="F226" t="s">
        <v>84</v>
      </c>
      <c r="G226">
        <v>5.5555555999999999E-2</v>
      </c>
      <c r="H226">
        <v>52.357009320000003</v>
      </c>
      <c r="I226">
        <v>0.86794549499999996</v>
      </c>
      <c r="J226">
        <v>2056</v>
      </c>
      <c r="K226">
        <v>2056.296296</v>
      </c>
      <c r="L226" t="s">
        <v>23</v>
      </c>
      <c r="M226" t="s">
        <v>23</v>
      </c>
      <c r="N226" t="s">
        <v>16</v>
      </c>
      <c r="O226" t="s">
        <v>18</v>
      </c>
      <c r="P226">
        <f>17915*EXP(-0.00082*K226)</f>
        <v>3318.3756064776535</v>
      </c>
      <c r="Q226">
        <f>1/D226</f>
        <v>1071.1797412278247</v>
      </c>
      <c r="R226">
        <f>Q226/P226</f>
        <v>0.32280243958424187</v>
      </c>
      <c r="S226">
        <f>LOG(R226)</f>
        <v>-0.49106319175055335</v>
      </c>
      <c r="T226">
        <f t="shared" si="3"/>
        <v>-2247.1958652498288</v>
      </c>
    </row>
    <row r="227" spans="1:20" x14ac:dyDescent="0.55000000000000004">
      <c r="A227">
        <v>392</v>
      </c>
      <c r="B227" t="s">
        <v>94</v>
      </c>
      <c r="C227" s="1">
        <v>44175</v>
      </c>
      <c r="D227">
        <v>3.31831277685311E-3</v>
      </c>
      <c r="E227">
        <v>0.97613864737530998</v>
      </c>
      <c r="F227" t="s">
        <v>95</v>
      </c>
      <c r="G227">
        <v>0.83333333300000001</v>
      </c>
      <c r="H227">
        <v>42.304803790000001</v>
      </c>
      <c r="I227">
        <v>0.85796910999999998</v>
      </c>
      <c r="J227">
        <v>1706</v>
      </c>
      <c r="K227">
        <v>1706.097561</v>
      </c>
      <c r="L227" t="s">
        <v>96</v>
      </c>
      <c r="M227" t="s">
        <v>96</v>
      </c>
      <c r="N227" t="s">
        <v>16</v>
      </c>
      <c r="O227" t="s">
        <v>18</v>
      </c>
      <c r="P227">
        <f>0.024*EXP(0.0062*K227)</f>
        <v>942.09246653800972</v>
      </c>
      <c r="Q227">
        <f>1/D227</f>
        <v>301.35796931967951</v>
      </c>
      <c r="R227">
        <f>Q227/P227</f>
        <v>0.31988151909027168</v>
      </c>
      <c r="S227">
        <f>LOG(R227)</f>
        <v>-0.49501085022212499</v>
      </c>
      <c r="T227">
        <f t="shared" si="3"/>
        <v>-640.73449721833026</v>
      </c>
    </row>
    <row r="228" spans="1:20" x14ac:dyDescent="0.55000000000000004">
      <c r="A228">
        <v>433</v>
      </c>
      <c r="B228" t="s">
        <v>268</v>
      </c>
      <c r="C228" s="1">
        <v>44175</v>
      </c>
      <c r="D228">
        <v>8.7071198491150206E-3</v>
      </c>
      <c r="E228">
        <v>0.93044887854093306</v>
      </c>
      <c r="F228" t="s">
        <v>139</v>
      </c>
      <c r="G228" t="s">
        <v>16</v>
      </c>
      <c r="H228">
        <v>37.926002140000001</v>
      </c>
      <c r="I228">
        <v>0.49881924999999999</v>
      </c>
      <c r="J228">
        <v>1569</v>
      </c>
      <c r="K228">
        <v>1569.398907</v>
      </c>
      <c r="L228" t="s">
        <v>140</v>
      </c>
      <c r="M228" t="s">
        <v>46</v>
      </c>
      <c r="N228" t="s">
        <v>16</v>
      </c>
      <c r="O228" t="s">
        <v>47</v>
      </c>
      <c r="P228">
        <f>0.024*EXP(0.0062*K228)</f>
        <v>403.65952985498319</v>
      </c>
      <c r="Q228">
        <f>1/D228</f>
        <v>114.84853973861846</v>
      </c>
      <c r="R228">
        <f>Q228/P228</f>
        <v>0.28451834093915335</v>
      </c>
      <c r="S228">
        <f>LOG(R228)</f>
        <v>-0.54588973239043737</v>
      </c>
      <c r="T228">
        <f t="shared" si="3"/>
        <v>-288.81099011636474</v>
      </c>
    </row>
    <row r="229" spans="1:20" x14ac:dyDescent="0.55000000000000004">
      <c r="A229">
        <v>423</v>
      </c>
      <c r="B229" t="s">
        <v>156</v>
      </c>
      <c r="C229" s="1">
        <v>44175</v>
      </c>
      <c r="D229">
        <v>2.74165207527603E-3</v>
      </c>
      <c r="E229">
        <v>0.95844521809245997</v>
      </c>
      <c r="F229" t="s">
        <v>157</v>
      </c>
      <c r="G229" t="s">
        <v>16</v>
      </c>
      <c r="H229">
        <v>43.904018309999998</v>
      </c>
      <c r="I229">
        <v>0.26936239499999998</v>
      </c>
      <c r="J229">
        <v>1757</v>
      </c>
      <c r="K229">
        <v>1757.3170729999999</v>
      </c>
      <c r="L229" t="s">
        <v>23</v>
      </c>
      <c r="M229" t="s">
        <v>23</v>
      </c>
      <c r="N229" t="s">
        <v>16</v>
      </c>
      <c r="O229" t="s">
        <v>18</v>
      </c>
      <c r="P229">
        <f>0.024*EXP(0.0062*K229)</f>
        <v>1294.2212009072971</v>
      </c>
      <c r="Q229">
        <f>1/D229</f>
        <v>364.74358253474588</v>
      </c>
      <c r="R229">
        <f>Q229/P229</f>
        <v>0.28182476247417915</v>
      </c>
      <c r="S229">
        <f>LOG(R229)</f>
        <v>-0.55002085035575254</v>
      </c>
      <c r="T229">
        <f t="shared" si="3"/>
        <v>-929.47761837255121</v>
      </c>
    </row>
    <row r="230" spans="1:20" x14ac:dyDescent="0.55000000000000004">
      <c r="A230">
        <v>404</v>
      </c>
      <c r="B230" t="s">
        <v>118</v>
      </c>
      <c r="C230" s="1">
        <v>44175</v>
      </c>
      <c r="D230">
        <v>1.49177052465846E-3</v>
      </c>
      <c r="E230">
        <v>0.96097755350367597</v>
      </c>
      <c r="F230" t="s">
        <v>119</v>
      </c>
      <c r="G230">
        <v>6.25E-2</v>
      </c>
      <c r="H230">
        <v>56.355045609999998</v>
      </c>
      <c r="I230">
        <v>1.2270953550000001</v>
      </c>
      <c r="J230">
        <v>2212</v>
      </c>
      <c r="K230">
        <v>2212.9032259999999</v>
      </c>
      <c r="L230" t="s">
        <v>70</v>
      </c>
      <c r="M230" t="s">
        <v>70</v>
      </c>
      <c r="N230" t="s">
        <v>16</v>
      </c>
      <c r="O230" t="s">
        <v>71</v>
      </c>
      <c r="P230">
        <f>17915*EXP(-0.00082*K230)</f>
        <v>2918.4647440768963</v>
      </c>
      <c r="Q230">
        <f>1/D230</f>
        <v>670.34438840983898</v>
      </c>
      <c r="R230">
        <f>Q230/P230</f>
        <v>0.22969076113402473</v>
      </c>
      <c r="S230">
        <f>LOG(R230)</f>
        <v>-0.63885647310800531</v>
      </c>
      <c r="T230">
        <f t="shared" si="3"/>
        <v>-2248.1203556670571</v>
      </c>
    </row>
    <row r="231" spans="1:20" x14ac:dyDescent="0.55000000000000004">
      <c r="A231">
        <v>413</v>
      </c>
      <c r="B231" t="s">
        <v>136</v>
      </c>
      <c r="C231" s="1">
        <v>44175</v>
      </c>
      <c r="D231">
        <v>4.3069453936458498E-3</v>
      </c>
      <c r="E231">
        <v>0.93040301296574901</v>
      </c>
      <c r="F231" t="s">
        <v>137</v>
      </c>
      <c r="G231">
        <v>0.16666666699999999</v>
      </c>
      <c r="H231">
        <v>78.896354959999996</v>
      </c>
      <c r="I231">
        <v>0.96770934500000005</v>
      </c>
      <c r="J231">
        <v>3347</v>
      </c>
      <c r="K231">
        <v>3347.1264369999999</v>
      </c>
      <c r="L231" t="s">
        <v>26</v>
      </c>
      <c r="M231" t="s">
        <v>26</v>
      </c>
      <c r="N231" t="s">
        <v>16</v>
      </c>
      <c r="O231" t="s">
        <v>18</v>
      </c>
      <c r="P231">
        <f>17915*EXP(-0.00082*K231)</f>
        <v>1151.4185136906092</v>
      </c>
      <c r="Q231">
        <f>1/D231</f>
        <v>232.18311554990373</v>
      </c>
      <c r="R231">
        <f>Q231/P231</f>
        <v>0.20164962851404375</v>
      </c>
      <c r="S231">
        <f>LOG(R231)</f>
        <v>-0.69540257372801895</v>
      </c>
      <c r="T231">
        <f t="shared" si="3"/>
        <v>-919.23539814070546</v>
      </c>
    </row>
    <row r="232" spans="1:20" x14ac:dyDescent="0.55000000000000004">
      <c r="A232">
        <v>436</v>
      </c>
      <c r="B232" t="s">
        <v>174</v>
      </c>
      <c r="C232" s="1">
        <v>44175</v>
      </c>
      <c r="D232">
        <v>2.9772518425333998E-2</v>
      </c>
      <c r="E232">
        <v>0.93462742917758201</v>
      </c>
      <c r="F232" t="s">
        <v>139</v>
      </c>
      <c r="G232" t="s">
        <v>16</v>
      </c>
      <c r="H232">
        <v>33.737583170000001</v>
      </c>
      <c r="I232">
        <v>1.6261507550000001</v>
      </c>
      <c r="J232">
        <v>1449</v>
      </c>
      <c r="K232">
        <v>1449.1803279999999</v>
      </c>
      <c r="L232" t="s">
        <v>140</v>
      </c>
      <c r="M232" t="s">
        <v>46</v>
      </c>
      <c r="N232" t="s">
        <v>16</v>
      </c>
      <c r="O232" t="s">
        <v>47</v>
      </c>
      <c r="P232">
        <f>0.024*EXP(0.0062*K232)</f>
        <v>191.56297102121198</v>
      </c>
      <c r="Q232">
        <f>1/D232</f>
        <v>33.588021870164702</v>
      </c>
      <c r="R232">
        <f>Q232/P232</f>
        <v>0.1753367140377326</v>
      </c>
      <c r="S232">
        <f>LOG(R232)</f>
        <v>-0.75612713676110832</v>
      </c>
      <c r="T232">
        <f t="shared" si="3"/>
        <v>-157.97494915104727</v>
      </c>
    </row>
    <row r="233" spans="1:20" x14ac:dyDescent="0.55000000000000004">
      <c r="A233">
        <v>422</v>
      </c>
      <c r="B233" t="s">
        <v>154</v>
      </c>
      <c r="C233" s="1">
        <v>44175</v>
      </c>
      <c r="D233">
        <v>1.77442437565564E-3</v>
      </c>
      <c r="E233">
        <v>0.99083241556839197</v>
      </c>
      <c r="F233" t="s">
        <v>155</v>
      </c>
      <c r="G233" t="s">
        <v>16</v>
      </c>
      <c r="H233">
        <v>50.491259049999996</v>
      </c>
      <c r="I233">
        <v>1.725914605</v>
      </c>
      <c r="J233">
        <v>1985</v>
      </c>
      <c r="K233">
        <v>1985.234899</v>
      </c>
      <c r="L233" t="s">
        <v>26</v>
      </c>
      <c r="M233" t="s">
        <v>26</v>
      </c>
      <c r="N233" t="s">
        <v>16</v>
      </c>
      <c r="O233" t="s">
        <v>18</v>
      </c>
      <c r="P233">
        <f>17915*EXP(-0.00082*K233)</f>
        <v>3517.4831989493941</v>
      </c>
      <c r="Q233">
        <f>1/D233</f>
        <v>563.5630425954364</v>
      </c>
      <c r="R233">
        <f>Q233/P233</f>
        <v>0.16021769279914744</v>
      </c>
      <c r="S233">
        <f>LOG(R233)</f>
        <v>-0.79528952657413565</v>
      </c>
      <c r="T233">
        <f t="shared" si="3"/>
        <v>-2953.9201563539577</v>
      </c>
    </row>
    <row r="234" spans="1:20" x14ac:dyDescent="0.55000000000000004">
      <c r="A234">
        <v>420</v>
      </c>
      <c r="B234" t="s">
        <v>150</v>
      </c>
      <c r="C234" s="1">
        <v>44175</v>
      </c>
      <c r="D234">
        <v>7.9193675221953998E-3</v>
      </c>
      <c r="E234">
        <v>0.799629180168829</v>
      </c>
      <c r="F234" t="s">
        <v>151</v>
      </c>
      <c r="G234">
        <v>6.6666666999999999E-2</v>
      </c>
      <c r="H234">
        <v>44.322860200000001</v>
      </c>
      <c r="I234">
        <v>0.55867756000000002</v>
      </c>
      <c r="J234">
        <v>1770</v>
      </c>
      <c r="K234">
        <v>1770.7317069999999</v>
      </c>
      <c r="L234" t="s">
        <v>34</v>
      </c>
      <c r="M234" t="s">
        <v>34</v>
      </c>
      <c r="N234" t="s">
        <v>16</v>
      </c>
      <c r="O234" t="s">
        <v>18</v>
      </c>
      <c r="P234">
        <f>0.024*EXP(0.0062*K234)</f>
        <v>1406.4655507865739</v>
      </c>
      <c r="Q234">
        <f>1/D234</f>
        <v>126.27271018769197</v>
      </c>
      <c r="R234">
        <f>Q234/P234</f>
        <v>8.9780165690566141E-2</v>
      </c>
      <c r="S234">
        <f>LOG(R234)</f>
        <v>-1.0468195974370149</v>
      </c>
      <c r="T234">
        <f t="shared" si="3"/>
        <v>-1280.192840598882</v>
      </c>
    </row>
    <row r="235" spans="1:20" x14ac:dyDescent="0.55000000000000004">
      <c r="A235">
        <v>479</v>
      </c>
      <c r="B235" t="s">
        <v>260</v>
      </c>
      <c r="C235" s="1">
        <v>44175</v>
      </c>
      <c r="D235">
        <v>2.7789333241513701E-2</v>
      </c>
      <c r="E235">
        <v>0.97969769056261302</v>
      </c>
      <c r="F235" t="s">
        <v>261</v>
      </c>
      <c r="G235">
        <v>1</v>
      </c>
      <c r="H235">
        <v>39.905982020000003</v>
      </c>
      <c r="I235">
        <v>0.79811080000000001</v>
      </c>
      <c r="J235">
        <v>1629</v>
      </c>
      <c r="K235">
        <v>1629.2682930000001</v>
      </c>
      <c r="L235" t="s">
        <v>26</v>
      </c>
      <c r="M235" t="s">
        <v>26</v>
      </c>
      <c r="N235" t="s">
        <v>262</v>
      </c>
      <c r="O235" t="s">
        <v>18</v>
      </c>
      <c r="P235">
        <f>0.024*EXP(0.0062*K235)</f>
        <v>585.08782722154035</v>
      </c>
      <c r="Q235">
        <f>1/D235</f>
        <v>35.985030346324692</v>
      </c>
      <c r="R235">
        <f>Q235/P235</f>
        <v>6.1503638722429192E-2</v>
      </c>
      <c r="S235">
        <f>LOG(R235)</f>
        <v>-1.2110991894225587</v>
      </c>
      <c r="T235">
        <f t="shared" si="3"/>
        <v>-549.10279687521563</v>
      </c>
    </row>
    <row r="236" spans="1:20" x14ac:dyDescent="0.55000000000000004">
      <c r="A236">
        <v>390</v>
      </c>
      <c r="B236" t="s">
        <v>90</v>
      </c>
      <c r="C236" s="1">
        <v>44175</v>
      </c>
      <c r="D236">
        <v>1.0621734577188E-2</v>
      </c>
      <c r="E236">
        <v>0.99769241614429705</v>
      </c>
      <c r="F236" t="s">
        <v>91</v>
      </c>
      <c r="G236">
        <v>0.19047618999999999</v>
      </c>
      <c r="H236">
        <v>68.920302509999999</v>
      </c>
      <c r="I236">
        <v>0.708323335</v>
      </c>
      <c r="J236">
        <v>2788</v>
      </c>
      <c r="K236">
        <v>2788.6792449999998</v>
      </c>
      <c r="L236" t="s">
        <v>34</v>
      </c>
      <c r="M236" t="s">
        <v>34</v>
      </c>
      <c r="N236" t="s">
        <v>16</v>
      </c>
      <c r="O236" t="s">
        <v>18</v>
      </c>
      <c r="P236">
        <f>17915*EXP(-0.00082*K236)</f>
        <v>1820.1544677127981</v>
      </c>
      <c r="Q236">
        <f>1/D236</f>
        <v>94.146581495989537</v>
      </c>
      <c r="R236">
        <f>Q236/P236</f>
        <v>5.1724500950896715E-2</v>
      </c>
      <c r="S236">
        <f>LOG(R236)</f>
        <v>-1.2863036908085266</v>
      </c>
      <c r="T236">
        <f t="shared" si="3"/>
        <v>-1726.0078862168086</v>
      </c>
    </row>
    <row r="237" spans="1:20" x14ac:dyDescent="0.55000000000000004">
      <c r="A237">
        <v>319</v>
      </c>
      <c r="B237" t="s">
        <v>186</v>
      </c>
      <c r="C237" s="1">
        <v>44169</v>
      </c>
      <c r="D237">
        <v>6.0418008506728195E-4</v>
      </c>
      <c r="E237">
        <v>0.78948554962744</v>
      </c>
      <c r="F237" t="s">
        <v>187</v>
      </c>
      <c r="G237">
        <v>0.25</v>
      </c>
      <c r="H237">
        <v>27.340725110000001</v>
      </c>
      <c r="I237">
        <v>0.71829971999999997</v>
      </c>
      <c r="J237">
        <v>1293</v>
      </c>
      <c r="K237">
        <v>1293.3927920000001</v>
      </c>
      <c r="L237" t="s">
        <v>26</v>
      </c>
      <c r="M237" t="s">
        <v>26</v>
      </c>
      <c r="N237" t="s">
        <v>16</v>
      </c>
      <c r="O237" t="s">
        <v>18</v>
      </c>
      <c r="P237">
        <f>0.024*EXP(0.0062*K237)</f>
        <v>72.917878930632853</v>
      </c>
      <c r="Q237">
        <f>1/D237</f>
        <v>1655.1356536166518</v>
      </c>
      <c r="R237">
        <f>Q237/P237</f>
        <v>22.698625877354313</v>
      </c>
      <c r="S237">
        <f>LOG(R237)</f>
        <v>1.3559995667990357</v>
      </c>
      <c r="T237">
        <f t="shared" si="3"/>
        <v>1582.2177746860189</v>
      </c>
    </row>
    <row r="238" spans="1:20" x14ac:dyDescent="0.55000000000000004">
      <c r="A238">
        <v>249</v>
      </c>
      <c r="B238" t="s">
        <v>57</v>
      </c>
      <c r="C238" s="1">
        <v>44169</v>
      </c>
      <c r="D238">
        <v>1.00107542182422E-3</v>
      </c>
      <c r="E238">
        <v>0.90677382452673405</v>
      </c>
      <c r="F238" t="s">
        <v>58</v>
      </c>
      <c r="G238" t="s">
        <v>16</v>
      </c>
      <c r="H238">
        <v>26.731500539999999</v>
      </c>
      <c r="I238">
        <v>1.0974023500000001</v>
      </c>
      <c r="J238">
        <v>1278</v>
      </c>
      <c r="K238">
        <v>1278.146352</v>
      </c>
      <c r="L238" t="s">
        <v>52</v>
      </c>
      <c r="M238" t="s">
        <v>53</v>
      </c>
      <c r="N238" t="s">
        <v>16</v>
      </c>
      <c r="O238" t="s">
        <v>59</v>
      </c>
      <c r="P238">
        <f>0.024*EXP(0.0062*K238)</f>
        <v>66.34085580789953</v>
      </c>
      <c r="Q238">
        <f>1/D238</f>
        <v>998.92573346545623</v>
      </c>
      <c r="R238">
        <f>Q238/P238</f>
        <v>15.057474331624604</v>
      </c>
      <c r="S238">
        <f>LOG(R238)</f>
        <v>1.1777521315043618</v>
      </c>
      <c r="T238">
        <f t="shared" si="3"/>
        <v>932.58487765755672</v>
      </c>
    </row>
    <row r="239" spans="1:20" x14ac:dyDescent="0.55000000000000004">
      <c r="A239">
        <v>277</v>
      </c>
      <c r="B239" t="s">
        <v>112</v>
      </c>
      <c r="C239" s="1">
        <v>44169</v>
      </c>
      <c r="D239">
        <v>7.3136204139718998E-4</v>
      </c>
      <c r="E239">
        <v>0.90048106865674105</v>
      </c>
      <c r="F239" t="s">
        <v>55</v>
      </c>
      <c r="G239">
        <v>0.33333333300000001</v>
      </c>
      <c r="H239">
        <v>32.74759324</v>
      </c>
      <c r="I239">
        <v>0.72827610499999995</v>
      </c>
      <c r="J239">
        <v>1420</v>
      </c>
      <c r="K239">
        <v>1420.7650269999999</v>
      </c>
      <c r="L239" t="s">
        <v>113</v>
      </c>
      <c r="M239" t="s">
        <v>113</v>
      </c>
      <c r="N239" t="s">
        <v>16</v>
      </c>
      <c r="O239" t="s">
        <v>18</v>
      </c>
      <c r="P239">
        <f>0.024*EXP(0.0062*K239)</f>
        <v>160.62006296393443</v>
      </c>
      <c r="Q239">
        <f>1/D239</f>
        <v>1367.3118693576243</v>
      </c>
      <c r="R239">
        <f>Q239/P239</f>
        <v>8.5127090858172565</v>
      </c>
      <c r="S239">
        <f>LOG(R239)</f>
        <v>0.93006779202234091</v>
      </c>
      <c r="T239">
        <f t="shared" si="3"/>
        <v>1206.6918063936898</v>
      </c>
    </row>
    <row r="240" spans="1:20" x14ac:dyDescent="0.55000000000000004">
      <c r="A240">
        <v>248</v>
      </c>
      <c r="B240" t="s">
        <v>54</v>
      </c>
      <c r="C240" s="1">
        <v>44169</v>
      </c>
      <c r="D240">
        <v>8.3748982705880801E-4</v>
      </c>
      <c r="E240">
        <v>0.91908743056563003</v>
      </c>
      <c r="F240" t="s">
        <v>55</v>
      </c>
      <c r="G240" t="s">
        <v>16</v>
      </c>
      <c r="H240">
        <v>31.98606251</v>
      </c>
      <c r="I240">
        <v>0.72827610499999995</v>
      </c>
      <c r="J240">
        <v>1399</v>
      </c>
      <c r="K240">
        <v>1399.1384230000001</v>
      </c>
      <c r="L240" t="s">
        <v>56</v>
      </c>
      <c r="M240" t="s">
        <v>56</v>
      </c>
      <c r="N240" t="s">
        <v>16</v>
      </c>
      <c r="O240" t="s">
        <v>18</v>
      </c>
      <c r="P240">
        <f>0.024*EXP(0.0062*K240)</f>
        <v>140.46477898487663</v>
      </c>
      <c r="Q240">
        <f>1/D240</f>
        <v>1194.0443545588055</v>
      </c>
      <c r="R240">
        <f>Q240/P240</f>
        <v>8.5006673074063936</v>
      </c>
      <c r="S240">
        <f>LOG(R240)</f>
        <v>0.92945301942593805</v>
      </c>
      <c r="T240">
        <f t="shared" si="3"/>
        <v>1053.5795755739289</v>
      </c>
    </row>
    <row r="241" spans="1:20" x14ac:dyDescent="0.55000000000000004">
      <c r="A241">
        <v>285</v>
      </c>
      <c r="B241" t="s">
        <v>125</v>
      </c>
      <c r="C241" s="1">
        <v>44169</v>
      </c>
      <c r="D241">
        <v>4.9925345209306802E-4</v>
      </c>
      <c r="E241">
        <v>0.97676663605035696</v>
      </c>
      <c r="F241" t="s">
        <v>33</v>
      </c>
      <c r="G241">
        <v>1</v>
      </c>
      <c r="H241">
        <v>36.517170309999997</v>
      </c>
      <c r="I241">
        <v>0.53872478999999995</v>
      </c>
      <c r="J241">
        <v>1528</v>
      </c>
      <c r="K241">
        <v>1528.9617490000001</v>
      </c>
      <c r="L241" t="s">
        <v>34</v>
      </c>
      <c r="M241" t="s">
        <v>34</v>
      </c>
      <c r="N241" t="s">
        <v>16</v>
      </c>
      <c r="O241" t="s">
        <v>18</v>
      </c>
      <c r="P241">
        <f>0.024*EXP(0.0062*K241)</f>
        <v>314.14711495918698</v>
      </c>
      <c r="Q241">
        <f>1/D241</f>
        <v>2002.9906569651232</v>
      </c>
      <c r="R241">
        <f>Q241/P241</f>
        <v>6.3759638767503741</v>
      </c>
      <c r="S241">
        <f>LOG(R241)</f>
        <v>0.80454584788422567</v>
      </c>
      <c r="T241">
        <f t="shared" si="3"/>
        <v>1688.8435420059363</v>
      </c>
    </row>
    <row r="242" spans="1:20" x14ac:dyDescent="0.55000000000000004">
      <c r="A242">
        <v>297</v>
      </c>
      <c r="B242" t="s">
        <v>148</v>
      </c>
      <c r="C242" s="1">
        <v>44169</v>
      </c>
      <c r="D242">
        <v>3.0384690262764301E-3</v>
      </c>
      <c r="E242">
        <v>0.85527977622231899</v>
      </c>
      <c r="F242" t="s">
        <v>149</v>
      </c>
      <c r="G242">
        <v>0.1</v>
      </c>
      <c r="H242">
        <v>25.779587129999999</v>
      </c>
      <c r="I242">
        <v>0.61853586999999999</v>
      </c>
      <c r="J242">
        <v>1254</v>
      </c>
      <c r="K242">
        <v>1254.323789</v>
      </c>
      <c r="L242" t="s">
        <v>34</v>
      </c>
      <c r="M242" t="s">
        <v>34</v>
      </c>
      <c r="N242" t="s">
        <v>16</v>
      </c>
      <c r="O242" t="s">
        <v>18</v>
      </c>
      <c r="P242">
        <f>0.024*EXP(0.0062*K242)</f>
        <v>57.231591402130505</v>
      </c>
      <c r="Q242">
        <f>1/D242</f>
        <v>329.11311300266095</v>
      </c>
      <c r="R242">
        <f>Q242/P242</f>
        <v>5.7505497390451623</v>
      </c>
      <c r="S242">
        <f>LOG(R242)</f>
        <v>0.75970936420641877</v>
      </c>
      <c r="T242">
        <f t="shared" si="3"/>
        <v>271.88152160053045</v>
      </c>
    </row>
    <row r="243" spans="1:20" x14ac:dyDescent="0.55000000000000004">
      <c r="A243">
        <v>355</v>
      </c>
      <c r="B243" t="s">
        <v>259</v>
      </c>
      <c r="C243" s="1">
        <v>44169</v>
      </c>
      <c r="D243">
        <v>5.9022686078582902E-4</v>
      </c>
      <c r="E243">
        <v>0.96750941346347397</v>
      </c>
      <c r="F243" t="s">
        <v>36</v>
      </c>
      <c r="G243">
        <v>0.375</v>
      </c>
      <c r="H243">
        <v>36.402940700000002</v>
      </c>
      <c r="I243">
        <v>0.87792188000000004</v>
      </c>
      <c r="J243">
        <v>1525</v>
      </c>
      <c r="K243">
        <v>1525.6830600000001</v>
      </c>
      <c r="L243" t="s">
        <v>34</v>
      </c>
      <c r="M243" t="s">
        <v>34</v>
      </c>
      <c r="N243" t="s">
        <v>16</v>
      </c>
      <c r="O243" t="s">
        <v>18</v>
      </c>
      <c r="P243">
        <f>0.024*EXP(0.0062*K243)</f>
        <v>307.82564141158031</v>
      </c>
      <c r="Q243">
        <f>1/D243</f>
        <v>1694.2637931940244</v>
      </c>
      <c r="R243">
        <f>Q243/P243</f>
        <v>5.5039722663281898</v>
      </c>
      <c r="S243">
        <f>LOG(R243)</f>
        <v>0.74067623688970496</v>
      </c>
      <c r="T243">
        <f t="shared" si="3"/>
        <v>1386.438151782444</v>
      </c>
    </row>
    <row r="244" spans="1:20" x14ac:dyDescent="0.55000000000000004">
      <c r="A244">
        <v>240</v>
      </c>
      <c r="B244" t="s">
        <v>32</v>
      </c>
      <c r="C244" s="1">
        <v>44169</v>
      </c>
      <c r="D244">
        <v>6.0686254705626596E-4</v>
      </c>
      <c r="E244">
        <v>0.90607029423340402</v>
      </c>
      <c r="F244" t="s">
        <v>33</v>
      </c>
      <c r="G244" t="s">
        <v>16</v>
      </c>
      <c r="H244">
        <v>36.250634560000002</v>
      </c>
      <c r="I244">
        <v>0.52874840499999998</v>
      </c>
      <c r="J244">
        <v>1521</v>
      </c>
      <c r="K244">
        <v>1521.311475</v>
      </c>
      <c r="L244" t="s">
        <v>34</v>
      </c>
      <c r="M244" t="s">
        <v>34</v>
      </c>
      <c r="N244" t="s">
        <v>16</v>
      </c>
      <c r="O244" t="s">
        <v>18</v>
      </c>
      <c r="P244">
        <f>0.024*EXP(0.0062*K244)</f>
        <v>299.59444089050959</v>
      </c>
      <c r="Q244">
        <f>1/D244</f>
        <v>1647.8196007493668</v>
      </c>
      <c r="R244">
        <f>Q244/P244</f>
        <v>5.5001674792476622</v>
      </c>
      <c r="S244">
        <f>LOG(R244)</f>
        <v>0.74037591389527879</v>
      </c>
      <c r="T244">
        <f t="shared" si="3"/>
        <v>1348.2251598588573</v>
      </c>
    </row>
    <row r="245" spans="1:20" x14ac:dyDescent="0.55000000000000004">
      <c r="A245">
        <v>260</v>
      </c>
      <c r="B245" t="s">
        <v>80</v>
      </c>
      <c r="C245" s="1">
        <v>44169</v>
      </c>
      <c r="D245">
        <v>7.6611523694044496E-4</v>
      </c>
      <c r="E245">
        <v>0.98865514633496199</v>
      </c>
      <c r="F245" t="s">
        <v>22</v>
      </c>
      <c r="G245" t="s">
        <v>16</v>
      </c>
      <c r="H245">
        <v>37.050241810000003</v>
      </c>
      <c r="I245">
        <v>0.96770934500000005</v>
      </c>
      <c r="J245">
        <v>1544</v>
      </c>
      <c r="K245">
        <v>1544.262295</v>
      </c>
      <c r="L245" t="s">
        <v>26</v>
      </c>
      <c r="M245" t="s">
        <v>26</v>
      </c>
      <c r="N245" t="s">
        <v>16</v>
      </c>
      <c r="O245" t="s">
        <v>18</v>
      </c>
      <c r="P245">
        <f>0.024*EXP(0.0062*K245)</f>
        <v>345.40746578191067</v>
      </c>
      <c r="Q245">
        <f>1/D245</f>
        <v>1305.2866615649054</v>
      </c>
      <c r="R245">
        <f>Q245/P245</f>
        <v>3.778976399974689</v>
      </c>
      <c r="S245">
        <f>LOG(R245)</f>
        <v>0.57737417971993343</v>
      </c>
      <c r="T245">
        <f t="shared" si="3"/>
        <v>959.87919578299477</v>
      </c>
    </row>
    <row r="246" spans="1:20" x14ac:dyDescent="0.55000000000000004">
      <c r="A246">
        <v>353</v>
      </c>
      <c r="B246" t="s">
        <v>255</v>
      </c>
      <c r="C246" s="1">
        <v>44169</v>
      </c>
      <c r="D246">
        <v>4.2135185239290001E-4</v>
      </c>
      <c r="E246">
        <v>0.98646609213790204</v>
      </c>
      <c r="F246" t="s">
        <v>256</v>
      </c>
      <c r="G246">
        <v>0.428571429</v>
      </c>
      <c r="H246">
        <v>40.591359670000003</v>
      </c>
      <c r="I246">
        <v>0.88789826500000002</v>
      </c>
      <c r="J246">
        <v>1651</v>
      </c>
      <c r="K246">
        <v>1651.2195119999999</v>
      </c>
      <c r="L246" t="s">
        <v>26</v>
      </c>
      <c r="M246" t="s">
        <v>26</v>
      </c>
      <c r="N246" t="s">
        <v>16</v>
      </c>
      <c r="O246" t="s">
        <v>18</v>
      </c>
      <c r="P246">
        <f>0.024*EXP(0.0062*K246)</f>
        <v>670.38992838691036</v>
      </c>
      <c r="Q246">
        <f>1/D246</f>
        <v>2373.3134061732453</v>
      </c>
      <c r="R246">
        <f>Q246/P246</f>
        <v>3.5401984810301412</v>
      </c>
      <c r="S246">
        <f>LOG(R246)</f>
        <v>0.54902761140424272</v>
      </c>
      <c r="T246">
        <f t="shared" si="3"/>
        <v>1702.9234777863348</v>
      </c>
    </row>
    <row r="247" spans="1:20" x14ac:dyDescent="0.55000000000000004">
      <c r="A247">
        <v>241</v>
      </c>
      <c r="B247" t="s">
        <v>35</v>
      </c>
      <c r="C247" s="1">
        <v>44169</v>
      </c>
      <c r="D247">
        <v>1.8481898934368001E-3</v>
      </c>
      <c r="E247">
        <v>0.99834062923432998</v>
      </c>
      <c r="F247" t="s">
        <v>36</v>
      </c>
      <c r="G247" t="s">
        <v>16</v>
      </c>
      <c r="H247">
        <v>32.671440160000003</v>
      </c>
      <c r="I247">
        <v>0.81806356999999996</v>
      </c>
      <c r="J247">
        <v>1418</v>
      </c>
      <c r="K247">
        <v>1418.5792349999999</v>
      </c>
      <c r="L247" t="s">
        <v>34</v>
      </c>
      <c r="M247" t="s">
        <v>34</v>
      </c>
      <c r="N247" t="s">
        <v>16</v>
      </c>
      <c r="O247" t="s">
        <v>18</v>
      </c>
      <c r="P247">
        <f>0.024*EXP(0.0062*K247)</f>
        <v>158.45803714099483</v>
      </c>
      <c r="Q247">
        <f>1/D247</f>
        <v>541.06994284037057</v>
      </c>
      <c r="R247">
        <f>Q247/P247</f>
        <v>3.4145945046569675</v>
      </c>
      <c r="S247">
        <f>LOG(R247)</f>
        <v>0.53333913705239278</v>
      </c>
      <c r="T247">
        <f t="shared" si="3"/>
        <v>382.61190569937571</v>
      </c>
    </row>
    <row r="248" spans="1:20" x14ac:dyDescent="0.55000000000000004">
      <c r="A248">
        <v>289</v>
      </c>
      <c r="B248" t="s">
        <v>132</v>
      </c>
      <c r="C248" s="1">
        <v>44169</v>
      </c>
      <c r="D248">
        <v>1.48755964056842E-3</v>
      </c>
      <c r="E248">
        <v>0.90668453691779405</v>
      </c>
      <c r="F248" t="s">
        <v>133</v>
      </c>
      <c r="G248">
        <v>0.571428571</v>
      </c>
      <c r="H248">
        <v>34.004118929999997</v>
      </c>
      <c r="I248">
        <v>0.89787465</v>
      </c>
      <c r="J248">
        <v>1456</v>
      </c>
      <c r="K248">
        <v>1456.8306009999999</v>
      </c>
      <c r="L248" t="s">
        <v>26</v>
      </c>
      <c r="M248" t="s">
        <v>26</v>
      </c>
      <c r="N248" t="s">
        <v>16</v>
      </c>
      <c r="O248" t="s">
        <v>18</v>
      </c>
      <c r="P248">
        <f>0.024*EXP(0.0062*K248)</f>
        <v>200.86806059331269</v>
      </c>
      <c r="Q248">
        <f>1/D248</f>
        <v>672.24195435813533</v>
      </c>
      <c r="R248">
        <f>Q248/P248</f>
        <v>3.3466841486521308</v>
      </c>
      <c r="S248">
        <f>LOG(R248)</f>
        <v>0.52461472670786091</v>
      </c>
      <c r="T248">
        <f t="shared" si="3"/>
        <v>471.37389376482264</v>
      </c>
    </row>
    <row r="249" spans="1:20" x14ac:dyDescent="0.55000000000000004">
      <c r="A249">
        <v>236</v>
      </c>
      <c r="B249" t="s">
        <v>21</v>
      </c>
      <c r="C249" s="1">
        <v>44169</v>
      </c>
      <c r="D249">
        <v>8.0282578039559402E-4</v>
      </c>
      <c r="E249">
        <v>0.91639266307595302</v>
      </c>
      <c r="F249" t="s">
        <v>22</v>
      </c>
      <c r="G249" t="s">
        <v>16</v>
      </c>
      <c r="H249">
        <v>37.545236780000003</v>
      </c>
      <c r="I249">
        <v>1.33683559</v>
      </c>
      <c r="J249">
        <v>1558</v>
      </c>
      <c r="K249">
        <v>1558.4699450000001</v>
      </c>
      <c r="L249" t="s">
        <v>23</v>
      </c>
      <c r="M249" t="s">
        <v>23</v>
      </c>
      <c r="N249" t="s">
        <v>16</v>
      </c>
      <c r="O249" t="s">
        <v>18</v>
      </c>
      <c r="P249">
        <f>0.024*EXP(0.0062*K249)</f>
        <v>377.21382825704183</v>
      </c>
      <c r="Q249">
        <f>1/D249</f>
        <v>1245.6002590091812</v>
      </c>
      <c r="R249">
        <f>Q249/P249</f>
        <v>3.302106565829293</v>
      </c>
      <c r="S249">
        <f>LOG(R249)</f>
        <v>0.51879108473683611</v>
      </c>
      <c r="T249">
        <f t="shared" si="3"/>
        <v>868.3864307521394</v>
      </c>
    </row>
    <row r="250" spans="1:20" x14ac:dyDescent="0.55000000000000004">
      <c r="A250">
        <v>250</v>
      </c>
      <c r="B250" t="s">
        <v>60</v>
      </c>
      <c r="C250" s="1">
        <v>44169</v>
      </c>
      <c r="D250">
        <v>3.1470927890608299E-3</v>
      </c>
      <c r="E250">
        <v>0.960766217462795</v>
      </c>
      <c r="F250" t="s">
        <v>55</v>
      </c>
      <c r="G250" t="s">
        <v>16</v>
      </c>
      <c r="H250">
        <v>29.358781530000002</v>
      </c>
      <c r="I250">
        <v>0.67839417999999996</v>
      </c>
      <c r="J250">
        <v>1339</v>
      </c>
      <c r="K250">
        <v>1339.6896059999999</v>
      </c>
      <c r="L250" t="s">
        <v>56</v>
      </c>
      <c r="M250" t="s">
        <v>56</v>
      </c>
      <c r="N250" t="s">
        <v>16</v>
      </c>
      <c r="O250" t="s">
        <v>18</v>
      </c>
      <c r="P250">
        <f>0.024*EXP(0.0062*K250)</f>
        <v>97.161457841534258</v>
      </c>
      <c r="Q250">
        <f>1/D250</f>
        <v>317.75357989950612</v>
      </c>
      <c r="R250">
        <f>Q250/P250</f>
        <v>3.2703665317347048</v>
      </c>
      <c r="S250">
        <f>LOG(R250)</f>
        <v>0.51459642966002883</v>
      </c>
      <c r="T250">
        <f t="shared" si="3"/>
        <v>220.59212205797186</v>
      </c>
    </row>
    <row r="251" spans="1:20" x14ac:dyDescent="0.55000000000000004">
      <c r="A251">
        <v>317</v>
      </c>
      <c r="B251" t="s">
        <v>182</v>
      </c>
      <c r="C251" s="1">
        <v>44169</v>
      </c>
      <c r="D251">
        <v>6.4049869742767202E-4</v>
      </c>
      <c r="E251">
        <v>0.98425469273524702</v>
      </c>
      <c r="F251" t="s">
        <v>183</v>
      </c>
      <c r="G251">
        <v>0</v>
      </c>
      <c r="H251">
        <v>38.992145149999999</v>
      </c>
      <c r="I251">
        <v>1.7857729149999999</v>
      </c>
      <c r="J251">
        <v>1600</v>
      </c>
      <c r="K251">
        <v>1600</v>
      </c>
      <c r="L251" t="s">
        <v>70</v>
      </c>
      <c r="M251" t="s">
        <v>70</v>
      </c>
      <c r="N251" t="s">
        <v>16</v>
      </c>
      <c r="O251" t="s">
        <v>71</v>
      </c>
      <c r="P251">
        <f>0.024*EXP(0.0062*K251)</f>
        <v>487.99177507949236</v>
      </c>
      <c r="Q251">
        <f>1/D251</f>
        <v>1561.2834249564175</v>
      </c>
      <c r="R251">
        <f>Q251/P251</f>
        <v>3.1994052045284764</v>
      </c>
      <c r="S251">
        <f>LOG(R251)</f>
        <v>0.50506924694452604</v>
      </c>
      <c r="T251">
        <f t="shared" si="3"/>
        <v>1073.2916498769252</v>
      </c>
    </row>
    <row r="252" spans="1:20" x14ac:dyDescent="0.55000000000000004">
      <c r="A252">
        <v>326</v>
      </c>
      <c r="B252" t="s">
        <v>199</v>
      </c>
      <c r="C252" s="1">
        <v>44169</v>
      </c>
      <c r="D252" s="2">
        <v>9.7619897918995005E-5</v>
      </c>
      <c r="E252">
        <v>0.59607311470249402</v>
      </c>
      <c r="F252" t="s">
        <v>200</v>
      </c>
      <c r="G252">
        <v>0.125</v>
      </c>
      <c r="H252">
        <v>52.92815736</v>
      </c>
      <c r="I252">
        <v>0.68837056500000005</v>
      </c>
      <c r="J252">
        <v>2078</v>
      </c>
      <c r="K252">
        <v>2078.5185190000002</v>
      </c>
      <c r="L252" t="s">
        <v>26</v>
      </c>
      <c r="M252" t="s">
        <v>26</v>
      </c>
      <c r="N252" t="s">
        <v>16</v>
      </c>
      <c r="O252" t="s">
        <v>18</v>
      </c>
      <c r="P252">
        <f>17915*EXP(-0.00082*K252)</f>
        <v>3258.4550277531434</v>
      </c>
      <c r="Q252">
        <f>1/D252</f>
        <v>10243.813211419254</v>
      </c>
      <c r="R252">
        <f>Q252/P252</f>
        <v>3.1437638771043099</v>
      </c>
      <c r="S252">
        <f>LOG(R252)</f>
        <v>0.49744991945337041</v>
      </c>
      <c r="T252">
        <f t="shared" si="3"/>
        <v>6985.3581836661106</v>
      </c>
    </row>
    <row r="253" spans="1:20" x14ac:dyDescent="0.55000000000000004">
      <c r="A253">
        <v>243</v>
      </c>
      <c r="B253" t="s">
        <v>39</v>
      </c>
      <c r="C253" s="1">
        <v>44169</v>
      </c>
      <c r="D253">
        <v>2.98265217021094E-4</v>
      </c>
      <c r="E253">
        <v>0.99353875770781097</v>
      </c>
      <c r="F253" t="s">
        <v>40</v>
      </c>
      <c r="G253" t="s">
        <v>16</v>
      </c>
      <c r="H253">
        <v>42.952104910000003</v>
      </c>
      <c r="I253">
        <v>1.3268592050000001</v>
      </c>
      <c r="J253">
        <v>1726</v>
      </c>
      <c r="K253">
        <v>1726.829268</v>
      </c>
      <c r="L253" t="s">
        <v>23</v>
      </c>
      <c r="M253" t="s">
        <v>23</v>
      </c>
      <c r="N253" t="s">
        <v>16</v>
      </c>
      <c r="O253" t="s">
        <v>18</v>
      </c>
      <c r="P253">
        <f>0.024*EXP(0.0062*K253)</f>
        <v>1071.3127160821805</v>
      </c>
      <c r="Q253">
        <f>1/D253</f>
        <v>3352.7208099805944</v>
      </c>
      <c r="R253">
        <f>Q253/P253</f>
        <v>3.1295444921456594</v>
      </c>
      <c r="S253">
        <f>LOG(R253)</f>
        <v>0.49548113021620227</v>
      </c>
      <c r="T253">
        <f t="shared" si="3"/>
        <v>2281.4080938984139</v>
      </c>
    </row>
    <row r="254" spans="1:20" x14ac:dyDescent="0.55000000000000004">
      <c r="A254">
        <v>324</v>
      </c>
      <c r="B254" t="s">
        <v>196</v>
      </c>
      <c r="C254" s="1">
        <v>44169</v>
      </c>
      <c r="D254">
        <v>1.20193535934945E-4</v>
      </c>
      <c r="E254">
        <v>0.95246168564816303</v>
      </c>
      <c r="F254" t="s">
        <v>197</v>
      </c>
      <c r="G254">
        <v>0.111111111</v>
      </c>
      <c r="H254">
        <v>57.954260120000001</v>
      </c>
      <c r="I254">
        <v>0.69834695000000002</v>
      </c>
      <c r="J254">
        <v>2280</v>
      </c>
      <c r="K254">
        <v>2280.6451609999999</v>
      </c>
      <c r="L254" t="s">
        <v>26</v>
      </c>
      <c r="M254" t="s">
        <v>26</v>
      </c>
      <c r="N254" t="s">
        <v>16</v>
      </c>
      <c r="O254" t="s">
        <v>18</v>
      </c>
      <c r="P254">
        <f>17915*EXP(-0.00082*K254)</f>
        <v>2760.769150814423</v>
      </c>
      <c r="Q254">
        <f>1/D254</f>
        <v>8319.9149789656913</v>
      </c>
      <c r="R254">
        <f>Q254/P254</f>
        <v>3.0136221192240313</v>
      </c>
      <c r="S254">
        <f>LOG(R254)</f>
        <v>0.47908879481854777</v>
      </c>
      <c r="T254">
        <f t="shared" si="3"/>
        <v>5559.1458281512678</v>
      </c>
    </row>
    <row r="255" spans="1:20" x14ac:dyDescent="0.55000000000000004">
      <c r="A255">
        <v>265</v>
      </c>
      <c r="B255" t="s">
        <v>88</v>
      </c>
      <c r="C255" s="1">
        <v>44169</v>
      </c>
      <c r="D255">
        <v>4.0103895283572603E-3</v>
      </c>
      <c r="E255">
        <v>0.96371244667489997</v>
      </c>
      <c r="F255" t="s">
        <v>89</v>
      </c>
      <c r="G255">
        <v>0.111111111</v>
      </c>
      <c r="H255">
        <v>28.406868119999999</v>
      </c>
      <c r="I255">
        <v>0.50879563500000002</v>
      </c>
      <c r="J255">
        <v>1318</v>
      </c>
      <c r="K255">
        <v>1318.150179</v>
      </c>
      <c r="L255" t="s">
        <v>34</v>
      </c>
      <c r="M255" t="s">
        <v>34</v>
      </c>
      <c r="N255" t="s">
        <v>16</v>
      </c>
      <c r="O255" t="s">
        <v>18</v>
      </c>
      <c r="P255">
        <f>0.024*EXP(0.0062*K255)</f>
        <v>85.015165750196928</v>
      </c>
      <c r="Q255">
        <f>1/D255</f>
        <v>249.35233670670914</v>
      </c>
      <c r="R255">
        <f>Q255/P255</f>
        <v>2.9330335888468411</v>
      </c>
      <c r="S255">
        <f>LOG(R255)</f>
        <v>0.46731703651185424</v>
      </c>
      <c r="T255">
        <f t="shared" si="3"/>
        <v>164.33717095651221</v>
      </c>
    </row>
    <row r="256" spans="1:20" x14ac:dyDescent="0.55000000000000004">
      <c r="A256">
        <v>237</v>
      </c>
      <c r="B256" t="s">
        <v>24</v>
      </c>
      <c r="C256" s="1">
        <v>44169</v>
      </c>
      <c r="D256">
        <v>2.2176445719642799E-4</v>
      </c>
      <c r="E256">
        <v>0.99512724622786597</v>
      </c>
      <c r="F256" t="s">
        <v>25</v>
      </c>
      <c r="G256" t="s">
        <v>16</v>
      </c>
      <c r="H256">
        <v>44.894008249999999</v>
      </c>
      <c r="I256">
        <v>0.87792188000000004</v>
      </c>
      <c r="J256">
        <v>1789</v>
      </c>
      <c r="K256">
        <v>1789.02439</v>
      </c>
      <c r="L256" t="s">
        <v>26</v>
      </c>
      <c r="M256" t="s">
        <v>26</v>
      </c>
      <c r="N256" t="s">
        <v>16</v>
      </c>
      <c r="O256" t="s">
        <v>18</v>
      </c>
      <c r="P256">
        <f>0.024*EXP(0.0062*K256)</f>
        <v>1575.3768135855878</v>
      </c>
      <c r="Q256">
        <f>1/D256</f>
        <v>4509.2888763245292</v>
      </c>
      <c r="R256">
        <f>Q256/P256</f>
        <v>2.8623557471696572</v>
      </c>
      <c r="S256">
        <f>LOG(R256)</f>
        <v>0.45672360895953679</v>
      </c>
      <c r="T256">
        <f t="shared" si="3"/>
        <v>2933.9120627389411</v>
      </c>
    </row>
    <row r="257" spans="1:20" x14ac:dyDescent="0.55000000000000004">
      <c r="A257">
        <v>306</v>
      </c>
      <c r="B257" t="s">
        <v>165</v>
      </c>
      <c r="C257" s="1">
        <v>44169</v>
      </c>
      <c r="D257">
        <v>4.7994512228857397E-4</v>
      </c>
      <c r="E257">
        <v>0.90898569303924104</v>
      </c>
      <c r="F257" t="s">
        <v>166</v>
      </c>
      <c r="G257">
        <v>7.6923077000000006E-2</v>
      </c>
      <c r="H257">
        <v>41.01020157</v>
      </c>
      <c r="I257">
        <v>1.1772134299999999</v>
      </c>
      <c r="J257">
        <v>1664</v>
      </c>
      <c r="K257">
        <v>1664.6341460000001</v>
      </c>
      <c r="L257" t="s">
        <v>52</v>
      </c>
      <c r="M257" t="s">
        <v>53</v>
      </c>
      <c r="N257" t="s">
        <v>16</v>
      </c>
      <c r="O257" t="s">
        <v>18</v>
      </c>
      <c r="P257">
        <f>0.024*EXP(0.0062*K257)</f>
        <v>728.53105729490096</v>
      </c>
      <c r="Q257">
        <f>1/D257</f>
        <v>2083.5715450791381</v>
      </c>
      <c r="R257">
        <f>Q257/P257</f>
        <v>2.8599625564565772</v>
      </c>
      <c r="S257">
        <f>LOG(R257)</f>
        <v>0.45636034724416835</v>
      </c>
      <c r="T257">
        <f t="shared" si="3"/>
        <v>1355.040487784237</v>
      </c>
    </row>
    <row r="258" spans="1:20" x14ac:dyDescent="0.55000000000000004">
      <c r="A258">
        <v>255</v>
      </c>
      <c r="B258" t="s">
        <v>68</v>
      </c>
      <c r="C258" s="1">
        <v>44169</v>
      </c>
      <c r="D258">
        <v>7.6432091463606304E-4</v>
      </c>
      <c r="E258">
        <v>0.99089458637539196</v>
      </c>
      <c r="F258" t="s">
        <v>69</v>
      </c>
      <c r="G258" t="s">
        <v>16</v>
      </c>
      <c r="H258">
        <v>38.763685940000002</v>
      </c>
      <c r="I258">
        <v>1.13730789</v>
      </c>
      <c r="J258">
        <v>1593</v>
      </c>
      <c r="K258">
        <v>1593.4426229999999</v>
      </c>
      <c r="L258" t="s">
        <v>70</v>
      </c>
      <c r="M258" t="s">
        <v>31</v>
      </c>
      <c r="N258" t="s">
        <v>16</v>
      </c>
      <c r="O258" t="s">
        <v>71</v>
      </c>
      <c r="P258">
        <f>0.024*EXP(0.0062*K258)</f>
        <v>468.54999737423373</v>
      </c>
      <c r="Q258">
        <f>1/D258</f>
        <v>1308.3509568440336</v>
      </c>
      <c r="R258">
        <f>Q258/P258</f>
        <v>2.7923401220276727</v>
      </c>
      <c r="S258">
        <f>LOG(R258)</f>
        <v>0.44596831657408226</v>
      </c>
      <c r="T258">
        <f t="shared" si="3"/>
        <v>839.80095946979986</v>
      </c>
    </row>
    <row r="259" spans="1:20" x14ac:dyDescent="0.55000000000000004">
      <c r="A259">
        <v>328</v>
      </c>
      <c r="B259" t="s">
        <v>203</v>
      </c>
      <c r="C259" s="1">
        <v>44169</v>
      </c>
      <c r="D259">
        <v>2.6481668051795901E-4</v>
      </c>
      <c r="E259">
        <v>0.98377378787797698</v>
      </c>
      <c r="F259" t="s">
        <v>204</v>
      </c>
      <c r="G259">
        <v>0.15384615400000001</v>
      </c>
      <c r="H259">
        <v>44.51324288</v>
      </c>
      <c r="I259">
        <v>0.68837056500000005</v>
      </c>
      <c r="J259">
        <v>1776</v>
      </c>
      <c r="K259">
        <v>1776.829268</v>
      </c>
      <c r="L259" t="s">
        <v>26</v>
      </c>
      <c r="M259" t="s">
        <v>26</v>
      </c>
      <c r="N259" t="s">
        <v>16</v>
      </c>
      <c r="O259" t="s">
        <v>18</v>
      </c>
      <c r="P259">
        <f>0.024*EXP(0.0062*K259)</f>
        <v>1460.6546621956008</v>
      </c>
      <c r="Q259">
        <f>1/D259</f>
        <v>3776.1971717343658</v>
      </c>
      <c r="R259">
        <f>Q259/P259</f>
        <v>2.5852771839019972</v>
      </c>
      <c r="S259">
        <f>LOG(R259)</f>
        <v>0.41250711338182167</v>
      </c>
      <c r="T259">
        <f t="shared" ref="T259:T322" si="4">Q259-P259</f>
        <v>2315.542509538765</v>
      </c>
    </row>
    <row r="260" spans="1:20" x14ac:dyDescent="0.55000000000000004">
      <c r="A260">
        <v>293</v>
      </c>
      <c r="B260" t="s">
        <v>141</v>
      </c>
      <c r="C260" s="1">
        <v>44169</v>
      </c>
      <c r="D260">
        <v>4.0329262068886599E-3</v>
      </c>
      <c r="E260">
        <v>0.91700223434124895</v>
      </c>
      <c r="F260" t="s">
        <v>142</v>
      </c>
      <c r="G260">
        <v>0.1</v>
      </c>
      <c r="H260">
        <v>29.320704989999999</v>
      </c>
      <c r="I260">
        <v>0.52874840499999998</v>
      </c>
      <c r="J260">
        <v>1338</v>
      </c>
      <c r="K260">
        <v>1338.828029</v>
      </c>
      <c r="L260" t="s">
        <v>34</v>
      </c>
      <c r="M260" t="s">
        <v>34</v>
      </c>
      <c r="N260" t="s">
        <v>16</v>
      </c>
      <c r="O260" t="s">
        <v>18</v>
      </c>
      <c r="P260">
        <f>0.024*EXP(0.0062*K260)</f>
        <v>96.643826727842821</v>
      </c>
      <c r="Q260">
        <f>1/D260</f>
        <v>247.95891337954444</v>
      </c>
      <c r="R260">
        <f>Q260/P260</f>
        <v>2.5656984183564844</v>
      </c>
      <c r="S260">
        <f>LOG(R260)</f>
        <v>0.4092056064656529</v>
      </c>
      <c r="T260">
        <f t="shared" si="4"/>
        <v>151.31508665170162</v>
      </c>
    </row>
    <row r="261" spans="1:20" x14ac:dyDescent="0.55000000000000004">
      <c r="A261">
        <v>309</v>
      </c>
      <c r="B261" t="s">
        <v>170</v>
      </c>
      <c r="C261" s="1">
        <v>44169</v>
      </c>
      <c r="D261">
        <v>3.9598274621149599E-4</v>
      </c>
      <c r="E261">
        <v>0.933420054703471</v>
      </c>
      <c r="F261" t="s">
        <v>100</v>
      </c>
      <c r="G261">
        <v>3.3333333E-2</v>
      </c>
      <c r="H261">
        <v>81.142870590000001</v>
      </c>
      <c r="I261">
        <v>1.05749681</v>
      </c>
      <c r="J261">
        <v>3479</v>
      </c>
      <c r="K261">
        <v>3479.1208790000001</v>
      </c>
      <c r="L261" t="s">
        <v>140</v>
      </c>
      <c r="M261" t="s">
        <v>140</v>
      </c>
      <c r="N261" t="s">
        <v>16</v>
      </c>
      <c r="O261" t="s">
        <v>18</v>
      </c>
      <c r="P261">
        <f>17915*EXP(-0.00082*K261)</f>
        <v>1033.3017212092789</v>
      </c>
      <c r="Q261">
        <f>1/D261</f>
        <v>2525.362555735941</v>
      </c>
      <c r="R261">
        <f>Q261/P261</f>
        <v>2.4439740144635538</v>
      </c>
      <c r="S261">
        <f>LOG(R261)</f>
        <v>0.38809658396205365</v>
      </c>
      <c r="T261">
        <f t="shared" si="4"/>
        <v>1492.0608345266621</v>
      </c>
    </row>
    <row r="262" spans="1:20" x14ac:dyDescent="0.55000000000000004">
      <c r="A262">
        <v>310</v>
      </c>
      <c r="B262" t="s">
        <v>171</v>
      </c>
      <c r="C262" s="1">
        <v>44169</v>
      </c>
      <c r="D262">
        <v>8.1666501766510598E-4</v>
      </c>
      <c r="E262">
        <v>0.84993586807392096</v>
      </c>
      <c r="F262" t="s">
        <v>139</v>
      </c>
      <c r="G262" t="s">
        <v>16</v>
      </c>
      <c r="H262">
        <v>39.334833979999999</v>
      </c>
      <c r="I262">
        <v>1.067473195</v>
      </c>
      <c r="J262">
        <v>1610</v>
      </c>
      <c r="K262">
        <v>1610.97561</v>
      </c>
      <c r="L262" t="s">
        <v>140</v>
      </c>
      <c r="M262" t="s">
        <v>46</v>
      </c>
      <c r="N262" t="s">
        <v>16</v>
      </c>
      <c r="O262" t="s">
        <v>47</v>
      </c>
      <c r="P262">
        <f>0.024*EXP(0.0062*K262)</f>
        <v>522.35494776561779</v>
      </c>
      <c r="Q262">
        <f>1/D262</f>
        <v>1224.492268395504</v>
      </c>
      <c r="R262">
        <f>Q262/P262</f>
        <v>2.3441766439339582</v>
      </c>
      <c r="S262">
        <f>LOG(R262)</f>
        <v>0.3699903345624711</v>
      </c>
      <c r="T262">
        <f t="shared" si="4"/>
        <v>702.13732062988618</v>
      </c>
    </row>
    <row r="263" spans="1:20" x14ac:dyDescent="0.55000000000000004">
      <c r="A263">
        <v>318</v>
      </c>
      <c r="B263" t="s">
        <v>184</v>
      </c>
      <c r="C263" s="1">
        <v>44169</v>
      </c>
      <c r="D263">
        <v>2.2529181740193701E-4</v>
      </c>
      <c r="E263">
        <v>0.99021758108550795</v>
      </c>
      <c r="F263" t="s">
        <v>185</v>
      </c>
      <c r="G263">
        <v>0.44444444399999999</v>
      </c>
      <c r="H263">
        <v>45.883998179999999</v>
      </c>
      <c r="I263">
        <v>0.94775657499999999</v>
      </c>
      <c r="J263">
        <v>1822</v>
      </c>
      <c r="K263">
        <v>1822.818792</v>
      </c>
      <c r="L263" t="s">
        <v>26</v>
      </c>
      <c r="M263" t="s">
        <v>26</v>
      </c>
      <c r="N263" t="s">
        <v>16</v>
      </c>
      <c r="O263" t="s">
        <v>18</v>
      </c>
      <c r="P263">
        <f>0.024*EXP(0.0062*K263)</f>
        <v>1942.5854321040006</v>
      </c>
      <c r="Q263">
        <f>1/D263</f>
        <v>4438.6876164966397</v>
      </c>
      <c r="R263">
        <f>Q263/P263</f>
        <v>2.2849381773079234</v>
      </c>
      <c r="S263">
        <f>LOG(R263)</f>
        <v>0.35887445402632989</v>
      </c>
      <c r="T263">
        <f t="shared" si="4"/>
        <v>2496.1021843926392</v>
      </c>
    </row>
    <row r="264" spans="1:20" x14ac:dyDescent="0.55000000000000004">
      <c r="A264">
        <v>235</v>
      </c>
      <c r="B264" t="s">
        <v>19</v>
      </c>
      <c r="C264" s="1">
        <v>44169</v>
      </c>
      <c r="D264">
        <v>8.6086477038334296E-3</v>
      </c>
      <c r="E264">
        <v>0.83094613458749</v>
      </c>
      <c r="F264" t="s">
        <v>20</v>
      </c>
      <c r="G264" t="s">
        <v>16</v>
      </c>
      <c r="H264">
        <v>25.09420948</v>
      </c>
      <c r="I264">
        <v>2.0651116950000001</v>
      </c>
      <c r="J264">
        <v>1237</v>
      </c>
      <c r="K264">
        <v>1237.1715429999999</v>
      </c>
      <c r="L264" t="s">
        <v>17</v>
      </c>
      <c r="M264" t="s">
        <v>17</v>
      </c>
      <c r="N264" t="s">
        <v>16</v>
      </c>
      <c r="O264" t="s">
        <v>18</v>
      </c>
      <c r="P264">
        <f>0.024*EXP(0.0062*K264)</f>
        <v>51.457803276722508</v>
      </c>
      <c r="Q264">
        <f>1/D264</f>
        <v>116.16226315716231</v>
      </c>
      <c r="R264">
        <f>Q264/P264</f>
        <v>2.2574275573421061</v>
      </c>
      <c r="S264">
        <f>LOG(R264)</f>
        <v>0.35361382235148636</v>
      </c>
      <c r="T264">
        <f t="shared" si="4"/>
        <v>64.704459880439799</v>
      </c>
    </row>
    <row r="265" spans="1:20" x14ac:dyDescent="0.55000000000000004">
      <c r="A265">
        <v>258</v>
      </c>
      <c r="B265" t="s">
        <v>76</v>
      </c>
      <c r="C265" s="1">
        <v>44169</v>
      </c>
      <c r="D265">
        <v>4.1888785669782098E-4</v>
      </c>
      <c r="E265">
        <v>0.98208310297472201</v>
      </c>
      <c r="F265" t="s">
        <v>77</v>
      </c>
      <c r="G265" t="s">
        <v>16</v>
      </c>
      <c r="H265">
        <v>42.952104910000003</v>
      </c>
      <c r="I265">
        <v>0.94775657499999999</v>
      </c>
      <c r="J265">
        <v>1726</v>
      </c>
      <c r="K265">
        <v>1726.829268</v>
      </c>
      <c r="L265" t="s">
        <v>17</v>
      </c>
      <c r="M265" t="s">
        <v>17</v>
      </c>
      <c r="N265" t="s">
        <v>16</v>
      </c>
      <c r="O265" t="s">
        <v>18</v>
      </c>
      <c r="P265">
        <f>0.024*EXP(0.0062*K265)</f>
        <v>1071.3127160821805</v>
      </c>
      <c r="Q265">
        <f>1/D265</f>
        <v>2387.2737870302699</v>
      </c>
      <c r="R265">
        <f>Q265/P265</f>
        <v>2.2283631578280847</v>
      </c>
      <c r="S265">
        <f>LOG(R265)</f>
        <v>0.34798596953061445</v>
      </c>
      <c r="T265">
        <f t="shared" si="4"/>
        <v>1315.9610709480894</v>
      </c>
    </row>
    <row r="266" spans="1:20" x14ac:dyDescent="0.55000000000000004">
      <c r="A266">
        <v>351</v>
      </c>
      <c r="B266" t="s">
        <v>252</v>
      </c>
      <c r="C266" s="1">
        <v>44169</v>
      </c>
      <c r="D266">
        <v>1.0723136979211101E-2</v>
      </c>
      <c r="E266">
        <v>0.94044247864463604</v>
      </c>
      <c r="F266" t="s">
        <v>149</v>
      </c>
      <c r="G266">
        <v>0.1</v>
      </c>
      <c r="H266">
        <v>23.875760329999999</v>
      </c>
      <c r="I266">
        <v>0.77815802999999995</v>
      </c>
      <c r="J266">
        <v>1206</v>
      </c>
      <c r="K266">
        <v>1206.6786629999999</v>
      </c>
      <c r="L266" t="s">
        <v>34</v>
      </c>
      <c r="M266" t="s">
        <v>34</v>
      </c>
      <c r="N266" t="s">
        <v>16</v>
      </c>
      <c r="O266" t="s">
        <v>18</v>
      </c>
      <c r="P266">
        <f>0.024*EXP(0.0062*K266)</f>
        <v>42.593696036691973</v>
      </c>
      <c r="Q266">
        <f>1/D266</f>
        <v>93.256292625814226</v>
      </c>
      <c r="R266">
        <f>Q266/P266</f>
        <v>2.1894388443181683</v>
      </c>
      <c r="S266">
        <f>LOG(R266)</f>
        <v>0.34033281892933831</v>
      </c>
      <c r="T266">
        <f t="shared" si="4"/>
        <v>50.662596589122252</v>
      </c>
    </row>
    <row r="267" spans="1:20" x14ac:dyDescent="0.55000000000000004">
      <c r="A267">
        <v>239</v>
      </c>
      <c r="B267" t="s">
        <v>29</v>
      </c>
      <c r="C267" s="1">
        <v>44169</v>
      </c>
      <c r="D267">
        <v>4.12155648834192E-3</v>
      </c>
      <c r="E267">
        <v>0.99205260674906404</v>
      </c>
      <c r="F267" t="s">
        <v>30</v>
      </c>
      <c r="G267" t="s">
        <v>16</v>
      </c>
      <c r="H267">
        <v>30.386848000000001</v>
      </c>
      <c r="I267">
        <v>2.1149936199999999</v>
      </c>
      <c r="J267">
        <v>1362</v>
      </c>
      <c r="K267">
        <v>1362.952186</v>
      </c>
      <c r="L267" t="s">
        <v>31</v>
      </c>
      <c r="M267" t="s">
        <v>31</v>
      </c>
      <c r="N267" t="s">
        <v>16</v>
      </c>
      <c r="O267" t="s">
        <v>18</v>
      </c>
      <c r="P267">
        <f>0.024*EXP(0.0062*K267)</f>
        <v>112.23581002113369</v>
      </c>
      <c r="Q267">
        <f>1/D267</f>
        <v>242.62678500914944</v>
      </c>
      <c r="R267">
        <f>Q267/P267</f>
        <v>2.1617591120290709</v>
      </c>
      <c r="S267">
        <f>LOG(R267)</f>
        <v>0.33480729824583488</v>
      </c>
      <c r="T267">
        <f t="shared" si="4"/>
        <v>130.39097498801576</v>
      </c>
    </row>
    <row r="268" spans="1:20" x14ac:dyDescent="0.55000000000000004">
      <c r="A268">
        <v>263</v>
      </c>
      <c r="B268" t="s">
        <v>85</v>
      </c>
      <c r="C268" s="1">
        <v>44169</v>
      </c>
      <c r="D268">
        <v>1.6471009394372499E-4</v>
      </c>
      <c r="E268">
        <v>0.99675008754662398</v>
      </c>
      <c r="F268" t="s">
        <v>86</v>
      </c>
      <c r="G268">
        <v>5.5555555999999999E-2</v>
      </c>
      <c r="H268">
        <v>55.821974099999998</v>
      </c>
      <c r="I268">
        <v>0.54870117500000004</v>
      </c>
      <c r="J268">
        <v>2191</v>
      </c>
      <c r="K268">
        <v>2191.1111110000002</v>
      </c>
      <c r="L268" t="s">
        <v>34</v>
      </c>
      <c r="M268" t="s">
        <v>34</v>
      </c>
      <c r="N268" t="s">
        <v>16</v>
      </c>
      <c r="O268" t="s">
        <v>18</v>
      </c>
      <c r="P268">
        <f>17915*EXP(-0.00082*K268)</f>
        <v>2971.085100333672</v>
      </c>
      <c r="Q268">
        <f>1/D268</f>
        <v>6071.2733267073536</v>
      </c>
      <c r="R268">
        <f>Q268/P268</f>
        <v>2.043453190225184</v>
      </c>
      <c r="S268">
        <f>LOG(R268)</f>
        <v>0.31036469369442282</v>
      </c>
      <c r="T268">
        <f t="shared" si="4"/>
        <v>3100.1882263736816</v>
      </c>
    </row>
    <row r="269" spans="1:20" x14ac:dyDescent="0.55000000000000004">
      <c r="A269">
        <v>302</v>
      </c>
      <c r="B269" t="s">
        <v>158</v>
      </c>
      <c r="C269" s="1">
        <v>44169</v>
      </c>
      <c r="D269">
        <v>1.6284618190407001E-4</v>
      </c>
      <c r="E269">
        <v>0.67747154033652801</v>
      </c>
      <c r="F269" t="s">
        <v>159</v>
      </c>
      <c r="G269" t="s">
        <v>16</v>
      </c>
      <c r="H269">
        <v>54.184683049999997</v>
      </c>
      <c r="I269">
        <v>1.2470481250000001</v>
      </c>
      <c r="J269">
        <v>2127</v>
      </c>
      <c r="K269">
        <v>2127.4074070000001</v>
      </c>
      <c r="L269" t="s">
        <v>26</v>
      </c>
      <c r="M269" t="s">
        <v>26</v>
      </c>
      <c r="N269" t="s">
        <v>16</v>
      </c>
      <c r="O269" t="s">
        <v>18</v>
      </c>
      <c r="P269">
        <f>17915*EXP(-0.00082*K269)</f>
        <v>3130.4109097849769</v>
      </c>
      <c r="Q269">
        <f>1/D269</f>
        <v>6140.7641757857327</v>
      </c>
      <c r="R269">
        <f>Q269/P269</f>
        <v>1.9616479602058161</v>
      </c>
      <c r="S269">
        <f>LOG(R269)</f>
        <v>0.29262107100620088</v>
      </c>
      <c r="T269">
        <f t="shared" si="4"/>
        <v>3010.3532660007559</v>
      </c>
    </row>
    <row r="270" spans="1:20" x14ac:dyDescent="0.55000000000000004">
      <c r="A270">
        <v>349</v>
      </c>
      <c r="B270" t="s">
        <v>248</v>
      </c>
      <c r="C270" s="1">
        <v>44169</v>
      </c>
      <c r="D270">
        <v>3.1524495062536999E-3</v>
      </c>
      <c r="E270">
        <v>0.93378036081549098</v>
      </c>
      <c r="F270" t="s">
        <v>249</v>
      </c>
      <c r="G270">
        <v>0</v>
      </c>
      <c r="H270">
        <v>32.823746309999997</v>
      </c>
      <c r="I270">
        <v>0.46889009500000001</v>
      </c>
      <c r="J270">
        <v>1422</v>
      </c>
      <c r="K270">
        <v>1422.95082</v>
      </c>
      <c r="L270" t="s">
        <v>211</v>
      </c>
      <c r="M270" t="s">
        <v>211</v>
      </c>
      <c r="N270" t="s">
        <v>16</v>
      </c>
      <c r="O270" t="s">
        <v>18</v>
      </c>
      <c r="P270">
        <f>0.024*EXP(0.0062*K270)</f>
        <v>162.8115888090629</v>
      </c>
      <c r="Q270">
        <f>1/D270</f>
        <v>317.21364545768017</v>
      </c>
      <c r="R270">
        <f>Q270/P270</f>
        <v>1.9483480738566596</v>
      </c>
      <c r="S270">
        <f>LOG(R270)</f>
        <v>0.28966654651150237</v>
      </c>
      <c r="T270">
        <f t="shared" si="4"/>
        <v>154.40205664861728</v>
      </c>
    </row>
    <row r="271" spans="1:20" x14ac:dyDescent="0.55000000000000004">
      <c r="A271">
        <v>257</v>
      </c>
      <c r="B271" t="s">
        <v>74</v>
      </c>
      <c r="C271" s="1">
        <v>44169</v>
      </c>
      <c r="D271">
        <v>3.3127791418884099E-4</v>
      </c>
      <c r="E271">
        <v>0.98503127112084099</v>
      </c>
      <c r="F271" t="s">
        <v>75</v>
      </c>
      <c r="G271" t="s">
        <v>16</v>
      </c>
      <c r="H271">
        <v>72.309114219999998</v>
      </c>
      <c r="I271">
        <v>1.4565522099999999</v>
      </c>
      <c r="J271">
        <v>2967</v>
      </c>
      <c r="K271">
        <v>2967.6767679999998</v>
      </c>
      <c r="L271" t="s">
        <v>52</v>
      </c>
      <c r="M271" t="s">
        <v>53</v>
      </c>
      <c r="N271" t="s">
        <v>16</v>
      </c>
      <c r="O271" t="s">
        <v>47</v>
      </c>
      <c r="P271">
        <f>17915*EXP(-0.00082*K271)</f>
        <v>1571.6773125120033</v>
      </c>
      <c r="Q271">
        <f>1/D271</f>
        <v>3018.6135482305713</v>
      </c>
      <c r="R271">
        <f>Q271/P271</f>
        <v>1.9206318779304243</v>
      </c>
      <c r="S271">
        <f>LOG(R271)</f>
        <v>0.28344413284516895</v>
      </c>
      <c r="T271">
        <f t="shared" si="4"/>
        <v>1446.936235718568</v>
      </c>
    </row>
    <row r="272" spans="1:20" x14ac:dyDescent="0.55000000000000004">
      <c r="A272">
        <v>314</v>
      </c>
      <c r="B272" t="s">
        <v>176</v>
      </c>
      <c r="C272" s="1">
        <v>44169</v>
      </c>
      <c r="D272">
        <v>3.6427612061688E-4</v>
      </c>
      <c r="E272">
        <v>0.75587889288728005</v>
      </c>
      <c r="F272" t="s">
        <v>177</v>
      </c>
      <c r="G272">
        <v>0.75</v>
      </c>
      <c r="H272">
        <v>44.51324288</v>
      </c>
      <c r="I272">
        <v>0.97768573000000003</v>
      </c>
      <c r="J272">
        <v>1776</v>
      </c>
      <c r="K272">
        <v>1776.829268</v>
      </c>
      <c r="L272" t="s">
        <v>26</v>
      </c>
      <c r="M272" t="s">
        <v>26</v>
      </c>
      <c r="N272" t="s">
        <v>16</v>
      </c>
      <c r="O272" t="s">
        <v>18</v>
      </c>
      <c r="P272">
        <f>0.024*EXP(0.0062*K272)</f>
        <v>1460.6546621956008</v>
      </c>
      <c r="Q272">
        <f>1/D272</f>
        <v>2745.170334817883</v>
      </c>
      <c r="R272">
        <f>Q272/P272</f>
        <v>1.8794109284472804</v>
      </c>
      <c r="S272">
        <f>LOG(R272)</f>
        <v>0.27402174787345929</v>
      </c>
      <c r="T272">
        <f t="shared" si="4"/>
        <v>1284.5156726222822</v>
      </c>
    </row>
    <row r="273" spans="1:20" x14ac:dyDescent="0.55000000000000004">
      <c r="A273">
        <v>305</v>
      </c>
      <c r="B273" t="s">
        <v>163</v>
      </c>
      <c r="C273" s="1">
        <v>44169</v>
      </c>
      <c r="D273">
        <v>5.4250706553231505E-4</v>
      </c>
      <c r="E273">
        <v>0.97355540655300798</v>
      </c>
      <c r="F273" t="s">
        <v>164</v>
      </c>
      <c r="G273" t="s">
        <v>16</v>
      </c>
      <c r="H273">
        <v>42.609416080000003</v>
      </c>
      <c r="I273">
        <v>1.9653478449999999</v>
      </c>
      <c r="J273">
        <v>1715</v>
      </c>
      <c r="K273">
        <v>1715.8536590000001</v>
      </c>
      <c r="L273" t="s">
        <v>23</v>
      </c>
      <c r="M273" t="s">
        <v>23</v>
      </c>
      <c r="N273" t="s">
        <v>16</v>
      </c>
      <c r="O273" t="s">
        <v>18</v>
      </c>
      <c r="P273">
        <f>0.024*EXP(0.0062*K273)</f>
        <v>1000.836307694099</v>
      </c>
      <c r="Q273">
        <f>1/D273</f>
        <v>1843.2939652477833</v>
      </c>
      <c r="R273">
        <f>Q273/P273</f>
        <v>1.8417536924641402</v>
      </c>
      <c r="S273">
        <f>LOG(R273)</f>
        <v>0.26523154922880482</v>
      </c>
      <c r="T273">
        <f t="shared" si="4"/>
        <v>842.45765755368427</v>
      </c>
    </row>
    <row r="274" spans="1:20" x14ac:dyDescent="0.55000000000000004">
      <c r="A274">
        <v>275</v>
      </c>
      <c r="B274" t="s">
        <v>108</v>
      </c>
      <c r="C274" s="1">
        <v>44169</v>
      </c>
      <c r="D274">
        <v>1.17604600596295E-3</v>
      </c>
      <c r="E274">
        <v>0.88024050882582705</v>
      </c>
      <c r="F274" t="s">
        <v>109</v>
      </c>
      <c r="G274">
        <v>0.2</v>
      </c>
      <c r="H274">
        <v>38.687532859999997</v>
      </c>
      <c r="I274">
        <v>0.77815802999999995</v>
      </c>
      <c r="J274">
        <v>1591</v>
      </c>
      <c r="K274">
        <v>1591.2568309999999</v>
      </c>
      <c r="L274" t="s">
        <v>34</v>
      </c>
      <c r="M274" t="s">
        <v>34</v>
      </c>
      <c r="N274" t="s">
        <v>16</v>
      </c>
      <c r="O274" t="s">
        <v>18</v>
      </c>
      <c r="P274">
        <f>0.024*EXP(0.0062*K274)</f>
        <v>462.2430816940381</v>
      </c>
      <c r="Q274">
        <f>1/D274</f>
        <v>850.30687144011597</v>
      </c>
      <c r="R274">
        <f>Q274/P274</f>
        <v>1.8395231970241579</v>
      </c>
      <c r="S274">
        <f>LOG(R274)</f>
        <v>0.26470526880539946</v>
      </c>
      <c r="T274">
        <f t="shared" si="4"/>
        <v>388.06378974607787</v>
      </c>
    </row>
    <row r="275" spans="1:20" x14ac:dyDescent="0.55000000000000004">
      <c r="A275">
        <v>350</v>
      </c>
      <c r="B275" t="s">
        <v>250</v>
      </c>
      <c r="C275" s="1">
        <v>44169</v>
      </c>
      <c r="D275">
        <v>3.7311334979995501E-4</v>
      </c>
      <c r="E275">
        <v>0.99175562458261401</v>
      </c>
      <c r="F275" t="s">
        <v>251</v>
      </c>
      <c r="G275">
        <v>0</v>
      </c>
      <c r="H275">
        <v>44.551319419999999</v>
      </c>
      <c r="I275">
        <v>1.386717515</v>
      </c>
      <c r="J275">
        <v>1778</v>
      </c>
      <c r="K275">
        <v>1778.0487800000001</v>
      </c>
      <c r="L275" t="s">
        <v>17</v>
      </c>
      <c r="M275" t="s">
        <v>17</v>
      </c>
      <c r="N275" t="s">
        <v>16</v>
      </c>
      <c r="O275" t="s">
        <v>47</v>
      </c>
      <c r="P275">
        <f>0.024*EXP(0.0062*K275)</f>
        <v>1471.7404917271988</v>
      </c>
      <c r="Q275">
        <f>1/D275</f>
        <v>2680.1506848686886</v>
      </c>
      <c r="R275">
        <f>Q275/P275</f>
        <v>1.8210755903870859</v>
      </c>
      <c r="S275">
        <f>LOG(R275)</f>
        <v>0.26032797314618517</v>
      </c>
      <c r="T275">
        <f t="shared" si="4"/>
        <v>1208.4101931414898</v>
      </c>
    </row>
    <row r="276" spans="1:20" x14ac:dyDescent="0.55000000000000004">
      <c r="A276">
        <v>273</v>
      </c>
      <c r="B276" t="s">
        <v>104</v>
      </c>
      <c r="C276" s="1">
        <v>44169</v>
      </c>
      <c r="D276">
        <v>1.7818001727426399E-3</v>
      </c>
      <c r="E276">
        <v>0.99600674617203799</v>
      </c>
      <c r="F276" t="s">
        <v>105</v>
      </c>
      <c r="G276">
        <v>0.3</v>
      </c>
      <c r="H276">
        <v>36.555246840000002</v>
      </c>
      <c r="I276">
        <v>1.3268592050000001</v>
      </c>
      <c r="J276">
        <v>1530</v>
      </c>
      <c r="K276">
        <v>1530.0546449999999</v>
      </c>
      <c r="L276" t="s">
        <v>26</v>
      </c>
      <c r="M276" t="s">
        <v>26</v>
      </c>
      <c r="N276" t="s">
        <v>16</v>
      </c>
      <c r="O276" t="s">
        <v>18</v>
      </c>
      <c r="P276">
        <f>0.024*EXP(0.0062*K276)</f>
        <v>316.28298986055103</v>
      </c>
      <c r="Q276">
        <f>1/D276</f>
        <v>561.23016222450337</v>
      </c>
      <c r="R276">
        <f>Q276/P276</f>
        <v>1.7744557254626605</v>
      </c>
      <c r="S276">
        <f>LOG(R276)</f>
        <v>0.24906516771453011</v>
      </c>
      <c r="T276">
        <f t="shared" si="4"/>
        <v>244.94717236395235</v>
      </c>
    </row>
    <row r="277" spans="1:20" x14ac:dyDescent="0.55000000000000004">
      <c r="A277">
        <v>296</v>
      </c>
      <c r="B277" t="s">
        <v>146</v>
      </c>
      <c r="C277" s="1">
        <v>44169</v>
      </c>
      <c r="D277">
        <v>5.1806888850952995E-4</v>
      </c>
      <c r="E277">
        <v>0.98157414231916895</v>
      </c>
      <c r="F277" t="s">
        <v>147</v>
      </c>
      <c r="G277">
        <v>3.7037037000000002E-2</v>
      </c>
      <c r="H277">
        <v>76.611762799999994</v>
      </c>
      <c r="I277">
        <v>0.83801634000000003</v>
      </c>
      <c r="J277">
        <v>3209</v>
      </c>
      <c r="K277">
        <v>3209.1954019999998</v>
      </c>
      <c r="L277" t="s">
        <v>34</v>
      </c>
      <c r="M277" t="s">
        <v>43</v>
      </c>
      <c r="N277" t="s">
        <v>16</v>
      </c>
      <c r="O277" t="s">
        <v>18</v>
      </c>
      <c r="P277">
        <f>17915*EXP(-0.00082*K277)</f>
        <v>1289.2983054512547</v>
      </c>
      <c r="Q277">
        <f>1/D277</f>
        <v>1930.2452283459304</v>
      </c>
      <c r="R277">
        <f>Q277/P277</f>
        <v>1.4971284924401915</v>
      </c>
      <c r="S277">
        <f>LOG(R277)</f>
        <v>0.17525907566902224</v>
      </c>
      <c r="T277">
        <f t="shared" si="4"/>
        <v>640.94692289467571</v>
      </c>
    </row>
    <row r="278" spans="1:20" x14ac:dyDescent="0.55000000000000004">
      <c r="A278">
        <v>282</v>
      </c>
      <c r="B278" t="s">
        <v>122</v>
      </c>
      <c r="C278" s="1">
        <v>44169</v>
      </c>
      <c r="D278">
        <v>6.9539196955883096E-4</v>
      </c>
      <c r="E278">
        <v>0.97516734082952405</v>
      </c>
      <c r="F278" t="s">
        <v>123</v>
      </c>
      <c r="G278">
        <v>0.16666666699999999</v>
      </c>
      <c r="H278">
        <v>42.419033400000004</v>
      </c>
      <c r="I278">
        <v>1.89551315</v>
      </c>
      <c r="J278">
        <v>1709</v>
      </c>
      <c r="K278">
        <v>1709.7560980000001</v>
      </c>
      <c r="L278" t="s">
        <v>96</v>
      </c>
      <c r="M278" t="s">
        <v>96</v>
      </c>
      <c r="N278" t="s">
        <v>16</v>
      </c>
      <c r="O278" t="s">
        <v>18</v>
      </c>
      <c r="P278">
        <f>0.024*EXP(0.0062*K278)</f>
        <v>963.70608685304887</v>
      </c>
      <c r="Q278">
        <f>1/D278</f>
        <v>1438.037889097882</v>
      </c>
      <c r="R278">
        <f>Q278/P278</f>
        <v>1.4921955030851246</v>
      </c>
      <c r="S278">
        <f>LOG(R278)</f>
        <v>0.17382572685565792</v>
      </c>
      <c r="T278">
        <f t="shared" si="4"/>
        <v>474.33180224483317</v>
      </c>
    </row>
    <row r="279" spans="1:20" x14ac:dyDescent="0.55000000000000004">
      <c r="A279">
        <v>254</v>
      </c>
      <c r="B279" t="s">
        <v>67</v>
      </c>
      <c r="C279" s="1">
        <v>44169</v>
      </c>
      <c r="D279">
        <v>7.7772585004034697E-4</v>
      </c>
      <c r="E279">
        <v>0.99453055748556396</v>
      </c>
      <c r="F279" t="s">
        <v>66</v>
      </c>
      <c r="G279" t="s">
        <v>16</v>
      </c>
      <c r="H279">
        <v>41.885961899999998</v>
      </c>
      <c r="I279">
        <v>0.96770934500000005</v>
      </c>
      <c r="J279">
        <v>1692</v>
      </c>
      <c r="K279">
        <v>1692.6829270000001</v>
      </c>
      <c r="L279" t="s">
        <v>26</v>
      </c>
      <c r="M279" t="s">
        <v>26</v>
      </c>
      <c r="N279" t="s">
        <v>16</v>
      </c>
      <c r="O279" t="s">
        <v>18</v>
      </c>
      <c r="P279">
        <f>0.024*EXP(0.0062*K279)</f>
        <v>866.90786185744184</v>
      </c>
      <c r="Q279">
        <f>1/D279</f>
        <v>1285.8001311749144</v>
      </c>
      <c r="R279">
        <f>Q279/P279</f>
        <v>1.4832027574648494</v>
      </c>
      <c r="S279">
        <f>LOG(R279)</f>
        <v>0.17120052421051823</v>
      </c>
      <c r="T279">
        <f t="shared" si="4"/>
        <v>418.8922693174726</v>
      </c>
    </row>
    <row r="280" spans="1:20" x14ac:dyDescent="0.55000000000000004">
      <c r="A280">
        <v>247</v>
      </c>
      <c r="B280" t="s">
        <v>50</v>
      </c>
      <c r="C280" s="1">
        <v>44169</v>
      </c>
      <c r="D280">
        <v>2.5031756788612599E-4</v>
      </c>
      <c r="E280">
        <v>0.99530236596783095</v>
      </c>
      <c r="F280" t="s">
        <v>51</v>
      </c>
      <c r="G280" t="s">
        <v>16</v>
      </c>
      <c r="H280">
        <v>57.649647829999999</v>
      </c>
      <c r="I280">
        <v>1.0475204250000001</v>
      </c>
      <c r="J280">
        <v>2267</v>
      </c>
      <c r="K280">
        <v>2267.741935</v>
      </c>
      <c r="L280" t="s">
        <v>52</v>
      </c>
      <c r="M280" t="s">
        <v>53</v>
      </c>
      <c r="N280" t="s">
        <v>16</v>
      </c>
      <c r="O280" t="s">
        <v>47</v>
      </c>
      <c r="P280">
        <f>17915*EXP(-0.00082*K280)</f>
        <v>2790.1349506075981</v>
      </c>
      <c r="Q280">
        <f>1/D280</f>
        <v>3994.9253599927838</v>
      </c>
      <c r="R280">
        <f>Q280/P280</f>
        <v>1.4318036334130801</v>
      </c>
      <c r="S280">
        <f>LOG(R280)</f>
        <v>0.15588346016957119</v>
      </c>
      <c r="T280">
        <f t="shared" si="4"/>
        <v>1204.7904093851857</v>
      </c>
    </row>
    <row r="281" spans="1:20" x14ac:dyDescent="0.55000000000000004">
      <c r="A281">
        <v>252</v>
      </c>
      <c r="B281" t="s">
        <v>63</v>
      </c>
      <c r="C281" s="1">
        <v>44169</v>
      </c>
      <c r="D281">
        <v>2.0000615744171302E-3</v>
      </c>
      <c r="E281">
        <v>0.98518560479491002</v>
      </c>
      <c r="F281" t="s">
        <v>64</v>
      </c>
      <c r="G281" t="s">
        <v>16</v>
      </c>
      <c r="H281">
        <v>37.278701030000001</v>
      </c>
      <c r="I281">
        <v>1.466528595</v>
      </c>
      <c r="J281">
        <v>1550</v>
      </c>
      <c r="K281">
        <v>1550.8196720000001</v>
      </c>
      <c r="L281" t="s">
        <v>26</v>
      </c>
      <c r="M281" t="s">
        <v>26</v>
      </c>
      <c r="N281" t="s">
        <v>16</v>
      </c>
      <c r="O281" t="s">
        <v>18</v>
      </c>
      <c r="P281">
        <f>0.024*EXP(0.0062*K281)</f>
        <v>359.73962927588406</v>
      </c>
      <c r="Q281">
        <f>1/D281</f>
        <v>499.98460686962898</v>
      </c>
      <c r="R281">
        <f>Q281/P281</f>
        <v>1.3898513429728121</v>
      </c>
      <c r="S281">
        <f>LOG(R281)</f>
        <v>0.14296835106045125</v>
      </c>
      <c r="T281">
        <f t="shared" si="4"/>
        <v>140.24497759374492</v>
      </c>
    </row>
    <row r="282" spans="1:20" x14ac:dyDescent="0.55000000000000004">
      <c r="A282">
        <v>270</v>
      </c>
      <c r="B282" t="s">
        <v>99</v>
      </c>
      <c r="C282" s="1">
        <v>44169</v>
      </c>
      <c r="D282">
        <v>7.1558874969968598E-4</v>
      </c>
      <c r="E282">
        <v>0.90613502134637303</v>
      </c>
      <c r="F282" t="s">
        <v>100</v>
      </c>
      <c r="G282">
        <v>3.3333333E-2</v>
      </c>
      <c r="H282">
        <v>81.219023660000005</v>
      </c>
      <c r="I282">
        <v>1.03754404</v>
      </c>
      <c r="J282">
        <v>3483</v>
      </c>
      <c r="K282">
        <v>3483.5164840000002</v>
      </c>
      <c r="L282" t="s">
        <v>31</v>
      </c>
      <c r="M282" t="s">
        <v>31</v>
      </c>
      <c r="N282" t="s">
        <v>16</v>
      </c>
      <c r="O282" t="s">
        <v>18</v>
      </c>
      <c r="P282">
        <f>17915*EXP(-0.00082*K282)</f>
        <v>1029.5839966161946</v>
      </c>
      <c r="Q282">
        <f>1/D282</f>
        <v>1397.4507011459782</v>
      </c>
      <c r="R282">
        <f>Q282/P282</f>
        <v>1.3572964476320586</v>
      </c>
      <c r="S282">
        <f>LOG(R282)</f>
        <v>0.13267471244239598</v>
      </c>
      <c r="T282">
        <f t="shared" si="4"/>
        <v>367.86670452978365</v>
      </c>
    </row>
    <row r="283" spans="1:20" x14ac:dyDescent="0.55000000000000004">
      <c r="A283">
        <v>336</v>
      </c>
      <c r="B283" t="s">
        <v>220</v>
      </c>
      <c r="C283" s="1">
        <v>44169</v>
      </c>
      <c r="D283">
        <v>4.6452257228505998E-4</v>
      </c>
      <c r="E283">
        <v>0.97341865747964595</v>
      </c>
      <c r="F283" t="s">
        <v>221</v>
      </c>
      <c r="G283">
        <v>0</v>
      </c>
      <c r="H283">
        <v>72.080655010000001</v>
      </c>
      <c r="I283">
        <v>0.58860671499999995</v>
      </c>
      <c r="J283">
        <v>2955</v>
      </c>
      <c r="K283">
        <v>2955.5555559999998</v>
      </c>
      <c r="L283" t="s">
        <v>211</v>
      </c>
      <c r="M283" t="s">
        <v>211</v>
      </c>
      <c r="N283" t="s">
        <v>16</v>
      </c>
      <c r="O283" t="s">
        <v>47</v>
      </c>
      <c r="P283">
        <f>17915*EXP(-0.00082*K283)</f>
        <v>1587.3767243820457</v>
      </c>
      <c r="Q283">
        <f>1/D283</f>
        <v>2152.7479172451017</v>
      </c>
      <c r="R283">
        <f>Q283/P283</f>
        <v>1.3561669918545334</v>
      </c>
      <c r="S283">
        <f>LOG(R283)</f>
        <v>0.13231316974908133</v>
      </c>
      <c r="T283">
        <f t="shared" si="4"/>
        <v>565.37119286305597</v>
      </c>
    </row>
    <row r="284" spans="1:20" x14ac:dyDescent="0.55000000000000004">
      <c r="A284">
        <v>287</v>
      </c>
      <c r="B284" t="s">
        <v>128</v>
      </c>
      <c r="C284" s="1">
        <v>44169</v>
      </c>
      <c r="D284">
        <v>2.9565165429131998E-4</v>
      </c>
      <c r="E284">
        <v>0.966088858640065</v>
      </c>
      <c r="F284" t="s">
        <v>129</v>
      </c>
      <c r="G284">
        <v>0</v>
      </c>
      <c r="H284">
        <v>60.543464569999998</v>
      </c>
      <c r="I284">
        <v>0.54870117500000004</v>
      </c>
      <c r="J284">
        <v>2390</v>
      </c>
      <c r="K284">
        <v>2390.3225809999999</v>
      </c>
      <c r="L284" t="s">
        <v>34</v>
      </c>
      <c r="M284" t="s">
        <v>34</v>
      </c>
      <c r="N284" t="s">
        <v>16</v>
      </c>
      <c r="O284" t="s">
        <v>18</v>
      </c>
      <c r="P284">
        <f>17915*EXP(-0.00082*K284)</f>
        <v>2523.3158102463171</v>
      </c>
      <c r="Q284">
        <f>1/D284</f>
        <v>3382.3588858212552</v>
      </c>
      <c r="R284">
        <f>Q284/P284</f>
        <v>1.3404421563431179</v>
      </c>
      <c r="S284">
        <f>LOG(R284)</f>
        <v>0.12724807775715857</v>
      </c>
      <c r="T284">
        <f t="shared" si="4"/>
        <v>859.04307557493803</v>
      </c>
    </row>
    <row r="285" spans="1:20" x14ac:dyDescent="0.55000000000000004">
      <c r="A285">
        <v>337</v>
      </c>
      <c r="B285" t="s">
        <v>224</v>
      </c>
      <c r="C285" s="1">
        <v>44169</v>
      </c>
      <c r="D285">
        <v>4.1375814379612802E-4</v>
      </c>
      <c r="E285">
        <v>0.96357377160355795</v>
      </c>
      <c r="F285" t="s">
        <v>225</v>
      </c>
      <c r="G285">
        <v>0</v>
      </c>
      <c r="H285">
        <v>68.158771790000003</v>
      </c>
      <c r="I285">
        <v>0.56865394499999999</v>
      </c>
      <c r="J285">
        <v>2750</v>
      </c>
      <c r="K285">
        <v>2750.9433960000001</v>
      </c>
      <c r="L285" t="s">
        <v>211</v>
      </c>
      <c r="M285" t="s">
        <v>211</v>
      </c>
      <c r="N285" t="s">
        <v>16</v>
      </c>
      <c r="O285" t="s">
        <v>47</v>
      </c>
      <c r="P285">
        <f>17915*EXP(-0.00082*K285)</f>
        <v>1877.356679712891</v>
      </c>
      <c r="Q285">
        <f>1/D285</f>
        <v>2416.8708579974978</v>
      </c>
      <c r="R285">
        <f>Q285/P285</f>
        <v>1.2873796887478601</v>
      </c>
      <c r="S285">
        <f>LOG(R285)</f>
        <v>0.10970665289430945</v>
      </c>
      <c r="T285">
        <f t="shared" si="4"/>
        <v>539.51417828460671</v>
      </c>
    </row>
    <row r="286" spans="1:20" x14ac:dyDescent="0.55000000000000004">
      <c r="A286">
        <v>245</v>
      </c>
      <c r="B286" t="s">
        <v>44</v>
      </c>
      <c r="C286" s="1">
        <v>44169</v>
      </c>
      <c r="D286">
        <v>4.6016901501706498E-4</v>
      </c>
      <c r="E286">
        <v>0.94805753268016701</v>
      </c>
      <c r="F286" t="s">
        <v>45</v>
      </c>
      <c r="G286" t="s">
        <v>16</v>
      </c>
      <c r="H286">
        <v>70.443363950000006</v>
      </c>
      <c r="I286">
        <v>0.59858310000000003</v>
      </c>
      <c r="J286">
        <v>2868</v>
      </c>
      <c r="K286">
        <v>2868.6868690000001</v>
      </c>
      <c r="L286" t="s">
        <v>31</v>
      </c>
      <c r="M286" t="s">
        <v>46</v>
      </c>
      <c r="N286" t="s">
        <v>16</v>
      </c>
      <c r="O286" t="s">
        <v>47</v>
      </c>
      <c r="P286">
        <f>17915*EXP(-0.00082*K286)</f>
        <v>1704.573815961289</v>
      </c>
      <c r="Q286">
        <f>1/D286</f>
        <v>2173.1145891318124</v>
      </c>
      <c r="R286">
        <f>Q286/P286</f>
        <v>1.2748726800700569</v>
      </c>
      <c r="S286">
        <f>LOG(R286)</f>
        <v>0.10546681449232151</v>
      </c>
      <c r="T286">
        <f t="shared" si="4"/>
        <v>468.54077317052338</v>
      </c>
    </row>
    <row r="287" spans="1:20" x14ac:dyDescent="0.55000000000000004">
      <c r="A287">
        <v>340</v>
      </c>
      <c r="B287" t="s">
        <v>230</v>
      </c>
      <c r="C287" s="1">
        <v>44169</v>
      </c>
      <c r="D287">
        <v>3.2530711990657598E-4</v>
      </c>
      <c r="E287">
        <v>0.99230041405076697</v>
      </c>
      <c r="F287" t="s">
        <v>231</v>
      </c>
      <c r="G287">
        <v>0</v>
      </c>
      <c r="H287">
        <v>61.723837189999998</v>
      </c>
      <c r="I287">
        <v>0.54870117500000004</v>
      </c>
      <c r="J287">
        <v>2443</v>
      </c>
      <c r="K287">
        <v>2443.859649</v>
      </c>
      <c r="L287" t="s">
        <v>211</v>
      </c>
      <c r="M287" t="s">
        <v>211</v>
      </c>
      <c r="N287" t="s">
        <v>16</v>
      </c>
      <c r="O287" t="s">
        <v>47</v>
      </c>
      <c r="P287">
        <f>17915*EXP(-0.00082*K287)</f>
        <v>2414.9375766125804</v>
      </c>
      <c r="Q287">
        <f>1/D287</f>
        <v>3074.0181779211816</v>
      </c>
      <c r="R287">
        <f>Q287/P287</f>
        <v>1.2729182765183893</v>
      </c>
      <c r="S287">
        <f>LOG(R287)</f>
        <v>0.10480052211680875</v>
      </c>
      <c r="T287">
        <f t="shared" si="4"/>
        <v>659.08060130860122</v>
      </c>
    </row>
    <row r="288" spans="1:20" x14ac:dyDescent="0.55000000000000004">
      <c r="A288">
        <v>339</v>
      </c>
      <c r="B288" t="s">
        <v>228</v>
      </c>
      <c r="C288" s="1">
        <v>44169</v>
      </c>
      <c r="D288">
        <v>3.54803557702834E-4</v>
      </c>
      <c r="E288">
        <v>0.97479883666465295</v>
      </c>
      <c r="F288" t="s">
        <v>229</v>
      </c>
      <c r="G288">
        <v>0</v>
      </c>
      <c r="H288">
        <v>63.932276280000004</v>
      </c>
      <c r="I288">
        <v>0.55867756000000002</v>
      </c>
      <c r="J288">
        <v>2545</v>
      </c>
      <c r="K288">
        <v>2545.6140350000001</v>
      </c>
      <c r="L288" t="s">
        <v>211</v>
      </c>
      <c r="M288" t="s">
        <v>211</v>
      </c>
      <c r="N288" t="s">
        <v>16</v>
      </c>
      <c r="O288" t="s">
        <v>47</v>
      </c>
      <c r="P288">
        <f>17915*EXP(-0.00082*K288)</f>
        <v>2221.6159623565704</v>
      </c>
      <c r="Q288">
        <f>1/D288</f>
        <v>2818.4610280530242</v>
      </c>
      <c r="R288">
        <f>Q288/P288</f>
        <v>1.2686535728089352</v>
      </c>
      <c r="S288">
        <f>LOG(R288)</f>
        <v>0.10334304687229665</v>
      </c>
      <c r="T288">
        <f t="shared" si="4"/>
        <v>596.84506569645373</v>
      </c>
    </row>
    <row r="289" spans="1:20" x14ac:dyDescent="0.55000000000000004">
      <c r="A289">
        <v>256</v>
      </c>
      <c r="B289" t="s">
        <v>72</v>
      </c>
      <c r="C289" s="1">
        <v>44169</v>
      </c>
      <c r="D289">
        <v>8.0029389528267904E-4</v>
      </c>
      <c r="E289">
        <v>0.90759438018168503</v>
      </c>
      <c r="F289" t="s">
        <v>73</v>
      </c>
      <c r="G289" t="s">
        <v>16</v>
      </c>
      <c r="H289">
        <v>42.571339539999997</v>
      </c>
      <c r="I289">
        <v>1.1073787349999999</v>
      </c>
      <c r="J289">
        <v>1714</v>
      </c>
      <c r="K289">
        <v>1714.6341460000001</v>
      </c>
      <c r="L289" t="s">
        <v>26</v>
      </c>
      <c r="M289" t="s">
        <v>26</v>
      </c>
      <c r="N289" t="s">
        <v>16</v>
      </c>
      <c r="O289" t="s">
        <v>18</v>
      </c>
      <c r="P289">
        <f>0.024*EXP(0.0062*K289)</f>
        <v>993.29753994113707</v>
      </c>
      <c r="Q289">
        <f>1/D289</f>
        <v>1249.5409572589342</v>
      </c>
      <c r="R289">
        <f>Q289/P289</f>
        <v>1.2579724674773505</v>
      </c>
      <c r="S289">
        <f>LOG(R289)</f>
        <v>9.9671136058765972E-2</v>
      </c>
      <c r="T289">
        <f t="shared" si="4"/>
        <v>256.24341731779714</v>
      </c>
    </row>
    <row r="290" spans="1:20" x14ac:dyDescent="0.55000000000000004">
      <c r="A290">
        <v>335</v>
      </c>
      <c r="B290" t="s">
        <v>218</v>
      </c>
      <c r="C290" s="1">
        <v>44169</v>
      </c>
      <c r="D290">
        <v>5.54434057394459E-4</v>
      </c>
      <c r="E290">
        <v>0.97491496967791702</v>
      </c>
      <c r="F290" t="s">
        <v>219</v>
      </c>
      <c r="G290">
        <v>0</v>
      </c>
      <c r="H290">
        <v>73.94640527</v>
      </c>
      <c r="I290">
        <v>0.59858310000000003</v>
      </c>
      <c r="J290">
        <v>3058</v>
      </c>
      <c r="K290">
        <v>3058.0645159999999</v>
      </c>
      <c r="L290" t="s">
        <v>211</v>
      </c>
      <c r="M290" t="s">
        <v>211</v>
      </c>
      <c r="N290" t="s">
        <v>16</v>
      </c>
      <c r="O290" t="s">
        <v>47</v>
      </c>
      <c r="P290">
        <f>17915*EXP(-0.00082*K290)</f>
        <v>1459.40008068663</v>
      </c>
      <c r="Q290">
        <f>1/D290</f>
        <v>1803.641004124928</v>
      </c>
      <c r="R290">
        <f>Q290/P290</f>
        <v>1.2358783776936184</v>
      </c>
      <c r="S290">
        <f>LOG(R290)</f>
        <v>9.1975734105996659E-2</v>
      </c>
      <c r="T290">
        <f t="shared" si="4"/>
        <v>344.24092343829807</v>
      </c>
    </row>
    <row r="291" spans="1:20" x14ac:dyDescent="0.55000000000000004">
      <c r="A291">
        <v>341</v>
      </c>
      <c r="B291" t="s">
        <v>232</v>
      </c>
      <c r="C291" s="1">
        <v>44169</v>
      </c>
      <c r="D291">
        <v>3.2444439010541597E-4</v>
      </c>
      <c r="E291">
        <v>0.99666055164506595</v>
      </c>
      <c r="F291" t="s">
        <v>233</v>
      </c>
      <c r="G291">
        <v>0</v>
      </c>
      <c r="H291">
        <v>59.401168490000003</v>
      </c>
      <c r="I291">
        <v>0.54870117500000004</v>
      </c>
      <c r="J291">
        <v>2341</v>
      </c>
      <c r="K291">
        <v>2341.9354840000001</v>
      </c>
      <c r="L291" t="s">
        <v>211</v>
      </c>
      <c r="M291" t="s">
        <v>211</v>
      </c>
      <c r="N291" t="s">
        <v>16</v>
      </c>
      <c r="O291" t="s">
        <v>47</v>
      </c>
      <c r="P291">
        <f>17915*EXP(-0.00082*K291)</f>
        <v>2625.4472274057557</v>
      </c>
      <c r="Q291">
        <f>1/D291</f>
        <v>3082.1922970376763</v>
      </c>
      <c r="R291">
        <f>Q291/P291</f>
        <v>1.1739684823462391</v>
      </c>
      <c r="S291">
        <f>LOG(R291)</f>
        <v>6.965643751904875E-2</v>
      </c>
      <c r="T291">
        <f t="shared" si="4"/>
        <v>456.74506963192061</v>
      </c>
    </row>
    <row r="292" spans="1:20" x14ac:dyDescent="0.55000000000000004">
      <c r="A292">
        <v>251</v>
      </c>
      <c r="B292" t="s">
        <v>61</v>
      </c>
      <c r="C292" s="1">
        <v>44169</v>
      </c>
      <c r="D292">
        <v>2.84236817230386E-4</v>
      </c>
      <c r="E292">
        <v>0.99179074217290197</v>
      </c>
      <c r="F292" t="s">
        <v>62</v>
      </c>
      <c r="G292" t="s">
        <v>16</v>
      </c>
      <c r="H292">
        <v>55.326979129999998</v>
      </c>
      <c r="I292">
        <v>1.21711897</v>
      </c>
      <c r="J292">
        <v>2171</v>
      </c>
      <c r="K292">
        <v>2171.8518519999998</v>
      </c>
      <c r="L292" t="s">
        <v>52</v>
      </c>
      <c r="M292" t="s">
        <v>53</v>
      </c>
      <c r="N292" t="s">
        <v>16</v>
      </c>
      <c r="O292" t="s">
        <v>47</v>
      </c>
      <c r="P292">
        <f>17915*EXP(-0.00082*K292)</f>
        <v>3018.3786975630933</v>
      </c>
      <c r="Q292">
        <f>1/D292</f>
        <v>3518.1930678229401</v>
      </c>
      <c r="R292">
        <f>Q292/P292</f>
        <v>1.1655903451291167</v>
      </c>
      <c r="S292">
        <f>LOG(R292)</f>
        <v>6.6545941409056161E-2</v>
      </c>
      <c r="T292">
        <f t="shared" si="4"/>
        <v>499.81437025984678</v>
      </c>
    </row>
    <row r="293" spans="1:20" x14ac:dyDescent="0.55000000000000004">
      <c r="A293">
        <v>348</v>
      </c>
      <c r="B293" t="s">
        <v>246</v>
      </c>
      <c r="C293" s="1">
        <v>44169</v>
      </c>
      <c r="D293">
        <v>1.5012409432363801E-3</v>
      </c>
      <c r="E293">
        <v>0.94985173850986204</v>
      </c>
      <c r="F293" t="s">
        <v>247</v>
      </c>
      <c r="G293">
        <v>0</v>
      </c>
      <c r="H293">
        <v>39.82982895</v>
      </c>
      <c r="I293">
        <v>0.48884286500000002</v>
      </c>
      <c r="J293">
        <v>1626</v>
      </c>
      <c r="K293">
        <v>1626.829268</v>
      </c>
      <c r="L293" t="s">
        <v>211</v>
      </c>
      <c r="M293" t="s">
        <v>211</v>
      </c>
      <c r="N293" t="s">
        <v>16</v>
      </c>
      <c r="O293" t="s">
        <v>47</v>
      </c>
      <c r="P293">
        <f>0.024*EXP(0.0062*K293)</f>
        <v>576.30671654085222</v>
      </c>
      <c r="Q293">
        <f>1/D293</f>
        <v>666.11559224077428</v>
      </c>
      <c r="R293">
        <f>Q293/P293</f>
        <v>1.155835205667876</v>
      </c>
      <c r="S293">
        <f>LOG(R293)</f>
        <v>6.2895918538768802E-2</v>
      </c>
      <c r="T293">
        <f t="shared" si="4"/>
        <v>89.808875699922055</v>
      </c>
    </row>
    <row r="294" spans="1:20" x14ac:dyDescent="0.55000000000000004">
      <c r="A294">
        <v>290</v>
      </c>
      <c r="B294" t="s">
        <v>134</v>
      </c>
      <c r="C294" s="1">
        <v>44169</v>
      </c>
      <c r="D294">
        <v>7.2755077693485498E-4</v>
      </c>
      <c r="E294">
        <v>0.96656557187105197</v>
      </c>
      <c r="F294" t="s">
        <v>135</v>
      </c>
      <c r="G294">
        <v>0</v>
      </c>
      <c r="H294">
        <v>77.792135419999994</v>
      </c>
      <c r="I294">
        <v>1.51641052</v>
      </c>
      <c r="J294">
        <v>3280</v>
      </c>
      <c r="K294">
        <v>3280.4597699999999</v>
      </c>
      <c r="L294" t="s">
        <v>52</v>
      </c>
      <c r="M294" t="s">
        <v>53</v>
      </c>
      <c r="N294" t="s">
        <v>16</v>
      </c>
      <c r="O294" t="s">
        <v>47</v>
      </c>
      <c r="P294">
        <f>17915*EXP(-0.00082*K294)</f>
        <v>1216.1149853047161</v>
      </c>
      <c r="Q294">
        <f>1/D294</f>
        <v>1374.4745132607291</v>
      </c>
      <c r="R294">
        <f>Q294/P294</f>
        <v>1.1302175615542913</v>
      </c>
      <c r="S294">
        <f>LOG(R294)</f>
        <v>5.3162051171813982E-2</v>
      </c>
      <c r="T294">
        <f t="shared" si="4"/>
        <v>158.35952795601293</v>
      </c>
    </row>
    <row r="295" spans="1:20" x14ac:dyDescent="0.55000000000000004">
      <c r="A295">
        <v>279</v>
      </c>
      <c r="B295" t="s">
        <v>116</v>
      </c>
      <c r="C295" s="1">
        <v>44169</v>
      </c>
      <c r="D295">
        <v>2.5436244009435598E-4</v>
      </c>
      <c r="E295">
        <v>0.99502624424358099</v>
      </c>
      <c r="F295" t="s">
        <v>117</v>
      </c>
      <c r="G295">
        <v>7.6923077000000006E-2</v>
      </c>
      <c r="H295">
        <v>50.605488659999999</v>
      </c>
      <c r="I295">
        <v>0.52874840499999998</v>
      </c>
      <c r="J295">
        <v>1989</v>
      </c>
      <c r="K295">
        <v>1989.261745</v>
      </c>
      <c r="L295" t="s">
        <v>34</v>
      </c>
      <c r="M295" t="s">
        <v>34</v>
      </c>
      <c r="N295" t="s">
        <v>16</v>
      </c>
      <c r="O295" t="s">
        <v>18</v>
      </c>
      <c r="P295">
        <f>17915*EXP(-0.00082*K295)</f>
        <v>3505.8875761552445</v>
      </c>
      <c r="Q295">
        <f>1/D295</f>
        <v>3931.3980461464716</v>
      </c>
      <c r="R295">
        <f>Q295/P295</f>
        <v>1.1213702552487055</v>
      </c>
      <c r="S295">
        <f>LOG(R295)</f>
        <v>4.9749032097165947E-2</v>
      </c>
      <c r="T295">
        <f t="shared" si="4"/>
        <v>425.51046999122718</v>
      </c>
    </row>
    <row r="296" spans="1:20" x14ac:dyDescent="0.55000000000000004">
      <c r="A296">
        <v>334</v>
      </c>
      <c r="B296" t="s">
        <v>216</v>
      </c>
      <c r="C296" s="1">
        <v>44169</v>
      </c>
      <c r="D296">
        <v>6.7065397717839105E-4</v>
      </c>
      <c r="E296">
        <v>0.98616764586012695</v>
      </c>
      <c r="F296" t="s">
        <v>217</v>
      </c>
      <c r="G296">
        <v>0</v>
      </c>
      <c r="H296">
        <v>75.736002470000003</v>
      </c>
      <c r="I296">
        <v>0.61853586999999999</v>
      </c>
      <c r="J296">
        <v>3159</v>
      </c>
      <c r="K296">
        <v>3159.1397849999998</v>
      </c>
      <c r="L296" t="s">
        <v>211</v>
      </c>
      <c r="M296" t="s">
        <v>211</v>
      </c>
      <c r="N296" t="s">
        <v>16</v>
      </c>
      <c r="O296" t="s">
        <v>47</v>
      </c>
      <c r="P296">
        <f>17915*EXP(-0.00082*K296)</f>
        <v>1343.3194161583376</v>
      </c>
      <c r="Q296">
        <f>1/D296</f>
        <v>1491.0818902577005</v>
      </c>
      <c r="R296">
        <f>Q296/P296</f>
        <v>1.1099980185814169</v>
      </c>
      <c r="S296">
        <f>LOG(R296)</f>
        <v>4.5322203543481737E-2</v>
      </c>
      <c r="T296">
        <f t="shared" si="4"/>
        <v>147.76247409936286</v>
      </c>
    </row>
    <row r="297" spans="1:20" x14ac:dyDescent="0.55000000000000004">
      <c r="A297">
        <v>295</v>
      </c>
      <c r="B297" t="s">
        <v>144</v>
      </c>
      <c r="C297" s="1">
        <v>44169</v>
      </c>
      <c r="D297">
        <v>4.1240209932766998E-4</v>
      </c>
      <c r="E297">
        <v>0.97086678993721998</v>
      </c>
      <c r="F297" t="s">
        <v>145</v>
      </c>
      <c r="G297">
        <v>0</v>
      </c>
      <c r="H297">
        <v>63.627664000000003</v>
      </c>
      <c r="I297">
        <v>1.2969300500000001</v>
      </c>
      <c r="J297">
        <v>2531</v>
      </c>
      <c r="K297">
        <v>2531.578947</v>
      </c>
      <c r="L297" t="s">
        <v>52</v>
      </c>
      <c r="M297" t="s">
        <v>52</v>
      </c>
      <c r="N297" t="s">
        <v>16</v>
      </c>
      <c r="O297" t="s">
        <v>47</v>
      </c>
      <c r="P297">
        <f>17915*EXP(-0.00082*K297)</f>
        <v>2247.3317289023162</v>
      </c>
      <c r="Q297">
        <f>1/D297</f>
        <v>2424.8179183138927</v>
      </c>
      <c r="R297">
        <f>Q297/P297</f>
        <v>1.0789764088358542</v>
      </c>
      <c r="S297">
        <f>LOG(R297)</f>
        <v>3.301194920152483E-2</v>
      </c>
      <c r="T297">
        <f t="shared" si="4"/>
        <v>177.48618941157656</v>
      </c>
    </row>
    <row r="298" spans="1:20" x14ac:dyDescent="0.55000000000000004">
      <c r="A298">
        <v>342</v>
      </c>
      <c r="B298" t="s">
        <v>234</v>
      </c>
      <c r="C298" s="1">
        <v>44169</v>
      </c>
      <c r="D298">
        <v>3.2495168563279601E-4</v>
      </c>
      <c r="E298">
        <v>0.99594653566797098</v>
      </c>
      <c r="F298" t="s">
        <v>235</v>
      </c>
      <c r="G298">
        <v>0</v>
      </c>
      <c r="H298">
        <v>56.96427018</v>
      </c>
      <c r="I298">
        <v>0.53872478999999995</v>
      </c>
      <c r="J298">
        <v>2238</v>
      </c>
      <c r="K298">
        <v>2238.7096769999998</v>
      </c>
      <c r="L298" t="s">
        <v>211</v>
      </c>
      <c r="M298" t="s">
        <v>211</v>
      </c>
      <c r="N298" t="s">
        <v>16</v>
      </c>
      <c r="O298" t="s">
        <v>47</v>
      </c>
      <c r="P298">
        <f>17915*EXP(-0.00082*K298)</f>
        <v>2857.3551253654091</v>
      </c>
      <c r="Q298">
        <f>1/D298</f>
        <v>3077.3805590595593</v>
      </c>
      <c r="R298">
        <f>Q298/P298</f>
        <v>1.0770031809280314</v>
      </c>
      <c r="S298">
        <f>LOG(R298)</f>
        <v>3.2216985988279899E-2</v>
      </c>
      <c r="T298">
        <f t="shared" si="4"/>
        <v>220.02543369415025</v>
      </c>
    </row>
    <row r="299" spans="1:20" x14ac:dyDescent="0.55000000000000004">
      <c r="A299">
        <v>308</v>
      </c>
      <c r="B299" t="s">
        <v>169</v>
      </c>
      <c r="C299" s="1">
        <v>44169</v>
      </c>
      <c r="D299">
        <v>3.9648665592744798E-4</v>
      </c>
      <c r="E299">
        <v>0.97077536342752002</v>
      </c>
      <c r="F299" t="s">
        <v>107</v>
      </c>
      <c r="G299">
        <v>0.1</v>
      </c>
      <c r="H299">
        <v>62.256908699999997</v>
      </c>
      <c r="I299">
        <v>0.83801634000000003</v>
      </c>
      <c r="J299">
        <v>2468</v>
      </c>
      <c r="K299">
        <v>2468.421053</v>
      </c>
      <c r="L299" t="s">
        <v>26</v>
      </c>
      <c r="M299" t="s">
        <v>26</v>
      </c>
      <c r="N299" t="s">
        <v>16</v>
      </c>
      <c r="O299" t="s">
        <v>18</v>
      </c>
      <c r="P299">
        <f>17915*EXP(-0.00082*K299)</f>
        <v>2366.7864039008673</v>
      </c>
      <c r="Q299">
        <f>1/D299</f>
        <v>2522.1529780386541</v>
      </c>
      <c r="R299">
        <f>Q299/P299</f>
        <v>1.0656445270607082</v>
      </c>
      <c r="S299">
        <f>LOG(R299)</f>
        <v>2.7612358835185383E-2</v>
      </c>
      <c r="T299">
        <f t="shared" si="4"/>
        <v>155.36657413778676</v>
      </c>
    </row>
    <row r="300" spans="1:20" x14ac:dyDescent="0.55000000000000004">
      <c r="A300">
        <v>242</v>
      </c>
      <c r="B300" t="s">
        <v>37</v>
      </c>
      <c r="C300" s="1">
        <v>44169</v>
      </c>
      <c r="D300">
        <v>2.5767860543592498E-4</v>
      </c>
      <c r="E300">
        <v>0.98357125959446901</v>
      </c>
      <c r="F300" t="s">
        <v>38</v>
      </c>
      <c r="G300" t="s">
        <v>16</v>
      </c>
      <c r="H300">
        <v>48.777814929999998</v>
      </c>
      <c r="I300">
        <v>0.87792188000000004</v>
      </c>
      <c r="J300">
        <v>1924</v>
      </c>
      <c r="K300">
        <v>1924.8322149999999</v>
      </c>
      <c r="L300" t="s">
        <v>26</v>
      </c>
      <c r="M300" t="s">
        <v>26</v>
      </c>
      <c r="N300" t="s">
        <v>16</v>
      </c>
      <c r="O300" t="s">
        <v>18</v>
      </c>
      <c r="P300">
        <f>0.024*EXP(0.0062*K300)</f>
        <v>3656.4875666589187</v>
      </c>
      <c r="Q300">
        <f>1/D300</f>
        <v>3880.8033686314811</v>
      </c>
      <c r="R300">
        <f>Q300/P300</f>
        <v>1.0613473443798769</v>
      </c>
      <c r="S300">
        <f>LOG(R300)</f>
        <v>2.5857537587208268E-2</v>
      </c>
      <c r="T300">
        <f t="shared" si="4"/>
        <v>224.31580197256244</v>
      </c>
    </row>
    <row r="301" spans="1:20" x14ac:dyDescent="0.55000000000000004">
      <c r="A301">
        <v>274</v>
      </c>
      <c r="B301" t="s">
        <v>106</v>
      </c>
      <c r="C301" s="1">
        <v>44169</v>
      </c>
      <c r="D301">
        <v>3.72451584570579E-4</v>
      </c>
      <c r="E301">
        <v>0.99356562481908695</v>
      </c>
      <c r="F301" t="s">
        <v>107</v>
      </c>
      <c r="G301">
        <v>0.1</v>
      </c>
      <c r="H301">
        <v>60.429234970000003</v>
      </c>
      <c r="I301">
        <v>0.86794549499999996</v>
      </c>
      <c r="J301">
        <v>2385</v>
      </c>
      <c r="K301">
        <v>2385.4838709999999</v>
      </c>
      <c r="L301" t="s">
        <v>26</v>
      </c>
      <c r="M301" t="s">
        <v>26</v>
      </c>
      <c r="N301" t="s">
        <v>16</v>
      </c>
      <c r="O301" t="s">
        <v>18</v>
      </c>
      <c r="P301">
        <f>17915*EXP(-0.00082*K301)</f>
        <v>2533.3475654189224</v>
      </c>
      <c r="Q301">
        <f>1/D301</f>
        <v>2684.9127280609046</v>
      </c>
      <c r="R301">
        <f>Q301/P301</f>
        <v>1.0598280175649404</v>
      </c>
      <c r="S301">
        <f>LOG(R301)</f>
        <v>2.5235396319105159E-2</v>
      </c>
      <c r="T301">
        <f t="shared" si="4"/>
        <v>151.56516264198217</v>
      </c>
    </row>
    <row r="302" spans="1:20" x14ac:dyDescent="0.55000000000000004">
      <c r="A302">
        <v>292</v>
      </c>
      <c r="B302" t="s">
        <v>138</v>
      </c>
      <c r="C302" s="1">
        <v>44169</v>
      </c>
      <c r="D302">
        <v>8.8941477735231707E-3</v>
      </c>
      <c r="E302">
        <v>0.948749363576461</v>
      </c>
      <c r="F302" t="s">
        <v>139</v>
      </c>
      <c r="G302">
        <v>0</v>
      </c>
      <c r="H302">
        <v>30.04415917</v>
      </c>
      <c r="I302">
        <v>0.64846502500000003</v>
      </c>
      <c r="J302">
        <v>1355</v>
      </c>
      <c r="K302">
        <v>1355.197993</v>
      </c>
      <c r="L302" t="s">
        <v>140</v>
      </c>
      <c r="M302" t="s">
        <v>140</v>
      </c>
      <c r="N302" t="s">
        <v>16</v>
      </c>
      <c r="O302" t="s">
        <v>47</v>
      </c>
      <c r="P302">
        <f>0.024*EXP(0.0062*K302)</f>
        <v>106.96761316734106</v>
      </c>
      <c r="Q302">
        <f>1/D302</f>
        <v>112.43348159526673</v>
      </c>
      <c r="R302">
        <f>Q302/P302</f>
        <v>1.0510983489869483</v>
      </c>
      <c r="S302">
        <f>LOG(R302)</f>
        <v>2.1643353919789186E-2</v>
      </c>
      <c r="T302">
        <f t="shared" si="4"/>
        <v>5.4658684279256704</v>
      </c>
    </row>
    <row r="303" spans="1:20" x14ac:dyDescent="0.55000000000000004">
      <c r="A303">
        <v>346</v>
      </c>
      <c r="B303" t="s">
        <v>242</v>
      </c>
      <c r="C303" s="1">
        <v>44169</v>
      </c>
      <c r="D303">
        <v>4.75747389448819E-4</v>
      </c>
      <c r="E303">
        <v>0.99879432708932003</v>
      </c>
      <c r="F303" t="s">
        <v>243</v>
      </c>
      <c r="G303">
        <v>0</v>
      </c>
      <c r="H303">
        <v>46.112457399999997</v>
      </c>
      <c r="I303">
        <v>0.49881924999999999</v>
      </c>
      <c r="J303">
        <v>1830</v>
      </c>
      <c r="K303">
        <v>1830.8724830000001</v>
      </c>
      <c r="L303" t="s">
        <v>211</v>
      </c>
      <c r="M303" t="s">
        <v>211</v>
      </c>
      <c r="N303" t="s">
        <v>16</v>
      </c>
      <c r="O303" t="s">
        <v>47</v>
      </c>
      <c r="P303">
        <f>0.024*EXP(0.0062*K303)</f>
        <v>2042.046858804166</v>
      </c>
      <c r="Q303">
        <f>1/D303</f>
        <v>2101.9558323978576</v>
      </c>
      <c r="R303">
        <f>Q303/P303</f>
        <v>1.0293377075728687</v>
      </c>
      <c r="S303">
        <f>LOG(R303)</f>
        <v>1.2557882511448267E-2</v>
      </c>
      <c r="T303">
        <f t="shared" si="4"/>
        <v>59.908973593691599</v>
      </c>
    </row>
    <row r="304" spans="1:20" x14ac:dyDescent="0.55000000000000004">
      <c r="A304">
        <v>313</v>
      </c>
      <c r="B304" t="s">
        <v>175</v>
      </c>
      <c r="C304" s="1">
        <v>44169</v>
      </c>
      <c r="D304">
        <v>1.74356405518886E-3</v>
      </c>
      <c r="E304">
        <v>0.96857731401500002</v>
      </c>
      <c r="F304" t="s">
        <v>95</v>
      </c>
      <c r="G304">
        <v>0.83333333300000001</v>
      </c>
      <c r="H304">
        <v>39.715599339999997</v>
      </c>
      <c r="I304">
        <v>0.82803995500000005</v>
      </c>
      <c r="J304">
        <v>1623</v>
      </c>
      <c r="K304">
        <v>1623.170732</v>
      </c>
      <c r="L304" t="s">
        <v>26</v>
      </c>
      <c r="M304" t="s">
        <v>26</v>
      </c>
      <c r="N304" t="s">
        <v>16</v>
      </c>
      <c r="O304" t="s">
        <v>18</v>
      </c>
      <c r="P304">
        <f>0.024*EXP(0.0062*K304)</f>
        <v>563.38154012030748</v>
      </c>
      <c r="Q304">
        <f>1/D304</f>
        <v>573.53786172867717</v>
      </c>
      <c r="R304">
        <f>Q304/P304</f>
        <v>1.0180274305867403</v>
      </c>
      <c r="S304">
        <f>LOG(R304)</f>
        <v>7.7594801539412461E-3</v>
      </c>
      <c r="T304">
        <f t="shared" si="4"/>
        <v>10.156321608369694</v>
      </c>
    </row>
    <row r="305" spans="1:20" x14ac:dyDescent="0.55000000000000004">
      <c r="A305">
        <v>357</v>
      </c>
      <c r="B305" t="s">
        <v>263</v>
      </c>
      <c r="C305" s="1">
        <v>44169</v>
      </c>
      <c r="D305">
        <v>4.0256586521696602E-4</v>
      </c>
      <c r="E305">
        <v>0.87527489161186101</v>
      </c>
      <c r="F305" t="s">
        <v>264</v>
      </c>
      <c r="G305">
        <v>0.1875</v>
      </c>
      <c r="H305">
        <v>61.419224900000003</v>
      </c>
      <c r="I305">
        <v>0.68837056500000005</v>
      </c>
      <c r="J305">
        <v>2429</v>
      </c>
      <c r="K305">
        <v>2429.8245609999999</v>
      </c>
      <c r="L305" t="s">
        <v>26</v>
      </c>
      <c r="M305" t="s">
        <v>26</v>
      </c>
      <c r="N305" t="s">
        <v>265</v>
      </c>
      <c r="O305" t="s">
        <v>18</v>
      </c>
      <c r="P305">
        <f>17915*EXP(-0.00082*K305)</f>
        <v>2442.8910897287014</v>
      </c>
      <c r="Q305">
        <f>1/D305</f>
        <v>2484.0655564799122</v>
      </c>
      <c r="R305">
        <f>Q305/P305</f>
        <v>1.0168548106480602</v>
      </c>
      <c r="S305">
        <f>LOG(R305)</f>
        <v>7.2589475778639563E-3</v>
      </c>
      <c r="T305">
        <f t="shared" si="4"/>
        <v>41.17446675121073</v>
      </c>
    </row>
    <row r="306" spans="1:20" x14ac:dyDescent="0.55000000000000004">
      <c r="A306">
        <v>253</v>
      </c>
      <c r="B306" t="s">
        <v>65</v>
      </c>
      <c r="C306" s="1">
        <v>44169</v>
      </c>
      <c r="D306">
        <v>1.1044757364808901E-3</v>
      </c>
      <c r="E306">
        <v>0.99237096682855797</v>
      </c>
      <c r="F306" t="s">
        <v>66</v>
      </c>
      <c r="G306" t="s">
        <v>16</v>
      </c>
      <c r="H306">
        <v>42.038268039999998</v>
      </c>
      <c r="I306">
        <v>0.97768573000000003</v>
      </c>
      <c r="J306">
        <v>1697</v>
      </c>
      <c r="K306">
        <v>1697.560976</v>
      </c>
      <c r="L306" t="s">
        <v>26</v>
      </c>
      <c r="M306" t="s">
        <v>26</v>
      </c>
      <c r="N306" t="s">
        <v>16</v>
      </c>
      <c r="O306" t="s">
        <v>18</v>
      </c>
      <c r="P306">
        <f>0.024*EXP(0.0062*K306)</f>
        <v>893.52704483720618</v>
      </c>
      <c r="Q306">
        <f>1/D306</f>
        <v>905.40694283264793</v>
      </c>
      <c r="R306">
        <f>Q306/P306</f>
        <v>1.013295510263605</v>
      </c>
      <c r="S306">
        <f>LOG(R306)</f>
        <v>5.7361183722761805E-3</v>
      </c>
      <c r="T306">
        <f t="shared" si="4"/>
        <v>11.879897995441752</v>
      </c>
    </row>
    <row r="307" spans="1:20" x14ac:dyDescent="0.55000000000000004">
      <c r="A307">
        <v>261</v>
      </c>
      <c r="B307" t="s">
        <v>81</v>
      </c>
      <c r="C307" s="1">
        <v>44169</v>
      </c>
      <c r="D307">
        <v>3.52294840094124E-4</v>
      </c>
      <c r="E307">
        <v>0.95145630281578397</v>
      </c>
      <c r="F307" t="s">
        <v>82</v>
      </c>
      <c r="G307">
        <v>0.111111111</v>
      </c>
      <c r="H307">
        <v>57.268882470000001</v>
      </c>
      <c r="I307">
        <v>0.69834695000000002</v>
      </c>
      <c r="J307">
        <v>2251</v>
      </c>
      <c r="K307">
        <v>2251.6129030000002</v>
      </c>
      <c r="L307" t="s">
        <v>26</v>
      </c>
      <c r="M307" t="s">
        <v>26</v>
      </c>
      <c r="N307" t="s">
        <v>16</v>
      </c>
      <c r="O307" t="s">
        <v>18</v>
      </c>
      <c r="P307">
        <f>17915*EXP(-0.00082*K307)</f>
        <v>2827.2818421605189</v>
      </c>
      <c r="Q307">
        <f>1/D307</f>
        <v>2838.5314974605535</v>
      </c>
      <c r="R307">
        <f>Q307/P307</f>
        <v>1.0039789649310087</v>
      </c>
      <c r="S307">
        <f>LOG(R307)</f>
        <v>1.7246136953651149E-3</v>
      </c>
      <c r="T307">
        <f t="shared" si="4"/>
        <v>11.249655300034647</v>
      </c>
    </row>
    <row r="308" spans="1:20" x14ac:dyDescent="0.55000000000000004">
      <c r="A308">
        <v>238</v>
      </c>
      <c r="B308" t="s">
        <v>27</v>
      </c>
      <c r="C308" s="1">
        <v>44169</v>
      </c>
      <c r="D308">
        <v>3.0790824723096501E-3</v>
      </c>
      <c r="E308">
        <v>0.80811873154491398</v>
      </c>
      <c r="F308" t="s">
        <v>28</v>
      </c>
      <c r="G308" t="s">
        <v>16</v>
      </c>
      <c r="H308">
        <v>36.821782599999999</v>
      </c>
      <c r="I308">
        <v>0.92780380500000004</v>
      </c>
      <c r="J308">
        <v>1537</v>
      </c>
      <c r="K308">
        <v>1537.7049179999999</v>
      </c>
      <c r="L308" t="s">
        <v>23</v>
      </c>
      <c r="M308" t="s">
        <v>23</v>
      </c>
      <c r="N308" t="s">
        <v>16</v>
      </c>
      <c r="O308" t="s">
        <v>18</v>
      </c>
      <c r="P308">
        <f>0.024*EXP(0.0062*K308)</f>
        <v>331.64630112626725</v>
      </c>
      <c r="Q308">
        <f>1/D308</f>
        <v>324.77207382168302</v>
      </c>
      <c r="R308">
        <f>Q308/P308</f>
        <v>0.97927241376961116</v>
      </c>
      <c r="S308">
        <f>LOG(R308)</f>
        <v>-9.096479453253422E-3</v>
      </c>
      <c r="T308">
        <f t="shared" si="4"/>
        <v>-6.8742273045842239</v>
      </c>
    </row>
    <row r="309" spans="1:20" x14ac:dyDescent="0.55000000000000004">
      <c r="A309">
        <v>352</v>
      </c>
      <c r="B309" t="s">
        <v>253</v>
      </c>
      <c r="C309" s="1">
        <v>44169</v>
      </c>
      <c r="D309">
        <v>7.3912999573900204E-4</v>
      </c>
      <c r="E309">
        <v>0.99199895044918296</v>
      </c>
      <c r="F309" t="s">
        <v>254</v>
      </c>
      <c r="G309">
        <v>0.66666666699999999</v>
      </c>
      <c r="H309">
        <v>44.284783670000003</v>
      </c>
      <c r="I309">
        <v>1.566292445</v>
      </c>
      <c r="J309">
        <v>1769</v>
      </c>
      <c r="K309">
        <v>1769.512195</v>
      </c>
      <c r="L309" t="s">
        <v>56</v>
      </c>
      <c r="M309" t="s">
        <v>56</v>
      </c>
      <c r="N309" t="s">
        <v>16</v>
      </c>
      <c r="O309" t="s">
        <v>71</v>
      </c>
      <c r="P309">
        <f>0.024*EXP(0.0062*K309)</f>
        <v>1395.8714022762051</v>
      </c>
      <c r="Q309">
        <f>1/D309</f>
        <v>1352.9419801183594</v>
      </c>
      <c r="R309">
        <f>Q309/P309</f>
        <v>0.96924543185866407</v>
      </c>
      <c r="S309">
        <f>LOG(R309)</f>
        <v>-1.3566237185080396E-2</v>
      </c>
      <c r="T309">
        <f t="shared" si="4"/>
        <v>-42.929422157845693</v>
      </c>
    </row>
    <row r="310" spans="1:20" x14ac:dyDescent="0.55000000000000004">
      <c r="A310">
        <v>347</v>
      </c>
      <c r="B310" t="s">
        <v>244</v>
      </c>
      <c r="C310" s="1">
        <v>44169</v>
      </c>
      <c r="D310">
        <v>9.4353858586163704E-4</v>
      </c>
      <c r="E310">
        <v>0.94359045344152004</v>
      </c>
      <c r="F310" t="s">
        <v>245</v>
      </c>
      <c r="G310">
        <v>0</v>
      </c>
      <c r="H310">
        <v>43.066334509999997</v>
      </c>
      <c r="I310">
        <v>0.48884286500000002</v>
      </c>
      <c r="J310">
        <v>1730</v>
      </c>
      <c r="K310">
        <v>1730.487805</v>
      </c>
      <c r="L310" t="s">
        <v>211</v>
      </c>
      <c r="M310" t="s">
        <v>211</v>
      </c>
      <c r="N310" t="s">
        <v>16</v>
      </c>
      <c r="O310" t="s">
        <v>47</v>
      </c>
      <c r="P310">
        <f>0.024*EXP(0.0062*K310)</f>
        <v>1095.8909258720996</v>
      </c>
      <c r="Q310">
        <f>1/D310</f>
        <v>1059.8400690596056</v>
      </c>
      <c r="R310">
        <f>Q310/P310</f>
        <v>0.96710360861524147</v>
      </c>
      <c r="S310">
        <f>LOG(R310)</f>
        <v>-1.4526996196750023E-2</v>
      </c>
      <c r="T310">
        <f t="shared" si="4"/>
        <v>-36.050856812493976</v>
      </c>
    </row>
    <row r="311" spans="1:20" x14ac:dyDescent="0.55000000000000004">
      <c r="A311">
        <v>343</v>
      </c>
      <c r="B311" t="s">
        <v>236</v>
      </c>
      <c r="C311" s="1">
        <v>44169</v>
      </c>
      <c r="D311">
        <v>3.3649839533226499E-4</v>
      </c>
      <c r="E311">
        <v>0.99442655717088102</v>
      </c>
      <c r="F311" t="s">
        <v>237</v>
      </c>
      <c r="G311">
        <v>0</v>
      </c>
      <c r="H311">
        <v>54.451218799999999</v>
      </c>
      <c r="I311">
        <v>0.51877202</v>
      </c>
      <c r="J311">
        <v>2137</v>
      </c>
      <c r="K311">
        <v>2137.7777780000001</v>
      </c>
      <c r="L311" t="s">
        <v>211</v>
      </c>
      <c r="M311" t="s">
        <v>211</v>
      </c>
      <c r="N311" t="s">
        <v>16</v>
      </c>
      <c r="O311" t="s">
        <v>47</v>
      </c>
      <c r="P311">
        <f>17915*EXP(-0.00082*K311)</f>
        <v>3103.9036858516315</v>
      </c>
      <c r="Q311">
        <f>1/D311</f>
        <v>2971.7823736204768</v>
      </c>
      <c r="R311">
        <f>Q311/P311</f>
        <v>0.9574338234677201</v>
      </c>
      <c r="S311">
        <f>LOG(R311)</f>
        <v>-1.8891234169800545E-2</v>
      </c>
      <c r="T311">
        <f t="shared" si="4"/>
        <v>-132.12131223115466</v>
      </c>
    </row>
    <row r="312" spans="1:20" x14ac:dyDescent="0.55000000000000004">
      <c r="A312">
        <v>330</v>
      </c>
      <c r="B312" t="s">
        <v>207</v>
      </c>
      <c r="C312" s="1">
        <v>44169</v>
      </c>
      <c r="D312">
        <v>2.9167420157024499E-4</v>
      </c>
      <c r="E312">
        <v>0.97809967708555501</v>
      </c>
      <c r="F312" t="s">
        <v>208</v>
      </c>
      <c r="G312">
        <v>0.4</v>
      </c>
      <c r="H312">
        <v>48.701661850000001</v>
      </c>
      <c r="I312">
        <v>0.93778019000000001</v>
      </c>
      <c r="J312">
        <v>1922</v>
      </c>
      <c r="K312">
        <v>1922.147651</v>
      </c>
      <c r="L312" t="s">
        <v>26</v>
      </c>
      <c r="M312" t="s">
        <v>26</v>
      </c>
      <c r="N312" t="s">
        <v>16</v>
      </c>
      <c r="O312" t="s">
        <v>18</v>
      </c>
      <c r="P312">
        <f>0.024*EXP(0.0062*K312)</f>
        <v>3596.1315871470733</v>
      </c>
      <c r="Q312">
        <f>1/D312</f>
        <v>3428.4828572991441</v>
      </c>
      <c r="R312">
        <f>Q312/P312</f>
        <v>0.95338081330307212</v>
      </c>
      <c r="S312">
        <f>LOG(R312)</f>
        <v>-2.0733592455597673E-2</v>
      </c>
      <c r="T312">
        <f t="shared" si="4"/>
        <v>-167.64872984792919</v>
      </c>
    </row>
    <row r="313" spans="1:20" x14ac:dyDescent="0.55000000000000004">
      <c r="A313">
        <v>333</v>
      </c>
      <c r="B313" t="s">
        <v>214</v>
      </c>
      <c r="C313" s="1">
        <v>44169</v>
      </c>
      <c r="D313">
        <v>8.7090384914033999E-4</v>
      </c>
      <c r="E313">
        <v>0.99808874240642798</v>
      </c>
      <c r="F313" t="s">
        <v>215</v>
      </c>
      <c r="G313">
        <v>0</v>
      </c>
      <c r="H313">
        <v>77.449446589999994</v>
      </c>
      <c r="I313">
        <v>0.62851225499999996</v>
      </c>
      <c r="J313">
        <v>3259</v>
      </c>
      <c r="K313">
        <v>3259.7701149999998</v>
      </c>
      <c r="L313" t="s">
        <v>211</v>
      </c>
      <c r="M313" t="s">
        <v>211</v>
      </c>
      <c r="N313" t="s">
        <v>16</v>
      </c>
      <c r="O313" t="s">
        <v>47</v>
      </c>
      <c r="P313">
        <f>17915*EXP(-0.00082*K313)</f>
        <v>1236.9230152842747</v>
      </c>
      <c r="Q313">
        <f>1/D313</f>
        <v>1148.2323806320176</v>
      </c>
      <c r="R313">
        <f>Q313/P313</f>
        <v>0.92829736890951631</v>
      </c>
      <c r="S313">
        <f>LOG(R313)</f>
        <v>-3.2312880473863721E-2</v>
      </c>
      <c r="T313">
        <f t="shared" si="4"/>
        <v>-88.690634652257131</v>
      </c>
    </row>
    <row r="314" spans="1:20" x14ac:dyDescent="0.55000000000000004">
      <c r="A314">
        <v>338</v>
      </c>
      <c r="B314" t="s">
        <v>226</v>
      </c>
      <c r="C314" s="1">
        <v>44169</v>
      </c>
      <c r="D314">
        <v>5.4292337528197201E-4</v>
      </c>
      <c r="E314">
        <v>0.98587757494387096</v>
      </c>
      <c r="F314" t="s">
        <v>227</v>
      </c>
      <c r="G314">
        <v>0</v>
      </c>
      <c r="H314">
        <v>66.102638839999997</v>
      </c>
      <c r="I314">
        <v>0.56865394499999999</v>
      </c>
      <c r="J314">
        <v>2649</v>
      </c>
      <c r="K314">
        <v>2649.0566039999999</v>
      </c>
      <c r="L314" t="s">
        <v>211</v>
      </c>
      <c r="M314" t="s">
        <v>211</v>
      </c>
      <c r="N314" t="s">
        <v>16</v>
      </c>
      <c r="O314" t="s">
        <v>47</v>
      </c>
      <c r="P314">
        <f>17915*EXP(-0.00082*K314)</f>
        <v>2040.9429582131522</v>
      </c>
      <c r="Q314">
        <f>1/D314</f>
        <v>1841.8805406575859</v>
      </c>
      <c r="R314">
        <f>Q314/P314</f>
        <v>0.90246546736913913</v>
      </c>
      <c r="S314">
        <f>LOG(R314)</f>
        <v>-4.456940728153938E-2</v>
      </c>
      <c r="T314">
        <f t="shared" si="4"/>
        <v>-199.0624175555663</v>
      </c>
    </row>
    <row r="315" spans="1:20" x14ac:dyDescent="0.55000000000000004">
      <c r="A315">
        <v>329</v>
      </c>
      <c r="B315" t="s">
        <v>205</v>
      </c>
      <c r="C315" s="1">
        <v>44169</v>
      </c>
      <c r="D315">
        <v>3.5269560357336E-4</v>
      </c>
      <c r="E315">
        <v>0.97920210357500403</v>
      </c>
      <c r="F315" t="s">
        <v>206</v>
      </c>
      <c r="G315">
        <v>0.33333333300000001</v>
      </c>
      <c r="H315">
        <v>53.994300369999998</v>
      </c>
      <c r="I315">
        <v>0.90785103499999997</v>
      </c>
      <c r="J315">
        <v>2120</v>
      </c>
      <c r="K315">
        <v>2120</v>
      </c>
      <c r="L315" t="s">
        <v>26</v>
      </c>
      <c r="M315" t="s">
        <v>26</v>
      </c>
      <c r="N315" t="s">
        <v>16</v>
      </c>
      <c r="O315" t="s">
        <v>18</v>
      </c>
      <c r="P315">
        <f>17915*EXP(-0.00082*K315)</f>
        <v>3149.4831208576643</v>
      </c>
      <c r="Q315">
        <f>1/D315</f>
        <v>2835.3061106189884</v>
      </c>
      <c r="R315">
        <f>Q315/P315</f>
        <v>0.90024489791419504</v>
      </c>
      <c r="S315">
        <f>LOG(R315)</f>
        <v>-4.5639331288518513E-2</v>
      </c>
      <c r="T315">
        <f t="shared" si="4"/>
        <v>-314.17701023867585</v>
      </c>
    </row>
    <row r="316" spans="1:20" x14ac:dyDescent="0.55000000000000004">
      <c r="A316">
        <v>332</v>
      </c>
      <c r="B316" t="s">
        <v>212</v>
      </c>
      <c r="C316" s="1">
        <v>44169</v>
      </c>
      <c r="D316">
        <v>9.9913354438121906E-4</v>
      </c>
      <c r="E316">
        <v>0.999586512853058</v>
      </c>
      <c r="F316" t="s">
        <v>213</v>
      </c>
      <c r="G316">
        <v>0</v>
      </c>
      <c r="H316">
        <v>79.162890719999993</v>
      </c>
      <c r="I316">
        <v>0.63848864000000005</v>
      </c>
      <c r="J316">
        <v>3363</v>
      </c>
      <c r="K316">
        <v>3363.2183909999999</v>
      </c>
      <c r="L316" t="s">
        <v>211</v>
      </c>
      <c r="M316" t="s">
        <v>211</v>
      </c>
      <c r="N316" t="s">
        <v>16</v>
      </c>
      <c r="O316" t="s">
        <v>47</v>
      </c>
      <c r="P316">
        <f>17915*EXP(-0.00082*K316)</f>
        <v>1136.3248854641793</v>
      </c>
      <c r="Q316">
        <f>1/D316</f>
        <v>1000.8672070151719</v>
      </c>
      <c r="R316">
        <f>Q316/P316</f>
        <v>0.88079317791788558</v>
      </c>
      <c r="S316">
        <f>LOG(R316)</f>
        <v>-5.5126057801167645E-2</v>
      </c>
      <c r="T316">
        <f t="shared" si="4"/>
        <v>-135.4576784490074</v>
      </c>
    </row>
    <row r="317" spans="1:20" x14ac:dyDescent="0.55000000000000004">
      <c r="A317">
        <v>315</v>
      </c>
      <c r="B317" t="s">
        <v>178</v>
      </c>
      <c r="C317" s="1">
        <v>44169</v>
      </c>
      <c r="D317">
        <v>3.7299260236250498E-4</v>
      </c>
      <c r="E317">
        <v>0.99017152244388895</v>
      </c>
      <c r="F317" t="s">
        <v>179</v>
      </c>
      <c r="G317">
        <v>0.105263158</v>
      </c>
      <c r="H317">
        <v>55.060443380000002</v>
      </c>
      <c r="I317">
        <v>0.71829971999999997</v>
      </c>
      <c r="J317">
        <v>2161</v>
      </c>
      <c r="K317">
        <v>2161.4814809999998</v>
      </c>
      <c r="L317" t="s">
        <v>26</v>
      </c>
      <c r="M317" t="s">
        <v>26</v>
      </c>
      <c r="N317" t="s">
        <v>16</v>
      </c>
      <c r="O317" t="s">
        <v>18</v>
      </c>
      <c r="P317">
        <f>17915*EXP(-0.00082*K317)</f>
        <v>3044.1555412250423</v>
      </c>
      <c r="Q317">
        <f>1/D317</f>
        <v>2681.0183195754576</v>
      </c>
      <c r="R317">
        <f>Q317/P317</f>
        <v>0.88071003050538954</v>
      </c>
      <c r="S317">
        <f>LOG(R317)</f>
        <v>-5.5167057400016754E-2</v>
      </c>
      <c r="T317">
        <f t="shared" si="4"/>
        <v>-363.13722164958472</v>
      </c>
    </row>
    <row r="318" spans="1:20" x14ac:dyDescent="0.55000000000000004">
      <c r="A318">
        <v>278</v>
      </c>
      <c r="B318" t="s">
        <v>114</v>
      </c>
      <c r="C318" s="1">
        <v>44169</v>
      </c>
      <c r="D318">
        <v>3.4370148553281802E-4</v>
      </c>
      <c r="E318">
        <v>0.97484224991467106</v>
      </c>
      <c r="F318" t="s">
        <v>115</v>
      </c>
      <c r="G318">
        <v>0.1875</v>
      </c>
      <c r="H318">
        <v>52.318932779999997</v>
      </c>
      <c r="I318">
        <v>0.92780380500000004</v>
      </c>
      <c r="J318">
        <v>2054</v>
      </c>
      <c r="K318">
        <v>2054.8148150000002</v>
      </c>
      <c r="L318" t="s">
        <v>31</v>
      </c>
      <c r="M318" t="s">
        <v>31</v>
      </c>
      <c r="N318" t="s">
        <v>16</v>
      </c>
      <c r="O318" t="s">
        <v>18</v>
      </c>
      <c r="P318">
        <f>17915*EXP(-0.00082*K318)</f>
        <v>3322.4092665935509</v>
      </c>
      <c r="Q318">
        <f>1/D318</f>
        <v>2909.5015357578836</v>
      </c>
      <c r="R318">
        <f>Q318/P318</f>
        <v>0.87572038912020633</v>
      </c>
      <c r="S318">
        <f>LOG(R318)</f>
        <v>-5.7634538633863738E-2</v>
      </c>
      <c r="T318">
        <f t="shared" si="4"/>
        <v>-412.90773083566728</v>
      </c>
    </row>
    <row r="319" spans="1:20" x14ac:dyDescent="0.55000000000000004">
      <c r="A319">
        <v>344</v>
      </c>
      <c r="B319" t="s">
        <v>238</v>
      </c>
      <c r="C319" s="1">
        <v>44169</v>
      </c>
      <c r="D319">
        <v>3.3955038469895302E-4</v>
      </c>
      <c r="E319">
        <v>0.98584345559465403</v>
      </c>
      <c r="F319" t="s">
        <v>239</v>
      </c>
      <c r="G319">
        <v>0</v>
      </c>
      <c r="H319">
        <v>51.785861279999999</v>
      </c>
      <c r="I319">
        <v>0.51877202</v>
      </c>
      <c r="J319">
        <v>2034</v>
      </c>
      <c r="K319">
        <v>2034.0740740000001</v>
      </c>
      <c r="L319" t="s">
        <v>211</v>
      </c>
      <c r="M319" t="s">
        <v>211</v>
      </c>
      <c r="N319" t="s">
        <v>16</v>
      </c>
      <c r="O319" t="s">
        <v>47</v>
      </c>
      <c r="P319">
        <f>17915*EXP(-0.00082*K319)</f>
        <v>3379.3980775697337</v>
      </c>
      <c r="Q319">
        <f>1/D319</f>
        <v>2945.0710264593126</v>
      </c>
      <c r="R319">
        <f>Q319/P319</f>
        <v>0.87147798479462835</v>
      </c>
      <c r="S319">
        <f>LOG(R319)</f>
        <v>-5.9743579526994904E-2</v>
      </c>
      <c r="T319">
        <f t="shared" si="4"/>
        <v>-434.32705111042105</v>
      </c>
    </row>
    <row r="320" spans="1:20" x14ac:dyDescent="0.55000000000000004">
      <c r="A320">
        <v>323</v>
      </c>
      <c r="B320" t="s">
        <v>194</v>
      </c>
      <c r="C320" s="1">
        <v>44169</v>
      </c>
      <c r="D320">
        <v>6.3065051965203902E-4</v>
      </c>
      <c r="E320">
        <v>0.95799902324915698</v>
      </c>
      <c r="F320" t="s">
        <v>195</v>
      </c>
      <c r="G320">
        <v>9.0909090999999997E-2</v>
      </c>
      <c r="H320">
        <v>66.826093029999996</v>
      </c>
      <c r="I320">
        <v>0.68837056500000005</v>
      </c>
      <c r="J320">
        <v>2684</v>
      </c>
      <c r="K320">
        <v>2684.9056599999999</v>
      </c>
      <c r="L320" t="s">
        <v>26</v>
      </c>
      <c r="M320" t="s">
        <v>26</v>
      </c>
      <c r="N320" t="s">
        <v>16</v>
      </c>
      <c r="O320" t="s">
        <v>18</v>
      </c>
      <c r="P320">
        <f>17915*EXP(-0.00082*K320)</f>
        <v>1981.8201885295009</v>
      </c>
      <c r="Q320">
        <f>1/D320</f>
        <v>1585.6642765501078</v>
      </c>
      <c r="R320">
        <f>Q320/P320</f>
        <v>0.80010501746208451</v>
      </c>
      <c r="S320">
        <f>LOG(R320)</f>
        <v>-9.6853006119315313E-2</v>
      </c>
      <c r="T320">
        <f t="shared" si="4"/>
        <v>-396.15591197939307</v>
      </c>
    </row>
    <row r="321" spans="1:20" x14ac:dyDescent="0.55000000000000004">
      <c r="A321">
        <v>316</v>
      </c>
      <c r="B321" t="s">
        <v>180</v>
      </c>
      <c r="C321" s="1">
        <v>44169</v>
      </c>
      <c r="D321">
        <v>3.4892617976285299E-4</v>
      </c>
      <c r="E321">
        <v>0.995192307676387</v>
      </c>
      <c r="F321" t="s">
        <v>181</v>
      </c>
      <c r="G321">
        <v>0.117647059</v>
      </c>
      <c r="H321">
        <v>49.691651790000002</v>
      </c>
      <c r="I321">
        <v>0.72827610499999995</v>
      </c>
      <c r="J321">
        <v>1957</v>
      </c>
      <c r="K321">
        <v>1957.0469800000001</v>
      </c>
      <c r="L321" t="s">
        <v>26</v>
      </c>
      <c r="M321" t="s">
        <v>26</v>
      </c>
      <c r="N321" t="s">
        <v>16</v>
      </c>
      <c r="O321" t="s">
        <v>18</v>
      </c>
      <c r="P321">
        <f>17915*EXP(-0.00082*K321)</f>
        <v>3599.7335439629037</v>
      </c>
      <c r="Q321">
        <f>1/D321</f>
        <v>2865.9357136218559</v>
      </c>
      <c r="R321">
        <f>Q321/P321</f>
        <v>0.79615218143806876</v>
      </c>
      <c r="S321">
        <f>LOG(R321)</f>
        <v>-9.9003910601747055E-2</v>
      </c>
      <c r="T321">
        <f t="shared" si="4"/>
        <v>-733.79783034104776</v>
      </c>
    </row>
    <row r="322" spans="1:20" x14ac:dyDescent="0.55000000000000004">
      <c r="A322">
        <v>303</v>
      </c>
      <c r="B322" t="s">
        <v>160</v>
      </c>
      <c r="C322" s="1">
        <v>44169</v>
      </c>
      <c r="D322">
        <v>3.4730312774040401E-4</v>
      </c>
      <c r="E322">
        <v>0.97669207083006004</v>
      </c>
      <c r="F322" t="s">
        <v>161</v>
      </c>
      <c r="G322" t="s">
        <v>16</v>
      </c>
      <c r="H322">
        <v>48.968197609999997</v>
      </c>
      <c r="I322">
        <v>1.3268592050000001</v>
      </c>
      <c r="J322">
        <v>1931</v>
      </c>
      <c r="K322">
        <v>1931.5436239999999</v>
      </c>
      <c r="L322" t="s">
        <v>26</v>
      </c>
      <c r="M322" t="s">
        <v>26</v>
      </c>
      <c r="N322" t="s">
        <v>16</v>
      </c>
      <c r="O322" t="s">
        <v>18</v>
      </c>
      <c r="P322">
        <f>17915*EXP(-0.00082*K322)</f>
        <v>3675.806554058991</v>
      </c>
      <c r="Q322">
        <f>1/D322</f>
        <v>2879.3290935964801</v>
      </c>
      <c r="R322">
        <f>Q322/P322</f>
        <v>0.78331899441688391</v>
      </c>
      <c r="S322">
        <f>LOG(R322)</f>
        <v>-0.10606134228105803</v>
      </c>
      <c r="T322">
        <f t="shared" si="4"/>
        <v>-796.47746046251086</v>
      </c>
    </row>
    <row r="323" spans="1:20" x14ac:dyDescent="0.55000000000000004">
      <c r="A323">
        <v>345</v>
      </c>
      <c r="B323" t="s">
        <v>240</v>
      </c>
      <c r="C323" s="1">
        <v>44169</v>
      </c>
      <c r="D323">
        <v>3.49954468008515E-4</v>
      </c>
      <c r="E323">
        <v>0.98878246171832496</v>
      </c>
      <c r="F323" t="s">
        <v>241</v>
      </c>
      <c r="G323">
        <v>0</v>
      </c>
      <c r="H323">
        <v>49.044350680000001</v>
      </c>
      <c r="I323">
        <v>0.50879563500000002</v>
      </c>
      <c r="J323">
        <v>1934</v>
      </c>
      <c r="K323">
        <v>1934.228188</v>
      </c>
      <c r="L323" t="s">
        <v>211</v>
      </c>
      <c r="M323" t="s">
        <v>211</v>
      </c>
      <c r="N323" t="s">
        <v>16</v>
      </c>
      <c r="O323" t="s">
        <v>47</v>
      </c>
      <c r="P323">
        <f>17915*EXP(-0.00082*K323)</f>
        <v>3667.7237447230987</v>
      </c>
      <c r="Q323">
        <f>1/D323</f>
        <v>2857.514595229195</v>
      </c>
      <c r="R323">
        <f>Q323/P323</f>
        <v>0.7790975531732498</v>
      </c>
      <c r="S323">
        <f>LOG(R323)</f>
        <v>-0.1084081595902268</v>
      </c>
      <c r="T323">
        <f t="shared" ref="T323:T386" si="5">Q323-P323</f>
        <v>-810.20914949390362</v>
      </c>
    </row>
    <row r="324" spans="1:20" x14ac:dyDescent="0.55000000000000004">
      <c r="A324">
        <v>262</v>
      </c>
      <c r="B324" t="s">
        <v>83</v>
      </c>
      <c r="C324" s="1">
        <v>44169</v>
      </c>
      <c r="D324">
        <v>3.83977450160511E-4</v>
      </c>
      <c r="E324">
        <v>0.99065026642694998</v>
      </c>
      <c r="F324" t="s">
        <v>84</v>
      </c>
      <c r="G324">
        <v>5.5555555999999999E-2</v>
      </c>
      <c r="H324">
        <v>51.709708200000001</v>
      </c>
      <c r="I324">
        <v>0.847992725</v>
      </c>
      <c r="J324">
        <v>2031</v>
      </c>
      <c r="K324">
        <v>2031.1111109999999</v>
      </c>
      <c r="L324" t="s">
        <v>17</v>
      </c>
      <c r="M324" t="s">
        <v>17</v>
      </c>
      <c r="N324" t="s">
        <v>16</v>
      </c>
      <c r="O324" t="s">
        <v>18</v>
      </c>
      <c r="P324">
        <f>17915*EXP(-0.00082*K324)</f>
        <v>3387.6187459178145</v>
      </c>
      <c r="Q324">
        <f>1/D324</f>
        <v>2604.3196015338349</v>
      </c>
      <c r="R324">
        <f>Q324/P324</f>
        <v>0.7687758856193958</v>
      </c>
      <c r="S324">
        <f>LOG(R324)</f>
        <v>-0.11420024774674276</v>
      </c>
      <c r="T324">
        <f t="shared" si="5"/>
        <v>-783.29914438397964</v>
      </c>
    </row>
    <row r="325" spans="1:20" x14ac:dyDescent="0.55000000000000004">
      <c r="A325">
        <v>288</v>
      </c>
      <c r="B325" t="s">
        <v>130</v>
      </c>
      <c r="C325" s="1">
        <v>44169</v>
      </c>
      <c r="D325">
        <v>3.6682341947406102E-4</v>
      </c>
      <c r="E325">
        <v>0.99790064622546304</v>
      </c>
      <c r="F325" t="s">
        <v>131</v>
      </c>
      <c r="G325">
        <v>0</v>
      </c>
      <c r="H325">
        <v>48.663585320000003</v>
      </c>
      <c r="I325">
        <v>0.61853586999999999</v>
      </c>
      <c r="J325">
        <v>1920</v>
      </c>
      <c r="K325">
        <v>1920.8053689999999</v>
      </c>
      <c r="L325" t="s">
        <v>113</v>
      </c>
      <c r="M325" t="s">
        <v>53</v>
      </c>
      <c r="N325" t="s">
        <v>16</v>
      </c>
      <c r="O325" t="s">
        <v>47</v>
      </c>
      <c r="P325">
        <f>0.024*EXP(0.0062*K325)</f>
        <v>3566.3282323936928</v>
      </c>
      <c r="Q325">
        <f>1/D325</f>
        <v>2726.1072955313653</v>
      </c>
      <c r="R325">
        <f>Q325/P325</f>
        <v>0.76440168091359961</v>
      </c>
      <c r="S325">
        <f>LOG(R325)</f>
        <v>-0.11667836660564559</v>
      </c>
      <c r="T325">
        <f t="shared" si="5"/>
        <v>-840.22093686232756</v>
      </c>
    </row>
    <row r="326" spans="1:20" x14ac:dyDescent="0.55000000000000004">
      <c r="A326">
        <v>276</v>
      </c>
      <c r="B326" t="s">
        <v>110</v>
      </c>
      <c r="C326" s="1">
        <v>44169</v>
      </c>
      <c r="D326">
        <v>6.9698002933903797E-3</v>
      </c>
      <c r="E326">
        <v>0.90028790412717496</v>
      </c>
      <c r="F326" t="s">
        <v>111</v>
      </c>
      <c r="G326">
        <v>7.6923077000000006E-2</v>
      </c>
      <c r="H326">
        <v>33.737583170000001</v>
      </c>
      <c r="I326">
        <v>1.33683559</v>
      </c>
      <c r="J326">
        <v>1449</v>
      </c>
      <c r="K326">
        <v>1449.1803279999999</v>
      </c>
      <c r="L326" t="s">
        <v>17</v>
      </c>
      <c r="M326" t="s">
        <v>17</v>
      </c>
      <c r="N326" t="s">
        <v>16</v>
      </c>
      <c r="O326" t="s">
        <v>18</v>
      </c>
      <c r="P326">
        <f>0.024*EXP(0.0062*K326)</f>
        <v>191.56297102121198</v>
      </c>
      <c r="Q326">
        <f>1/D326</f>
        <v>143.47613387837279</v>
      </c>
      <c r="R326">
        <f>Q326/P326</f>
        <v>0.74897634502904797</v>
      </c>
      <c r="S326">
        <f>LOG(R326)</f>
        <v>-0.12553189843615742</v>
      </c>
      <c r="T326">
        <f t="shared" si="5"/>
        <v>-48.086837142839187</v>
      </c>
    </row>
    <row r="327" spans="1:20" x14ac:dyDescent="0.55000000000000004">
      <c r="A327">
        <v>331</v>
      </c>
      <c r="B327" t="s">
        <v>209</v>
      </c>
      <c r="C327" s="1">
        <v>44169</v>
      </c>
      <c r="D327">
        <v>1.39821760430644E-3</v>
      </c>
      <c r="E327">
        <v>0.99832003951113502</v>
      </c>
      <c r="F327" t="s">
        <v>210</v>
      </c>
      <c r="G327">
        <v>0</v>
      </c>
      <c r="H327">
        <v>82.627855499999995</v>
      </c>
      <c r="I327">
        <v>0.71829971999999997</v>
      </c>
      <c r="J327">
        <v>3564</v>
      </c>
      <c r="K327">
        <v>3564.835165</v>
      </c>
      <c r="L327" t="s">
        <v>211</v>
      </c>
      <c r="M327" t="s">
        <v>211</v>
      </c>
      <c r="N327" t="s">
        <v>16</v>
      </c>
      <c r="O327" t="s">
        <v>47</v>
      </c>
      <c r="P327">
        <f>17915*EXP(-0.00082*K327)</f>
        <v>963.16890829457293</v>
      </c>
      <c r="Q327">
        <f>1/D327</f>
        <v>715.19625909447166</v>
      </c>
      <c r="R327">
        <f>Q327/P327</f>
        <v>0.74254500216460273</v>
      </c>
      <c r="S327">
        <f>LOG(R327)</f>
        <v>-0.12927722066461148</v>
      </c>
      <c r="T327">
        <f t="shared" si="5"/>
        <v>-247.97264920010127</v>
      </c>
    </row>
    <row r="328" spans="1:20" x14ac:dyDescent="0.55000000000000004">
      <c r="A328">
        <v>327</v>
      </c>
      <c r="B328" t="s">
        <v>201</v>
      </c>
      <c r="C328" s="1">
        <v>44169</v>
      </c>
      <c r="D328">
        <v>5.1742596853536504E-4</v>
      </c>
      <c r="E328">
        <v>0.970041070690709</v>
      </c>
      <c r="F328" t="s">
        <v>202</v>
      </c>
      <c r="G328">
        <v>0.28571428599999998</v>
      </c>
      <c r="H328">
        <v>58.830020449999999</v>
      </c>
      <c r="I328">
        <v>0.88789826500000002</v>
      </c>
      <c r="J328">
        <v>2317</v>
      </c>
      <c r="K328">
        <v>2317.741935</v>
      </c>
      <c r="L328" t="s">
        <v>26</v>
      </c>
      <c r="M328" t="s">
        <v>26</v>
      </c>
      <c r="N328" t="s">
        <v>16</v>
      </c>
      <c r="O328" t="s">
        <v>18</v>
      </c>
      <c r="P328">
        <f>17915*EXP(-0.00082*K328)</f>
        <v>2678.052802078636</v>
      </c>
      <c r="Q328">
        <f>1/D328</f>
        <v>1932.6436259676286</v>
      </c>
      <c r="R328">
        <f>Q328/P328</f>
        <v>0.72166001524225365</v>
      </c>
      <c r="S328">
        <f>LOG(R328)</f>
        <v>-0.14166735683429421</v>
      </c>
      <c r="T328">
        <f t="shared" si="5"/>
        <v>-745.40917611100735</v>
      </c>
    </row>
    <row r="329" spans="1:20" x14ac:dyDescent="0.55000000000000004">
      <c r="A329">
        <v>354</v>
      </c>
      <c r="B329" t="s">
        <v>257</v>
      </c>
      <c r="C329" s="1">
        <v>44169</v>
      </c>
      <c r="D329">
        <v>5.0876342704263397E-4</v>
      </c>
      <c r="E329">
        <v>0.96057272263822802</v>
      </c>
      <c r="F329" t="s">
        <v>258</v>
      </c>
      <c r="G329">
        <v>0.2</v>
      </c>
      <c r="H329">
        <v>58.258872410000002</v>
      </c>
      <c r="I329">
        <v>1.446575825</v>
      </c>
      <c r="J329">
        <v>2293</v>
      </c>
      <c r="K329">
        <v>2293.5483869999998</v>
      </c>
      <c r="L329" t="s">
        <v>17</v>
      </c>
      <c r="M329" t="s">
        <v>17</v>
      </c>
      <c r="N329" t="s">
        <v>16</v>
      </c>
      <c r="O329" t="s">
        <v>18</v>
      </c>
      <c r="P329">
        <f>17915*EXP(-0.00082*K329)</f>
        <v>2731.7124221639565</v>
      </c>
      <c r="Q329">
        <f>1/D329</f>
        <v>1965.5500903688205</v>
      </c>
      <c r="R329">
        <f>Q329/P329</f>
        <v>0.71953038483157317</v>
      </c>
      <c r="S329">
        <f>LOG(R329)</f>
        <v>-0.14295086164946405</v>
      </c>
      <c r="T329">
        <f t="shared" si="5"/>
        <v>-766.16233179513597</v>
      </c>
    </row>
    <row r="330" spans="1:20" x14ac:dyDescent="0.55000000000000004">
      <c r="A330">
        <v>284</v>
      </c>
      <c r="B330" t="s">
        <v>269</v>
      </c>
      <c r="C330" s="1">
        <v>44169</v>
      </c>
      <c r="D330">
        <v>6.8666186742331902E-4</v>
      </c>
      <c r="E330">
        <v>0.96409690351416399</v>
      </c>
      <c r="F330" t="s">
        <v>151</v>
      </c>
      <c r="G330">
        <v>6.6666666999999999E-2</v>
      </c>
      <c r="H330">
        <v>46.150533940000003</v>
      </c>
      <c r="I330">
        <v>0.54870117500000004</v>
      </c>
      <c r="J330">
        <v>1832</v>
      </c>
      <c r="K330">
        <v>1832.2147649999999</v>
      </c>
      <c r="L330" t="s">
        <v>34</v>
      </c>
      <c r="M330" t="s">
        <v>34</v>
      </c>
      <c r="N330" t="s">
        <v>16</v>
      </c>
      <c r="O330" t="s">
        <v>18</v>
      </c>
      <c r="P330">
        <f>0.024*EXP(0.0062*K330)</f>
        <v>2059.1119865742771</v>
      </c>
      <c r="Q330">
        <f>1/D330</f>
        <v>1456.3208581138695</v>
      </c>
      <c r="R330">
        <f>Q330/P330</f>
        <v>0.70725675320686909</v>
      </c>
      <c r="S330">
        <f>LOG(R330)</f>
        <v>-0.15042289701133763</v>
      </c>
      <c r="T330">
        <f t="shared" si="5"/>
        <v>-602.79112846040766</v>
      </c>
    </row>
    <row r="331" spans="1:20" x14ac:dyDescent="0.55000000000000004">
      <c r="A331">
        <v>244</v>
      </c>
      <c r="B331" t="s">
        <v>41</v>
      </c>
      <c r="C331" s="1">
        <v>44169</v>
      </c>
      <c r="D331">
        <v>1.2362149232314999E-3</v>
      </c>
      <c r="E331">
        <v>0.99857436423814605</v>
      </c>
      <c r="F331" t="s">
        <v>42</v>
      </c>
      <c r="G331" t="s">
        <v>16</v>
      </c>
      <c r="H331">
        <v>78.858278429999999</v>
      </c>
      <c r="I331">
        <v>0.85796910999999998</v>
      </c>
      <c r="J331">
        <v>3344</v>
      </c>
      <c r="K331">
        <v>3344.8275859999999</v>
      </c>
      <c r="L331" t="s">
        <v>31</v>
      </c>
      <c r="M331" t="s">
        <v>43</v>
      </c>
      <c r="N331" t="s">
        <v>16</v>
      </c>
      <c r="O331" t="s">
        <v>18</v>
      </c>
      <c r="P331">
        <f>17915*EXP(-0.00082*K331)</f>
        <v>1153.591051200013</v>
      </c>
      <c r="Q331">
        <f>1/D331</f>
        <v>808.92082857726098</v>
      </c>
      <c r="R331">
        <f>Q331/P331</f>
        <v>0.70121975004555392</v>
      </c>
      <c r="S331">
        <f>LOG(R331)</f>
        <v>-0.15414586038342126</v>
      </c>
      <c r="T331">
        <f t="shared" si="5"/>
        <v>-344.67022262275202</v>
      </c>
    </row>
    <row r="332" spans="1:20" x14ac:dyDescent="0.55000000000000004">
      <c r="A332">
        <v>269</v>
      </c>
      <c r="B332" t="s">
        <v>97</v>
      </c>
      <c r="C332" s="1">
        <v>44169</v>
      </c>
      <c r="D332">
        <v>1.7048667214051901E-2</v>
      </c>
      <c r="E332">
        <v>0.98294920105694605</v>
      </c>
      <c r="F332" t="s">
        <v>98</v>
      </c>
      <c r="G332">
        <v>0.5</v>
      </c>
      <c r="H332">
        <v>28.330715049999998</v>
      </c>
      <c r="I332">
        <v>1.0974023500000001</v>
      </c>
      <c r="J332">
        <v>1316</v>
      </c>
      <c r="K332">
        <v>1316.427025</v>
      </c>
      <c r="L332" t="s">
        <v>34</v>
      </c>
      <c r="M332" t="s">
        <v>34</v>
      </c>
      <c r="N332" t="s">
        <v>16</v>
      </c>
      <c r="O332" t="s">
        <v>18</v>
      </c>
      <c r="P332">
        <f>0.024*EXP(0.0062*K332)</f>
        <v>84.111736081242526</v>
      </c>
      <c r="Q332">
        <f>1/D332</f>
        <v>58.655611458928419</v>
      </c>
      <c r="R332">
        <f>Q332/P332</f>
        <v>0.69735347517109458</v>
      </c>
      <c r="S332">
        <f>LOG(R332)</f>
        <v>-0.15654703050530644</v>
      </c>
      <c r="T332">
        <f t="shared" si="5"/>
        <v>-25.456124622314107</v>
      </c>
    </row>
    <row r="333" spans="1:20" x14ac:dyDescent="0.55000000000000004">
      <c r="A333">
        <v>234</v>
      </c>
      <c r="B333" t="s">
        <v>14</v>
      </c>
      <c r="C333" s="1">
        <v>44169</v>
      </c>
      <c r="D333">
        <v>4.6386125936327601E-4</v>
      </c>
      <c r="E333">
        <v>0.96952914579459604</v>
      </c>
      <c r="F333" t="s">
        <v>15</v>
      </c>
      <c r="G333" t="s">
        <v>16</v>
      </c>
      <c r="H333">
        <v>48.244743419999999</v>
      </c>
      <c r="I333">
        <v>1.3767411300000001</v>
      </c>
      <c r="J333">
        <v>1906</v>
      </c>
      <c r="K333">
        <v>1906.040268</v>
      </c>
      <c r="L333" t="s">
        <v>17</v>
      </c>
      <c r="M333" t="s">
        <v>17</v>
      </c>
      <c r="N333" t="s">
        <v>16</v>
      </c>
      <c r="O333" t="s">
        <v>18</v>
      </c>
      <c r="P333">
        <f>0.024*EXP(0.0062*K333)</f>
        <v>3254.351207509656</v>
      </c>
      <c r="Q333">
        <f>1/D333</f>
        <v>2155.8170246264162</v>
      </c>
      <c r="R333">
        <f>Q333/P333</f>
        <v>0.66244141678737967</v>
      </c>
      <c r="S333">
        <f>LOG(R333)</f>
        <v>-0.17885252266050064</v>
      </c>
      <c r="T333">
        <f t="shared" si="5"/>
        <v>-1098.5341828832397</v>
      </c>
    </row>
    <row r="334" spans="1:20" x14ac:dyDescent="0.55000000000000004">
      <c r="A334">
        <v>267</v>
      </c>
      <c r="B334" t="s">
        <v>92</v>
      </c>
      <c r="C334" s="1">
        <v>44169</v>
      </c>
      <c r="D334">
        <v>7.5338689998475197E-4</v>
      </c>
      <c r="E334">
        <v>0.96533678110853904</v>
      </c>
      <c r="F334" t="s">
        <v>93</v>
      </c>
      <c r="G334">
        <v>0.21052631599999999</v>
      </c>
      <c r="H334">
        <v>65.683796939999993</v>
      </c>
      <c r="I334">
        <v>0.74822887500000002</v>
      </c>
      <c r="J334">
        <v>2628</v>
      </c>
      <c r="K334">
        <v>2628.3018870000001</v>
      </c>
      <c r="L334" t="s">
        <v>34</v>
      </c>
      <c r="M334" t="s">
        <v>34</v>
      </c>
      <c r="N334" t="s">
        <v>16</v>
      </c>
      <c r="O334" t="s">
        <v>18</v>
      </c>
      <c r="P334">
        <f>17915*EXP(-0.00082*K334)</f>
        <v>2075.9747520766905</v>
      </c>
      <c r="Q334">
        <f>1/D334</f>
        <v>1327.3392463025828</v>
      </c>
      <c r="R334">
        <f>Q334/P334</f>
        <v>0.63938120874292226</v>
      </c>
      <c r="S334">
        <f>LOG(R334)</f>
        <v>-0.19424013168519372</v>
      </c>
      <c r="T334">
        <f t="shared" si="5"/>
        <v>-748.63550577410774</v>
      </c>
    </row>
    <row r="335" spans="1:20" x14ac:dyDescent="0.55000000000000004">
      <c r="A335">
        <v>322</v>
      </c>
      <c r="B335" t="s">
        <v>192</v>
      </c>
      <c r="C335" s="1">
        <v>44169</v>
      </c>
      <c r="D335">
        <v>9.3790736466029098E-4</v>
      </c>
      <c r="E335">
        <v>0.99341907282268405</v>
      </c>
      <c r="F335" t="s">
        <v>193</v>
      </c>
      <c r="G335">
        <v>8.3333332999999996E-2</v>
      </c>
      <c r="H335">
        <v>70.786052780000006</v>
      </c>
      <c r="I335">
        <v>0.69834695000000002</v>
      </c>
      <c r="J335">
        <v>2886</v>
      </c>
      <c r="K335">
        <v>2886.8686870000001</v>
      </c>
      <c r="L335" t="s">
        <v>26</v>
      </c>
      <c r="M335" t="s">
        <v>26</v>
      </c>
      <c r="N335" t="s">
        <v>16</v>
      </c>
      <c r="O335" t="s">
        <v>18</v>
      </c>
      <c r="P335">
        <f>17915*EXP(-0.00082*K335)</f>
        <v>1679.3486794110895</v>
      </c>
      <c r="Q335">
        <f>1/D335</f>
        <v>1066.203377518204</v>
      </c>
      <c r="R335">
        <f>Q335/P335</f>
        <v>0.63489100899052009</v>
      </c>
      <c r="S335">
        <f>LOG(R335)</f>
        <v>-0.19730082314371733</v>
      </c>
      <c r="T335">
        <f t="shared" si="5"/>
        <v>-613.14530189288553</v>
      </c>
    </row>
    <row r="336" spans="1:20" x14ac:dyDescent="0.55000000000000004">
      <c r="A336">
        <v>304</v>
      </c>
      <c r="B336" t="s">
        <v>162</v>
      </c>
      <c r="C336" s="1">
        <v>44169</v>
      </c>
      <c r="D336">
        <v>5.0107905472159399E-4</v>
      </c>
      <c r="E336">
        <v>0.95775825112563895</v>
      </c>
      <c r="F336" t="s">
        <v>155</v>
      </c>
      <c r="G336" t="s">
        <v>16</v>
      </c>
      <c r="H336">
        <v>52.471238929999998</v>
      </c>
      <c r="I336">
        <v>0.92780380500000004</v>
      </c>
      <c r="J336">
        <v>2060</v>
      </c>
      <c r="K336">
        <v>2060.7407410000001</v>
      </c>
      <c r="L336" t="s">
        <v>26</v>
      </c>
      <c r="M336" t="s">
        <v>26</v>
      </c>
      <c r="N336" t="s">
        <v>16</v>
      </c>
      <c r="O336" t="s">
        <v>18</v>
      </c>
      <c r="P336">
        <f>17915*EXP(-0.00082*K336)</f>
        <v>3306.3039799724215</v>
      </c>
      <c r="Q336">
        <f>1/D336</f>
        <v>1995.6930759271368</v>
      </c>
      <c r="R336">
        <f>Q336/P336</f>
        <v>0.60360241768930856</v>
      </c>
      <c r="S336">
        <f>LOG(R336)</f>
        <v>-0.21924902935532314</v>
      </c>
      <c r="T336">
        <f t="shared" si="5"/>
        <v>-1310.6109040452848</v>
      </c>
    </row>
    <row r="337" spans="1:20" x14ac:dyDescent="0.55000000000000004">
      <c r="A337">
        <v>358</v>
      </c>
      <c r="B337" t="s">
        <v>266</v>
      </c>
      <c r="C337" s="1">
        <v>44169</v>
      </c>
      <c r="D337">
        <v>7.0817979728434398E-4</v>
      </c>
      <c r="E337">
        <v>0.97550400788337699</v>
      </c>
      <c r="F337" t="s">
        <v>267</v>
      </c>
      <c r="G337">
        <v>0.16666666699999999</v>
      </c>
      <c r="H337">
        <v>62.294985230000002</v>
      </c>
      <c r="I337">
        <v>0.69834695000000002</v>
      </c>
      <c r="J337">
        <v>2470</v>
      </c>
      <c r="K337">
        <v>2470.1754390000001</v>
      </c>
      <c r="L337" t="s">
        <v>26</v>
      </c>
      <c r="M337" t="s">
        <v>26</v>
      </c>
      <c r="N337" t="s">
        <v>265</v>
      </c>
      <c r="O337" t="s">
        <v>18</v>
      </c>
      <c r="P337">
        <f>17915*EXP(-0.00082*K337)</f>
        <v>2363.3840011458037</v>
      </c>
      <c r="Q337">
        <f>1/D337</f>
        <v>1412.0707817911475</v>
      </c>
      <c r="R337">
        <f>Q337/P337</f>
        <v>0.5974783535415974</v>
      </c>
      <c r="S337">
        <f>LOG(R337)</f>
        <v>-0.22367782445134185</v>
      </c>
      <c r="T337">
        <f t="shared" si="5"/>
        <v>-951.31321935465621</v>
      </c>
    </row>
    <row r="338" spans="1:20" x14ac:dyDescent="0.55000000000000004">
      <c r="A338">
        <v>272</v>
      </c>
      <c r="B338" t="s">
        <v>103</v>
      </c>
      <c r="C338" s="1">
        <v>44169</v>
      </c>
      <c r="D338">
        <v>1.6205712647380801E-3</v>
      </c>
      <c r="E338">
        <v>0.99676110051816602</v>
      </c>
      <c r="F338" t="s">
        <v>95</v>
      </c>
      <c r="G338">
        <v>0.83333333300000001</v>
      </c>
      <c r="H338">
        <v>42.952104910000003</v>
      </c>
      <c r="I338">
        <v>0.847992725</v>
      </c>
      <c r="J338">
        <v>1726</v>
      </c>
      <c r="K338">
        <v>1726.829268</v>
      </c>
      <c r="L338" t="s">
        <v>96</v>
      </c>
      <c r="M338" t="s">
        <v>96</v>
      </c>
      <c r="N338" t="s">
        <v>16</v>
      </c>
      <c r="O338" t="s">
        <v>18</v>
      </c>
      <c r="P338">
        <f>0.024*EXP(0.0062*K338)</f>
        <v>1071.3127160821805</v>
      </c>
      <c r="Q338">
        <f>1/D338</f>
        <v>617.06635293303316</v>
      </c>
      <c r="R338">
        <f>Q338/P338</f>
        <v>0.5759908789187731</v>
      </c>
      <c r="S338">
        <f>LOG(R338)</f>
        <v>-0.23958439377576307</v>
      </c>
      <c r="T338">
        <f t="shared" si="5"/>
        <v>-454.24636314914733</v>
      </c>
    </row>
    <row r="339" spans="1:20" x14ac:dyDescent="0.55000000000000004">
      <c r="A339">
        <v>299</v>
      </c>
      <c r="B339" t="s">
        <v>152</v>
      </c>
      <c r="C339" s="1">
        <v>44169</v>
      </c>
      <c r="D339">
        <v>1.69884478003732E-3</v>
      </c>
      <c r="E339">
        <v>0.99786598886212696</v>
      </c>
      <c r="F339" t="s">
        <v>153</v>
      </c>
      <c r="G339">
        <v>3.4482759000000002E-2</v>
      </c>
      <c r="H339">
        <v>79.886344899999997</v>
      </c>
      <c r="I339">
        <v>0.86794549499999996</v>
      </c>
      <c r="J339">
        <v>3406</v>
      </c>
      <c r="K339">
        <v>3406.5934069999998</v>
      </c>
      <c r="L339" t="s">
        <v>34</v>
      </c>
      <c r="M339" t="s">
        <v>43</v>
      </c>
      <c r="N339" t="s">
        <v>16</v>
      </c>
      <c r="O339" t="s">
        <v>18</v>
      </c>
      <c r="P339">
        <f>17915*EXP(-0.00082*K339)</f>
        <v>1096.6189417673083</v>
      </c>
      <c r="Q339">
        <f>1/D339</f>
        <v>588.63529602629865</v>
      </c>
      <c r="R339">
        <f>Q339/P339</f>
        <v>0.53677286941410607</v>
      </c>
      <c r="S339">
        <f>LOG(R339)</f>
        <v>-0.27020944321445611</v>
      </c>
      <c r="T339">
        <f t="shared" si="5"/>
        <v>-507.9836457410097</v>
      </c>
    </row>
    <row r="340" spans="1:20" x14ac:dyDescent="0.55000000000000004">
      <c r="A340">
        <v>294</v>
      </c>
      <c r="B340" t="s">
        <v>143</v>
      </c>
      <c r="C340" s="1">
        <v>44169</v>
      </c>
      <c r="D340">
        <v>6.7765835504312601E-4</v>
      </c>
      <c r="E340">
        <v>0.983995946031062</v>
      </c>
      <c r="F340" t="s">
        <v>82</v>
      </c>
      <c r="G340">
        <v>0.111111111</v>
      </c>
      <c r="H340">
        <v>57.45926515</v>
      </c>
      <c r="I340">
        <v>0.68837056500000005</v>
      </c>
      <c r="J340">
        <v>2259</v>
      </c>
      <c r="K340">
        <v>2259.6774190000001</v>
      </c>
      <c r="L340" t="s">
        <v>26</v>
      </c>
      <c r="M340" t="s">
        <v>26</v>
      </c>
      <c r="N340" t="s">
        <v>16</v>
      </c>
      <c r="O340" t="s">
        <v>18</v>
      </c>
      <c r="P340">
        <f>17915*EXP(-0.00082*K340)</f>
        <v>2808.6469844090939</v>
      </c>
      <c r="Q340">
        <f>1/D340</f>
        <v>1475.6698453697368</v>
      </c>
      <c r="R340">
        <f>Q340/P340</f>
        <v>0.52540239252609389</v>
      </c>
      <c r="S340">
        <f>LOG(R340)</f>
        <v>-0.27950795389765581</v>
      </c>
      <c r="T340">
        <f t="shared" si="5"/>
        <v>-1332.9771390393571</v>
      </c>
    </row>
    <row r="341" spans="1:20" x14ac:dyDescent="0.55000000000000004">
      <c r="A341">
        <v>259</v>
      </c>
      <c r="B341" t="s">
        <v>78</v>
      </c>
      <c r="C341" s="1">
        <v>44169</v>
      </c>
      <c r="D341">
        <v>5.88964642287951E-4</v>
      </c>
      <c r="E341">
        <v>0.98696263812871299</v>
      </c>
      <c r="F341" t="s">
        <v>79</v>
      </c>
      <c r="G341" t="s">
        <v>16</v>
      </c>
      <c r="H341">
        <v>52.357009320000003</v>
      </c>
      <c r="I341">
        <v>0.708323335</v>
      </c>
      <c r="J341">
        <v>2056</v>
      </c>
      <c r="K341">
        <v>2056.296296</v>
      </c>
      <c r="L341" t="s">
        <v>26</v>
      </c>
      <c r="M341" t="s">
        <v>26</v>
      </c>
      <c r="N341" t="s">
        <v>16</v>
      </c>
      <c r="O341" t="s">
        <v>18</v>
      </c>
      <c r="P341">
        <f>17915*EXP(-0.00082*K341)</f>
        <v>3318.3756064776535</v>
      </c>
      <c r="Q341">
        <f>1/D341</f>
        <v>1697.8947940156474</v>
      </c>
      <c r="R341">
        <f>Q341/P341</f>
        <v>0.51166443928205796</v>
      </c>
      <c r="S341">
        <f>LOG(R341)</f>
        <v>-0.29101476547899818</v>
      </c>
      <c r="T341">
        <f t="shared" si="5"/>
        <v>-1620.480812462006</v>
      </c>
    </row>
    <row r="342" spans="1:20" x14ac:dyDescent="0.55000000000000004">
      <c r="A342">
        <v>307</v>
      </c>
      <c r="B342" t="s">
        <v>167</v>
      </c>
      <c r="C342" s="1">
        <v>44169</v>
      </c>
      <c r="D342">
        <v>5.8819997390150097E-4</v>
      </c>
      <c r="E342">
        <v>0.99470334218131495</v>
      </c>
      <c r="F342" t="s">
        <v>168</v>
      </c>
      <c r="G342">
        <v>0.14285714299999999</v>
      </c>
      <c r="H342">
        <v>51.367019380000002</v>
      </c>
      <c r="I342">
        <v>1.446575825</v>
      </c>
      <c r="J342">
        <v>2017</v>
      </c>
      <c r="K342">
        <v>2017.7777779999999</v>
      </c>
      <c r="L342" t="s">
        <v>52</v>
      </c>
      <c r="M342" t="s">
        <v>53</v>
      </c>
      <c r="N342" t="s">
        <v>16</v>
      </c>
      <c r="O342" t="s">
        <v>18</v>
      </c>
      <c r="P342">
        <f>17915*EXP(-0.00082*K342)</f>
        <v>3424.8599240728417</v>
      </c>
      <c r="Q342">
        <f>1/D342</f>
        <v>1700.1020815540846</v>
      </c>
      <c r="R342">
        <f>Q342/P342</f>
        <v>0.49640047162347128</v>
      </c>
      <c r="S342">
        <f>LOG(R342)</f>
        <v>-0.30416781455571346</v>
      </c>
      <c r="T342">
        <f t="shared" si="5"/>
        <v>-1724.7578425187571</v>
      </c>
    </row>
    <row r="343" spans="1:20" x14ac:dyDescent="0.55000000000000004">
      <c r="A343">
        <v>246</v>
      </c>
      <c r="B343" t="s">
        <v>48</v>
      </c>
      <c r="C343" s="1">
        <v>44169</v>
      </c>
      <c r="D343">
        <v>6.1793072920029903E-4</v>
      </c>
      <c r="E343">
        <v>0.98536152896990903</v>
      </c>
      <c r="F343" t="s">
        <v>49</v>
      </c>
      <c r="G343" t="s">
        <v>16</v>
      </c>
      <c r="H343">
        <v>51.74778474</v>
      </c>
      <c r="I343">
        <v>1.5363632899999999</v>
      </c>
      <c r="J343">
        <v>2032</v>
      </c>
      <c r="K343">
        <v>2032.5925930000001</v>
      </c>
      <c r="L343" t="s">
        <v>23</v>
      </c>
      <c r="M343" t="s">
        <v>23</v>
      </c>
      <c r="N343" t="s">
        <v>16</v>
      </c>
      <c r="O343" t="s">
        <v>18</v>
      </c>
      <c r="P343">
        <f>17915*EXP(-0.00082*K343)</f>
        <v>3383.5059137093876</v>
      </c>
      <c r="Q343">
        <f>1/D343</f>
        <v>1618.3043709351687</v>
      </c>
      <c r="R343">
        <f>Q343/P343</f>
        <v>0.47829216564335708</v>
      </c>
      <c r="S343">
        <f>LOG(R343)</f>
        <v>-0.32030673275070926</v>
      </c>
      <c r="T343">
        <f t="shared" si="5"/>
        <v>-1765.201542774219</v>
      </c>
    </row>
    <row r="344" spans="1:20" x14ac:dyDescent="0.55000000000000004">
      <c r="A344">
        <v>271</v>
      </c>
      <c r="B344" t="s">
        <v>101</v>
      </c>
      <c r="C344" s="1">
        <v>44169</v>
      </c>
      <c r="D344">
        <v>7.4559402375368503E-4</v>
      </c>
      <c r="E344">
        <v>0.95499106123004796</v>
      </c>
      <c r="F344" t="s">
        <v>102</v>
      </c>
      <c r="G344">
        <v>0.111111111</v>
      </c>
      <c r="H344">
        <v>57.116576330000001</v>
      </c>
      <c r="I344">
        <v>0.69834695000000002</v>
      </c>
      <c r="J344">
        <v>2245</v>
      </c>
      <c r="K344">
        <v>2245.16129</v>
      </c>
      <c r="L344" t="s">
        <v>26</v>
      </c>
      <c r="M344" t="s">
        <v>26</v>
      </c>
      <c r="N344" t="s">
        <v>16</v>
      </c>
      <c r="O344" t="s">
        <v>18</v>
      </c>
      <c r="P344">
        <f>17915*EXP(-0.00082*K344)</f>
        <v>2842.2787095128288</v>
      </c>
      <c r="Q344">
        <f>1/D344</f>
        <v>1341.2124670279825</v>
      </c>
      <c r="R344">
        <f>Q344/P344</f>
        <v>0.47187929267424605</v>
      </c>
      <c r="S344">
        <f>LOG(R344)</f>
        <v>-0.32616908024261371</v>
      </c>
      <c r="T344">
        <f t="shared" si="5"/>
        <v>-1501.0662424848463</v>
      </c>
    </row>
    <row r="345" spans="1:20" x14ac:dyDescent="0.55000000000000004">
      <c r="A345">
        <v>325</v>
      </c>
      <c r="B345" t="s">
        <v>198</v>
      </c>
      <c r="C345" s="1">
        <v>44169</v>
      </c>
      <c r="D345">
        <v>7.0558091524300696E-4</v>
      </c>
      <c r="E345">
        <v>0.96392411948684098</v>
      </c>
      <c r="F345" t="s">
        <v>181</v>
      </c>
      <c r="G345">
        <v>0.117647059</v>
      </c>
      <c r="H345">
        <v>55.479285279999999</v>
      </c>
      <c r="I345">
        <v>0.66841779499999998</v>
      </c>
      <c r="J345">
        <v>2177</v>
      </c>
      <c r="K345">
        <v>2177.7777780000001</v>
      </c>
      <c r="L345" t="s">
        <v>26</v>
      </c>
      <c r="M345" t="s">
        <v>26</v>
      </c>
      <c r="N345" t="s">
        <v>16</v>
      </c>
      <c r="O345" t="s">
        <v>18</v>
      </c>
      <c r="P345">
        <f>17915*EXP(-0.00082*K345)</f>
        <v>3003.7471906791716</v>
      </c>
      <c r="Q345">
        <f>1/D345</f>
        <v>1417.2718938345902</v>
      </c>
      <c r="R345">
        <f>Q345/P345</f>
        <v>0.47183461318997805</v>
      </c>
      <c r="S345">
        <f>LOG(R345)</f>
        <v>-0.32621020298832254</v>
      </c>
      <c r="T345">
        <f t="shared" si="5"/>
        <v>-1586.4752968445814</v>
      </c>
    </row>
    <row r="346" spans="1:20" x14ac:dyDescent="0.55000000000000004">
      <c r="A346">
        <v>321</v>
      </c>
      <c r="B346" t="s">
        <v>190</v>
      </c>
      <c r="C346" s="1">
        <v>44169</v>
      </c>
      <c r="D346">
        <v>1.49405332182584E-3</v>
      </c>
      <c r="E346">
        <v>0.99635491926094</v>
      </c>
      <c r="F346" t="s">
        <v>191</v>
      </c>
      <c r="G346">
        <v>7.6923077000000006E-2</v>
      </c>
      <c r="H346">
        <v>74.479476779999999</v>
      </c>
      <c r="I346">
        <v>0.71829971999999997</v>
      </c>
      <c r="J346">
        <v>3088</v>
      </c>
      <c r="K346">
        <v>3088.172043</v>
      </c>
      <c r="L346" t="s">
        <v>26</v>
      </c>
      <c r="M346" t="s">
        <v>26</v>
      </c>
      <c r="N346" t="s">
        <v>16</v>
      </c>
      <c r="O346" t="s">
        <v>18</v>
      </c>
      <c r="P346">
        <f>17915*EXP(-0.00082*K346)</f>
        <v>1423.8112791167302</v>
      </c>
      <c r="Q346">
        <f>1/D346</f>
        <v>669.3201543690077</v>
      </c>
      <c r="R346">
        <f>Q346/P346</f>
        <v>0.47009049878030496</v>
      </c>
      <c r="S346">
        <f>LOG(R346)</f>
        <v>-0.32781852645264126</v>
      </c>
      <c r="T346">
        <f t="shared" si="5"/>
        <v>-754.49112474772255</v>
      </c>
    </row>
    <row r="347" spans="1:20" x14ac:dyDescent="0.55000000000000004">
      <c r="A347">
        <v>320</v>
      </c>
      <c r="B347" t="s">
        <v>188</v>
      </c>
      <c r="C347" s="1">
        <v>44169</v>
      </c>
      <c r="D347">
        <v>2.0037687048273002E-3</v>
      </c>
      <c r="E347">
        <v>0.99301204524896103</v>
      </c>
      <c r="F347" t="s">
        <v>189</v>
      </c>
      <c r="G347">
        <v>7.1428570999999996E-2</v>
      </c>
      <c r="H347">
        <v>77.982518099999993</v>
      </c>
      <c r="I347">
        <v>0.73825249000000004</v>
      </c>
      <c r="J347">
        <v>3291</v>
      </c>
      <c r="K347">
        <v>3291.9540229999998</v>
      </c>
      <c r="L347" t="s">
        <v>26</v>
      </c>
      <c r="M347" t="s">
        <v>26</v>
      </c>
      <c r="N347" t="s">
        <v>16</v>
      </c>
      <c r="O347" t="s">
        <v>18</v>
      </c>
      <c r="P347">
        <f>17915*EXP(-0.00082*K347)</f>
        <v>1204.7066000950256</v>
      </c>
      <c r="Q347">
        <f>1/D347</f>
        <v>499.05959584601231</v>
      </c>
      <c r="R347">
        <f>Q347/P347</f>
        <v>0.41425820677553121</v>
      </c>
      <c r="S347">
        <f>LOG(R347)</f>
        <v>-0.38272887911376063</v>
      </c>
      <c r="T347">
        <f t="shared" si="5"/>
        <v>-705.64700424901321</v>
      </c>
    </row>
    <row r="348" spans="1:20" x14ac:dyDescent="0.55000000000000004">
      <c r="A348">
        <v>286</v>
      </c>
      <c r="B348" t="s">
        <v>126</v>
      </c>
      <c r="C348" s="1">
        <v>44169</v>
      </c>
      <c r="D348">
        <v>2.4284563425604699E-3</v>
      </c>
      <c r="E348">
        <v>0.91749970145086102</v>
      </c>
      <c r="F348" t="s">
        <v>127</v>
      </c>
      <c r="G348">
        <v>0</v>
      </c>
      <c r="H348">
        <v>78.058671169999997</v>
      </c>
      <c r="I348">
        <v>0.83801634000000003</v>
      </c>
      <c r="J348">
        <v>3296</v>
      </c>
      <c r="K348">
        <v>3296.5517239999999</v>
      </c>
      <c r="L348" t="s">
        <v>34</v>
      </c>
      <c r="M348" t="s">
        <v>43</v>
      </c>
      <c r="N348" t="s">
        <v>16</v>
      </c>
      <c r="O348" t="s">
        <v>18</v>
      </c>
      <c r="P348">
        <f>17915*EXP(-0.00082*K348)</f>
        <v>1200.1732688475568</v>
      </c>
      <c r="Q348">
        <f>1/D348</f>
        <v>411.78421966014793</v>
      </c>
      <c r="R348">
        <f>Q348/P348</f>
        <v>0.34310397535812126</v>
      </c>
      <c r="S348">
        <f>LOG(R348)</f>
        <v>-0.46457424998202612</v>
      </c>
      <c r="T348">
        <f t="shared" si="5"/>
        <v>-788.38904918740877</v>
      </c>
    </row>
    <row r="349" spans="1:20" x14ac:dyDescent="0.55000000000000004">
      <c r="A349">
        <v>283</v>
      </c>
      <c r="B349" t="s">
        <v>124</v>
      </c>
      <c r="C349" s="1">
        <v>44169</v>
      </c>
      <c r="D349">
        <v>3.6509120188703398E-3</v>
      </c>
      <c r="E349">
        <v>0.92350876786595104</v>
      </c>
      <c r="F349" t="s">
        <v>95</v>
      </c>
      <c r="G349">
        <v>0.83333333300000001</v>
      </c>
      <c r="H349">
        <v>41.619426140000002</v>
      </c>
      <c r="I349">
        <v>0.83801634000000003</v>
      </c>
      <c r="J349">
        <v>1684</v>
      </c>
      <c r="K349">
        <v>1684.1463409999999</v>
      </c>
      <c r="L349" t="s">
        <v>96</v>
      </c>
      <c r="M349" t="s">
        <v>96</v>
      </c>
      <c r="N349" t="s">
        <v>16</v>
      </c>
      <c r="O349" t="s">
        <v>18</v>
      </c>
      <c r="P349">
        <f>0.024*EXP(0.0062*K349)</f>
        <v>822.21824572653406</v>
      </c>
      <c r="Q349">
        <f>1/D349</f>
        <v>273.90416280407072</v>
      </c>
      <c r="R349">
        <f>Q349/P349</f>
        <v>0.33312829559266427</v>
      </c>
      <c r="S349">
        <f>LOG(R349)</f>
        <v>-0.47738847719219213</v>
      </c>
      <c r="T349">
        <f t="shared" si="5"/>
        <v>-548.31408292246329</v>
      </c>
    </row>
    <row r="350" spans="1:20" x14ac:dyDescent="0.55000000000000004">
      <c r="A350">
        <v>268</v>
      </c>
      <c r="B350" t="s">
        <v>94</v>
      </c>
      <c r="C350" s="1">
        <v>44169</v>
      </c>
      <c r="D350">
        <v>4.0164986998595499E-3</v>
      </c>
      <c r="E350">
        <v>0.94653687597511804</v>
      </c>
      <c r="F350" t="s">
        <v>95</v>
      </c>
      <c r="G350">
        <v>0.83333333300000001</v>
      </c>
      <c r="H350">
        <v>42.304803790000001</v>
      </c>
      <c r="I350">
        <v>0.85796910999999998</v>
      </c>
      <c r="J350">
        <v>1706</v>
      </c>
      <c r="K350">
        <v>1706.097561</v>
      </c>
      <c r="L350" t="s">
        <v>96</v>
      </c>
      <c r="M350" t="s">
        <v>96</v>
      </c>
      <c r="N350" t="s">
        <v>16</v>
      </c>
      <c r="O350" t="s">
        <v>18</v>
      </c>
      <c r="P350">
        <f>0.024*EXP(0.0062*K350)</f>
        <v>942.09246653800972</v>
      </c>
      <c r="Q350">
        <f>1/D350</f>
        <v>248.97306702351685</v>
      </c>
      <c r="R350">
        <f>Q350/P350</f>
        <v>0.26427667757331735</v>
      </c>
      <c r="S350">
        <f>LOG(R350)</f>
        <v>-0.57794116168150667</v>
      </c>
      <c r="T350">
        <f t="shared" si="5"/>
        <v>-693.1193995144929</v>
      </c>
    </row>
    <row r="351" spans="1:20" x14ac:dyDescent="0.55000000000000004">
      <c r="A351">
        <v>291</v>
      </c>
      <c r="B351" t="s">
        <v>136</v>
      </c>
      <c r="C351" s="1">
        <v>44169</v>
      </c>
      <c r="D351">
        <v>3.3493768567427499E-3</v>
      </c>
      <c r="E351">
        <v>0.90573523287668301</v>
      </c>
      <c r="F351" t="s">
        <v>137</v>
      </c>
      <c r="G351">
        <v>0.16666666699999999</v>
      </c>
      <c r="H351">
        <v>78.896354959999996</v>
      </c>
      <c r="I351">
        <v>0.96770934500000005</v>
      </c>
      <c r="J351">
        <v>3347</v>
      </c>
      <c r="K351">
        <v>3347.1264369999999</v>
      </c>
      <c r="L351" t="s">
        <v>26</v>
      </c>
      <c r="M351" t="s">
        <v>26</v>
      </c>
      <c r="N351" t="s">
        <v>16</v>
      </c>
      <c r="O351" t="s">
        <v>18</v>
      </c>
      <c r="P351">
        <f>17915*EXP(-0.00082*K351)</f>
        <v>1151.4185136906092</v>
      </c>
      <c r="Q351">
        <f>1/D351</f>
        <v>298.5629992596576</v>
      </c>
      <c r="R351">
        <f>Q351/P351</f>
        <v>0.25930015516485144</v>
      </c>
      <c r="S351">
        <f>LOG(R351)</f>
        <v>-0.58619722334935809</v>
      </c>
      <c r="T351">
        <f t="shared" si="5"/>
        <v>-852.85551443095164</v>
      </c>
    </row>
    <row r="352" spans="1:20" x14ac:dyDescent="0.55000000000000004">
      <c r="A352">
        <v>280</v>
      </c>
      <c r="B352" t="s">
        <v>118</v>
      </c>
      <c r="C352" s="1">
        <v>44169</v>
      </c>
      <c r="D352">
        <v>1.3679003822454499E-3</v>
      </c>
      <c r="E352">
        <v>0.95083812668696699</v>
      </c>
      <c r="F352" t="s">
        <v>119</v>
      </c>
      <c r="G352">
        <v>6.25E-2</v>
      </c>
      <c r="H352">
        <v>56.355045609999998</v>
      </c>
      <c r="I352">
        <v>1.2270953550000001</v>
      </c>
      <c r="J352">
        <v>2212</v>
      </c>
      <c r="K352">
        <v>2212.9032259999999</v>
      </c>
      <c r="L352" t="s">
        <v>70</v>
      </c>
      <c r="M352" t="s">
        <v>70</v>
      </c>
      <c r="N352" t="s">
        <v>16</v>
      </c>
      <c r="O352" t="s">
        <v>71</v>
      </c>
      <c r="P352">
        <f>17915*EXP(-0.00082*K352)</f>
        <v>2918.4647440768963</v>
      </c>
      <c r="Q352">
        <f>1/D352</f>
        <v>731.04738691458635</v>
      </c>
      <c r="R352">
        <f>Q352/P352</f>
        <v>0.25049039512924287</v>
      </c>
      <c r="S352">
        <f>LOG(R352)</f>
        <v>-0.60120892218133315</v>
      </c>
      <c r="T352">
        <f t="shared" si="5"/>
        <v>-2187.4173571623101</v>
      </c>
    </row>
    <row r="353" spans="1:20" x14ac:dyDescent="0.55000000000000004">
      <c r="A353">
        <v>281</v>
      </c>
      <c r="B353" t="s">
        <v>120</v>
      </c>
      <c r="C353" s="1">
        <v>44169</v>
      </c>
      <c r="D353">
        <v>3.8161473902057999E-2</v>
      </c>
      <c r="E353">
        <v>0.96744216121394699</v>
      </c>
      <c r="F353" t="s">
        <v>121</v>
      </c>
      <c r="G353">
        <v>1.3333333329999999</v>
      </c>
      <c r="H353">
        <v>29.929929569999999</v>
      </c>
      <c r="I353">
        <v>0.68837056500000005</v>
      </c>
      <c r="J353">
        <v>1352</v>
      </c>
      <c r="K353">
        <v>1352.6132620000001</v>
      </c>
      <c r="L353" t="s">
        <v>26</v>
      </c>
      <c r="M353" t="s">
        <v>26</v>
      </c>
      <c r="N353" t="s">
        <v>16</v>
      </c>
      <c r="O353" t="s">
        <v>18</v>
      </c>
      <c r="P353">
        <f>0.024*EXP(0.0062*K353)</f>
        <v>105.26708379848928</v>
      </c>
      <c r="Q353">
        <f>1/D353</f>
        <v>26.204438606499192</v>
      </c>
      <c r="R353">
        <f>Q353/P353</f>
        <v>0.24893288253963447</v>
      </c>
      <c r="S353">
        <f>LOG(R353)</f>
        <v>-0.60391773190777909</v>
      </c>
      <c r="T353">
        <f t="shared" si="5"/>
        <v>-79.062645191990086</v>
      </c>
    </row>
    <row r="354" spans="1:20" x14ac:dyDescent="0.55000000000000004">
      <c r="A354">
        <v>264</v>
      </c>
      <c r="B354" t="s">
        <v>87</v>
      </c>
      <c r="C354" s="1">
        <v>44169</v>
      </c>
      <c r="D354">
        <v>1.2759961934231401E-3</v>
      </c>
      <c r="E354">
        <v>0.97792356007244896</v>
      </c>
      <c r="F354" t="s">
        <v>84</v>
      </c>
      <c r="G354">
        <v>5.5555555999999999E-2</v>
      </c>
      <c r="H354">
        <v>52.357009320000003</v>
      </c>
      <c r="I354">
        <v>0.86794549499999996</v>
      </c>
      <c r="J354">
        <v>2056</v>
      </c>
      <c r="K354">
        <v>2056.296296</v>
      </c>
      <c r="L354" t="s">
        <v>23</v>
      </c>
      <c r="M354" t="s">
        <v>23</v>
      </c>
      <c r="N354" t="s">
        <v>16</v>
      </c>
      <c r="O354" t="s">
        <v>18</v>
      </c>
      <c r="P354">
        <f>17915*EXP(-0.00082*K354)</f>
        <v>3318.3756064776535</v>
      </c>
      <c r="Q354">
        <f>1/D354</f>
        <v>783.7013975075273</v>
      </c>
      <c r="R354">
        <f>Q354/P354</f>
        <v>0.23617019001034684</v>
      </c>
      <c r="S354">
        <f>LOG(R354)</f>
        <v>-0.6267749209944582</v>
      </c>
      <c r="T354">
        <f t="shared" si="5"/>
        <v>-2534.6742089701261</v>
      </c>
    </row>
    <row r="355" spans="1:20" x14ac:dyDescent="0.55000000000000004">
      <c r="A355">
        <v>301</v>
      </c>
      <c r="B355" t="s">
        <v>156</v>
      </c>
      <c r="C355" s="1">
        <v>44169</v>
      </c>
      <c r="D355">
        <v>3.3095717516561101E-3</v>
      </c>
      <c r="E355">
        <v>0.95539810593057395</v>
      </c>
      <c r="F355" t="s">
        <v>157</v>
      </c>
      <c r="G355" t="s">
        <v>16</v>
      </c>
      <c r="H355">
        <v>43.904018309999998</v>
      </c>
      <c r="I355">
        <v>0.26936239499999998</v>
      </c>
      <c r="J355">
        <v>1757</v>
      </c>
      <c r="K355">
        <v>1757.3170729999999</v>
      </c>
      <c r="L355" t="s">
        <v>23</v>
      </c>
      <c r="M355" t="s">
        <v>23</v>
      </c>
      <c r="N355" t="s">
        <v>16</v>
      </c>
      <c r="O355" t="s">
        <v>18</v>
      </c>
      <c r="P355">
        <f>0.024*EXP(0.0062*K355)</f>
        <v>1294.2212009072971</v>
      </c>
      <c r="Q355">
        <f>1/D355</f>
        <v>302.15389634613598</v>
      </c>
      <c r="R355">
        <f>Q355/P355</f>
        <v>0.23346387474901112</v>
      </c>
      <c r="S355">
        <f>LOG(R355)</f>
        <v>-0.63178031086200204</v>
      </c>
      <c r="T355">
        <f t="shared" si="5"/>
        <v>-992.06730456116111</v>
      </c>
    </row>
    <row r="356" spans="1:20" x14ac:dyDescent="0.55000000000000004">
      <c r="A356">
        <v>312</v>
      </c>
      <c r="B356" t="s">
        <v>172</v>
      </c>
      <c r="C356" s="1">
        <v>44169</v>
      </c>
      <c r="D356">
        <v>1.6126253578657001E-2</v>
      </c>
      <c r="E356">
        <v>0.98902677485669199</v>
      </c>
      <c r="F356" t="s">
        <v>139</v>
      </c>
      <c r="G356" t="s">
        <v>16</v>
      </c>
      <c r="H356">
        <v>36.821782599999999</v>
      </c>
      <c r="I356">
        <v>0.53872478999999995</v>
      </c>
      <c r="J356">
        <v>1537</v>
      </c>
      <c r="K356">
        <v>1537.7049179999999</v>
      </c>
      <c r="L356" t="s">
        <v>140</v>
      </c>
      <c r="M356" t="s">
        <v>46</v>
      </c>
      <c r="N356" t="s">
        <v>16</v>
      </c>
      <c r="O356" t="s">
        <v>47</v>
      </c>
      <c r="P356">
        <f>0.024*EXP(0.0062*K356)</f>
        <v>331.64630112626725</v>
      </c>
      <c r="Q356">
        <f>1/D356</f>
        <v>62.010683084104166</v>
      </c>
      <c r="R356">
        <f>Q356/P356</f>
        <v>0.18697836482275412</v>
      </c>
      <c r="S356">
        <f>LOG(R356)</f>
        <v>-0.72820864256338047</v>
      </c>
      <c r="T356">
        <f t="shared" si="5"/>
        <v>-269.63561804216306</v>
      </c>
    </row>
    <row r="357" spans="1:20" x14ac:dyDescent="0.55000000000000004">
      <c r="A357">
        <v>311</v>
      </c>
      <c r="B357" t="s">
        <v>268</v>
      </c>
      <c r="C357" s="1">
        <v>44169</v>
      </c>
      <c r="D357">
        <v>1.43537183164345E-2</v>
      </c>
      <c r="E357">
        <v>0.975400348240126</v>
      </c>
      <c r="F357" t="s">
        <v>139</v>
      </c>
      <c r="G357" t="s">
        <v>16</v>
      </c>
      <c r="H357">
        <v>37.926002140000001</v>
      </c>
      <c r="I357">
        <v>0.49881924999999999</v>
      </c>
      <c r="J357">
        <v>1569</v>
      </c>
      <c r="K357">
        <v>1569.398907</v>
      </c>
      <c r="L357" t="s">
        <v>140</v>
      </c>
      <c r="M357" t="s">
        <v>46</v>
      </c>
      <c r="N357" t="s">
        <v>16</v>
      </c>
      <c r="O357" t="s">
        <v>47</v>
      </c>
      <c r="P357">
        <f>0.024*EXP(0.0062*K357)</f>
        <v>403.65952985498319</v>
      </c>
      <c r="Q357">
        <f>1/D357</f>
        <v>69.668358954420569</v>
      </c>
      <c r="R357">
        <f>Q357/P357</f>
        <v>0.17259188450090424</v>
      </c>
      <c r="S357">
        <f>LOG(R357)</f>
        <v>-0.76297962924269569</v>
      </c>
      <c r="T357">
        <f t="shared" si="5"/>
        <v>-333.99117090056262</v>
      </c>
    </row>
    <row r="358" spans="1:20" x14ac:dyDescent="0.55000000000000004">
      <c r="A358">
        <v>300</v>
      </c>
      <c r="B358" t="s">
        <v>154</v>
      </c>
      <c r="C358" s="1">
        <v>44169</v>
      </c>
      <c r="D358">
        <v>1.6600335466095701E-3</v>
      </c>
      <c r="E358">
        <v>0.97693109898095898</v>
      </c>
      <c r="F358" t="s">
        <v>155</v>
      </c>
      <c r="G358" t="s">
        <v>16</v>
      </c>
      <c r="H358">
        <v>50.491259049999996</v>
      </c>
      <c r="I358">
        <v>1.725914605</v>
      </c>
      <c r="J358">
        <v>1985</v>
      </c>
      <c r="K358">
        <v>1985.234899</v>
      </c>
      <c r="L358" t="s">
        <v>26</v>
      </c>
      <c r="M358" t="s">
        <v>26</v>
      </c>
      <c r="N358" t="s">
        <v>16</v>
      </c>
      <c r="O358" t="s">
        <v>18</v>
      </c>
      <c r="P358">
        <f>17915*EXP(-0.00082*K358)</f>
        <v>3517.4831989493941</v>
      </c>
      <c r="Q358">
        <f>1/D358</f>
        <v>602.39746482375995</v>
      </c>
      <c r="R358">
        <f>Q358/P358</f>
        <v>0.17125809300345335</v>
      </c>
      <c r="S358">
        <f>LOG(R358)</f>
        <v>-0.76634889625192371</v>
      </c>
      <c r="T358">
        <f t="shared" si="5"/>
        <v>-2915.0857341256342</v>
      </c>
    </row>
    <row r="359" spans="1:20" x14ac:dyDescent="0.55000000000000004">
      <c r="A359">
        <v>266</v>
      </c>
      <c r="B359" t="s">
        <v>90</v>
      </c>
      <c r="C359" s="1">
        <v>44169</v>
      </c>
      <c r="D359">
        <v>9.1229862546969298E-3</v>
      </c>
      <c r="E359">
        <v>0.97912200437393604</v>
      </c>
      <c r="F359" t="s">
        <v>91</v>
      </c>
      <c r="G359">
        <v>0.19047618999999999</v>
      </c>
      <c r="H359">
        <v>68.920302509999999</v>
      </c>
      <c r="I359">
        <v>0.708323335</v>
      </c>
      <c r="J359">
        <v>2788</v>
      </c>
      <c r="K359">
        <v>2788.6792449999998</v>
      </c>
      <c r="L359" t="s">
        <v>34</v>
      </c>
      <c r="M359" t="s">
        <v>34</v>
      </c>
      <c r="N359" t="s">
        <v>16</v>
      </c>
      <c r="O359" t="s">
        <v>18</v>
      </c>
      <c r="P359">
        <f>17915*EXP(-0.00082*K359)</f>
        <v>1820.1544677127981</v>
      </c>
      <c r="Q359">
        <f>1/D359</f>
        <v>109.61323102785059</v>
      </c>
      <c r="R359">
        <f>Q359/P359</f>
        <v>6.0221938836647372E-2</v>
      </c>
      <c r="S359">
        <f>LOG(R359)</f>
        <v>-1.2202452665498842</v>
      </c>
      <c r="T359">
        <f t="shared" si="5"/>
        <v>-1710.5412366849475</v>
      </c>
    </row>
    <row r="360" spans="1:20" x14ac:dyDescent="0.55000000000000004">
      <c r="A360">
        <v>298</v>
      </c>
      <c r="B360" t="s">
        <v>150</v>
      </c>
      <c r="C360" s="1">
        <v>44169</v>
      </c>
      <c r="D360">
        <v>1.34920088072572E-2</v>
      </c>
      <c r="E360">
        <v>0.936992504415182</v>
      </c>
      <c r="F360" t="s">
        <v>151</v>
      </c>
      <c r="G360">
        <v>6.6666666999999999E-2</v>
      </c>
      <c r="H360">
        <v>44.322860200000001</v>
      </c>
      <c r="I360">
        <v>0.55867756000000002</v>
      </c>
      <c r="J360">
        <v>1770</v>
      </c>
      <c r="K360">
        <v>1770.7317069999999</v>
      </c>
      <c r="L360" t="s">
        <v>34</v>
      </c>
      <c r="M360" t="s">
        <v>34</v>
      </c>
      <c r="N360" t="s">
        <v>16</v>
      </c>
      <c r="O360" t="s">
        <v>18</v>
      </c>
      <c r="P360">
        <f>0.024*EXP(0.0062*K360)</f>
        <v>1406.4655507865739</v>
      </c>
      <c r="Q360">
        <f>1/D360</f>
        <v>74.117947466956238</v>
      </c>
      <c r="R360">
        <f>Q360/P360</f>
        <v>5.2698018394766476E-2</v>
      </c>
      <c r="S360">
        <f>LOG(R360)</f>
        <v>-1.2782057152694006</v>
      </c>
      <c r="T360">
        <f t="shared" si="5"/>
        <v>-1332.3476033196177</v>
      </c>
    </row>
    <row r="361" spans="1:20" x14ac:dyDescent="0.55000000000000004">
      <c r="A361">
        <v>177</v>
      </c>
      <c r="B361" t="s">
        <v>148</v>
      </c>
      <c r="C361" s="1">
        <v>44166</v>
      </c>
      <c r="D361">
        <v>8.6396080905030601E-4</v>
      </c>
      <c r="E361">
        <v>0.91570960989385397</v>
      </c>
      <c r="F361" t="s">
        <v>149</v>
      </c>
      <c r="G361">
        <v>0.1</v>
      </c>
      <c r="H361">
        <v>25.779587129999999</v>
      </c>
      <c r="I361">
        <v>0.61853586999999999</v>
      </c>
      <c r="J361">
        <v>1254</v>
      </c>
      <c r="K361">
        <v>1254.323789</v>
      </c>
      <c r="L361" t="s">
        <v>34</v>
      </c>
      <c r="M361" t="s">
        <v>34</v>
      </c>
      <c r="N361" t="s">
        <v>16</v>
      </c>
      <c r="O361" t="s">
        <v>18</v>
      </c>
      <c r="P361">
        <f>0.024*EXP(0.0062*K361)</f>
        <v>57.231591402130505</v>
      </c>
      <c r="Q361">
        <f>1/D361</f>
        <v>1157.4599096679312</v>
      </c>
      <c r="R361">
        <f>Q361/P361</f>
        <v>20.224143367518582</v>
      </c>
      <c r="S361">
        <f>LOG(R361)</f>
        <v>1.3058701352959972</v>
      </c>
      <c r="T361">
        <f t="shared" si="5"/>
        <v>1100.2283182658007</v>
      </c>
    </row>
    <row r="362" spans="1:20" x14ac:dyDescent="0.55000000000000004">
      <c r="A362">
        <v>168</v>
      </c>
      <c r="B362" t="s">
        <v>125</v>
      </c>
      <c r="C362" s="1">
        <v>44166</v>
      </c>
      <c r="D362">
        <v>1.6204119367981299E-4</v>
      </c>
      <c r="E362">
        <v>0.87756075430247604</v>
      </c>
      <c r="F362" t="s">
        <v>33</v>
      </c>
      <c r="G362">
        <v>1</v>
      </c>
      <c r="H362">
        <v>36.517170309999997</v>
      </c>
      <c r="I362">
        <v>0.53872478999999995</v>
      </c>
      <c r="J362">
        <v>1528</v>
      </c>
      <c r="K362">
        <v>1528.9617490000001</v>
      </c>
      <c r="L362" t="s">
        <v>34</v>
      </c>
      <c r="M362" t="s">
        <v>34</v>
      </c>
      <c r="N362" t="s">
        <v>16</v>
      </c>
      <c r="O362" t="s">
        <v>18</v>
      </c>
      <c r="P362">
        <f>0.024*EXP(0.0062*K362)</f>
        <v>314.14711495918698</v>
      </c>
      <c r="Q362">
        <f>1/D362</f>
        <v>6171.2702633872259</v>
      </c>
      <c r="R362">
        <f>Q362/P362</f>
        <v>19.644523121560351</v>
      </c>
      <c r="S362">
        <f>LOG(R362)</f>
        <v>1.2932414906083165</v>
      </c>
      <c r="T362">
        <f t="shared" si="5"/>
        <v>5857.1231484280388</v>
      </c>
    </row>
    <row r="363" spans="1:20" x14ac:dyDescent="0.55000000000000004">
      <c r="A363">
        <v>131</v>
      </c>
      <c r="B363" t="s">
        <v>32</v>
      </c>
      <c r="C363" s="1">
        <v>44166</v>
      </c>
      <c r="D363">
        <v>1.9109323143341601E-4</v>
      </c>
      <c r="E363">
        <v>0.835812990139151</v>
      </c>
      <c r="F363" t="s">
        <v>33</v>
      </c>
      <c r="G363" t="s">
        <v>16</v>
      </c>
      <c r="H363">
        <v>36.250634560000002</v>
      </c>
      <c r="I363">
        <v>0.52874840499999998</v>
      </c>
      <c r="J363">
        <v>1521</v>
      </c>
      <c r="K363">
        <v>1521.311475</v>
      </c>
      <c r="L363" t="s">
        <v>34</v>
      </c>
      <c r="M363" t="s">
        <v>34</v>
      </c>
      <c r="N363" t="s">
        <v>16</v>
      </c>
      <c r="O363" t="s">
        <v>18</v>
      </c>
      <c r="P363">
        <f>0.024*EXP(0.0062*K363)</f>
        <v>299.59444089050959</v>
      </c>
      <c r="Q363">
        <f>1/D363</f>
        <v>5233.0477249186988</v>
      </c>
      <c r="R363">
        <f>Q363/P363</f>
        <v>17.467105562319762</v>
      </c>
      <c r="S363">
        <f>LOG(R363)</f>
        <v>1.2422209449109454</v>
      </c>
      <c r="T363">
        <f t="shared" si="5"/>
        <v>4933.453284028189</v>
      </c>
    </row>
    <row r="364" spans="1:20" x14ac:dyDescent="0.55000000000000004">
      <c r="A364">
        <v>139</v>
      </c>
      <c r="B364" t="s">
        <v>60</v>
      </c>
      <c r="C364" s="1">
        <v>44166</v>
      </c>
      <c r="D364">
        <v>5.9650550000251497E-4</v>
      </c>
      <c r="E364">
        <v>0.82521920483506395</v>
      </c>
      <c r="F364" t="s">
        <v>55</v>
      </c>
      <c r="G364" t="s">
        <v>16</v>
      </c>
      <c r="H364">
        <v>29.358781530000002</v>
      </c>
      <c r="I364">
        <v>0.67839417999999996</v>
      </c>
      <c r="J364">
        <v>1339</v>
      </c>
      <c r="K364">
        <v>1339.6896059999999</v>
      </c>
      <c r="L364" t="s">
        <v>56</v>
      </c>
      <c r="M364" t="s">
        <v>56</v>
      </c>
      <c r="N364" t="s">
        <v>16</v>
      </c>
      <c r="O364" t="s">
        <v>18</v>
      </c>
      <c r="P364">
        <f>0.024*EXP(0.0062*K364)</f>
        <v>97.161457841534258</v>
      </c>
      <c r="Q364">
        <f>1/D364</f>
        <v>1676.4304771637208</v>
      </c>
      <c r="R364">
        <f>Q364/P364</f>
        <v>17.25406878824214</v>
      </c>
      <c r="S364">
        <f>LOG(R364)</f>
        <v>1.2368915251435233</v>
      </c>
      <c r="T364">
        <f t="shared" si="5"/>
        <v>1579.2690193221865</v>
      </c>
    </row>
    <row r="365" spans="1:20" x14ac:dyDescent="0.55000000000000004">
      <c r="A365">
        <v>152</v>
      </c>
      <c r="B365" t="s">
        <v>88</v>
      </c>
      <c r="C365" s="1">
        <v>44166</v>
      </c>
      <c r="D365">
        <v>9.3449294879397902E-4</v>
      </c>
      <c r="E365">
        <v>0.88402361272456298</v>
      </c>
      <c r="F365" t="s">
        <v>89</v>
      </c>
      <c r="G365">
        <v>0.111111111</v>
      </c>
      <c r="H365">
        <v>28.406868119999999</v>
      </c>
      <c r="I365">
        <v>0.50879563500000002</v>
      </c>
      <c r="J365">
        <v>1318</v>
      </c>
      <c r="K365">
        <v>1318.150179</v>
      </c>
      <c r="L365" t="s">
        <v>34</v>
      </c>
      <c r="M365" t="s">
        <v>34</v>
      </c>
      <c r="N365" t="s">
        <v>16</v>
      </c>
      <c r="O365" t="s">
        <v>18</v>
      </c>
      <c r="P365">
        <f>0.024*EXP(0.0062*K365)</f>
        <v>85.015165750196928</v>
      </c>
      <c r="Q365">
        <f>1/D365</f>
        <v>1070.0990320906774</v>
      </c>
      <c r="R365">
        <f>Q365/P365</f>
        <v>12.587154569985634</v>
      </c>
      <c r="S365">
        <f>LOG(R365)</f>
        <v>1.0999275653565037</v>
      </c>
      <c r="T365">
        <f t="shared" si="5"/>
        <v>985.08386634048043</v>
      </c>
    </row>
    <row r="366" spans="1:20" x14ac:dyDescent="0.55000000000000004">
      <c r="A366">
        <v>229</v>
      </c>
      <c r="B366" t="s">
        <v>255</v>
      </c>
      <c r="C366" s="1">
        <v>44166</v>
      </c>
      <c r="D366">
        <v>1.28960767603572E-4</v>
      </c>
      <c r="E366">
        <v>0.88477542119824604</v>
      </c>
      <c r="F366" t="s">
        <v>256</v>
      </c>
      <c r="G366">
        <v>0.428571429</v>
      </c>
      <c r="H366">
        <v>40.591359670000003</v>
      </c>
      <c r="I366">
        <v>0.88789826500000002</v>
      </c>
      <c r="J366">
        <v>1651</v>
      </c>
      <c r="K366">
        <v>1651.2195119999999</v>
      </c>
      <c r="L366" t="s">
        <v>26</v>
      </c>
      <c r="M366" t="s">
        <v>26</v>
      </c>
      <c r="N366" t="s">
        <v>16</v>
      </c>
      <c r="O366" t="s">
        <v>18</v>
      </c>
      <c r="P366">
        <f>0.024*EXP(0.0062*K366)</f>
        <v>670.38992838691036</v>
      </c>
      <c r="Q366">
        <f>1/D366</f>
        <v>7754.2962761668741</v>
      </c>
      <c r="R366">
        <f>Q366/P366</f>
        <v>11.566844828389996</v>
      </c>
      <c r="S366">
        <f>LOG(R366)</f>
        <v>1.0632149094709893</v>
      </c>
      <c r="T366">
        <f t="shared" si="5"/>
        <v>7083.9063477799637</v>
      </c>
    </row>
    <row r="367" spans="1:20" x14ac:dyDescent="0.55000000000000004">
      <c r="A367">
        <v>138</v>
      </c>
      <c r="B367" t="s">
        <v>57</v>
      </c>
      <c r="C367" s="1">
        <v>44166</v>
      </c>
      <c r="D367">
        <v>1.3445354101108899E-3</v>
      </c>
      <c r="E367">
        <v>0.97025044394422699</v>
      </c>
      <c r="F367" t="s">
        <v>58</v>
      </c>
      <c r="G367" t="s">
        <v>16</v>
      </c>
      <c r="H367">
        <v>26.731500539999999</v>
      </c>
      <c r="I367">
        <v>1.0974023500000001</v>
      </c>
      <c r="J367">
        <v>1278</v>
      </c>
      <c r="K367">
        <v>1278.146352</v>
      </c>
      <c r="L367" t="s">
        <v>52</v>
      </c>
      <c r="M367" t="s">
        <v>53</v>
      </c>
      <c r="N367" t="s">
        <v>16</v>
      </c>
      <c r="O367" t="s">
        <v>59</v>
      </c>
      <c r="P367">
        <f>0.024*EXP(0.0062*K367)</f>
        <v>66.34085580789953</v>
      </c>
      <c r="Q367">
        <f>1/D367</f>
        <v>743.75133037033629</v>
      </c>
      <c r="R367">
        <f>Q367/P367</f>
        <v>11.211060232988043</v>
      </c>
      <c r="S367">
        <f>LOG(R367)</f>
        <v>1.0496466858833724</v>
      </c>
      <c r="T367">
        <f t="shared" si="5"/>
        <v>677.41047456243678</v>
      </c>
    </row>
    <row r="368" spans="1:20" x14ac:dyDescent="0.55000000000000004">
      <c r="A368">
        <v>190</v>
      </c>
      <c r="B368" t="s">
        <v>171</v>
      </c>
      <c r="C368" s="1">
        <v>44166</v>
      </c>
      <c r="D368">
        <v>2.05086101434977E-4</v>
      </c>
      <c r="E368">
        <v>0.791625098980824</v>
      </c>
      <c r="F368" t="s">
        <v>139</v>
      </c>
      <c r="G368" t="s">
        <v>16</v>
      </c>
      <c r="H368">
        <v>39.334833979999999</v>
      </c>
      <c r="I368">
        <v>1.067473195</v>
      </c>
      <c r="J368">
        <v>1610</v>
      </c>
      <c r="K368">
        <v>1610.97561</v>
      </c>
      <c r="L368" t="s">
        <v>140</v>
      </c>
      <c r="M368" t="s">
        <v>46</v>
      </c>
      <c r="N368" t="s">
        <v>16</v>
      </c>
      <c r="O368" t="s">
        <v>47</v>
      </c>
      <c r="P368">
        <f>0.024*EXP(0.0062*K368)</f>
        <v>522.35494776561779</v>
      </c>
      <c r="Q368">
        <f>1/D368</f>
        <v>4876.0008260094219</v>
      </c>
      <c r="R368">
        <f>Q368/P368</f>
        <v>9.3346504074798151</v>
      </c>
      <c r="S368">
        <f>LOG(R368)</f>
        <v>0.97009805780245983</v>
      </c>
      <c r="T368">
        <f t="shared" si="5"/>
        <v>4353.645878243804</v>
      </c>
    </row>
    <row r="369" spans="1:20" x14ac:dyDescent="0.55000000000000004">
      <c r="A369">
        <v>173</v>
      </c>
      <c r="B369" t="s">
        <v>141</v>
      </c>
      <c r="C369" s="1">
        <v>44166</v>
      </c>
      <c r="D369">
        <v>1.23303954304049E-3</v>
      </c>
      <c r="E369">
        <v>0.84670600622847203</v>
      </c>
      <c r="F369" t="s">
        <v>142</v>
      </c>
      <c r="G369">
        <v>0.1</v>
      </c>
      <c r="H369">
        <v>29.320704989999999</v>
      </c>
      <c r="I369">
        <v>0.52874840499999998</v>
      </c>
      <c r="J369">
        <v>1338</v>
      </c>
      <c r="K369">
        <v>1338.828029</v>
      </c>
      <c r="L369" t="s">
        <v>34</v>
      </c>
      <c r="M369" t="s">
        <v>34</v>
      </c>
      <c r="N369" t="s">
        <v>16</v>
      </c>
      <c r="O369" t="s">
        <v>18</v>
      </c>
      <c r="P369">
        <f>0.024*EXP(0.0062*K369)</f>
        <v>96.643826727842821</v>
      </c>
      <c r="Q369">
        <f>1/D369</f>
        <v>811.00399873158199</v>
      </c>
      <c r="R369">
        <f>Q369/P369</f>
        <v>8.3916792845490047</v>
      </c>
      <c r="S369">
        <f>LOG(R369)</f>
        <v>0.92384887751960421</v>
      </c>
      <c r="T369">
        <f t="shared" si="5"/>
        <v>714.36017200373919</v>
      </c>
    </row>
    <row r="370" spans="1:20" x14ac:dyDescent="0.55000000000000004">
      <c r="A370">
        <v>192</v>
      </c>
      <c r="B370" t="s">
        <v>175</v>
      </c>
      <c r="C370" s="1">
        <v>44166</v>
      </c>
      <c r="D370">
        <v>4.3867733027603103E-4</v>
      </c>
      <c r="E370">
        <v>0.94732384181469198</v>
      </c>
      <c r="F370" t="s">
        <v>95</v>
      </c>
      <c r="G370">
        <v>0.83333333300000001</v>
      </c>
      <c r="H370">
        <v>39.715599339999997</v>
      </c>
      <c r="I370">
        <v>0.82803995500000005</v>
      </c>
      <c r="J370">
        <v>1623</v>
      </c>
      <c r="K370">
        <v>1623.170732</v>
      </c>
      <c r="L370" t="s">
        <v>26</v>
      </c>
      <c r="M370" t="s">
        <v>26</v>
      </c>
      <c r="N370" t="s">
        <v>16</v>
      </c>
      <c r="O370" t="s">
        <v>18</v>
      </c>
      <c r="P370">
        <f>0.024*EXP(0.0062*K370)</f>
        <v>563.38154012030748</v>
      </c>
      <c r="Q370">
        <f>1/D370</f>
        <v>2279.5798437333547</v>
      </c>
      <c r="R370">
        <f>Q370/P370</f>
        <v>4.0462451844740261</v>
      </c>
      <c r="S370">
        <f>LOG(R370)</f>
        <v>0.60705219554745937</v>
      </c>
      <c r="T370">
        <f t="shared" si="5"/>
        <v>1716.1983036130473</v>
      </c>
    </row>
    <row r="371" spans="1:20" x14ac:dyDescent="0.55000000000000004">
      <c r="A371">
        <v>205</v>
      </c>
      <c r="B371" t="s">
        <v>203</v>
      </c>
      <c r="C371" s="1">
        <v>44166</v>
      </c>
      <c r="D371">
        <v>1.70832914550709E-4</v>
      </c>
      <c r="E371">
        <v>0.96447054091273399</v>
      </c>
      <c r="F371" t="s">
        <v>204</v>
      </c>
      <c r="G371">
        <v>0.15384615400000001</v>
      </c>
      <c r="H371">
        <v>44.51324288</v>
      </c>
      <c r="I371">
        <v>0.68837056500000005</v>
      </c>
      <c r="J371">
        <v>1776</v>
      </c>
      <c r="K371">
        <v>1776.829268</v>
      </c>
      <c r="L371" t="s">
        <v>26</v>
      </c>
      <c r="M371" t="s">
        <v>26</v>
      </c>
      <c r="N371" t="s">
        <v>16</v>
      </c>
      <c r="O371" t="s">
        <v>18</v>
      </c>
      <c r="P371">
        <f>0.024*EXP(0.0062*K371)</f>
        <v>1460.6546621956008</v>
      </c>
      <c r="Q371">
        <f>1/D371</f>
        <v>5853.6728863404487</v>
      </c>
      <c r="R371">
        <f>Q371/P371</f>
        <v>4.0075680021049118</v>
      </c>
      <c r="S371">
        <f>LOG(R371)</f>
        <v>0.60288090038073161</v>
      </c>
      <c r="T371">
        <f t="shared" si="5"/>
        <v>4393.0182241448474</v>
      </c>
    </row>
    <row r="372" spans="1:20" x14ac:dyDescent="0.55000000000000004">
      <c r="A372">
        <v>182</v>
      </c>
      <c r="B372" t="s">
        <v>158</v>
      </c>
      <c r="C372" s="1">
        <v>44166</v>
      </c>
      <c r="D372" s="2">
        <v>9.2876317317592703E-5</v>
      </c>
      <c r="E372">
        <v>0.97084397483441198</v>
      </c>
      <c r="F372" t="s">
        <v>159</v>
      </c>
      <c r="G372" t="s">
        <v>16</v>
      </c>
      <c r="H372">
        <v>54.184683049999997</v>
      </c>
      <c r="I372">
        <v>1.2470481250000001</v>
      </c>
      <c r="J372">
        <v>2127</v>
      </c>
      <c r="K372">
        <v>2127.4074070000001</v>
      </c>
      <c r="L372" t="s">
        <v>26</v>
      </c>
      <c r="M372" t="s">
        <v>26</v>
      </c>
      <c r="N372" t="s">
        <v>16</v>
      </c>
      <c r="O372" t="s">
        <v>18</v>
      </c>
      <c r="P372">
        <f>17915*EXP(-0.00082*K372)</f>
        <v>3130.4109097849769</v>
      </c>
      <c r="Q372">
        <f>1/D372</f>
        <v>10767.007444755556</v>
      </c>
      <c r="R372">
        <f>Q372/P372</f>
        <v>3.4394869411872593</v>
      </c>
      <c r="S372">
        <f>LOG(R372)</f>
        <v>0.53649366488866423</v>
      </c>
      <c r="T372">
        <f t="shared" si="5"/>
        <v>7636.5965349705793</v>
      </c>
    </row>
    <row r="373" spans="1:20" x14ac:dyDescent="0.55000000000000004">
      <c r="A373">
        <v>130</v>
      </c>
      <c r="B373" t="s">
        <v>24</v>
      </c>
      <c r="C373" s="1">
        <v>44166</v>
      </c>
      <c r="D373">
        <v>1.85573436666411E-4</v>
      </c>
      <c r="E373">
        <v>0.98914774171575204</v>
      </c>
      <c r="F373" t="s">
        <v>25</v>
      </c>
      <c r="G373" t="s">
        <v>16</v>
      </c>
      <c r="H373">
        <v>44.894008249999999</v>
      </c>
      <c r="I373">
        <v>0.87792188000000004</v>
      </c>
      <c r="J373">
        <v>1789</v>
      </c>
      <c r="K373">
        <v>1789.02439</v>
      </c>
      <c r="L373" t="s">
        <v>26</v>
      </c>
      <c r="M373" t="s">
        <v>26</v>
      </c>
      <c r="N373" t="s">
        <v>16</v>
      </c>
      <c r="O373" t="s">
        <v>18</v>
      </c>
      <c r="P373">
        <f>0.024*EXP(0.0062*K373)</f>
        <v>1575.3768135855878</v>
      </c>
      <c r="Q373">
        <f>1/D373</f>
        <v>5388.7022731470552</v>
      </c>
      <c r="R373">
        <f>Q373/P373</f>
        <v>3.4205799061383071</v>
      </c>
      <c r="S373">
        <f>LOG(R373)</f>
        <v>0.53409974017486406</v>
      </c>
      <c r="T373">
        <f t="shared" si="5"/>
        <v>3813.3254595614671</v>
      </c>
    </row>
    <row r="374" spans="1:20" x14ac:dyDescent="0.55000000000000004">
      <c r="A374">
        <v>193</v>
      </c>
      <c r="B374" t="s">
        <v>176</v>
      </c>
      <c r="C374" s="1">
        <v>44166</v>
      </c>
      <c r="D374">
        <v>2.09376637582349E-4</v>
      </c>
      <c r="E374">
        <v>0.99395992379862697</v>
      </c>
      <c r="F374" t="s">
        <v>177</v>
      </c>
      <c r="G374">
        <v>0.75</v>
      </c>
      <c r="H374">
        <v>44.51324288</v>
      </c>
      <c r="I374">
        <v>0.97768573000000003</v>
      </c>
      <c r="J374">
        <v>1776</v>
      </c>
      <c r="K374">
        <v>1776.829268</v>
      </c>
      <c r="L374" t="s">
        <v>26</v>
      </c>
      <c r="M374" t="s">
        <v>26</v>
      </c>
      <c r="N374" t="s">
        <v>16</v>
      </c>
      <c r="O374" t="s">
        <v>18</v>
      </c>
      <c r="P374">
        <f>0.024*EXP(0.0062*K374)</f>
        <v>1460.6546621956008</v>
      </c>
      <c r="Q374">
        <f>1/D374</f>
        <v>4776.0820478678979</v>
      </c>
      <c r="R374">
        <f>Q374/P374</f>
        <v>3.2698228893396828</v>
      </c>
      <c r="S374">
        <f>LOG(R374)</f>
        <v>0.51452422964329236</v>
      </c>
      <c r="T374">
        <f t="shared" si="5"/>
        <v>3315.4273856722971</v>
      </c>
    </row>
    <row r="375" spans="1:20" x14ac:dyDescent="0.55000000000000004">
      <c r="A375">
        <v>129</v>
      </c>
      <c r="B375" t="s">
        <v>21</v>
      </c>
      <c r="C375" s="1">
        <v>44166</v>
      </c>
      <c r="D375">
        <v>8.5382542080556097E-4</v>
      </c>
      <c r="E375">
        <v>0.98881561046671596</v>
      </c>
      <c r="F375" t="s">
        <v>22</v>
      </c>
      <c r="G375" t="s">
        <v>16</v>
      </c>
      <c r="H375">
        <v>37.545236780000003</v>
      </c>
      <c r="I375">
        <v>1.33683559</v>
      </c>
      <c r="J375">
        <v>1558</v>
      </c>
      <c r="K375">
        <v>1558.4699450000001</v>
      </c>
      <c r="L375" t="s">
        <v>23</v>
      </c>
      <c r="M375" t="s">
        <v>23</v>
      </c>
      <c r="N375" t="s">
        <v>16</v>
      </c>
      <c r="O375" t="s">
        <v>18</v>
      </c>
      <c r="P375">
        <f>0.024*EXP(0.0062*K375)</f>
        <v>377.21382825704183</v>
      </c>
      <c r="Q375">
        <f>1/D375</f>
        <v>1171.1996101691693</v>
      </c>
      <c r="R375">
        <f>Q375/P375</f>
        <v>3.1048692344626563</v>
      </c>
      <c r="S375">
        <f>LOG(R375)</f>
        <v>0.49204331403041468</v>
      </c>
      <c r="T375">
        <f t="shared" si="5"/>
        <v>793.98578191212755</v>
      </c>
    </row>
    <row r="376" spans="1:20" x14ac:dyDescent="0.55000000000000004">
      <c r="A376">
        <v>197</v>
      </c>
      <c r="B376" t="s">
        <v>184</v>
      </c>
      <c r="C376" s="1">
        <v>44166</v>
      </c>
      <c r="D376">
        <v>1.7707378669596299E-4</v>
      </c>
      <c r="E376">
        <v>0.99157426815085803</v>
      </c>
      <c r="F376" t="s">
        <v>185</v>
      </c>
      <c r="G376">
        <v>0.44444444399999999</v>
      </c>
      <c r="H376">
        <v>45.883998179999999</v>
      </c>
      <c r="I376">
        <v>0.94775657499999999</v>
      </c>
      <c r="J376">
        <v>1822</v>
      </c>
      <c r="K376">
        <v>1822.818792</v>
      </c>
      <c r="L376" t="s">
        <v>26</v>
      </c>
      <c r="M376" t="s">
        <v>26</v>
      </c>
      <c r="N376" t="s">
        <v>16</v>
      </c>
      <c r="O376" t="s">
        <v>18</v>
      </c>
      <c r="P376">
        <f>0.024*EXP(0.0062*K376)</f>
        <v>1942.5854321040006</v>
      </c>
      <c r="Q376">
        <f>1/D376</f>
        <v>5647.363275271271</v>
      </c>
      <c r="R376">
        <f>Q376/P376</f>
        <v>2.907137664032954</v>
      </c>
      <c r="S376">
        <f>LOG(R376)</f>
        <v>0.46346559775401275</v>
      </c>
      <c r="T376">
        <f t="shared" si="5"/>
        <v>3704.7778431672705</v>
      </c>
    </row>
    <row r="377" spans="1:20" x14ac:dyDescent="0.55000000000000004">
      <c r="A377">
        <v>203</v>
      </c>
      <c r="B377" t="s">
        <v>199</v>
      </c>
      <c r="C377" s="1">
        <v>44166</v>
      </c>
      <c r="D377">
        <v>1.09653555005152E-4</v>
      </c>
      <c r="E377">
        <v>0.70426312048825901</v>
      </c>
      <c r="F377" t="s">
        <v>200</v>
      </c>
      <c r="G377">
        <v>0.125</v>
      </c>
      <c r="H377">
        <v>52.92815736</v>
      </c>
      <c r="I377">
        <v>0.68837056500000005</v>
      </c>
      <c r="J377">
        <v>2078</v>
      </c>
      <c r="K377">
        <v>2078.5185190000002</v>
      </c>
      <c r="L377" t="s">
        <v>26</v>
      </c>
      <c r="M377" t="s">
        <v>26</v>
      </c>
      <c r="N377" t="s">
        <v>16</v>
      </c>
      <c r="O377" t="s">
        <v>18</v>
      </c>
      <c r="P377">
        <f>17915*EXP(-0.00082*K377)</f>
        <v>3258.4550277531434</v>
      </c>
      <c r="Q377">
        <f>1/D377</f>
        <v>9119.6313694801374</v>
      </c>
      <c r="R377">
        <f>Q377/P377</f>
        <v>2.7987593174697114</v>
      </c>
      <c r="S377">
        <f>LOG(R377)</f>
        <v>0.44696555241788444</v>
      </c>
      <c r="T377">
        <f t="shared" si="5"/>
        <v>5861.176341726994</v>
      </c>
    </row>
    <row r="378" spans="1:20" x14ac:dyDescent="0.55000000000000004">
      <c r="A378">
        <v>157</v>
      </c>
      <c r="B378" t="s">
        <v>99</v>
      </c>
      <c r="C378" s="1">
        <v>44166</v>
      </c>
      <c r="D378">
        <v>3.4792156517801702E-4</v>
      </c>
      <c r="E378">
        <v>0.97924307551511702</v>
      </c>
      <c r="F378" t="s">
        <v>100</v>
      </c>
      <c r="G378">
        <v>3.3333333E-2</v>
      </c>
      <c r="H378">
        <v>81.219023660000005</v>
      </c>
      <c r="I378">
        <v>1.03754404</v>
      </c>
      <c r="J378">
        <v>3483</v>
      </c>
      <c r="K378">
        <v>3483.5164840000002</v>
      </c>
      <c r="L378" t="s">
        <v>31</v>
      </c>
      <c r="M378" t="s">
        <v>31</v>
      </c>
      <c r="N378" t="s">
        <v>16</v>
      </c>
      <c r="O378" t="s">
        <v>18</v>
      </c>
      <c r="P378">
        <f>17915*EXP(-0.00082*K378)</f>
        <v>1029.5839966161946</v>
      </c>
      <c r="Q378">
        <f>1/D378</f>
        <v>2874.2110293977939</v>
      </c>
      <c r="R378">
        <f>Q378/P378</f>
        <v>2.7916236449324243</v>
      </c>
      <c r="S378">
        <f>LOG(R378)</f>
        <v>0.44585686812507008</v>
      </c>
      <c r="T378">
        <f t="shared" si="5"/>
        <v>1844.6270327815994</v>
      </c>
    </row>
    <row r="379" spans="1:20" x14ac:dyDescent="0.55000000000000004">
      <c r="A379">
        <v>133</v>
      </c>
      <c r="B379" t="s">
        <v>39</v>
      </c>
      <c r="C379" s="1">
        <v>44166</v>
      </c>
      <c r="D379">
        <v>3.3549815028162898E-4</v>
      </c>
      <c r="E379">
        <v>0.99742224088292597</v>
      </c>
      <c r="F379" t="s">
        <v>40</v>
      </c>
      <c r="G379" t="s">
        <v>16</v>
      </c>
      <c r="H379">
        <v>42.952104910000003</v>
      </c>
      <c r="I379">
        <v>1.3268592050000001</v>
      </c>
      <c r="J379">
        <v>1726</v>
      </c>
      <c r="K379">
        <v>1726.829268</v>
      </c>
      <c r="L379" t="s">
        <v>23</v>
      </c>
      <c r="M379" t="s">
        <v>23</v>
      </c>
      <c r="N379" t="s">
        <v>16</v>
      </c>
      <c r="O379" t="s">
        <v>18</v>
      </c>
      <c r="P379">
        <f>0.024*EXP(0.0062*K379)</f>
        <v>1071.3127160821805</v>
      </c>
      <c r="Q379">
        <f>1/D379</f>
        <v>2980.6423646764215</v>
      </c>
      <c r="R379">
        <f>Q379/P379</f>
        <v>2.782233721239407</v>
      </c>
      <c r="S379">
        <f>LOG(R379)</f>
        <v>0.44439361004892802</v>
      </c>
      <c r="T379">
        <f t="shared" si="5"/>
        <v>1909.329648594241</v>
      </c>
    </row>
    <row r="380" spans="1:20" x14ac:dyDescent="0.55000000000000004">
      <c r="A380">
        <v>196</v>
      </c>
      <c r="B380" t="s">
        <v>182</v>
      </c>
      <c r="C380" s="1">
        <v>44166</v>
      </c>
      <c r="D380">
        <v>7.6904208872875302E-4</v>
      </c>
      <c r="E380">
        <v>0.97809054557851804</v>
      </c>
      <c r="F380" t="s">
        <v>183</v>
      </c>
      <c r="G380">
        <v>0</v>
      </c>
      <c r="H380">
        <v>38.992145149999999</v>
      </c>
      <c r="I380">
        <v>1.7857729149999999</v>
      </c>
      <c r="J380">
        <v>1600</v>
      </c>
      <c r="K380">
        <v>1600</v>
      </c>
      <c r="L380" t="s">
        <v>70</v>
      </c>
      <c r="M380" t="s">
        <v>70</v>
      </c>
      <c r="N380" t="s">
        <v>16</v>
      </c>
      <c r="O380" t="s">
        <v>71</v>
      </c>
      <c r="P380">
        <f>0.024*EXP(0.0062*K380)</f>
        <v>487.99177507949236</v>
      </c>
      <c r="Q380">
        <f>1/D380</f>
        <v>1300.3189482815258</v>
      </c>
      <c r="R380">
        <f>Q380/P380</f>
        <v>2.6646329194169467</v>
      </c>
      <c r="S380">
        <f>LOG(R380)</f>
        <v>0.42563738895280662</v>
      </c>
      <c r="T380">
        <f t="shared" si="5"/>
        <v>812.32717320203346</v>
      </c>
    </row>
    <row r="381" spans="1:20" x14ac:dyDescent="0.55000000000000004">
      <c r="A381">
        <v>150</v>
      </c>
      <c r="B381" t="s">
        <v>85</v>
      </c>
      <c r="C381" s="1">
        <v>44166</v>
      </c>
      <c r="D381">
        <v>1.3939183480092199E-4</v>
      </c>
      <c r="E381">
        <v>0.99767276333319099</v>
      </c>
      <c r="F381" t="s">
        <v>86</v>
      </c>
      <c r="G381">
        <v>5.5555555999999999E-2</v>
      </c>
      <c r="H381">
        <v>55.821974099999998</v>
      </c>
      <c r="I381">
        <v>0.54870117500000004</v>
      </c>
      <c r="J381">
        <v>2191</v>
      </c>
      <c r="K381">
        <v>2191.1111110000002</v>
      </c>
      <c r="L381" t="s">
        <v>34</v>
      </c>
      <c r="M381" t="s">
        <v>34</v>
      </c>
      <c r="N381" t="s">
        <v>16</v>
      </c>
      <c r="O381" t="s">
        <v>18</v>
      </c>
      <c r="P381">
        <f>17915*EXP(-0.00082*K381)</f>
        <v>2971.085100333672</v>
      </c>
      <c r="Q381">
        <f>1/D381</f>
        <v>7174.0213580529298</v>
      </c>
      <c r="R381">
        <f>Q381/P381</f>
        <v>2.4146132190044778</v>
      </c>
      <c r="S381">
        <f>LOG(R381)</f>
        <v>0.38284757388467583</v>
      </c>
      <c r="T381">
        <f t="shared" si="5"/>
        <v>4202.9362577192578</v>
      </c>
    </row>
    <row r="382" spans="1:20" x14ac:dyDescent="0.55000000000000004">
      <c r="A382">
        <v>172</v>
      </c>
      <c r="B382" t="s">
        <v>138</v>
      </c>
      <c r="C382" s="1">
        <v>44166</v>
      </c>
      <c r="D382">
        <v>4.0314594220429998E-3</v>
      </c>
      <c r="E382">
        <v>0.88548382650941004</v>
      </c>
      <c r="F382" t="s">
        <v>139</v>
      </c>
      <c r="G382">
        <v>0</v>
      </c>
      <c r="H382">
        <v>30.04415917</v>
      </c>
      <c r="I382">
        <v>0.64846502500000003</v>
      </c>
      <c r="J382">
        <v>1355</v>
      </c>
      <c r="K382">
        <v>1355.197993</v>
      </c>
      <c r="L382" t="s">
        <v>140</v>
      </c>
      <c r="M382" t="s">
        <v>140</v>
      </c>
      <c r="N382" t="s">
        <v>16</v>
      </c>
      <c r="O382" t="s">
        <v>47</v>
      </c>
      <c r="P382">
        <f>0.024*EXP(0.0062*K382)</f>
        <v>106.96761316734106</v>
      </c>
      <c r="Q382">
        <f>1/D382</f>
        <v>248.04912943740749</v>
      </c>
      <c r="R382">
        <f>Q382/P382</f>
        <v>2.3189180546578831</v>
      </c>
      <c r="S382">
        <f>LOG(R382)</f>
        <v>0.36528540192013537</v>
      </c>
      <c r="T382">
        <f t="shared" si="5"/>
        <v>141.08151627006643</v>
      </c>
    </row>
    <row r="383" spans="1:20" x14ac:dyDescent="0.55000000000000004">
      <c r="A383">
        <v>185</v>
      </c>
      <c r="B383" t="s">
        <v>163</v>
      </c>
      <c r="C383" s="1">
        <v>44166</v>
      </c>
      <c r="D383">
        <v>4.3148421979943499E-4</v>
      </c>
      <c r="E383">
        <v>0.95325198911118403</v>
      </c>
      <c r="F383" t="s">
        <v>164</v>
      </c>
      <c r="G383" t="s">
        <v>16</v>
      </c>
      <c r="H383">
        <v>42.609416080000003</v>
      </c>
      <c r="I383">
        <v>1.9653478449999999</v>
      </c>
      <c r="J383">
        <v>1715</v>
      </c>
      <c r="K383">
        <v>1715.8536590000001</v>
      </c>
      <c r="L383" t="s">
        <v>23</v>
      </c>
      <c r="M383" t="s">
        <v>23</v>
      </c>
      <c r="N383" t="s">
        <v>16</v>
      </c>
      <c r="O383" t="s">
        <v>18</v>
      </c>
      <c r="P383">
        <f>0.024*EXP(0.0062*K383)</f>
        <v>1000.836307694099</v>
      </c>
      <c r="Q383">
        <f>1/D383</f>
        <v>2317.5818584161102</v>
      </c>
      <c r="R383">
        <f>Q383/P383</f>
        <v>2.3156452664629632</v>
      </c>
      <c r="S383">
        <f>LOG(R383)</f>
        <v>0.36467203060928099</v>
      </c>
      <c r="T383">
        <f t="shared" si="5"/>
        <v>1316.7455507220111</v>
      </c>
    </row>
    <row r="384" spans="1:20" x14ac:dyDescent="0.55000000000000004">
      <c r="A384">
        <v>144</v>
      </c>
      <c r="B384" t="s">
        <v>68</v>
      </c>
      <c r="C384" s="1">
        <v>44166</v>
      </c>
      <c r="D384">
        <v>9.6664725029542995E-4</v>
      </c>
      <c r="E384">
        <v>0.99438638389591305</v>
      </c>
      <c r="F384" t="s">
        <v>69</v>
      </c>
      <c r="G384" t="s">
        <v>16</v>
      </c>
      <c r="H384">
        <v>38.763685940000002</v>
      </c>
      <c r="I384">
        <v>1.13730789</v>
      </c>
      <c r="J384">
        <v>1593</v>
      </c>
      <c r="K384">
        <v>1593.4426229999999</v>
      </c>
      <c r="L384" t="s">
        <v>70</v>
      </c>
      <c r="M384" t="s">
        <v>31</v>
      </c>
      <c r="N384" t="s">
        <v>16</v>
      </c>
      <c r="O384" t="s">
        <v>71</v>
      </c>
      <c r="P384">
        <f>0.024*EXP(0.0062*K384)</f>
        <v>468.54999737423373</v>
      </c>
      <c r="Q384">
        <f>1/D384</f>
        <v>1034.5035375566181</v>
      </c>
      <c r="R384">
        <f>Q384/P384</f>
        <v>2.2078829225354872</v>
      </c>
      <c r="S384">
        <f>LOG(R384)</f>
        <v>0.343976040323068</v>
      </c>
      <c r="T384">
        <f t="shared" si="5"/>
        <v>565.95354018238436</v>
      </c>
    </row>
    <row r="385" spans="1:20" x14ac:dyDescent="0.55000000000000004">
      <c r="A385">
        <v>227</v>
      </c>
      <c r="B385" t="s">
        <v>250</v>
      </c>
      <c r="C385" s="1">
        <v>44166</v>
      </c>
      <c r="D385">
        <v>3.2660590398554202E-4</v>
      </c>
      <c r="E385">
        <v>0.99491471035831403</v>
      </c>
      <c r="F385" t="s">
        <v>251</v>
      </c>
      <c r="G385">
        <v>0</v>
      </c>
      <c r="H385">
        <v>44.551319419999999</v>
      </c>
      <c r="I385">
        <v>1.386717515</v>
      </c>
      <c r="J385">
        <v>1778</v>
      </c>
      <c r="K385">
        <v>1778.0487800000001</v>
      </c>
      <c r="L385" t="s">
        <v>17</v>
      </c>
      <c r="M385" t="s">
        <v>17</v>
      </c>
      <c r="N385" t="s">
        <v>16</v>
      </c>
      <c r="O385" t="s">
        <v>47</v>
      </c>
      <c r="P385">
        <f>0.024*EXP(0.0062*K385)</f>
        <v>1471.7404917271988</v>
      </c>
      <c r="Q385">
        <f>1/D385</f>
        <v>3061.7940086112694</v>
      </c>
      <c r="R385">
        <f>Q385/P385</f>
        <v>2.0803898688810434</v>
      </c>
      <c r="S385">
        <f>LOG(R385)</f>
        <v>0.31814473017308309</v>
      </c>
      <c r="T385">
        <f t="shared" si="5"/>
        <v>1590.0535168840706</v>
      </c>
    </row>
    <row r="386" spans="1:20" x14ac:dyDescent="0.55000000000000004">
      <c r="A386">
        <v>176</v>
      </c>
      <c r="B386" t="s">
        <v>146</v>
      </c>
      <c r="C386" s="1">
        <v>44166</v>
      </c>
      <c r="D386">
        <v>3.9050252781950998E-4</v>
      </c>
      <c r="E386">
        <v>0.99267743806128605</v>
      </c>
      <c r="F386" t="s">
        <v>147</v>
      </c>
      <c r="G386">
        <v>3.7037037000000002E-2</v>
      </c>
      <c r="H386">
        <v>76.611762799999994</v>
      </c>
      <c r="I386">
        <v>0.83801634000000003</v>
      </c>
      <c r="J386">
        <v>3209</v>
      </c>
      <c r="K386">
        <v>3209.1954019999998</v>
      </c>
      <c r="L386" t="s">
        <v>34</v>
      </c>
      <c r="M386" t="s">
        <v>43</v>
      </c>
      <c r="N386" t="s">
        <v>16</v>
      </c>
      <c r="O386" t="s">
        <v>18</v>
      </c>
      <c r="P386">
        <f>17915*EXP(-0.00082*K386)</f>
        <v>1289.2983054512547</v>
      </c>
      <c r="Q386">
        <f>1/D386</f>
        <v>2560.8028854097442</v>
      </c>
      <c r="R386">
        <f>Q386/P386</f>
        <v>1.9861989072524706</v>
      </c>
      <c r="S386">
        <f>LOG(R386)</f>
        <v>0.29802273861885331</v>
      </c>
      <c r="T386">
        <f t="shared" si="5"/>
        <v>1271.5045799584896</v>
      </c>
    </row>
    <row r="387" spans="1:20" x14ac:dyDescent="0.55000000000000004">
      <c r="A387">
        <v>145</v>
      </c>
      <c r="B387" t="s">
        <v>72</v>
      </c>
      <c r="C387" s="1">
        <v>44166</v>
      </c>
      <c r="D387">
        <v>5.2123530887944805E-4</v>
      </c>
      <c r="E387">
        <v>0.98214408106069295</v>
      </c>
      <c r="F387" t="s">
        <v>73</v>
      </c>
      <c r="G387" t="s">
        <v>16</v>
      </c>
      <c r="H387">
        <v>42.571339539999997</v>
      </c>
      <c r="I387">
        <v>1.1073787349999999</v>
      </c>
      <c r="J387">
        <v>1714</v>
      </c>
      <c r="K387">
        <v>1714.6341460000001</v>
      </c>
      <c r="L387" t="s">
        <v>26</v>
      </c>
      <c r="M387" t="s">
        <v>26</v>
      </c>
      <c r="N387" t="s">
        <v>16</v>
      </c>
      <c r="O387" t="s">
        <v>18</v>
      </c>
      <c r="P387">
        <f>0.024*EXP(0.0062*K387)</f>
        <v>993.29753994113707</v>
      </c>
      <c r="Q387">
        <f>1/D387</f>
        <v>1918.519300140661</v>
      </c>
      <c r="R387">
        <f>Q387/P387</f>
        <v>1.9314648662618783</v>
      </c>
      <c r="S387">
        <f>LOG(R387)</f>
        <v>0.2858868126478748</v>
      </c>
      <c r="T387">
        <f t="shared" ref="T387:T450" si="6">Q387-P387</f>
        <v>925.22176019952394</v>
      </c>
    </row>
    <row r="388" spans="1:20" x14ac:dyDescent="0.55000000000000004">
      <c r="A388">
        <v>146</v>
      </c>
      <c r="B388" t="s">
        <v>74</v>
      </c>
      <c r="C388" s="1">
        <v>44166</v>
      </c>
      <c r="D388">
        <v>3.3576124846040201E-4</v>
      </c>
      <c r="E388">
        <v>0.98754867449518402</v>
      </c>
      <c r="F388" t="s">
        <v>75</v>
      </c>
      <c r="G388" t="s">
        <v>16</v>
      </c>
      <c r="H388">
        <v>72.309114219999998</v>
      </c>
      <c r="I388">
        <v>1.4565522099999999</v>
      </c>
      <c r="J388">
        <v>2967</v>
      </c>
      <c r="K388">
        <v>2967.6767679999998</v>
      </c>
      <c r="L388" t="s">
        <v>52</v>
      </c>
      <c r="M388" t="s">
        <v>53</v>
      </c>
      <c r="N388" t="s">
        <v>16</v>
      </c>
      <c r="O388" t="s">
        <v>47</v>
      </c>
      <c r="P388">
        <f>17915*EXP(-0.00082*K388)</f>
        <v>1571.6773125120033</v>
      </c>
      <c r="Q388">
        <f>1/D388</f>
        <v>2978.3067718070361</v>
      </c>
      <c r="R388">
        <f>Q388/P388</f>
        <v>1.8949861705688331</v>
      </c>
      <c r="S388">
        <f>LOG(R388)</f>
        <v>0.27760604487529994</v>
      </c>
      <c r="T388">
        <f t="shared" si="6"/>
        <v>1406.6294592950328</v>
      </c>
    </row>
    <row r="389" spans="1:20" x14ac:dyDescent="0.55000000000000004">
      <c r="A389">
        <v>162</v>
      </c>
      <c r="B389" t="s">
        <v>108</v>
      </c>
      <c r="C389" s="1">
        <v>44166</v>
      </c>
      <c r="D389">
        <v>1.14884079284744E-3</v>
      </c>
      <c r="E389">
        <v>0.83824821752295398</v>
      </c>
      <c r="F389" t="s">
        <v>109</v>
      </c>
      <c r="G389">
        <v>0.2</v>
      </c>
      <c r="H389">
        <v>38.687532859999997</v>
      </c>
      <c r="I389">
        <v>0.77815802999999995</v>
      </c>
      <c r="J389">
        <v>1591</v>
      </c>
      <c r="K389">
        <v>1591.2568309999999</v>
      </c>
      <c r="L389" t="s">
        <v>34</v>
      </c>
      <c r="M389" t="s">
        <v>34</v>
      </c>
      <c r="N389" t="s">
        <v>16</v>
      </c>
      <c r="O389" t="s">
        <v>18</v>
      </c>
      <c r="P389">
        <f>0.024*EXP(0.0062*K389)</f>
        <v>462.2430816940381</v>
      </c>
      <c r="Q389">
        <f>1/D389</f>
        <v>870.44262897513136</v>
      </c>
      <c r="R389">
        <f>Q389/P389</f>
        <v>1.8830841681504784</v>
      </c>
      <c r="S389">
        <f>LOG(R389)</f>
        <v>0.27486973209652216</v>
      </c>
      <c r="T389">
        <f t="shared" si="6"/>
        <v>408.19954728109326</v>
      </c>
    </row>
    <row r="390" spans="1:20" x14ac:dyDescent="0.55000000000000004">
      <c r="A390">
        <v>166</v>
      </c>
      <c r="B390" t="s">
        <v>122</v>
      </c>
      <c r="C390" s="1">
        <v>44166</v>
      </c>
      <c r="D390">
        <v>5.6116355828707395E-4</v>
      </c>
      <c r="E390">
        <v>0.99924163259566601</v>
      </c>
      <c r="F390" t="s">
        <v>123</v>
      </c>
      <c r="G390">
        <v>0.16666666699999999</v>
      </c>
      <c r="H390">
        <v>42.419033400000004</v>
      </c>
      <c r="I390">
        <v>1.89551315</v>
      </c>
      <c r="J390">
        <v>1709</v>
      </c>
      <c r="K390">
        <v>1709.7560980000001</v>
      </c>
      <c r="L390" t="s">
        <v>96</v>
      </c>
      <c r="M390" t="s">
        <v>96</v>
      </c>
      <c r="N390" t="s">
        <v>16</v>
      </c>
      <c r="O390" t="s">
        <v>18</v>
      </c>
      <c r="P390">
        <f>0.024*EXP(0.0062*K390)</f>
        <v>963.70608685304887</v>
      </c>
      <c r="Q390">
        <f>1/D390</f>
        <v>1782.0116528101971</v>
      </c>
      <c r="R390">
        <f>Q390/P390</f>
        <v>1.8491235835495226</v>
      </c>
      <c r="S390">
        <f>LOG(R390)</f>
        <v>0.26696593758428788</v>
      </c>
      <c r="T390">
        <f t="shared" si="6"/>
        <v>818.30556595714825</v>
      </c>
    </row>
    <row r="391" spans="1:20" x14ac:dyDescent="0.55000000000000004">
      <c r="A391">
        <v>134</v>
      </c>
      <c r="B391" t="s">
        <v>41</v>
      </c>
      <c r="C391" s="1">
        <v>44166</v>
      </c>
      <c r="D391">
        <v>4.7926301048514298E-4</v>
      </c>
      <c r="E391">
        <v>0.96436764107202999</v>
      </c>
      <c r="F391" t="s">
        <v>42</v>
      </c>
      <c r="G391" t="s">
        <v>16</v>
      </c>
      <c r="H391">
        <v>78.858278429999999</v>
      </c>
      <c r="I391">
        <v>0.85796910999999998</v>
      </c>
      <c r="J391">
        <v>3344</v>
      </c>
      <c r="K391">
        <v>3344.8275859999999</v>
      </c>
      <c r="L391" t="s">
        <v>31</v>
      </c>
      <c r="M391" t="s">
        <v>43</v>
      </c>
      <c r="N391" t="s">
        <v>16</v>
      </c>
      <c r="O391" t="s">
        <v>18</v>
      </c>
      <c r="P391">
        <f>17915*EXP(-0.00082*K391)</f>
        <v>1153.591051200013</v>
      </c>
      <c r="Q391">
        <f>1/D391</f>
        <v>2086.5369914271732</v>
      </c>
      <c r="R391">
        <f>Q391/P391</f>
        <v>1.8087319499025858</v>
      </c>
      <c r="S391">
        <f>LOG(R391)</f>
        <v>0.25737421014129191</v>
      </c>
      <c r="T391">
        <f t="shared" si="6"/>
        <v>932.94594022716024</v>
      </c>
    </row>
    <row r="392" spans="1:20" x14ac:dyDescent="0.55000000000000004">
      <c r="A392">
        <v>147</v>
      </c>
      <c r="B392" t="s">
        <v>76</v>
      </c>
      <c r="C392" s="1">
        <v>44166</v>
      </c>
      <c r="D392">
        <v>5.5483833147452805E-4</v>
      </c>
      <c r="E392">
        <v>0.97733641374866198</v>
      </c>
      <c r="F392" t="s">
        <v>77</v>
      </c>
      <c r="G392" t="s">
        <v>16</v>
      </c>
      <c r="H392">
        <v>42.952104910000003</v>
      </c>
      <c r="I392">
        <v>0.94775657499999999</v>
      </c>
      <c r="J392">
        <v>1726</v>
      </c>
      <c r="K392">
        <v>1726.829268</v>
      </c>
      <c r="L392" t="s">
        <v>17</v>
      </c>
      <c r="M392" t="s">
        <v>17</v>
      </c>
      <c r="N392" t="s">
        <v>16</v>
      </c>
      <c r="O392" t="s">
        <v>18</v>
      </c>
      <c r="P392">
        <f>0.024*EXP(0.0062*K392)</f>
        <v>1071.3127160821805</v>
      </c>
      <c r="Q392">
        <f>1/D392</f>
        <v>1802.3268099419493</v>
      </c>
      <c r="R392">
        <f>Q392/P392</f>
        <v>1.6823536049614971</v>
      </c>
      <c r="S392">
        <f>LOG(R392)</f>
        <v>0.22591728310489476</v>
      </c>
      <c r="T392">
        <f t="shared" si="6"/>
        <v>731.01409385976876</v>
      </c>
    </row>
    <row r="393" spans="1:20" x14ac:dyDescent="0.55000000000000004">
      <c r="A393">
        <v>207</v>
      </c>
      <c r="B393" t="s">
        <v>207</v>
      </c>
      <c r="C393" s="1">
        <v>44166</v>
      </c>
      <c r="D393">
        <v>1.71319522049351E-4</v>
      </c>
      <c r="E393">
        <v>0.99638054474256399</v>
      </c>
      <c r="F393" t="s">
        <v>208</v>
      </c>
      <c r="G393">
        <v>0.4</v>
      </c>
      <c r="H393">
        <v>48.701661850000001</v>
      </c>
      <c r="I393">
        <v>0.93778019000000001</v>
      </c>
      <c r="J393">
        <v>1922</v>
      </c>
      <c r="K393">
        <v>1922.147651</v>
      </c>
      <c r="L393" t="s">
        <v>26</v>
      </c>
      <c r="M393" t="s">
        <v>26</v>
      </c>
      <c r="N393" t="s">
        <v>16</v>
      </c>
      <c r="O393" t="s">
        <v>18</v>
      </c>
      <c r="P393">
        <f>0.024*EXP(0.0062*K393)</f>
        <v>3596.1315871470733</v>
      </c>
      <c r="Q393">
        <f>1/D393</f>
        <v>5837.0464033394628</v>
      </c>
      <c r="R393">
        <f>Q393/P393</f>
        <v>1.6231459449931249</v>
      </c>
      <c r="S393">
        <f>LOG(R393)</f>
        <v>0.21035757112355019</v>
      </c>
      <c r="T393">
        <f t="shared" si="6"/>
        <v>2240.9148161923895</v>
      </c>
    </row>
    <row r="394" spans="1:20" x14ac:dyDescent="0.55000000000000004">
      <c r="A394">
        <v>137</v>
      </c>
      <c r="B394" t="s">
        <v>50</v>
      </c>
      <c r="C394" s="1">
        <v>44166</v>
      </c>
      <c r="D394">
        <v>2.3121310125391299E-4</v>
      </c>
      <c r="E394">
        <v>0.99914511844042697</v>
      </c>
      <c r="F394" t="s">
        <v>51</v>
      </c>
      <c r="G394" t="s">
        <v>16</v>
      </c>
      <c r="H394">
        <v>57.649647829999999</v>
      </c>
      <c r="I394">
        <v>1.0475204250000001</v>
      </c>
      <c r="J394">
        <v>2267</v>
      </c>
      <c r="K394">
        <v>2267.741935</v>
      </c>
      <c r="L394" t="s">
        <v>52</v>
      </c>
      <c r="M394" t="s">
        <v>53</v>
      </c>
      <c r="N394" t="s">
        <v>16</v>
      </c>
      <c r="O394" t="s">
        <v>47</v>
      </c>
      <c r="P394">
        <f>17915*EXP(-0.00082*K394)</f>
        <v>2790.1349506075981</v>
      </c>
      <c r="Q394">
        <f>1/D394</f>
        <v>4325.0144329054374</v>
      </c>
      <c r="R394">
        <f>Q394/P394</f>
        <v>1.5501094067022076</v>
      </c>
      <c r="S394">
        <f>LOG(R394)</f>
        <v>0.19036235175107738</v>
      </c>
      <c r="T394">
        <f t="shared" si="6"/>
        <v>1534.8794822978393</v>
      </c>
    </row>
    <row r="395" spans="1:20" x14ac:dyDescent="0.55000000000000004">
      <c r="A395">
        <v>160</v>
      </c>
      <c r="B395" t="s">
        <v>104</v>
      </c>
      <c r="C395" s="1">
        <v>44166</v>
      </c>
      <c r="D395">
        <v>2.0490113603180002E-3</v>
      </c>
      <c r="E395">
        <v>0.98539050329739797</v>
      </c>
      <c r="F395" t="s">
        <v>105</v>
      </c>
      <c r="G395">
        <v>0.3</v>
      </c>
      <c r="H395">
        <v>36.555246840000002</v>
      </c>
      <c r="I395">
        <v>1.3268592050000001</v>
      </c>
      <c r="J395">
        <v>1530</v>
      </c>
      <c r="K395">
        <v>1530.0546449999999</v>
      </c>
      <c r="L395" t="s">
        <v>26</v>
      </c>
      <c r="M395" t="s">
        <v>26</v>
      </c>
      <c r="N395" t="s">
        <v>16</v>
      </c>
      <c r="O395" t="s">
        <v>18</v>
      </c>
      <c r="P395">
        <f>0.024*EXP(0.0062*K395)</f>
        <v>316.28298986055103</v>
      </c>
      <c r="Q395">
        <f>1/D395</f>
        <v>488.04024192662513</v>
      </c>
      <c r="R395">
        <f>Q395/P395</f>
        <v>1.5430492867852355</v>
      </c>
      <c r="S395">
        <f>LOG(R395)</f>
        <v>0.1883797981545319</v>
      </c>
      <c r="T395">
        <f t="shared" si="6"/>
        <v>171.7572520660741</v>
      </c>
    </row>
    <row r="396" spans="1:20" x14ac:dyDescent="0.55000000000000004">
      <c r="A396">
        <v>214</v>
      </c>
      <c r="B396" t="s">
        <v>222</v>
      </c>
      <c r="C396" s="1">
        <v>44166</v>
      </c>
      <c r="D396">
        <v>3.7891987955788602E-4</v>
      </c>
      <c r="E396">
        <v>0.98640488269885196</v>
      </c>
      <c r="F396" t="s">
        <v>223</v>
      </c>
      <c r="G396">
        <v>0</v>
      </c>
      <c r="H396">
        <v>70.138751670000005</v>
      </c>
      <c r="I396">
        <v>0.57863032999999997</v>
      </c>
      <c r="J396">
        <v>2852</v>
      </c>
      <c r="K396">
        <v>2852.5252529999998</v>
      </c>
      <c r="L396" t="s">
        <v>211</v>
      </c>
      <c r="M396" t="s">
        <v>211</v>
      </c>
      <c r="N396" t="s">
        <v>16</v>
      </c>
      <c r="O396" t="s">
        <v>47</v>
      </c>
      <c r="P396">
        <f>17915*EXP(-0.00082*K396)</f>
        <v>1727.3140733719474</v>
      </c>
      <c r="Q396">
        <f>1/D396</f>
        <v>2639.0803279225529</v>
      </c>
      <c r="R396">
        <f>Q396/P396</f>
        <v>1.5278520383792833</v>
      </c>
      <c r="S396">
        <f>LOG(R396)</f>
        <v>0.18408129793939618</v>
      </c>
      <c r="T396">
        <f t="shared" si="6"/>
        <v>911.76625455060548</v>
      </c>
    </row>
    <row r="397" spans="1:20" x14ac:dyDescent="0.55000000000000004">
      <c r="A397">
        <v>143</v>
      </c>
      <c r="B397" t="s">
        <v>67</v>
      </c>
      <c r="C397" s="1">
        <v>44166</v>
      </c>
      <c r="D397">
        <v>7.9008395595707101E-4</v>
      </c>
      <c r="E397">
        <v>0.98257315211534402</v>
      </c>
      <c r="F397" t="s">
        <v>66</v>
      </c>
      <c r="G397" t="s">
        <v>16</v>
      </c>
      <c r="H397">
        <v>41.885961899999998</v>
      </c>
      <c r="I397">
        <v>0.96770934500000005</v>
      </c>
      <c r="J397">
        <v>1692</v>
      </c>
      <c r="K397">
        <v>1692.6829270000001</v>
      </c>
      <c r="L397" t="s">
        <v>26</v>
      </c>
      <c r="M397" t="s">
        <v>26</v>
      </c>
      <c r="N397" t="s">
        <v>16</v>
      </c>
      <c r="O397" t="s">
        <v>18</v>
      </c>
      <c r="P397">
        <f>0.024*EXP(0.0062*K397)</f>
        <v>866.90786185744184</v>
      </c>
      <c r="Q397">
        <f>1/D397</f>
        <v>1265.6882758600591</v>
      </c>
      <c r="R397">
        <f>Q397/P397</f>
        <v>1.460003227042131</v>
      </c>
      <c r="S397">
        <f>LOG(R397)</f>
        <v>0.1643538157056984</v>
      </c>
      <c r="T397">
        <f t="shared" si="6"/>
        <v>398.78041400261725</v>
      </c>
    </row>
    <row r="398" spans="1:20" x14ac:dyDescent="0.55000000000000004">
      <c r="A398">
        <v>186</v>
      </c>
      <c r="B398" t="s">
        <v>165</v>
      </c>
      <c r="C398" s="1">
        <v>44166</v>
      </c>
      <c r="D398">
        <v>9.6221012236141399E-4</v>
      </c>
      <c r="E398">
        <v>0.88595520638418201</v>
      </c>
      <c r="F398" t="s">
        <v>166</v>
      </c>
      <c r="G398">
        <v>7.6923077000000006E-2</v>
      </c>
      <c r="H398">
        <v>41.01020157</v>
      </c>
      <c r="I398">
        <v>1.1772134299999999</v>
      </c>
      <c r="J398">
        <v>1664</v>
      </c>
      <c r="K398">
        <v>1664.6341460000001</v>
      </c>
      <c r="L398" t="s">
        <v>52</v>
      </c>
      <c r="M398" t="s">
        <v>53</v>
      </c>
      <c r="N398" t="s">
        <v>16</v>
      </c>
      <c r="O398" t="s">
        <v>18</v>
      </c>
      <c r="P398">
        <f>0.024*EXP(0.0062*K398)</f>
        <v>728.53105729490096</v>
      </c>
      <c r="Q398">
        <f>1/D398</f>
        <v>1039.2740387576091</v>
      </c>
      <c r="R398">
        <f>Q398/P398</f>
        <v>1.4265336094476517</v>
      </c>
      <c r="S398">
        <f>LOG(R398)</f>
        <v>0.15428200818777196</v>
      </c>
      <c r="T398">
        <f t="shared" si="6"/>
        <v>310.74298146270814</v>
      </c>
    </row>
    <row r="399" spans="1:20" x14ac:dyDescent="0.55000000000000004">
      <c r="A399">
        <v>212</v>
      </c>
      <c r="B399" t="s">
        <v>218</v>
      </c>
      <c r="C399" s="1">
        <v>44166</v>
      </c>
      <c r="D399">
        <v>4.82668339128723E-4</v>
      </c>
      <c r="E399">
        <v>0.97944432725786001</v>
      </c>
      <c r="F399" t="s">
        <v>219</v>
      </c>
      <c r="G399">
        <v>0</v>
      </c>
      <c r="H399">
        <v>73.94640527</v>
      </c>
      <c r="I399">
        <v>0.59858310000000003</v>
      </c>
      <c r="J399">
        <v>3058</v>
      </c>
      <c r="K399">
        <v>3058.0645159999999</v>
      </c>
      <c r="L399" t="s">
        <v>211</v>
      </c>
      <c r="M399" t="s">
        <v>211</v>
      </c>
      <c r="N399" t="s">
        <v>16</v>
      </c>
      <c r="O399" t="s">
        <v>47</v>
      </c>
      <c r="P399">
        <f>17915*EXP(-0.00082*K399)</f>
        <v>1459.40008068663</v>
      </c>
      <c r="Q399">
        <f>1/D399</f>
        <v>2071.8160254826857</v>
      </c>
      <c r="R399">
        <f>Q399/P399</f>
        <v>1.4196354056030487</v>
      </c>
      <c r="S399">
        <f>LOG(R399)</f>
        <v>0.15217682208319611</v>
      </c>
      <c r="T399">
        <f t="shared" si="6"/>
        <v>612.41594479605578</v>
      </c>
    </row>
    <row r="400" spans="1:20" x14ac:dyDescent="0.55000000000000004">
      <c r="A400">
        <v>164</v>
      </c>
      <c r="B400" t="s">
        <v>116</v>
      </c>
      <c r="C400" s="1">
        <v>44166</v>
      </c>
      <c r="D400">
        <v>2.03898366104011E-4</v>
      </c>
      <c r="E400">
        <v>0.99834361366546798</v>
      </c>
      <c r="F400" t="s">
        <v>117</v>
      </c>
      <c r="G400">
        <v>7.6923077000000006E-2</v>
      </c>
      <c r="H400">
        <v>50.605488659999999</v>
      </c>
      <c r="I400">
        <v>0.52874840499999998</v>
      </c>
      <c r="J400">
        <v>1989</v>
      </c>
      <c r="K400">
        <v>1989.261745</v>
      </c>
      <c r="L400" t="s">
        <v>34</v>
      </c>
      <c r="M400" t="s">
        <v>34</v>
      </c>
      <c r="N400" t="s">
        <v>16</v>
      </c>
      <c r="O400" t="s">
        <v>18</v>
      </c>
      <c r="P400">
        <f>17915*EXP(-0.00082*K400)</f>
        <v>3505.8875761552445</v>
      </c>
      <c r="Q400">
        <f>1/D400</f>
        <v>4904.4041848274937</v>
      </c>
      <c r="R400">
        <f>Q400/P400</f>
        <v>1.3989051497783458</v>
      </c>
      <c r="S400">
        <f>LOG(R400)</f>
        <v>0.145788268941902</v>
      </c>
      <c r="T400">
        <f t="shared" si="6"/>
        <v>1398.5166086722493</v>
      </c>
    </row>
    <row r="401" spans="1:20" x14ac:dyDescent="0.55000000000000004">
      <c r="A401">
        <v>169</v>
      </c>
      <c r="B401" t="s">
        <v>128</v>
      </c>
      <c r="C401" s="1">
        <v>44166</v>
      </c>
      <c r="D401">
        <v>2.9155078022415499E-4</v>
      </c>
      <c r="E401">
        <v>0.97446846369041795</v>
      </c>
      <c r="F401" t="s">
        <v>129</v>
      </c>
      <c r="G401">
        <v>0</v>
      </c>
      <c r="H401">
        <v>60.543464569999998</v>
      </c>
      <c r="I401">
        <v>0.54870117500000004</v>
      </c>
      <c r="J401">
        <v>2390</v>
      </c>
      <c r="K401">
        <v>2390.3225809999999</v>
      </c>
      <c r="L401" t="s">
        <v>34</v>
      </c>
      <c r="M401" t="s">
        <v>34</v>
      </c>
      <c r="N401" t="s">
        <v>16</v>
      </c>
      <c r="O401" t="s">
        <v>18</v>
      </c>
      <c r="P401">
        <f>17915*EXP(-0.00082*K401)</f>
        <v>2523.3158102463171</v>
      </c>
      <c r="Q401">
        <f>1/D401</f>
        <v>3429.9342270021129</v>
      </c>
      <c r="R401">
        <f>Q401/P401</f>
        <v>1.3592964515477335</v>
      </c>
      <c r="S401">
        <f>LOG(R401)</f>
        <v>0.13331418317174595</v>
      </c>
      <c r="T401">
        <f t="shared" si="6"/>
        <v>906.61841675579581</v>
      </c>
    </row>
    <row r="402" spans="1:20" x14ac:dyDescent="0.55000000000000004">
      <c r="A402">
        <v>219</v>
      </c>
      <c r="B402" t="s">
        <v>232</v>
      </c>
      <c r="C402" s="1">
        <v>44166</v>
      </c>
      <c r="D402">
        <v>2.8579895568438702E-4</v>
      </c>
      <c r="E402">
        <v>0.99826017797250099</v>
      </c>
      <c r="F402" t="s">
        <v>233</v>
      </c>
      <c r="G402">
        <v>0</v>
      </c>
      <c r="H402">
        <v>59.401168490000003</v>
      </c>
      <c r="I402">
        <v>0.54870117500000004</v>
      </c>
      <c r="J402">
        <v>2341</v>
      </c>
      <c r="K402">
        <v>2341.9354840000001</v>
      </c>
      <c r="L402" t="s">
        <v>211</v>
      </c>
      <c r="M402" t="s">
        <v>211</v>
      </c>
      <c r="N402" t="s">
        <v>16</v>
      </c>
      <c r="O402" t="s">
        <v>47</v>
      </c>
      <c r="P402">
        <f>17915*EXP(-0.00082*K402)</f>
        <v>2625.4472274057557</v>
      </c>
      <c r="Q402">
        <f>1/D402</f>
        <v>3498.9631001462376</v>
      </c>
      <c r="R402">
        <f>Q402/P402</f>
        <v>1.3327112667214478</v>
      </c>
      <c r="S402">
        <f>LOG(R402)</f>
        <v>0.12473606925471155</v>
      </c>
      <c r="T402">
        <f t="shared" si="6"/>
        <v>873.51587274048188</v>
      </c>
    </row>
    <row r="403" spans="1:20" x14ac:dyDescent="0.55000000000000004">
      <c r="A403">
        <v>220</v>
      </c>
      <c r="B403" t="s">
        <v>234</v>
      </c>
      <c r="C403" s="1">
        <v>44166</v>
      </c>
      <c r="D403">
        <v>2.6283107185615698E-4</v>
      </c>
      <c r="E403">
        <v>0.99918175984023505</v>
      </c>
      <c r="F403" t="s">
        <v>235</v>
      </c>
      <c r="G403">
        <v>0</v>
      </c>
      <c r="H403">
        <v>56.96427018</v>
      </c>
      <c r="I403">
        <v>0.53872478999999995</v>
      </c>
      <c r="J403">
        <v>2238</v>
      </c>
      <c r="K403">
        <v>2238.7096769999998</v>
      </c>
      <c r="L403" t="s">
        <v>211</v>
      </c>
      <c r="M403" t="s">
        <v>211</v>
      </c>
      <c r="N403" t="s">
        <v>16</v>
      </c>
      <c r="O403" t="s">
        <v>47</v>
      </c>
      <c r="P403">
        <f>17915*EXP(-0.00082*K403)</f>
        <v>2857.3551253654091</v>
      </c>
      <c r="Q403">
        <f>1/D403</f>
        <v>3804.7251907387995</v>
      </c>
      <c r="R403">
        <f>Q403/P403</f>
        <v>1.3315548903821457</v>
      </c>
      <c r="S403">
        <f>LOG(R403)</f>
        <v>0.1243590739658893</v>
      </c>
      <c r="T403">
        <f t="shared" si="6"/>
        <v>947.37006537339039</v>
      </c>
    </row>
    <row r="404" spans="1:20" x14ac:dyDescent="0.55000000000000004">
      <c r="A404">
        <v>228</v>
      </c>
      <c r="B404" t="s">
        <v>253</v>
      </c>
      <c r="C404" s="1">
        <v>44166</v>
      </c>
      <c r="D404">
        <v>5.38627439052708E-4</v>
      </c>
      <c r="E404">
        <v>0.97052616723287899</v>
      </c>
      <c r="F404" t="s">
        <v>254</v>
      </c>
      <c r="G404">
        <v>0.66666666699999999</v>
      </c>
      <c r="H404">
        <v>44.284783670000003</v>
      </c>
      <c r="I404">
        <v>1.566292445</v>
      </c>
      <c r="J404">
        <v>1769</v>
      </c>
      <c r="K404">
        <v>1769.512195</v>
      </c>
      <c r="L404" t="s">
        <v>56</v>
      </c>
      <c r="M404" t="s">
        <v>56</v>
      </c>
      <c r="N404" t="s">
        <v>16</v>
      </c>
      <c r="O404" t="s">
        <v>71</v>
      </c>
      <c r="P404">
        <f>0.024*EXP(0.0062*K404)</f>
        <v>1395.8714022762051</v>
      </c>
      <c r="Q404">
        <f>1/D404</f>
        <v>1856.5708456270158</v>
      </c>
      <c r="R404">
        <f>Q404/P404</f>
        <v>1.3300443311608521</v>
      </c>
      <c r="S404">
        <f>LOG(R404)</f>
        <v>0.12386611649917424</v>
      </c>
      <c r="T404">
        <f t="shared" si="6"/>
        <v>460.69944335081072</v>
      </c>
    </row>
    <row r="405" spans="1:20" x14ac:dyDescent="0.55000000000000004">
      <c r="A405">
        <v>132</v>
      </c>
      <c r="B405" t="s">
        <v>37</v>
      </c>
      <c r="C405" s="1">
        <v>44166</v>
      </c>
      <c r="D405">
        <v>2.0735928841285E-4</v>
      </c>
      <c r="E405">
        <v>0.99378045099564805</v>
      </c>
      <c r="F405" t="s">
        <v>38</v>
      </c>
      <c r="G405" t="s">
        <v>16</v>
      </c>
      <c r="H405">
        <v>48.777814929999998</v>
      </c>
      <c r="I405">
        <v>0.87792188000000004</v>
      </c>
      <c r="J405">
        <v>1924</v>
      </c>
      <c r="K405">
        <v>1924.8322149999999</v>
      </c>
      <c r="L405" t="s">
        <v>26</v>
      </c>
      <c r="M405" t="s">
        <v>26</v>
      </c>
      <c r="N405" t="s">
        <v>16</v>
      </c>
      <c r="O405" t="s">
        <v>18</v>
      </c>
      <c r="P405">
        <f>0.024*EXP(0.0062*K405)</f>
        <v>3656.4875666589187</v>
      </c>
      <c r="Q405">
        <f>1/D405</f>
        <v>4822.5474134971528</v>
      </c>
      <c r="R405">
        <f>Q405/P405</f>
        <v>1.3189016304802343</v>
      </c>
      <c r="S405">
        <f>LOG(R405)</f>
        <v>0.12021240515003825</v>
      </c>
      <c r="T405">
        <f t="shared" si="6"/>
        <v>1166.0598468382341</v>
      </c>
    </row>
    <row r="406" spans="1:20" x14ac:dyDescent="0.55000000000000004">
      <c r="A406">
        <v>211</v>
      </c>
      <c r="B406" t="s">
        <v>216</v>
      </c>
      <c r="C406" s="1">
        <v>44166</v>
      </c>
      <c r="D406">
        <v>5.7829999501580402E-4</v>
      </c>
      <c r="E406">
        <v>0.97895480106361499</v>
      </c>
      <c r="F406" t="s">
        <v>217</v>
      </c>
      <c r="G406">
        <v>0</v>
      </c>
      <c r="H406">
        <v>75.736002470000003</v>
      </c>
      <c r="I406">
        <v>0.61853586999999999</v>
      </c>
      <c r="J406">
        <v>3159</v>
      </c>
      <c r="K406">
        <v>3159.1397849999998</v>
      </c>
      <c r="L406" t="s">
        <v>211</v>
      </c>
      <c r="M406" t="s">
        <v>211</v>
      </c>
      <c r="N406" t="s">
        <v>16</v>
      </c>
      <c r="O406" t="s">
        <v>47</v>
      </c>
      <c r="P406">
        <f>17915*EXP(-0.00082*K406)</f>
        <v>1343.3194161583376</v>
      </c>
      <c r="Q406">
        <f>1/D406</f>
        <v>1729.2063092144269</v>
      </c>
      <c r="R406">
        <f>Q406/P406</f>
        <v>1.2872636905373254</v>
      </c>
      <c r="S406">
        <f>LOG(R406)</f>
        <v>0.10966751941028187</v>
      </c>
      <c r="T406">
        <f t="shared" si="6"/>
        <v>385.88689305608932</v>
      </c>
    </row>
    <row r="407" spans="1:20" x14ac:dyDescent="0.55000000000000004">
      <c r="A407">
        <v>206</v>
      </c>
      <c r="B407" t="s">
        <v>205</v>
      </c>
      <c r="C407" s="1">
        <v>44166</v>
      </c>
      <c r="D407">
        <v>2.4791779575067001E-4</v>
      </c>
      <c r="E407">
        <v>0.98026867552201802</v>
      </c>
      <c r="F407" t="s">
        <v>206</v>
      </c>
      <c r="G407">
        <v>0.33333333300000001</v>
      </c>
      <c r="H407">
        <v>53.994300369999998</v>
      </c>
      <c r="I407">
        <v>0.90785103499999997</v>
      </c>
      <c r="J407">
        <v>2120</v>
      </c>
      <c r="K407">
        <v>2120</v>
      </c>
      <c r="L407" t="s">
        <v>26</v>
      </c>
      <c r="M407" t="s">
        <v>26</v>
      </c>
      <c r="N407" t="s">
        <v>16</v>
      </c>
      <c r="O407" t="s">
        <v>18</v>
      </c>
      <c r="P407">
        <f>17915*EXP(-0.00082*K407)</f>
        <v>3149.4831208576643</v>
      </c>
      <c r="Q407">
        <f>1/D407</f>
        <v>4033.5950752228218</v>
      </c>
      <c r="R407">
        <f>Q407/P407</f>
        <v>1.2807165240893232</v>
      </c>
      <c r="S407">
        <f>LOG(R407)</f>
        <v>0.10745301292371549</v>
      </c>
      <c r="T407">
        <f t="shared" si="6"/>
        <v>884.11195436515754</v>
      </c>
    </row>
    <row r="408" spans="1:20" x14ac:dyDescent="0.55000000000000004">
      <c r="A408">
        <v>140</v>
      </c>
      <c r="B408" t="s">
        <v>61</v>
      </c>
      <c r="C408" s="1">
        <v>44166</v>
      </c>
      <c r="D408">
        <v>2.5905978465357601E-4</v>
      </c>
      <c r="E408">
        <v>0.99809133497047997</v>
      </c>
      <c r="F408" t="s">
        <v>62</v>
      </c>
      <c r="G408" t="s">
        <v>16</v>
      </c>
      <c r="H408">
        <v>55.326979129999998</v>
      </c>
      <c r="I408">
        <v>1.21711897</v>
      </c>
      <c r="J408">
        <v>2171</v>
      </c>
      <c r="K408">
        <v>2171.8518519999998</v>
      </c>
      <c r="L408" t="s">
        <v>52</v>
      </c>
      <c r="M408" t="s">
        <v>53</v>
      </c>
      <c r="N408" t="s">
        <v>16</v>
      </c>
      <c r="O408" t="s">
        <v>47</v>
      </c>
      <c r="P408">
        <f>17915*EXP(-0.00082*K408)</f>
        <v>3018.3786975630933</v>
      </c>
      <c r="Q408">
        <f>1/D408</f>
        <v>3860.1128358739111</v>
      </c>
      <c r="R408">
        <f>Q408/P408</f>
        <v>1.2788696259320931</v>
      </c>
      <c r="S408">
        <f>LOG(R408)</f>
        <v>0.10682627268485313</v>
      </c>
      <c r="T408">
        <f t="shared" si="6"/>
        <v>841.7341383108178</v>
      </c>
    </row>
    <row r="409" spans="1:20" x14ac:dyDescent="0.55000000000000004">
      <c r="A409">
        <v>226</v>
      </c>
      <c r="B409" t="s">
        <v>246</v>
      </c>
      <c r="C409" s="1">
        <v>44166</v>
      </c>
      <c r="D409">
        <v>1.3766466698888901E-3</v>
      </c>
      <c r="E409">
        <v>0.97933026948097901</v>
      </c>
      <c r="F409" t="s">
        <v>247</v>
      </c>
      <c r="G409">
        <v>0</v>
      </c>
      <c r="H409">
        <v>39.82982895</v>
      </c>
      <c r="I409">
        <v>0.48884286500000002</v>
      </c>
      <c r="J409">
        <v>1626</v>
      </c>
      <c r="K409">
        <v>1626.829268</v>
      </c>
      <c r="L409" t="s">
        <v>211</v>
      </c>
      <c r="M409" t="s">
        <v>211</v>
      </c>
      <c r="N409" t="s">
        <v>16</v>
      </c>
      <c r="O409" t="s">
        <v>47</v>
      </c>
      <c r="P409">
        <f>0.024*EXP(0.0062*K409)</f>
        <v>576.30671654085222</v>
      </c>
      <c r="Q409">
        <f>1/D409</f>
        <v>726.40280318312216</v>
      </c>
      <c r="R409">
        <f>Q409/P409</f>
        <v>1.2604447984628515</v>
      </c>
      <c r="S409">
        <f>LOG(R409)</f>
        <v>0.10052383037903632</v>
      </c>
      <c r="T409">
        <f t="shared" si="6"/>
        <v>150.09608664226994</v>
      </c>
    </row>
    <row r="410" spans="1:20" x14ac:dyDescent="0.55000000000000004">
      <c r="A410">
        <v>213</v>
      </c>
      <c r="B410" t="s">
        <v>220</v>
      </c>
      <c r="C410" s="1">
        <v>44166</v>
      </c>
      <c r="D410">
        <v>5.0380817243916496E-4</v>
      </c>
      <c r="E410">
        <v>0.98576522000336997</v>
      </c>
      <c r="F410" t="s">
        <v>221</v>
      </c>
      <c r="G410">
        <v>0</v>
      </c>
      <c r="H410">
        <v>72.080655010000001</v>
      </c>
      <c r="I410">
        <v>0.58860671499999995</v>
      </c>
      <c r="J410">
        <v>2955</v>
      </c>
      <c r="K410">
        <v>2955.5555559999998</v>
      </c>
      <c r="L410" t="s">
        <v>211</v>
      </c>
      <c r="M410" t="s">
        <v>211</v>
      </c>
      <c r="N410" t="s">
        <v>16</v>
      </c>
      <c r="O410" t="s">
        <v>47</v>
      </c>
      <c r="P410">
        <f>17915*EXP(-0.00082*K410)</f>
        <v>1587.3767243820457</v>
      </c>
      <c r="Q410">
        <f>1/D410</f>
        <v>1984.8824507124295</v>
      </c>
      <c r="R410">
        <f>Q410/P410</f>
        <v>1.2504167537703628</v>
      </c>
      <c r="S410">
        <f>LOG(R410)</f>
        <v>9.7054783966084926E-2</v>
      </c>
      <c r="T410">
        <f t="shared" si="6"/>
        <v>397.50572633038382</v>
      </c>
    </row>
    <row r="411" spans="1:20" x14ac:dyDescent="0.55000000000000004">
      <c r="A411">
        <v>204</v>
      </c>
      <c r="B411" t="s">
        <v>201</v>
      </c>
      <c r="C411" s="1">
        <v>44166</v>
      </c>
      <c r="D411">
        <v>2.99103916272938E-4</v>
      </c>
      <c r="E411">
        <v>0.95947544388571204</v>
      </c>
      <c r="F411" t="s">
        <v>202</v>
      </c>
      <c r="G411">
        <v>0.28571428599999998</v>
      </c>
      <c r="H411">
        <v>58.830020449999999</v>
      </c>
      <c r="I411">
        <v>0.88789826500000002</v>
      </c>
      <c r="J411">
        <v>2317</v>
      </c>
      <c r="K411">
        <v>2317.741935</v>
      </c>
      <c r="L411" t="s">
        <v>26</v>
      </c>
      <c r="M411" t="s">
        <v>26</v>
      </c>
      <c r="N411" t="s">
        <v>16</v>
      </c>
      <c r="O411" t="s">
        <v>18</v>
      </c>
      <c r="P411">
        <f>17915*EXP(-0.00082*K411)</f>
        <v>2678.052802078636</v>
      </c>
      <c r="Q411">
        <f>1/D411</f>
        <v>3343.3196477691085</v>
      </c>
      <c r="R411">
        <f>Q411/P411</f>
        <v>1.2484143871898679</v>
      </c>
      <c r="S411">
        <f>LOG(R411)</f>
        <v>9.6358764992626897E-2</v>
      </c>
      <c r="T411">
        <f t="shared" si="6"/>
        <v>665.26684569047256</v>
      </c>
    </row>
    <row r="412" spans="1:20" x14ac:dyDescent="0.55000000000000004">
      <c r="A412">
        <v>225</v>
      </c>
      <c r="B412" t="s">
        <v>244</v>
      </c>
      <c r="C412" s="1">
        <v>44166</v>
      </c>
      <c r="D412">
        <v>7.4688307498084298E-4</v>
      </c>
      <c r="E412">
        <v>0.97103787469818703</v>
      </c>
      <c r="F412" t="s">
        <v>245</v>
      </c>
      <c r="G412">
        <v>0</v>
      </c>
      <c r="H412">
        <v>43.066334509999997</v>
      </c>
      <c r="I412">
        <v>0.48884286500000002</v>
      </c>
      <c r="J412">
        <v>1730</v>
      </c>
      <c r="K412">
        <v>1730.487805</v>
      </c>
      <c r="L412" t="s">
        <v>211</v>
      </c>
      <c r="M412" t="s">
        <v>211</v>
      </c>
      <c r="N412" t="s">
        <v>16</v>
      </c>
      <c r="O412" t="s">
        <v>47</v>
      </c>
      <c r="P412">
        <f>0.024*EXP(0.0062*K412)</f>
        <v>1095.8909258720996</v>
      </c>
      <c r="Q412">
        <f>1/D412</f>
        <v>1338.8976581450172</v>
      </c>
      <c r="R412">
        <f>Q412/P412</f>
        <v>1.221743539010997</v>
      </c>
      <c r="S412">
        <f>LOG(R412)</f>
        <v>8.6980051011614296E-2</v>
      </c>
      <c r="T412">
        <f t="shared" si="6"/>
        <v>243.00673227291759</v>
      </c>
    </row>
    <row r="413" spans="1:20" x14ac:dyDescent="0.55000000000000004">
      <c r="A413">
        <v>167</v>
      </c>
      <c r="B413" t="s">
        <v>124</v>
      </c>
      <c r="C413" s="1">
        <v>44166</v>
      </c>
      <c r="D413">
        <v>1.03897331225524E-3</v>
      </c>
      <c r="E413">
        <v>0.92026066057630096</v>
      </c>
      <c r="F413" t="s">
        <v>95</v>
      </c>
      <c r="G413">
        <v>0.83333333300000001</v>
      </c>
      <c r="H413">
        <v>41.619426140000002</v>
      </c>
      <c r="I413">
        <v>0.83801634000000003</v>
      </c>
      <c r="J413">
        <v>1684</v>
      </c>
      <c r="K413">
        <v>1684.1463409999999</v>
      </c>
      <c r="L413" t="s">
        <v>96</v>
      </c>
      <c r="M413" t="s">
        <v>96</v>
      </c>
      <c r="N413" t="s">
        <v>16</v>
      </c>
      <c r="O413" t="s">
        <v>18</v>
      </c>
      <c r="P413">
        <f>0.024*EXP(0.0062*K413)</f>
        <v>822.21824572653406</v>
      </c>
      <c r="Q413">
        <f>1/D413</f>
        <v>962.48863007785747</v>
      </c>
      <c r="R413">
        <f>Q413/P413</f>
        <v>1.1705999411717953</v>
      </c>
      <c r="S413">
        <f>LOG(R413)</f>
        <v>6.8408497952802641E-2</v>
      </c>
      <c r="T413">
        <f t="shared" si="6"/>
        <v>140.2703843513234</v>
      </c>
    </row>
    <row r="414" spans="1:20" x14ac:dyDescent="0.55000000000000004">
      <c r="A414">
        <v>221</v>
      </c>
      <c r="B414" t="s">
        <v>236</v>
      </c>
      <c r="C414" s="1">
        <v>44166</v>
      </c>
      <c r="D414">
        <v>2.7535272567044602E-4</v>
      </c>
      <c r="E414">
        <v>0.99822803931538295</v>
      </c>
      <c r="F414" t="s">
        <v>237</v>
      </c>
      <c r="G414">
        <v>0</v>
      </c>
      <c r="H414">
        <v>54.451218799999999</v>
      </c>
      <c r="I414">
        <v>0.51877202</v>
      </c>
      <c r="J414">
        <v>2137</v>
      </c>
      <c r="K414">
        <v>2137.7777780000001</v>
      </c>
      <c r="L414" t="s">
        <v>211</v>
      </c>
      <c r="M414" t="s">
        <v>211</v>
      </c>
      <c r="N414" t="s">
        <v>16</v>
      </c>
      <c r="O414" t="s">
        <v>47</v>
      </c>
      <c r="P414">
        <f>17915*EXP(-0.00082*K414)</f>
        <v>3103.9036858516315</v>
      </c>
      <c r="Q414">
        <f>1/D414</f>
        <v>3631.7054700117369</v>
      </c>
      <c r="R414">
        <f>Q414/P414</f>
        <v>1.1700445109060431</v>
      </c>
      <c r="S414">
        <f>LOG(R414)</f>
        <v>6.8202383518111948E-2</v>
      </c>
      <c r="T414">
        <f t="shared" si="6"/>
        <v>527.8017841601054</v>
      </c>
    </row>
    <row r="415" spans="1:20" x14ac:dyDescent="0.55000000000000004">
      <c r="A415">
        <v>189</v>
      </c>
      <c r="B415" t="s">
        <v>170</v>
      </c>
      <c r="C415" s="1">
        <v>44166</v>
      </c>
      <c r="D415">
        <v>8.3518494111608197E-4</v>
      </c>
      <c r="E415">
        <v>0.99411618678779801</v>
      </c>
      <c r="F415" t="s">
        <v>100</v>
      </c>
      <c r="G415">
        <v>3.3333333E-2</v>
      </c>
      <c r="H415">
        <v>81.142870590000001</v>
      </c>
      <c r="I415">
        <v>1.05749681</v>
      </c>
      <c r="J415">
        <v>3479</v>
      </c>
      <c r="K415">
        <v>3479.1208790000001</v>
      </c>
      <c r="L415" t="s">
        <v>140</v>
      </c>
      <c r="M415" t="s">
        <v>140</v>
      </c>
      <c r="N415" t="s">
        <v>16</v>
      </c>
      <c r="O415" t="s">
        <v>18</v>
      </c>
      <c r="P415">
        <f>17915*EXP(-0.00082*K415)</f>
        <v>1033.3017212092789</v>
      </c>
      <c r="Q415">
        <f>1/D415</f>
        <v>1197.3395960224939</v>
      </c>
      <c r="R415">
        <f>Q415/P415</f>
        <v>1.1587511870407421</v>
      </c>
      <c r="S415">
        <f>LOG(R415)</f>
        <v>6.3990192050055142E-2</v>
      </c>
      <c r="T415">
        <f t="shared" si="6"/>
        <v>164.03787481321501</v>
      </c>
    </row>
    <row r="416" spans="1:20" x14ac:dyDescent="0.55000000000000004">
      <c r="A416">
        <v>194</v>
      </c>
      <c r="B416" t="s">
        <v>178</v>
      </c>
      <c r="C416" s="1">
        <v>44166</v>
      </c>
      <c r="D416">
        <v>2.8387753203374999E-4</v>
      </c>
      <c r="E416">
        <v>0.99578622089395097</v>
      </c>
      <c r="F416" t="s">
        <v>179</v>
      </c>
      <c r="G416">
        <v>0.105263158</v>
      </c>
      <c r="H416">
        <v>55.060443380000002</v>
      </c>
      <c r="I416">
        <v>0.71829971999999997</v>
      </c>
      <c r="J416">
        <v>2161</v>
      </c>
      <c r="K416">
        <v>2161.4814809999998</v>
      </c>
      <c r="L416" t="s">
        <v>26</v>
      </c>
      <c r="M416" t="s">
        <v>26</v>
      </c>
      <c r="N416" t="s">
        <v>16</v>
      </c>
      <c r="O416" t="s">
        <v>18</v>
      </c>
      <c r="P416">
        <f>17915*EXP(-0.00082*K416)</f>
        <v>3044.1555412250423</v>
      </c>
      <c r="Q416">
        <f>1/D416</f>
        <v>3522.6458143264072</v>
      </c>
      <c r="R416">
        <f>Q416/P416</f>
        <v>1.1571832538191555</v>
      </c>
      <c r="S416">
        <f>LOG(R416)</f>
        <v>6.3402140127554851E-2</v>
      </c>
      <c r="T416">
        <f t="shared" si="6"/>
        <v>478.49027310136489</v>
      </c>
    </row>
    <row r="417" spans="1:20" x14ac:dyDescent="0.55000000000000004">
      <c r="A417">
        <v>222</v>
      </c>
      <c r="B417" t="s">
        <v>238</v>
      </c>
      <c r="C417" s="1">
        <v>44166</v>
      </c>
      <c r="D417">
        <v>2.6175693048505601E-4</v>
      </c>
      <c r="E417">
        <v>0.99725316775452799</v>
      </c>
      <c r="F417" t="s">
        <v>239</v>
      </c>
      <c r="G417">
        <v>0</v>
      </c>
      <c r="H417">
        <v>51.785861279999999</v>
      </c>
      <c r="I417">
        <v>0.51877202</v>
      </c>
      <c r="J417">
        <v>2034</v>
      </c>
      <c r="K417">
        <v>2034.0740740000001</v>
      </c>
      <c r="L417" t="s">
        <v>211</v>
      </c>
      <c r="M417" t="s">
        <v>211</v>
      </c>
      <c r="N417" t="s">
        <v>16</v>
      </c>
      <c r="O417" t="s">
        <v>47</v>
      </c>
      <c r="P417">
        <f>17915*EXP(-0.00082*K417)</f>
        <v>3379.3980775697337</v>
      </c>
      <c r="Q417">
        <f>1/D417</f>
        <v>3820.3381975289899</v>
      </c>
      <c r="R417">
        <f>Q417/P417</f>
        <v>1.1304788929383409</v>
      </c>
      <c r="S417">
        <f>LOG(R417)</f>
        <v>5.3262458086966939E-2</v>
      </c>
      <c r="T417">
        <f t="shared" si="6"/>
        <v>440.94011995925621</v>
      </c>
    </row>
    <row r="418" spans="1:20" x14ac:dyDescent="0.55000000000000004">
      <c r="A418">
        <v>171</v>
      </c>
      <c r="B418" t="s">
        <v>134</v>
      </c>
      <c r="C418" s="1">
        <v>44166</v>
      </c>
      <c r="D418">
        <v>7.3276787117390802E-4</v>
      </c>
      <c r="E418">
        <v>0.97074603378486701</v>
      </c>
      <c r="F418" t="s">
        <v>135</v>
      </c>
      <c r="G418">
        <v>0</v>
      </c>
      <c r="H418">
        <v>77.792135419999994</v>
      </c>
      <c r="I418">
        <v>1.51641052</v>
      </c>
      <c r="J418">
        <v>3280</v>
      </c>
      <c r="K418">
        <v>3280.4597699999999</v>
      </c>
      <c r="L418" t="s">
        <v>52</v>
      </c>
      <c r="M418" t="s">
        <v>53</v>
      </c>
      <c r="N418" t="s">
        <v>16</v>
      </c>
      <c r="O418" t="s">
        <v>47</v>
      </c>
      <c r="P418">
        <f>17915*EXP(-0.00082*K418)</f>
        <v>1216.1149853047161</v>
      </c>
      <c r="Q418">
        <f>1/D418</f>
        <v>1364.6886542637044</v>
      </c>
      <c r="R418">
        <f>Q418/P418</f>
        <v>1.1221707410518922</v>
      </c>
      <c r="S418">
        <f>LOG(R418)</f>
        <v>5.0058940926548862E-2</v>
      </c>
      <c r="T418">
        <f t="shared" si="6"/>
        <v>148.57366895898826</v>
      </c>
    </row>
    <row r="419" spans="1:20" x14ac:dyDescent="0.55000000000000004">
      <c r="A419">
        <v>210</v>
      </c>
      <c r="B419" t="s">
        <v>214</v>
      </c>
      <c r="C419" s="1">
        <v>44166</v>
      </c>
      <c r="D419">
        <v>7.29116555780164E-4</v>
      </c>
      <c r="E419">
        <v>0.98242837260357696</v>
      </c>
      <c r="F419" t="s">
        <v>215</v>
      </c>
      <c r="G419">
        <v>0</v>
      </c>
      <c r="H419">
        <v>77.449446589999994</v>
      </c>
      <c r="I419">
        <v>0.62851225499999996</v>
      </c>
      <c r="J419">
        <v>3259</v>
      </c>
      <c r="K419">
        <v>3259.7701149999998</v>
      </c>
      <c r="L419" t="s">
        <v>211</v>
      </c>
      <c r="M419" t="s">
        <v>211</v>
      </c>
      <c r="N419" t="s">
        <v>16</v>
      </c>
      <c r="O419" t="s">
        <v>47</v>
      </c>
      <c r="P419">
        <f>17915*EXP(-0.00082*K419)</f>
        <v>1236.9230152842747</v>
      </c>
      <c r="Q419">
        <f>1/D419</f>
        <v>1371.5228272796346</v>
      </c>
      <c r="R419">
        <f>Q419/P419</f>
        <v>1.1088182613890694</v>
      </c>
      <c r="S419">
        <f>LOG(R419)</f>
        <v>4.486036982472745E-2</v>
      </c>
      <c r="T419">
        <f t="shared" si="6"/>
        <v>134.59981199535991</v>
      </c>
    </row>
    <row r="420" spans="1:20" x14ac:dyDescent="0.55000000000000004">
      <c r="A420">
        <v>195</v>
      </c>
      <c r="B420" t="s">
        <v>180</v>
      </c>
      <c r="C420" s="1">
        <v>44166</v>
      </c>
      <c r="D420">
        <v>2.5117217769717699E-4</v>
      </c>
      <c r="E420">
        <v>0.99505079082271997</v>
      </c>
      <c r="F420" t="s">
        <v>181</v>
      </c>
      <c r="G420">
        <v>0.117647059</v>
      </c>
      <c r="H420">
        <v>49.691651790000002</v>
      </c>
      <c r="I420">
        <v>0.72827610499999995</v>
      </c>
      <c r="J420">
        <v>1957</v>
      </c>
      <c r="K420">
        <v>1957.0469800000001</v>
      </c>
      <c r="L420" t="s">
        <v>26</v>
      </c>
      <c r="M420" t="s">
        <v>26</v>
      </c>
      <c r="N420" t="s">
        <v>16</v>
      </c>
      <c r="O420" t="s">
        <v>18</v>
      </c>
      <c r="P420">
        <f>17915*EXP(-0.00082*K420)</f>
        <v>3599.7335439629037</v>
      </c>
      <c r="Q420">
        <f>1/D420</f>
        <v>3981.3326824981355</v>
      </c>
      <c r="R420">
        <f>Q420/P420</f>
        <v>1.1060076069172424</v>
      </c>
      <c r="S420">
        <f>LOG(R420)</f>
        <v>4.3758113976655702E-2</v>
      </c>
      <c r="T420">
        <f t="shared" si="6"/>
        <v>381.59913853523176</v>
      </c>
    </row>
    <row r="421" spans="1:20" x14ac:dyDescent="0.55000000000000004">
      <c r="A421">
        <v>223</v>
      </c>
      <c r="B421" t="s">
        <v>240</v>
      </c>
      <c r="C421" s="1">
        <v>44166</v>
      </c>
      <c r="D421">
        <v>2.5068064012306201E-4</v>
      </c>
      <c r="E421">
        <v>0.99763048398834198</v>
      </c>
      <c r="F421" t="s">
        <v>241</v>
      </c>
      <c r="G421">
        <v>0</v>
      </c>
      <c r="H421">
        <v>49.044350680000001</v>
      </c>
      <c r="I421">
        <v>0.50879563500000002</v>
      </c>
      <c r="J421">
        <v>1934</v>
      </c>
      <c r="K421">
        <v>1934.228188</v>
      </c>
      <c r="L421" t="s">
        <v>211</v>
      </c>
      <c r="M421" t="s">
        <v>211</v>
      </c>
      <c r="N421" t="s">
        <v>16</v>
      </c>
      <c r="O421" t="s">
        <v>47</v>
      </c>
      <c r="P421">
        <f>17915*EXP(-0.00082*K421)</f>
        <v>3667.7237447230987</v>
      </c>
      <c r="Q421">
        <f>1/D421</f>
        <v>3989.1393268705892</v>
      </c>
      <c r="R421">
        <f>Q421/P421</f>
        <v>1.0876335309086254</v>
      </c>
      <c r="S421">
        <f>LOG(R421)</f>
        <v>3.6482588088057939E-2</v>
      </c>
      <c r="T421">
        <f t="shared" si="6"/>
        <v>321.41558214749057</v>
      </c>
    </row>
    <row r="422" spans="1:20" x14ac:dyDescent="0.55000000000000004">
      <c r="A422">
        <v>141</v>
      </c>
      <c r="B422" t="s">
        <v>63</v>
      </c>
      <c r="C422" s="1">
        <v>44166</v>
      </c>
      <c r="D422">
        <v>2.5836042994585801E-3</v>
      </c>
      <c r="E422">
        <v>0.94131180036040096</v>
      </c>
      <c r="F422" t="s">
        <v>64</v>
      </c>
      <c r="G422" t="s">
        <v>16</v>
      </c>
      <c r="H422">
        <v>37.278701030000001</v>
      </c>
      <c r="I422">
        <v>1.466528595</v>
      </c>
      <c r="J422">
        <v>1550</v>
      </c>
      <c r="K422">
        <v>1550.8196720000001</v>
      </c>
      <c r="L422" t="s">
        <v>26</v>
      </c>
      <c r="M422" t="s">
        <v>26</v>
      </c>
      <c r="N422" t="s">
        <v>16</v>
      </c>
      <c r="O422" t="s">
        <v>18</v>
      </c>
      <c r="P422">
        <f>0.024*EXP(0.0062*K422)</f>
        <v>359.73962927588406</v>
      </c>
      <c r="Q422">
        <f>1/D422</f>
        <v>387.05617582752899</v>
      </c>
      <c r="R422">
        <f>Q422/P422</f>
        <v>1.0759342155509253</v>
      </c>
      <c r="S422">
        <f>LOG(R422)</f>
        <v>3.1785718638349732E-2</v>
      </c>
      <c r="T422">
        <f t="shared" si="6"/>
        <v>27.316546551644933</v>
      </c>
    </row>
    <row r="423" spans="1:20" x14ac:dyDescent="0.55000000000000004">
      <c r="A423">
        <v>163</v>
      </c>
      <c r="B423" t="s">
        <v>114</v>
      </c>
      <c r="C423" s="1">
        <v>44166</v>
      </c>
      <c r="D423">
        <v>2.7996239522914702E-4</v>
      </c>
      <c r="E423">
        <v>0.97121562076242496</v>
      </c>
      <c r="F423" t="s">
        <v>115</v>
      </c>
      <c r="G423">
        <v>0.1875</v>
      </c>
      <c r="H423">
        <v>52.318932779999997</v>
      </c>
      <c r="I423">
        <v>0.92780380500000004</v>
      </c>
      <c r="J423">
        <v>2054</v>
      </c>
      <c r="K423">
        <v>2054.8148150000002</v>
      </c>
      <c r="L423" t="s">
        <v>31</v>
      </c>
      <c r="M423" t="s">
        <v>31</v>
      </c>
      <c r="N423" t="s">
        <v>16</v>
      </c>
      <c r="O423" t="s">
        <v>18</v>
      </c>
      <c r="P423">
        <f>17915*EXP(-0.00082*K423)</f>
        <v>3322.4092665935509</v>
      </c>
      <c r="Q423">
        <f>1/D423</f>
        <v>3571.9082885453522</v>
      </c>
      <c r="R423">
        <f>Q423/P423</f>
        <v>1.0750958120844671</v>
      </c>
      <c r="S423">
        <f>LOG(R423)</f>
        <v>3.1447170117081293E-2</v>
      </c>
      <c r="T423">
        <f t="shared" si="6"/>
        <v>249.4990219518013</v>
      </c>
    </row>
    <row r="424" spans="1:20" x14ac:dyDescent="0.55000000000000004">
      <c r="A424">
        <v>200</v>
      </c>
      <c r="B424" t="s">
        <v>192</v>
      </c>
      <c r="C424" s="1">
        <v>44166</v>
      </c>
      <c r="D424">
        <v>5.7106256849507502E-4</v>
      </c>
      <c r="E424">
        <v>0.95824162606863394</v>
      </c>
      <c r="F424" t="s">
        <v>193</v>
      </c>
      <c r="G424">
        <v>8.3333332999999996E-2</v>
      </c>
      <c r="H424">
        <v>70.786052780000006</v>
      </c>
      <c r="I424">
        <v>0.69834695000000002</v>
      </c>
      <c r="J424">
        <v>2886</v>
      </c>
      <c r="K424">
        <v>2886.8686870000001</v>
      </c>
      <c r="L424" t="s">
        <v>26</v>
      </c>
      <c r="M424" t="s">
        <v>26</v>
      </c>
      <c r="N424" t="s">
        <v>16</v>
      </c>
      <c r="O424" t="s">
        <v>18</v>
      </c>
      <c r="P424">
        <f>17915*EXP(-0.00082*K424)</f>
        <v>1679.3486794110895</v>
      </c>
      <c r="Q424">
        <f>1/D424</f>
        <v>1751.1216023759125</v>
      </c>
      <c r="R424">
        <f>Q424/P424</f>
        <v>1.0427385472979871</v>
      </c>
      <c r="S424">
        <f>LOG(R424)</f>
        <v>1.8175428560926687E-2</v>
      </c>
      <c r="T424">
        <f t="shared" si="6"/>
        <v>71.77292296482301</v>
      </c>
    </row>
    <row r="425" spans="1:20" x14ac:dyDescent="0.55000000000000004">
      <c r="A425">
        <v>224</v>
      </c>
      <c r="B425" t="s">
        <v>242</v>
      </c>
      <c r="C425" s="1">
        <v>44166</v>
      </c>
      <c r="D425">
        <v>4.7870125271440398E-4</v>
      </c>
      <c r="E425">
        <v>0.96451075878358505</v>
      </c>
      <c r="F425" t="s">
        <v>243</v>
      </c>
      <c r="G425">
        <v>0</v>
      </c>
      <c r="H425">
        <v>46.112457399999997</v>
      </c>
      <c r="I425">
        <v>0.49881924999999999</v>
      </c>
      <c r="J425">
        <v>1830</v>
      </c>
      <c r="K425">
        <v>1830.8724830000001</v>
      </c>
      <c r="L425" t="s">
        <v>211</v>
      </c>
      <c r="M425" t="s">
        <v>211</v>
      </c>
      <c r="N425" t="s">
        <v>16</v>
      </c>
      <c r="O425" t="s">
        <v>47</v>
      </c>
      <c r="P425">
        <f>0.024*EXP(0.0062*K425)</f>
        <v>2042.046858804166</v>
      </c>
      <c r="Q425">
        <f>1/D425</f>
        <v>2088.9855506532504</v>
      </c>
      <c r="R425">
        <f>Q425/P425</f>
        <v>1.0229860992889124</v>
      </c>
      <c r="S425">
        <f>LOG(R425)</f>
        <v>9.8697323992215438E-3</v>
      </c>
      <c r="T425">
        <f t="shared" si="6"/>
        <v>46.938691849084307</v>
      </c>
    </row>
    <row r="426" spans="1:20" x14ac:dyDescent="0.55000000000000004">
      <c r="A426">
        <v>209</v>
      </c>
      <c r="B426" t="s">
        <v>212</v>
      </c>
      <c r="C426" s="1">
        <v>44166</v>
      </c>
      <c r="D426">
        <v>8.7472369991107798E-4</v>
      </c>
      <c r="E426">
        <v>0.98081914449910101</v>
      </c>
      <c r="F426" t="s">
        <v>213</v>
      </c>
      <c r="G426">
        <v>0</v>
      </c>
      <c r="H426">
        <v>79.162890719999993</v>
      </c>
      <c r="I426">
        <v>0.63848864000000005</v>
      </c>
      <c r="J426">
        <v>3363</v>
      </c>
      <c r="K426">
        <v>3363.2183909999999</v>
      </c>
      <c r="L426" t="s">
        <v>211</v>
      </c>
      <c r="M426" t="s">
        <v>211</v>
      </c>
      <c r="N426" t="s">
        <v>16</v>
      </c>
      <c r="O426" t="s">
        <v>47</v>
      </c>
      <c r="P426">
        <f>17915*EXP(-0.00082*K426)</f>
        <v>1136.3248854641793</v>
      </c>
      <c r="Q426">
        <f>1/D426</f>
        <v>1143.2181385981164</v>
      </c>
      <c r="R426">
        <f>Q426/P426</f>
        <v>1.0060662696224605</v>
      </c>
      <c r="S426">
        <f>LOG(R426)</f>
        <v>2.6265886557378707E-3</v>
      </c>
      <c r="T426">
        <f t="shared" si="6"/>
        <v>6.8932531339371508</v>
      </c>
    </row>
    <row r="427" spans="1:20" x14ac:dyDescent="0.55000000000000004">
      <c r="A427">
        <v>142</v>
      </c>
      <c r="B427" t="s">
        <v>65</v>
      </c>
      <c r="C427" s="1">
        <v>44166</v>
      </c>
      <c r="D427">
        <v>1.11312127566939E-3</v>
      </c>
      <c r="E427">
        <v>0.972289991703436</v>
      </c>
      <c r="F427" t="s">
        <v>66</v>
      </c>
      <c r="G427" t="s">
        <v>16</v>
      </c>
      <c r="H427">
        <v>42.038268039999998</v>
      </c>
      <c r="I427">
        <v>0.97768573000000003</v>
      </c>
      <c r="J427">
        <v>1697</v>
      </c>
      <c r="K427">
        <v>1697.560976</v>
      </c>
      <c r="L427" t="s">
        <v>26</v>
      </c>
      <c r="M427" t="s">
        <v>26</v>
      </c>
      <c r="N427" t="s">
        <v>16</v>
      </c>
      <c r="O427" t="s">
        <v>18</v>
      </c>
      <c r="P427">
        <f>0.024*EXP(0.0062*K427)</f>
        <v>893.52704483720618</v>
      </c>
      <c r="Q427">
        <f>1/D427</f>
        <v>898.37470710335401</v>
      </c>
      <c r="R427">
        <f>Q427/P427</f>
        <v>1.0054253111801792</v>
      </c>
      <c r="S427">
        <f>LOG(R427)</f>
        <v>2.3498142196028593E-3</v>
      </c>
      <c r="T427">
        <f t="shared" si="6"/>
        <v>4.8476622661478359</v>
      </c>
    </row>
    <row r="428" spans="1:20" x14ac:dyDescent="0.55000000000000004">
      <c r="A428">
        <v>218</v>
      </c>
      <c r="B428" t="s">
        <v>230</v>
      </c>
      <c r="C428" s="1">
        <v>44166</v>
      </c>
      <c r="D428">
        <v>4.2291386304058103E-4</v>
      </c>
      <c r="E428">
        <v>0.99496737668357105</v>
      </c>
      <c r="F428" t="s">
        <v>231</v>
      </c>
      <c r="G428">
        <v>0</v>
      </c>
      <c r="H428">
        <v>61.723837189999998</v>
      </c>
      <c r="I428">
        <v>0.54870117500000004</v>
      </c>
      <c r="J428">
        <v>2443</v>
      </c>
      <c r="K428">
        <v>2443.859649</v>
      </c>
      <c r="L428" t="s">
        <v>211</v>
      </c>
      <c r="M428" t="s">
        <v>211</v>
      </c>
      <c r="N428" t="s">
        <v>16</v>
      </c>
      <c r="O428" t="s">
        <v>47</v>
      </c>
      <c r="P428">
        <f>17915*EXP(-0.00082*K428)</f>
        <v>2414.9375766125804</v>
      </c>
      <c r="Q428">
        <f>1/D428</f>
        <v>2364.5476949145177</v>
      </c>
      <c r="R428">
        <f>Q428/P428</f>
        <v>0.97913408520946354</v>
      </c>
      <c r="S428">
        <f>LOG(R428)</f>
        <v>-9.1578306900808679E-3</v>
      </c>
      <c r="T428">
        <f t="shared" si="6"/>
        <v>-50.389881698062709</v>
      </c>
    </row>
    <row r="429" spans="1:20" x14ac:dyDescent="0.55000000000000004">
      <c r="A429">
        <v>217</v>
      </c>
      <c r="B429" t="s">
        <v>228</v>
      </c>
      <c r="C429" s="1">
        <v>44166</v>
      </c>
      <c r="D429">
        <v>4.6356069295386601E-4</v>
      </c>
      <c r="E429">
        <v>0.99882650475491597</v>
      </c>
      <c r="F429" t="s">
        <v>229</v>
      </c>
      <c r="G429">
        <v>0</v>
      </c>
      <c r="H429">
        <v>63.932276280000004</v>
      </c>
      <c r="I429">
        <v>0.55867756000000002</v>
      </c>
      <c r="J429">
        <v>2545</v>
      </c>
      <c r="K429">
        <v>2545.6140350000001</v>
      </c>
      <c r="L429" t="s">
        <v>211</v>
      </c>
      <c r="M429" t="s">
        <v>211</v>
      </c>
      <c r="N429" t="s">
        <v>16</v>
      </c>
      <c r="O429" t="s">
        <v>47</v>
      </c>
      <c r="P429">
        <f>17915*EXP(-0.00082*K429)</f>
        <v>2221.6159623565704</v>
      </c>
      <c r="Q429">
        <f>1/D429</f>
        <v>2157.2148268824876</v>
      </c>
      <c r="R429">
        <f>Q429/P429</f>
        <v>0.97101158050477387</v>
      </c>
      <c r="S429">
        <f>LOG(R429)</f>
        <v>-1.2775590566423307E-2</v>
      </c>
      <c r="T429">
        <f t="shared" si="6"/>
        <v>-64.401135474082821</v>
      </c>
    </row>
    <row r="430" spans="1:20" x14ac:dyDescent="0.55000000000000004">
      <c r="A430">
        <v>215</v>
      </c>
      <c r="B430" t="s">
        <v>224</v>
      </c>
      <c r="C430" s="1">
        <v>44166</v>
      </c>
      <c r="D430">
        <v>5.4924343522098202E-4</v>
      </c>
      <c r="E430">
        <v>0.99845209335337404</v>
      </c>
      <c r="F430" t="s">
        <v>225</v>
      </c>
      <c r="G430">
        <v>0</v>
      </c>
      <c r="H430">
        <v>68.158771790000003</v>
      </c>
      <c r="I430">
        <v>0.56865394499999999</v>
      </c>
      <c r="J430">
        <v>2750</v>
      </c>
      <c r="K430">
        <v>2750.9433960000001</v>
      </c>
      <c r="L430" t="s">
        <v>211</v>
      </c>
      <c r="M430" t="s">
        <v>211</v>
      </c>
      <c r="N430" t="s">
        <v>16</v>
      </c>
      <c r="O430" t="s">
        <v>47</v>
      </c>
      <c r="P430">
        <f>17915*EXP(-0.00082*K430)</f>
        <v>1877.356679712891</v>
      </c>
      <c r="Q430">
        <f>1/D430</f>
        <v>1820.686303874822</v>
      </c>
      <c r="R430">
        <f>Q430/P430</f>
        <v>0.96981374053718139</v>
      </c>
      <c r="S430">
        <f>LOG(R430)</f>
        <v>-1.3311666995909919E-2</v>
      </c>
      <c r="T430">
        <f t="shared" si="6"/>
        <v>-56.670375838069049</v>
      </c>
    </row>
    <row r="431" spans="1:20" x14ac:dyDescent="0.55000000000000004">
      <c r="A431">
        <v>170</v>
      </c>
      <c r="B431" t="s">
        <v>130</v>
      </c>
      <c r="C431" s="1">
        <v>44166</v>
      </c>
      <c r="D431">
        <v>2.8920702147667502E-4</v>
      </c>
      <c r="E431">
        <v>0.99362522928657904</v>
      </c>
      <c r="F431" t="s">
        <v>131</v>
      </c>
      <c r="G431">
        <v>0</v>
      </c>
      <c r="H431">
        <v>48.663585320000003</v>
      </c>
      <c r="I431">
        <v>0.61853586999999999</v>
      </c>
      <c r="J431">
        <v>1920</v>
      </c>
      <c r="K431">
        <v>1920.8053689999999</v>
      </c>
      <c r="L431" t="s">
        <v>113</v>
      </c>
      <c r="M431" t="s">
        <v>53</v>
      </c>
      <c r="N431" t="s">
        <v>16</v>
      </c>
      <c r="O431" t="s">
        <v>47</v>
      </c>
      <c r="P431">
        <f>0.024*EXP(0.0062*K431)</f>
        <v>3566.3282323936928</v>
      </c>
      <c r="Q431">
        <f>1/D431</f>
        <v>3457.7307110112865</v>
      </c>
      <c r="R431">
        <f>Q431/P431</f>
        <v>0.96954920739039308</v>
      </c>
      <c r="S431">
        <f>LOG(R431)</f>
        <v>-1.3430144341025681E-2</v>
      </c>
      <c r="T431">
        <f t="shared" si="6"/>
        <v>-108.59752138240628</v>
      </c>
    </row>
    <row r="432" spans="1:20" x14ac:dyDescent="0.55000000000000004">
      <c r="A432">
        <v>161</v>
      </c>
      <c r="B432" t="s">
        <v>106</v>
      </c>
      <c r="C432" s="1">
        <v>44166</v>
      </c>
      <c r="D432">
        <v>4.1036976795102401E-4</v>
      </c>
      <c r="E432">
        <v>0.99121254321627605</v>
      </c>
      <c r="F432" t="s">
        <v>107</v>
      </c>
      <c r="G432">
        <v>0.1</v>
      </c>
      <c r="H432">
        <v>60.429234970000003</v>
      </c>
      <c r="I432">
        <v>0.86794549499999996</v>
      </c>
      <c r="J432">
        <v>2385</v>
      </c>
      <c r="K432">
        <v>2385.4838709999999</v>
      </c>
      <c r="L432" t="s">
        <v>26</v>
      </c>
      <c r="M432" t="s">
        <v>26</v>
      </c>
      <c r="N432" t="s">
        <v>16</v>
      </c>
      <c r="O432" t="s">
        <v>18</v>
      </c>
      <c r="P432">
        <f>17915*EXP(-0.00082*K432)</f>
        <v>2533.3475654189224</v>
      </c>
      <c r="Q432">
        <f>1/D432</f>
        <v>2436.8266819288356</v>
      </c>
      <c r="R432">
        <f>Q432/P432</f>
        <v>0.96189986529774651</v>
      </c>
      <c r="S432">
        <f>LOG(R432)</f>
        <v>-1.6870136082899966E-2</v>
      </c>
      <c r="T432">
        <f t="shared" si="6"/>
        <v>-96.520883490086817</v>
      </c>
    </row>
    <row r="433" spans="1:20" x14ac:dyDescent="0.55000000000000004">
      <c r="A433">
        <v>179</v>
      </c>
      <c r="B433" t="s">
        <v>152</v>
      </c>
      <c r="C433" s="1">
        <v>44166</v>
      </c>
      <c r="D433">
        <v>9.5716244404607195E-4</v>
      </c>
      <c r="E433">
        <v>0.96798839859054397</v>
      </c>
      <c r="F433" t="s">
        <v>153</v>
      </c>
      <c r="G433">
        <v>3.4482759000000002E-2</v>
      </c>
      <c r="H433">
        <v>79.886344899999997</v>
      </c>
      <c r="I433">
        <v>0.86794549499999996</v>
      </c>
      <c r="J433">
        <v>3406</v>
      </c>
      <c r="K433">
        <v>3406.5934069999998</v>
      </c>
      <c r="L433" t="s">
        <v>34</v>
      </c>
      <c r="M433" t="s">
        <v>43</v>
      </c>
      <c r="N433" t="s">
        <v>16</v>
      </c>
      <c r="O433" t="s">
        <v>18</v>
      </c>
      <c r="P433">
        <f>17915*EXP(-0.00082*K433)</f>
        <v>1096.6189417673083</v>
      </c>
      <c r="Q433">
        <f>1/D433</f>
        <v>1044.7547396164512</v>
      </c>
      <c r="R433">
        <f>Q433/P433</f>
        <v>0.95270535627692787</v>
      </c>
      <c r="S433">
        <f>LOG(R433)</f>
        <v>-2.1041393095650684E-2</v>
      </c>
      <c r="T433">
        <f t="shared" si="6"/>
        <v>-51.864202150857182</v>
      </c>
    </row>
    <row r="434" spans="1:20" x14ac:dyDescent="0.55000000000000004">
      <c r="A434">
        <v>149</v>
      </c>
      <c r="B434" t="s">
        <v>83</v>
      </c>
      <c r="C434" s="1">
        <v>44166</v>
      </c>
      <c r="D434">
        <v>3.1195266149817801E-4</v>
      </c>
      <c r="E434">
        <v>0.98827195723690997</v>
      </c>
      <c r="F434" t="s">
        <v>84</v>
      </c>
      <c r="G434">
        <v>5.5555555999999999E-2</v>
      </c>
      <c r="H434">
        <v>51.709708200000001</v>
      </c>
      <c r="I434">
        <v>0.847992725</v>
      </c>
      <c r="J434">
        <v>2031</v>
      </c>
      <c r="K434">
        <v>2031.1111109999999</v>
      </c>
      <c r="L434" t="s">
        <v>17</v>
      </c>
      <c r="M434" t="s">
        <v>17</v>
      </c>
      <c r="N434" t="s">
        <v>16</v>
      </c>
      <c r="O434" t="s">
        <v>18</v>
      </c>
      <c r="P434">
        <f>17915*EXP(-0.00082*K434)</f>
        <v>3387.6187459178145</v>
      </c>
      <c r="Q434">
        <f>1/D434</f>
        <v>3205.6145801014127</v>
      </c>
      <c r="R434">
        <f>Q434/P434</f>
        <v>0.94627371629829282</v>
      </c>
      <c r="S434">
        <f>LOG(R434)</f>
        <v>-2.3983222706236089E-2</v>
      </c>
      <c r="T434">
        <f t="shared" si="6"/>
        <v>-182.00416581640184</v>
      </c>
    </row>
    <row r="435" spans="1:20" x14ac:dyDescent="0.55000000000000004">
      <c r="A435">
        <v>135</v>
      </c>
      <c r="B435" t="s">
        <v>44</v>
      </c>
      <c r="C435" s="1">
        <v>44166</v>
      </c>
      <c r="D435">
        <v>6.3707374694723198E-4</v>
      </c>
      <c r="E435">
        <v>0.924611665414805</v>
      </c>
      <c r="F435" t="s">
        <v>45</v>
      </c>
      <c r="G435" t="s">
        <v>16</v>
      </c>
      <c r="H435">
        <v>70.443363950000006</v>
      </c>
      <c r="I435">
        <v>0.59858310000000003</v>
      </c>
      <c r="J435">
        <v>2868</v>
      </c>
      <c r="K435">
        <v>2868.6868690000001</v>
      </c>
      <c r="L435" t="s">
        <v>31</v>
      </c>
      <c r="M435" t="s">
        <v>46</v>
      </c>
      <c r="N435" t="s">
        <v>16</v>
      </c>
      <c r="O435" t="s">
        <v>47</v>
      </c>
      <c r="P435">
        <f>17915*EXP(-0.00082*K435)</f>
        <v>1704.573815961289</v>
      </c>
      <c r="Q435">
        <f>1/D435</f>
        <v>1569.6769876201299</v>
      </c>
      <c r="R435">
        <f>Q435/P435</f>
        <v>0.92086184412900629</v>
      </c>
      <c r="S435">
        <f>LOG(R435)</f>
        <v>-3.5805521630600988E-2</v>
      </c>
      <c r="T435">
        <f t="shared" si="6"/>
        <v>-134.89682834115911</v>
      </c>
    </row>
    <row r="436" spans="1:20" x14ac:dyDescent="0.55000000000000004">
      <c r="A436">
        <v>175</v>
      </c>
      <c r="B436" t="s">
        <v>144</v>
      </c>
      <c r="C436" s="1">
        <v>44166</v>
      </c>
      <c r="D436">
        <v>4.97540562505198E-4</v>
      </c>
      <c r="E436">
        <v>0.99754671061410105</v>
      </c>
      <c r="F436" t="s">
        <v>145</v>
      </c>
      <c r="G436">
        <v>0</v>
      </c>
      <c r="H436">
        <v>63.627664000000003</v>
      </c>
      <c r="I436">
        <v>1.2969300500000001</v>
      </c>
      <c r="J436">
        <v>2531</v>
      </c>
      <c r="K436">
        <v>2531.578947</v>
      </c>
      <c r="L436" t="s">
        <v>52</v>
      </c>
      <c r="M436" t="s">
        <v>52</v>
      </c>
      <c r="N436" t="s">
        <v>16</v>
      </c>
      <c r="O436" t="s">
        <v>47</v>
      </c>
      <c r="P436">
        <f>17915*EXP(-0.00082*K436)</f>
        <v>2247.3317289023162</v>
      </c>
      <c r="Q436">
        <f>1/D436</f>
        <v>2009.8863798457692</v>
      </c>
      <c r="R436">
        <f>Q436/P436</f>
        <v>0.89434343581642728</v>
      </c>
      <c r="S436">
        <f>LOG(R436)</f>
        <v>-4.8495676239433259E-2</v>
      </c>
      <c r="T436">
        <f t="shared" si="6"/>
        <v>-237.445349056547</v>
      </c>
    </row>
    <row r="437" spans="1:20" x14ac:dyDescent="0.55000000000000004">
      <c r="A437">
        <v>184</v>
      </c>
      <c r="B437" t="s">
        <v>162</v>
      </c>
      <c r="C437" s="1">
        <v>44166</v>
      </c>
      <c r="D437">
        <v>3.5257934974960899E-4</v>
      </c>
      <c r="E437">
        <v>0.93598006851103499</v>
      </c>
      <c r="F437" t="s">
        <v>155</v>
      </c>
      <c r="G437" t="s">
        <v>16</v>
      </c>
      <c r="H437">
        <v>52.471238929999998</v>
      </c>
      <c r="I437">
        <v>0.92780380500000004</v>
      </c>
      <c r="J437">
        <v>2060</v>
      </c>
      <c r="K437">
        <v>2060.7407410000001</v>
      </c>
      <c r="L437" t="s">
        <v>26</v>
      </c>
      <c r="M437" t="s">
        <v>26</v>
      </c>
      <c r="N437" t="s">
        <v>16</v>
      </c>
      <c r="O437" t="s">
        <v>18</v>
      </c>
      <c r="P437">
        <f>17915*EXP(-0.00082*K437)</f>
        <v>3306.3039799724215</v>
      </c>
      <c r="Q437">
        <f>1/D437</f>
        <v>2836.2409786908088</v>
      </c>
      <c r="R437">
        <f>Q437/P437</f>
        <v>0.85782825652784245</v>
      </c>
      <c r="S437">
        <f>LOG(R437)</f>
        <v>-6.6599652370662385E-2</v>
      </c>
      <c r="T437">
        <f t="shared" si="6"/>
        <v>-470.06300128161274</v>
      </c>
    </row>
    <row r="438" spans="1:20" x14ac:dyDescent="0.55000000000000004">
      <c r="A438">
        <v>188</v>
      </c>
      <c r="B438" t="s">
        <v>169</v>
      </c>
      <c r="C438" s="1">
        <v>44166</v>
      </c>
      <c r="D438">
        <v>5.1025873752803504E-4</v>
      </c>
      <c r="E438">
        <v>0.99009762776491705</v>
      </c>
      <c r="F438" t="s">
        <v>107</v>
      </c>
      <c r="G438">
        <v>0.1</v>
      </c>
      <c r="H438">
        <v>62.256908699999997</v>
      </c>
      <c r="I438">
        <v>0.83801634000000003</v>
      </c>
      <c r="J438">
        <v>2468</v>
      </c>
      <c r="K438">
        <v>2468.421053</v>
      </c>
      <c r="L438" t="s">
        <v>26</v>
      </c>
      <c r="M438" t="s">
        <v>26</v>
      </c>
      <c r="N438" t="s">
        <v>16</v>
      </c>
      <c r="O438" t="s">
        <v>18</v>
      </c>
      <c r="P438">
        <f>17915*EXP(-0.00082*K438)</f>
        <v>2366.7864039008673</v>
      </c>
      <c r="Q438">
        <f>1/D438</f>
        <v>1959.7900564026249</v>
      </c>
      <c r="R438">
        <f>Q438/P438</f>
        <v>0.8280384124112582</v>
      </c>
      <c r="S438">
        <f>LOG(R438)</f>
        <v>-8.1949515979253831E-2</v>
      </c>
      <c r="T438">
        <f t="shared" si="6"/>
        <v>-406.99634749824236</v>
      </c>
    </row>
    <row r="439" spans="1:20" x14ac:dyDescent="0.55000000000000004">
      <c r="A439">
        <v>208</v>
      </c>
      <c r="B439" t="s">
        <v>209</v>
      </c>
      <c r="C439" s="1">
        <v>44166</v>
      </c>
      <c r="D439">
        <v>1.26038303390431E-3</v>
      </c>
      <c r="E439">
        <v>0.99246967818978904</v>
      </c>
      <c r="F439" t="s">
        <v>210</v>
      </c>
      <c r="G439">
        <v>0</v>
      </c>
      <c r="H439">
        <v>82.627855499999995</v>
      </c>
      <c r="I439">
        <v>0.71829971999999997</v>
      </c>
      <c r="J439">
        <v>3564</v>
      </c>
      <c r="K439">
        <v>3564.835165</v>
      </c>
      <c r="L439" t="s">
        <v>211</v>
      </c>
      <c r="M439" t="s">
        <v>211</v>
      </c>
      <c r="N439" t="s">
        <v>16</v>
      </c>
      <c r="O439" t="s">
        <v>47</v>
      </c>
      <c r="P439">
        <f>17915*EXP(-0.00082*K439)</f>
        <v>963.16890829457293</v>
      </c>
      <c r="Q439">
        <f>1/D439</f>
        <v>793.40960097049458</v>
      </c>
      <c r="R439">
        <f>Q439/P439</f>
        <v>0.82374918265928943</v>
      </c>
      <c r="S439">
        <f>LOG(R439)</f>
        <v>-8.4205003313547133E-2</v>
      </c>
      <c r="T439">
        <f t="shared" si="6"/>
        <v>-169.75930732407835</v>
      </c>
    </row>
    <row r="440" spans="1:20" x14ac:dyDescent="0.55000000000000004">
      <c r="A440">
        <v>230</v>
      </c>
      <c r="B440" t="s">
        <v>257</v>
      </c>
      <c r="C440" s="1">
        <v>44166</v>
      </c>
      <c r="D440">
        <v>4.5908296780389099E-4</v>
      </c>
      <c r="E440">
        <v>0.97352257078733695</v>
      </c>
      <c r="F440" t="s">
        <v>258</v>
      </c>
      <c r="G440">
        <v>0.2</v>
      </c>
      <c r="H440">
        <v>58.258872410000002</v>
      </c>
      <c r="I440">
        <v>1.446575825</v>
      </c>
      <c r="J440">
        <v>2293</v>
      </c>
      <c r="K440">
        <v>2293.5483869999998</v>
      </c>
      <c r="L440" t="s">
        <v>17</v>
      </c>
      <c r="M440" t="s">
        <v>17</v>
      </c>
      <c r="N440" t="s">
        <v>16</v>
      </c>
      <c r="O440" t="s">
        <v>18</v>
      </c>
      <c r="P440">
        <f>17915*EXP(-0.00082*K440)</f>
        <v>2731.7124221639565</v>
      </c>
      <c r="Q440">
        <f>1/D440</f>
        <v>2178.2555009254352</v>
      </c>
      <c r="R440">
        <f>Q440/P440</f>
        <v>0.79739561282219662</v>
      </c>
      <c r="S440">
        <f>LOG(R440)</f>
        <v>-9.8326158104716135E-2</v>
      </c>
      <c r="T440">
        <f t="shared" si="6"/>
        <v>-553.45692123852132</v>
      </c>
    </row>
    <row r="441" spans="1:20" x14ac:dyDescent="0.55000000000000004">
      <c r="A441">
        <v>201</v>
      </c>
      <c r="B441" t="s">
        <v>194</v>
      </c>
      <c r="C441" s="1">
        <v>44166</v>
      </c>
      <c r="D441">
        <v>6.6057616174866195E-4</v>
      </c>
      <c r="E441">
        <v>0.99146124055426099</v>
      </c>
      <c r="F441" t="s">
        <v>195</v>
      </c>
      <c r="G441">
        <v>9.0909090999999997E-2</v>
      </c>
      <c r="H441">
        <v>66.826093029999996</v>
      </c>
      <c r="I441">
        <v>0.68837056500000005</v>
      </c>
      <c r="J441">
        <v>2684</v>
      </c>
      <c r="K441">
        <v>2684.9056599999999</v>
      </c>
      <c r="L441" t="s">
        <v>26</v>
      </c>
      <c r="M441" t="s">
        <v>26</v>
      </c>
      <c r="N441" t="s">
        <v>16</v>
      </c>
      <c r="O441" t="s">
        <v>18</v>
      </c>
      <c r="P441">
        <f>17915*EXP(-0.00082*K441)</f>
        <v>1981.8201885295009</v>
      </c>
      <c r="Q441">
        <f>1/D441</f>
        <v>1513.8299834387349</v>
      </c>
      <c r="R441">
        <f>Q441/P441</f>
        <v>0.76385839250229248</v>
      </c>
      <c r="S441">
        <f>LOG(R441)</f>
        <v>-0.11698714542301623</v>
      </c>
      <c r="T441">
        <f t="shared" si="6"/>
        <v>-467.99020509076604</v>
      </c>
    </row>
    <row r="442" spans="1:20" x14ac:dyDescent="0.55000000000000004">
      <c r="A442">
        <v>183</v>
      </c>
      <c r="B442" t="s">
        <v>160</v>
      </c>
      <c r="C442" s="1">
        <v>44166</v>
      </c>
      <c r="D442">
        <v>3.58029320802187E-4</v>
      </c>
      <c r="E442">
        <v>0.98007689767217798</v>
      </c>
      <c r="F442" t="s">
        <v>161</v>
      </c>
      <c r="G442" t="s">
        <v>16</v>
      </c>
      <c r="H442">
        <v>48.968197609999997</v>
      </c>
      <c r="I442">
        <v>1.3268592050000001</v>
      </c>
      <c r="J442">
        <v>1931</v>
      </c>
      <c r="K442">
        <v>1931.5436239999999</v>
      </c>
      <c r="L442" t="s">
        <v>26</v>
      </c>
      <c r="M442" t="s">
        <v>26</v>
      </c>
      <c r="N442" t="s">
        <v>16</v>
      </c>
      <c r="O442" t="s">
        <v>18</v>
      </c>
      <c r="P442">
        <f>17915*EXP(-0.00082*K442)</f>
        <v>3675.806554058991</v>
      </c>
      <c r="Q442">
        <f>1/D442</f>
        <v>2793.0673324727641</v>
      </c>
      <c r="R442">
        <f>Q442/P442</f>
        <v>0.75985155676610172</v>
      </c>
      <c r="S442">
        <f>LOG(R442)</f>
        <v>-0.11927124242201352</v>
      </c>
      <c r="T442">
        <f t="shared" si="6"/>
        <v>-882.7392215862269</v>
      </c>
    </row>
    <row r="443" spans="1:20" x14ac:dyDescent="0.55000000000000004">
      <c r="A443">
        <v>199</v>
      </c>
      <c r="B443" t="s">
        <v>190</v>
      </c>
      <c r="C443" s="1">
        <v>44166</v>
      </c>
      <c r="D443">
        <v>9.2542488687873895E-4</v>
      </c>
      <c r="E443">
        <v>0.969994690880432</v>
      </c>
      <c r="F443" t="s">
        <v>191</v>
      </c>
      <c r="G443">
        <v>7.6923077000000006E-2</v>
      </c>
      <c r="H443">
        <v>74.479476779999999</v>
      </c>
      <c r="I443">
        <v>0.71829971999999997</v>
      </c>
      <c r="J443">
        <v>3088</v>
      </c>
      <c r="K443">
        <v>3088.172043</v>
      </c>
      <c r="L443" t="s">
        <v>26</v>
      </c>
      <c r="M443" t="s">
        <v>26</v>
      </c>
      <c r="N443" t="s">
        <v>16</v>
      </c>
      <c r="O443" t="s">
        <v>18</v>
      </c>
      <c r="P443">
        <f>17915*EXP(-0.00082*K443)</f>
        <v>1423.8112791167302</v>
      </c>
      <c r="Q443">
        <f>1/D443</f>
        <v>1080.5847283541152</v>
      </c>
      <c r="R443">
        <f>Q443/P443</f>
        <v>0.75893817123324259</v>
      </c>
      <c r="S443">
        <f>LOG(R443)</f>
        <v>-0.11979360353267997</v>
      </c>
      <c r="T443">
        <f t="shared" si="6"/>
        <v>-343.22655076261503</v>
      </c>
    </row>
    <row r="444" spans="1:20" x14ac:dyDescent="0.55000000000000004">
      <c r="A444">
        <v>156</v>
      </c>
      <c r="B444" t="s">
        <v>97</v>
      </c>
      <c r="C444" s="1">
        <v>44166</v>
      </c>
      <c r="D444">
        <v>1.6978003295361199E-2</v>
      </c>
      <c r="E444">
        <v>0.995661923495339</v>
      </c>
      <c r="F444" t="s">
        <v>98</v>
      </c>
      <c r="G444">
        <v>0.5</v>
      </c>
      <c r="H444">
        <v>28.330715049999998</v>
      </c>
      <c r="I444">
        <v>1.0974023500000001</v>
      </c>
      <c r="J444">
        <v>1316</v>
      </c>
      <c r="K444">
        <v>1316.427025</v>
      </c>
      <c r="L444" t="s">
        <v>34</v>
      </c>
      <c r="M444" t="s">
        <v>34</v>
      </c>
      <c r="N444" t="s">
        <v>16</v>
      </c>
      <c r="O444" t="s">
        <v>18</v>
      </c>
      <c r="P444">
        <f>0.024*EXP(0.0062*K444)</f>
        <v>84.111736081242526</v>
      </c>
      <c r="Q444">
        <f>1/D444</f>
        <v>58.899741188837218</v>
      </c>
      <c r="R444">
        <f>Q444/P444</f>
        <v>0.70025592067136333</v>
      </c>
      <c r="S444">
        <f>LOG(R444)</f>
        <v>-0.15474321052434137</v>
      </c>
      <c r="T444">
        <f t="shared" si="6"/>
        <v>-25.211994892405308</v>
      </c>
    </row>
    <row r="445" spans="1:20" x14ac:dyDescent="0.55000000000000004">
      <c r="A445">
        <v>202</v>
      </c>
      <c r="B445" t="s">
        <v>198</v>
      </c>
      <c r="C445" s="1">
        <v>44166</v>
      </c>
      <c r="D445">
        <v>4.9404962099949801E-4</v>
      </c>
      <c r="E445">
        <v>0.972938227212919</v>
      </c>
      <c r="F445" t="s">
        <v>181</v>
      </c>
      <c r="G445">
        <v>0.117647059</v>
      </c>
      <c r="H445">
        <v>55.479285279999999</v>
      </c>
      <c r="I445">
        <v>0.66841779499999998</v>
      </c>
      <c r="J445">
        <v>2177</v>
      </c>
      <c r="K445">
        <v>2177.7777780000001</v>
      </c>
      <c r="L445" t="s">
        <v>26</v>
      </c>
      <c r="M445" t="s">
        <v>26</v>
      </c>
      <c r="N445" t="s">
        <v>16</v>
      </c>
      <c r="O445" t="s">
        <v>18</v>
      </c>
      <c r="P445">
        <f>17915*EXP(-0.00082*K445)</f>
        <v>3003.7471906791716</v>
      </c>
      <c r="Q445">
        <f>1/D445</f>
        <v>2024.0881836462659</v>
      </c>
      <c r="R445">
        <f>Q445/P445</f>
        <v>0.67385437427195838</v>
      </c>
      <c r="S445">
        <f>LOG(R445)</f>
        <v>-0.17143394809888537</v>
      </c>
      <c r="T445">
        <f t="shared" si="6"/>
        <v>-979.65900703290572</v>
      </c>
    </row>
    <row r="446" spans="1:20" x14ac:dyDescent="0.55000000000000004">
      <c r="A446">
        <v>159</v>
      </c>
      <c r="B446" t="s">
        <v>103</v>
      </c>
      <c r="C446" s="1">
        <v>44166</v>
      </c>
      <c r="D446">
        <v>1.40629410229131E-3</v>
      </c>
      <c r="E446">
        <v>0.99508873334910897</v>
      </c>
      <c r="F446" t="s">
        <v>95</v>
      </c>
      <c r="G446">
        <v>0.83333333300000001</v>
      </c>
      <c r="H446">
        <v>42.952104910000003</v>
      </c>
      <c r="I446">
        <v>0.847992725</v>
      </c>
      <c r="J446">
        <v>1726</v>
      </c>
      <c r="K446">
        <v>1726.829268</v>
      </c>
      <c r="L446" t="s">
        <v>96</v>
      </c>
      <c r="M446" t="s">
        <v>96</v>
      </c>
      <c r="N446" t="s">
        <v>16</v>
      </c>
      <c r="O446" t="s">
        <v>18</v>
      </c>
      <c r="P446">
        <f>0.024*EXP(0.0062*K446)</f>
        <v>1071.3127160821805</v>
      </c>
      <c r="Q446">
        <f>1/D446</f>
        <v>711.08881020739193</v>
      </c>
      <c r="R446">
        <f>Q446/P446</f>
        <v>0.66375466241814329</v>
      </c>
      <c r="S446">
        <f>LOG(R446)</f>
        <v>-0.17799241528092979</v>
      </c>
      <c r="T446">
        <f t="shared" si="6"/>
        <v>-360.22390587478856</v>
      </c>
    </row>
    <row r="447" spans="1:20" x14ac:dyDescent="0.55000000000000004">
      <c r="A447">
        <v>127</v>
      </c>
      <c r="B447" t="s">
        <v>14</v>
      </c>
      <c r="C447" s="1">
        <v>44166</v>
      </c>
      <c r="D447">
        <v>4.8544957851238897E-4</v>
      </c>
      <c r="E447">
        <v>0.97910119330799295</v>
      </c>
      <c r="F447" t="s">
        <v>15</v>
      </c>
      <c r="G447" t="s">
        <v>16</v>
      </c>
      <c r="H447">
        <v>48.244743419999999</v>
      </c>
      <c r="I447">
        <v>1.3767411300000001</v>
      </c>
      <c r="J447">
        <v>1906</v>
      </c>
      <c r="K447">
        <v>1906.040268</v>
      </c>
      <c r="L447" t="s">
        <v>17</v>
      </c>
      <c r="M447" t="s">
        <v>17</v>
      </c>
      <c r="N447" t="s">
        <v>16</v>
      </c>
      <c r="O447" t="s">
        <v>18</v>
      </c>
      <c r="P447">
        <f>0.024*EXP(0.0062*K447)</f>
        <v>3254.351207509656</v>
      </c>
      <c r="Q447">
        <f>1/D447</f>
        <v>2059.9461700314964</v>
      </c>
      <c r="R447">
        <f>Q447/P447</f>
        <v>0.63298213335979792</v>
      </c>
      <c r="S447">
        <f>LOG(R447)</f>
        <v>-0.19860854826504235</v>
      </c>
      <c r="T447">
        <f t="shared" si="6"/>
        <v>-1194.4050374781596</v>
      </c>
    </row>
    <row r="448" spans="1:20" x14ac:dyDescent="0.55000000000000004">
      <c r="A448">
        <v>158</v>
      </c>
      <c r="B448" t="s">
        <v>101</v>
      </c>
      <c r="C448" s="1">
        <v>44166</v>
      </c>
      <c r="D448">
        <v>5.6428370778785898E-4</v>
      </c>
      <c r="E448">
        <v>0.96741671250290295</v>
      </c>
      <c r="F448" t="s">
        <v>102</v>
      </c>
      <c r="G448">
        <v>0.111111111</v>
      </c>
      <c r="H448">
        <v>57.116576330000001</v>
      </c>
      <c r="I448">
        <v>0.69834695000000002</v>
      </c>
      <c r="J448">
        <v>2245</v>
      </c>
      <c r="K448">
        <v>2245.16129</v>
      </c>
      <c r="L448" t="s">
        <v>26</v>
      </c>
      <c r="M448" t="s">
        <v>26</v>
      </c>
      <c r="N448" t="s">
        <v>16</v>
      </c>
      <c r="O448" t="s">
        <v>18</v>
      </c>
      <c r="P448">
        <f>17915*EXP(-0.00082*K448)</f>
        <v>2842.2787095128288</v>
      </c>
      <c r="Q448">
        <f>1/D448</f>
        <v>1772.1582002079483</v>
      </c>
      <c r="R448">
        <f>Q448/P448</f>
        <v>0.62349909397579772</v>
      </c>
      <c r="S448">
        <f>LOG(R448)</f>
        <v>-0.20516417327059883</v>
      </c>
      <c r="T448">
        <f t="shared" si="6"/>
        <v>-1070.1205093048804</v>
      </c>
    </row>
    <row r="449" spans="1:20" x14ac:dyDescent="0.55000000000000004">
      <c r="A449">
        <v>216</v>
      </c>
      <c r="B449" t="s">
        <v>226</v>
      </c>
      <c r="C449" s="1">
        <v>44166</v>
      </c>
      <c r="D449">
        <v>7.88446018082677E-4</v>
      </c>
      <c r="E449">
        <v>0.99622074210502698</v>
      </c>
      <c r="F449" t="s">
        <v>227</v>
      </c>
      <c r="G449">
        <v>0</v>
      </c>
      <c r="H449">
        <v>66.102638839999997</v>
      </c>
      <c r="I449">
        <v>0.56865394499999999</v>
      </c>
      <c r="J449">
        <v>2649</v>
      </c>
      <c r="K449">
        <v>2649.0566039999999</v>
      </c>
      <c r="L449" t="s">
        <v>211</v>
      </c>
      <c r="M449" t="s">
        <v>211</v>
      </c>
      <c r="N449" t="s">
        <v>16</v>
      </c>
      <c r="O449" t="s">
        <v>47</v>
      </c>
      <c r="P449">
        <f>17915*EXP(-0.00082*K449)</f>
        <v>2040.9429582131522</v>
      </c>
      <c r="Q449">
        <f>1/D449</f>
        <v>1268.3176489771292</v>
      </c>
      <c r="R449">
        <f>Q449/P449</f>
        <v>0.62143708812300302</v>
      </c>
      <c r="S449">
        <f>LOG(R449)</f>
        <v>-0.20660283108344682</v>
      </c>
      <c r="T449">
        <f t="shared" si="6"/>
        <v>-772.62530923602299</v>
      </c>
    </row>
    <row r="450" spans="1:20" x14ac:dyDescent="0.55000000000000004">
      <c r="A450">
        <v>198</v>
      </c>
      <c r="B450" t="s">
        <v>188</v>
      </c>
      <c r="C450" s="1">
        <v>44166</v>
      </c>
      <c r="D450">
        <v>1.3779921437035499E-3</v>
      </c>
      <c r="E450">
        <v>0.98683173293348303</v>
      </c>
      <c r="F450" t="s">
        <v>189</v>
      </c>
      <c r="G450">
        <v>7.1428570999999996E-2</v>
      </c>
      <c r="H450">
        <v>77.982518099999993</v>
      </c>
      <c r="I450">
        <v>0.73825249000000004</v>
      </c>
      <c r="J450">
        <v>3291</v>
      </c>
      <c r="K450">
        <v>3291.9540229999998</v>
      </c>
      <c r="L450" t="s">
        <v>26</v>
      </c>
      <c r="M450" t="s">
        <v>26</v>
      </c>
      <c r="N450" t="s">
        <v>16</v>
      </c>
      <c r="O450" t="s">
        <v>18</v>
      </c>
      <c r="P450">
        <f>17915*EXP(-0.00082*K450)</f>
        <v>1204.7066000950256</v>
      </c>
      <c r="Q450">
        <f>1/D450</f>
        <v>725.69354228127725</v>
      </c>
      <c r="R450">
        <f>Q450/P450</f>
        <v>0.60238197601311017</v>
      </c>
      <c r="S450">
        <f>LOG(R450)</f>
        <v>-0.22012803122162261</v>
      </c>
      <c r="T450">
        <f t="shared" si="6"/>
        <v>-479.01305781374833</v>
      </c>
    </row>
    <row r="451" spans="1:20" x14ac:dyDescent="0.55000000000000004">
      <c r="A451">
        <v>148</v>
      </c>
      <c r="B451" t="s">
        <v>78</v>
      </c>
      <c r="C451" s="1">
        <v>44166</v>
      </c>
      <c r="D451">
        <v>5.1867155605584705E-4</v>
      </c>
      <c r="E451">
        <v>0.991793203102595</v>
      </c>
      <c r="F451" t="s">
        <v>79</v>
      </c>
      <c r="G451" t="s">
        <v>16</v>
      </c>
      <c r="H451">
        <v>52.357009320000003</v>
      </c>
      <c r="I451">
        <v>0.708323335</v>
      </c>
      <c r="J451">
        <v>2056</v>
      </c>
      <c r="K451">
        <v>2056.296296</v>
      </c>
      <c r="L451" t="s">
        <v>26</v>
      </c>
      <c r="M451" t="s">
        <v>26</v>
      </c>
      <c r="N451" t="s">
        <v>16</v>
      </c>
      <c r="O451" t="s">
        <v>18</v>
      </c>
      <c r="P451">
        <f>17915*EXP(-0.00082*K451)</f>
        <v>3318.3756064776535</v>
      </c>
      <c r="Q451">
        <f>1/D451</f>
        <v>1928.0023905770663</v>
      </c>
      <c r="R451">
        <f>Q451/P451</f>
        <v>0.58100788434362238</v>
      </c>
      <c r="S451">
        <f>LOG(R451)</f>
        <v>-0.23581797414375597</v>
      </c>
      <c r="T451">
        <f t="shared" ref="T451:T514" si="7">Q451-P451</f>
        <v>-1390.3732159005872</v>
      </c>
    </row>
    <row r="452" spans="1:20" x14ac:dyDescent="0.55000000000000004">
      <c r="A452">
        <v>136</v>
      </c>
      <c r="B452" t="s">
        <v>48</v>
      </c>
      <c r="C452" s="1">
        <v>44166</v>
      </c>
      <c r="D452">
        <v>5.1383564380881402E-4</v>
      </c>
      <c r="E452">
        <v>0.997369555435344</v>
      </c>
      <c r="F452" t="s">
        <v>49</v>
      </c>
      <c r="G452" t="s">
        <v>16</v>
      </c>
      <c r="H452">
        <v>51.74778474</v>
      </c>
      <c r="I452">
        <v>1.5363632899999999</v>
      </c>
      <c r="J452">
        <v>2032</v>
      </c>
      <c r="K452">
        <v>2032.5925930000001</v>
      </c>
      <c r="L452" t="s">
        <v>23</v>
      </c>
      <c r="M452" t="s">
        <v>23</v>
      </c>
      <c r="N452" t="s">
        <v>16</v>
      </c>
      <c r="O452" t="s">
        <v>18</v>
      </c>
      <c r="P452">
        <f>17915*EXP(-0.00082*K452)</f>
        <v>3383.5059137093876</v>
      </c>
      <c r="Q452">
        <f>1/D452</f>
        <v>1946.1475902829275</v>
      </c>
      <c r="R452">
        <f>Q452/P452</f>
        <v>0.5751866968511774</v>
      </c>
      <c r="S452">
        <f>LOG(R452)</f>
        <v>-0.24019116704613533</v>
      </c>
      <c r="T452">
        <f t="shared" si="7"/>
        <v>-1437.3583234264602</v>
      </c>
    </row>
    <row r="453" spans="1:20" x14ac:dyDescent="0.55000000000000004">
      <c r="A453">
        <v>187</v>
      </c>
      <c r="B453" t="s">
        <v>167</v>
      </c>
      <c r="C453" s="1">
        <v>44166</v>
      </c>
      <c r="D453">
        <v>5.2860797148164703E-4</v>
      </c>
      <c r="E453">
        <v>0.99337130767517801</v>
      </c>
      <c r="F453" t="s">
        <v>168</v>
      </c>
      <c r="G453">
        <v>0.14285714299999999</v>
      </c>
      <c r="H453">
        <v>51.367019380000002</v>
      </c>
      <c r="I453">
        <v>1.446575825</v>
      </c>
      <c r="J453">
        <v>2017</v>
      </c>
      <c r="K453">
        <v>2017.7777779999999</v>
      </c>
      <c r="L453" t="s">
        <v>52</v>
      </c>
      <c r="M453" t="s">
        <v>53</v>
      </c>
      <c r="N453" t="s">
        <v>16</v>
      </c>
      <c r="O453" t="s">
        <v>18</v>
      </c>
      <c r="P453">
        <f>17915*EXP(-0.00082*K453)</f>
        <v>3424.8599240728417</v>
      </c>
      <c r="Q453">
        <f>1/D453</f>
        <v>1891.761104542328</v>
      </c>
      <c r="R453">
        <f>Q453/P453</f>
        <v>0.5523615991548777</v>
      </c>
      <c r="S453">
        <f>LOG(R453)</f>
        <v>-0.25777652172055288</v>
      </c>
      <c r="T453">
        <f t="shared" si="7"/>
        <v>-1533.0988195305138</v>
      </c>
    </row>
    <row r="454" spans="1:20" x14ac:dyDescent="0.55000000000000004">
      <c r="A454">
        <v>128</v>
      </c>
      <c r="B454" t="s">
        <v>19</v>
      </c>
      <c r="C454" s="1">
        <v>44166</v>
      </c>
      <c r="D454">
        <v>3.5525589922545203E-2</v>
      </c>
      <c r="E454">
        <v>0.97786732334308701</v>
      </c>
      <c r="F454" t="s">
        <v>20</v>
      </c>
      <c r="G454" t="s">
        <v>16</v>
      </c>
      <c r="H454">
        <v>25.09420948</v>
      </c>
      <c r="I454">
        <v>2.0651116950000001</v>
      </c>
      <c r="J454">
        <v>1237</v>
      </c>
      <c r="K454">
        <v>1237.1715429999999</v>
      </c>
      <c r="L454" t="s">
        <v>17</v>
      </c>
      <c r="M454" t="s">
        <v>17</v>
      </c>
      <c r="N454" t="s">
        <v>16</v>
      </c>
      <c r="O454" t="s">
        <v>18</v>
      </c>
      <c r="P454">
        <f>0.024*EXP(0.0062*K454)</f>
        <v>51.457803276722508</v>
      </c>
      <c r="Q454">
        <f>1/D454</f>
        <v>28.148723277509358</v>
      </c>
      <c r="R454">
        <f>Q454/P454</f>
        <v>0.54702535835303989</v>
      </c>
      <c r="S454">
        <f>LOG(R454)</f>
        <v>-0.26199254069119848</v>
      </c>
      <c r="T454">
        <f t="shared" si="7"/>
        <v>-23.30907999921315</v>
      </c>
    </row>
    <row r="455" spans="1:20" x14ac:dyDescent="0.55000000000000004">
      <c r="A455">
        <v>154</v>
      </c>
      <c r="B455" t="s">
        <v>92</v>
      </c>
      <c r="C455" s="1">
        <v>44166</v>
      </c>
      <c r="D455">
        <v>8.8654760861444704E-4</v>
      </c>
      <c r="E455">
        <v>0.99973949495673597</v>
      </c>
      <c r="F455" t="s">
        <v>93</v>
      </c>
      <c r="G455">
        <v>0.21052631599999999</v>
      </c>
      <c r="H455">
        <v>65.683796939999993</v>
      </c>
      <c r="I455">
        <v>0.74822887500000002</v>
      </c>
      <c r="J455">
        <v>2628</v>
      </c>
      <c r="K455">
        <v>2628.3018870000001</v>
      </c>
      <c r="L455" t="s">
        <v>34</v>
      </c>
      <c r="M455" t="s">
        <v>34</v>
      </c>
      <c r="N455" t="s">
        <v>16</v>
      </c>
      <c r="O455" t="s">
        <v>18</v>
      </c>
      <c r="P455">
        <f>17915*EXP(-0.00082*K455)</f>
        <v>2075.9747520766905</v>
      </c>
      <c r="Q455">
        <f>1/D455</f>
        <v>1127.9710083058749</v>
      </c>
      <c r="R455">
        <f>Q455/P455</f>
        <v>0.54334524404861617</v>
      </c>
      <c r="S455">
        <f>LOG(R455)</f>
        <v>-0.26492413000669934</v>
      </c>
      <c r="T455">
        <f t="shared" si="7"/>
        <v>-948.00374377081562</v>
      </c>
    </row>
    <row r="456" spans="1:20" x14ac:dyDescent="0.55000000000000004">
      <c r="A456">
        <v>233</v>
      </c>
      <c r="B456" t="s">
        <v>266</v>
      </c>
      <c r="C456" s="1">
        <v>44166</v>
      </c>
      <c r="D456">
        <v>8.2426396996886596E-4</v>
      </c>
      <c r="E456">
        <v>0.99975159394287405</v>
      </c>
      <c r="F456" t="s">
        <v>267</v>
      </c>
      <c r="G456">
        <v>0.16666666699999999</v>
      </c>
      <c r="H456">
        <v>62.294985230000002</v>
      </c>
      <c r="I456">
        <v>0.69834695000000002</v>
      </c>
      <c r="J456">
        <v>2470</v>
      </c>
      <c r="K456">
        <v>2470.1754390000001</v>
      </c>
      <c r="L456" t="s">
        <v>26</v>
      </c>
      <c r="M456" t="s">
        <v>26</v>
      </c>
      <c r="N456" t="s">
        <v>265</v>
      </c>
      <c r="O456" t="s">
        <v>18</v>
      </c>
      <c r="P456">
        <f>17915*EXP(-0.00082*K456)</f>
        <v>2363.3840011458037</v>
      </c>
      <c r="Q456">
        <f>1/D456</f>
        <v>1213.2035809326617</v>
      </c>
      <c r="R456">
        <f>Q456/P456</f>
        <v>0.51333324603385766</v>
      </c>
      <c r="S456">
        <f>LOG(R456)</f>
        <v>-0.28960060774102492</v>
      </c>
      <c r="T456">
        <f t="shared" si="7"/>
        <v>-1150.180420213142</v>
      </c>
    </row>
    <row r="457" spans="1:20" x14ac:dyDescent="0.55000000000000004">
      <c r="A457">
        <v>231</v>
      </c>
      <c r="B457" t="s">
        <v>260</v>
      </c>
      <c r="C457" s="1">
        <v>44166</v>
      </c>
      <c r="D457">
        <v>3.5993086374087502E-3</v>
      </c>
      <c r="E457">
        <v>0.81872045854154096</v>
      </c>
      <c r="F457" t="s">
        <v>261</v>
      </c>
      <c r="G457">
        <v>1</v>
      </c>
      <c r="H457">
        <v>39.905982020000003</v>
      </c>
      <c r="I457">
        <v>0.79811080000000001</v>
      </c>
      <c r="J457">
        <v>1629</v>
      </c>
      <c r="K457">
        <v>1629.2682930000001</v>
      </c>
      <c r="L457" t="s">
        <v>26</v>
      </c>
      <c r="M457" t="s">
        <v>26</v>
      </c>
      <c r="N457" t="s">
        <v>262</v>
      </c>
      <c r="O457" t="s">
        <v>18</v>
      </c>
      <c r="P457">
        <f>0.024*EXP(0.0062*K457)</f>
        <v>585.08782722154035</v>
      </c>
      <c r="Q457">
        <f>1/D457</f>
        <v>277.83113390351815</v>
      </c>
      <c r="R457">
        <f>Q457/P457</f>
        <v>0.47485372447907531</v>
      </c>
      <c r="S457">
        <f>LOG(R457)</f>
        <v>-0.32344015129103054</v>
      </c>
      <c r="T457">
        <f t="shared" si="7"/>
        <v>-307.2566933180222</v>
      </c>
    </row>
    <row r="458" spans="1:20" x14ac:dyDescent="0.55000000000000004">
      <c r="A458">
        <v>232</v>
      </c>
      <c r="B458" t="s">
        <v>263</v>
      </c>
      <c r="C458" s="1">
        <v>44166</v>
      </c>
      <c r="D458">
        <v>8.6433380247510796E-4</v>
      </c>
      <c r="E458">
        <v>0.97092687647662401</v>
      </c>
      <c r="F458" t="s">
        <v>264</v>
      </c>
      <c r="G458">
        <v>0.1875</v>
      </c>
      <c r="H458">
        <v>61.419224900000003</v>
      </c>
      <c r="I458">
        <v>0.68837056500000005</v>
      </c>
      <c r="J458">
        <v>2429</v>
      </c>
      <c r="K458">
        <v>2429.8245609999999</v>
      </c>
      <c r="L458" t="s">
        <v>26</v>
      </c>
      <c r="M458" t="s">
        <v>26</v>
      </c>
      <c r="N458" t="s">
        <v>265</v>
      </c>
      <c r="O458" t="s">
        <v>18</v>
      </c>
      <c r="P458">
        <f>17915*EXP(-0.00082*K458)</f>
        <v>2442.8910897287014</v>
      </c>
      <c r="Q458">
        <f>1/D458</f>
        <v>1156.9604210044754</v>
      </c>
      <c r="R458">
        <f>Q458/P458</f>
        <v>0.47360294769954858</v>
      </c>
      <c r="S458">
        <f>LOG(R458)</f>
        <v>-0.32458560323263586</v>
      </c>
      <c r="T458">
        <f t="shared" si="7"/>
        <v>-1285.9306687242261</v>
      </c>
    </row>
    <row r="459" spans="1:20" x14ac:dyDescent="0.55000000000000004">
      <c r="A459">
        <v>181</v>
      </c>
      <c r="B459" t="s">
        <v>156</v>
      </c>
      <c r="C459" s="1">
        <v>44166</v>
      </c>
      <c r="D459">
        <v>1.76544639764741E-3</v>
      </c>
      <c r="E459">
        <v>0.87613420350768001</v>
      </c>
      <c r="F459" t="s">
        <v>157</v>
      </c>
      <c r="G459" t="s">
        <v>16</v>
      </c>
      <c r="H459">
        <v>43.904018309999998</v>
      </c>
      <c r="I459">
        <v>0.26936239499999998</v>
      </c>
      <c r="J459">
        <v>1757</v>
      </c>
      <c r="K459">
        <v>1757.3170729999999</v>
      </c>
      <c r="L459" t="s">
        <v>23</v>
      </c>
      <c r="M459" t="s">
        <v>23</v>
      </c>
      <c r="N459" t="s">
        <v>16</v>
      </c>
      <c r="O459" t="s">
        <v>18</v>
      </c>
      <c r="P459">
        <f>0.024*EXP(0.0062*K459)</f>
        <v>1294.2212009072971</v>
      </c>
      <c r="Q459">
        <f>1/D459</f>
        <v>566.42897871754997</v>
      </c>
      <c r="R459">
        <f>Q459/P459</f>
        <v>0.43766009884590223</v>
      </c>
      <c r="S459">
        <f>LOG(R459)</f>
        <v>-0.35886304589534296</v>
      </c>
      <c r="T459">
        <f t="shared" si="7"/>
        <v>-727.79222218974712</v>
      </c>
    </row>
    <row r="460" spans="1:20" x14ac:dyDescent="0.55000000000000004">
      <c r="A460">
        <v>151</v>
      </c>
      <c r="B460" t="s">
        <v>87</v>
      </c>
      <c r="C460" s="1">
        <v>44166</v>
      </c>
      <c r="D460">
        <v>8.8918297771189904E-4</v>
      </c>
      <c r="E460">
        <v>0.92919907974705596</v>
      </c>
      <c r="F460" t="s">
        <v>84</v>
      </c>
      <c r="G460">
        <v>5.5555555999999999E-2</v>
      </c>
      <c r="H460">
        <v>52.357009320000003</v>
      </c>
      <c r="I460">
        <v>0.86794549499999996</v>
      </c>
      <c r="J460">
        <v>2056</v>
      </c>
      <c r="K460">
        <v>2056.296296</v>
      </c>
      <c r="L460" t="s">
        <v>23</v>
      </c>
      <c r="M460" t="s">
        <v>23</v>
      </c>
      <c r="N460" t="s">
        <v>16</v>
      </c>
      <c r="O460" t="s">
        <v>18</v>
      </c>
      <c r="P460">
        <f>17915*EXP(-0.00082*K460)</f>
        <v>3318.3756064776535</v>
      </c>
      <c r="Q460">
        <f>1/D460</f>
        <v>1124.6279169370316</v>
      </c>
      <c r="R460">
        <f>Q460/P460</f>
        <v>0.33890916831165691</v>
      </c>
      <c r="S460">
        <f>LOG(R460)</f>
        <v>-0.46991668228890521</v>
      </c>
      <c r="T460">
        <f t="shared" si="7"/>
        <v>-2193.7476895406216</v>
      </c>
    </row>
    <row r="461" spans="1:20" x14ac:dyDescent="0.55000000000000004">
      <c r="A461">
        <v>165</v>
      </c>
      <c r="B461" t="s">
        <v>118</v>
      </c>
      <c r="C461" s="1">
        <v>44166</v>
      </c>
      <c r="D461">
        <v>1.0334374649828501E-3</v>
      </c>
      <c r="E461">
        <v>0.966037909006634</v>
      </c>
      <c r="F461" t="s">
        <v>119</v>
      </c>
      <c r="G461">
        <v>6.25E-2</v>
      </c>
      <c r="H461">
        <v>56.355045609999998</v>
      </c>
      <c r="I461">
        <v>1.2270953550000001</v>
      </c>
      <c r="J461">
        <v>2212</v>
      </c>
      <c r="K461">
        <v>2212.9032259999999</v>
      </c>
      <c r="L461" t="s">
        <v>70</v>
      </c>
      <c r="M461" t="s">
        <v>70</v>
      </c>
      <c r="N461" t="s">
        <v>16</v>
      </c>
      <c r="O461" t="s">
        <v>71</v>
      </c>
      <c r="P461">
        <f>17915*EXP(-0.00082*K461)</f>
        <v>2918.4647440768963</v>
      </c>
      <c r="Q461">
        <f>1/D461</f>
        <v>967.64442347423028</v>
      </c>
      <c r="R461">
        <f>Q461/P461</f>
        <v>0.33155940137296191</v>
      </c>
      <c r="S461">
        <f>LOG(R461)</f>
        <v>-0.4794386531493095</v>
      </c>
      <c r="T461">
        <f t="shared" si="7"/>
        <v>-1950.820320602666</v>
      </c>
    </row>
    <row r="462" spans="1:20" x14ac:dyDescent="0.55000000000000004">
      <c r="A462">
        <v>191</v>
      </c>
      <c r="B462" t="s">
        <v>268</v>
      </c>
      <c r="C462" s="1">
        <v>44166</v>
      </c>
      <c r="D462">
        <v>7.5278735361430198E-3</v>
      </c>
      <c r="E462">
        <v>0.93413272447732398</v>
      </c>
      <c r="F462" t="s">
        <v>139</v>
      </c>
      <c r="G462" t="s">
        <v>16</v>
      </c>
      <c r="H462">
        <v>37.926002140000001</v>
      </c>
      <c r="I462">
        <v>0.49881924999999999</v>
      </c>
      <c r="J462">
        <v>1569</v>
      </c>
      <c r="K462">
        <v>1569.398907</v>
      </c>
      <c r="L462" t="s">
        <v>140</v>
      </c>
      <c r="M462" t="s">
        <v>46</v>
      </c>
      <c r="N462" t="s">
        <v>16</v>
      </c>
      <c r="O462" t="s">
        <v>47</v>
      </c>
      <c r="P462">
        <f>0.024*EXP(0.0062*K462)</f>
        <v>403.65952985498319</v>
      </c>
      <c r="Q462">
        <f>1/D462</f>
        <v>132.83963860428503</v>
      </c>
      <c r="R462">
        <f>Q462/P462</f>
        <v>0.32908832513382841</v>
      </c>
      <c r="S462">
        <f>LOG(R462)</f>
        <v>-0.48268752463328585</v>
      </c>
      <c r="T462">
        <f t="shared" si="7"/>
        <v>-270.81989125069816</v>
      </c>
    </row>
    <row r="463" spans="1:20" x14ac:dyDescent="0.55000000000000004">
      <c r="A463">
        <v>155</v>
      </c>
      <c r="B463" t="s">
        <v>94</v>
      </c>
      <c r="C463" s="1">
        <v>44166</v>
      </c>
      <c r="D463">
        <v>4.4868671333783304E-3</v>
      </c>
      <c r="E463">
        <v>0.96468349733658998</v>
      </c>
      <c r="F463" t="s">
        <v>95</v>
      </c>
      <c r="G463">
        <v>0.83333333300000001</v>
      </c>
      <c r="H463">
        <v>42.304803790000001</v>
      </c>
      <c r="I463">
        <v>0.85796910999999998</v>
      </c>
      <c r="J463">
        <v>1706</v>
      </c>
      <c r="K463">
        <v>1706.097561</v>
      </c>
      <c r="L463" t="s">
        <v>96</v>
      </c>
      <c r="M463" t="s">
        <v>96</v>
      </c>
      <c r="N463" t="s">
        <v>16</v>
      </c>
      <c r="O463" t="s">
        <v>18</v>
      </c>
      <c r="P463">
        <f>0.024*EXP(0.0062*K463)</f>
        <v>942.09246653800972</v>
      </c>
      <c r="Q463">
        <f>1/D463</f>
        <v>222.87265708424545</v>
      </c>
      <c r="R463">
        <f>Q463/P463</f>
        <v>0.23657195551436183</v>
      </c>
      <c r="S463">
        <f>LOG(R463)</f>
        <v>-0.62603674021209044</v>
      </c>
      <c r="T463">
        <f t="shared" si="7"/>
        <v>-719.21980945376424</v>
      </c>
    </row>
    <row r="464" spans="1:20" x14ac:dyDescent="0.55000000000000004">
      <c r="A464">
        <v>180</v>
      </c>
      <c r="B464" t="s">
        <v>154</v>
      </c>
      <c r="C464" s="1">
        <v>44166</v>
      </c>
      <c r="D464">
        <v>1.5554718313488701E-3</v>
      </c>
      <c r="E464">
        <v>0.99053847469173295</v>
      </c>
      <c r="F464" t="s">
        <v>155</v>
      </c>
      <c r="G464" t="s">
        <v>16</v>
      </c>
      <c r="H464">
        <v>50.491259049999996</v>
      </c>
      <c r="I464">
        <v>1.725914605</v>
      </c>
      <c r="J464">
        <v>1985</v>
      </c>
      <c r="K464">
        <v>1985.234899</v>
      </c>
      <c r="L464" t="s">
        <v>26</v>
      </c>
      <c r="M464" t="s">
        <v>26</v>
      </c>
      <c r="N464" t="s">
        <v>16</v>
      </c>
      <c r="O464" t="s">
        <v>18</v>
      </c>
      <c r="P464">
        <f>17915*EXP(-0.00082*K464)</f>
        <v>3517.4831989493941</v>
      </c>
      <c r="Q464">
        <f>1/D464</f>
        <v>642.89174502943104</v>
      </c>
      <c r="R464">
        <f>Q464/P464</f>
        <v>0.18277038116953925</v>
      </c>
      <c r="S464">
        <f>LOG(R464)</f>
        <v>-0.73809418243617542</v>
      </c>
      <c r="T464">
        <f t="shared" si="7"/>
        <v>-2874.591453919963</v>
      </c>
    </row>
    <row r="465" spans="1:20" x14ac:dyDescent="0.55000000000000004">
      <c r="A465">
        <v>178</v>
      </c>
      <c r="B465" t="s">
        <v>150</v>
      </c>
      <c r="C465" s="1">
        <v>44166</v>
      </c>
      <c r="D465">
        <v>5.63535640888256E-3</v>
      </c>
      <c r="E465">
        <v>0.98904428551124801</v>
      </c>
      <c r="F465" t="s">
        <v>151</v>
      </c>
      <c r="G465">
        <v>6.6666666999999999E-2</v>
      </c>
      <c r="H465">
        <v>44.322860200000001</v>
      </c>
      <c r="I465">
        <v>0.55867756000000002</v>
      </c>
      <c r="J465">
        <v>1770</v>
      </c>
      <c r="K465">
        <v>1770.7317069999999</v>
      </c>
      <c r="L465" t="s">
        <v>34</v>
      </c>
      <c r="M465" t="s">
        <v>34</v>
      </c>
      <c r="N465" t="s">
        <v>16</v>
      </c>
      <c r="O465" t="s">
        <v>18</v>
      </c>
      <c r="P465">
        <f>0.024*EXP(0.0062*K465)</f>
        <v>1406.4655507865739</v>
      </c>
      <c r="Q465">
        <f>1/D465</f>
        <v>177.4510656369099</v>
      </c>
      <c r="R465">
        <f>Q465/P465</f>
        <v>0.12616808533822202</v>
      </c>
      <c r="S465">
        <f>LOG(R465)</f>
        <v>-0.89905048751952188</v>
      </c>
      <c r="T465">
        <f t="shared" si="7"/>
        <v>-1229.0144851496639</v>
      </c>
    </row>
    <row r="466" spans="1:20" x14ac:dyDescent="0.55000000000000004">
      <c r="A466">
        <v>153</v>
      </c>
      <c r="B466" t="s">
        <v>90</v>
      </c>
      <c r="C466" s="1">
        <v>44166</v>
      </c>
      <c r="D466">
        <v>8.4491527203922508E-3</v>
      </c>
      <c r="E466">
        <v>0.99562633521808097</v>
      </c>
      <c r="F466" t="s">
        <v>91</v>
      </c>
      <c r="G466">
        <v>0.19047618999999999</v>
      </c>
      <c r="H466">
        <v>68.920302509999999</v>
      </c>
      <c r="I466">
        <v>0.708323335</v>
      </c>
      <c r="J466">
        <v>2788</v>
      </c>
      <c r="K466">
        <v>2788.6792449999998</v>
      </c>
      <c r="L466" t="s">
        <v>34</v>
      </c>
      <c r="M466" t="s">
        <v>34</v>
      </c>
      <c r="N466" t="s">
        <v>16</v>
      </c>
      <c r="O466" t="s">
        <v>18</v>
      </c>
      <c r="P466">
        <f>17915*EXP(-0.00082*K466)</f>
        <v>1820.1544677127981</v>
      </c>
      <c r="Q466">
        <f>1/D466</f>
        <v>118.35506270190547</v>
      </c>
      <c r="R466">
        <f>Q466/P466</f>
        <v>6.5024735428433261E-2</v>
      </c>
      <c r="S466">
        <f>LOG(R466)</f>
        <v>-1.186921406178691</v>
      </c>
      <c r="T466">
        <f t="shared" si="7"/>
        <v>-1701.7994050108928</v>
      </c>
    </row>
    <row r="467" spans="1:20" x14ac:dyDescent="0.55000000000000004">
      <c r="A467">
        <v>51</v>
      </c>
      <c r="B467" t="s">
        <v>125</v>
      </c>
      <c r="C467" s="1">
        <v>44162</v>
      </c>
      <c r="D467" s="2">
        <v>6.9346037907153405E-5</v>
      </c>
      <c r="E467">
        <v>0.82004489126135005</v>
      </c>
      <c r="F467" t="s">
        <v>33</v>
      </c>
      <c r="G467">
        <v>1</v>
      </c>
      <c r="H467">
        <v>36.517170309999997</v>
      </c>
      <c r="I467">
        <v>0.53872478999999995</v>
      </c>
      <c r="J467">
        <v>1528</v>
      </c>
      <c r="K467">
        <v>1528.9617490000001</v>
      </c>
      <c r="L467" t="s">
        <v>34</v>
      </c>
      <c r="M467" t="s">
        <v>34</v>
      </c>
      <c r="N467" t="s">
        <v>16</v>
      </c>
      <c r="O467" t="s">
        <v>18</v>
      </c>
      <c r="P467">
        <f>0.024*EXP(0.0062*K467)</f>
        <v>314.14711495918698</v>
      </c>
      <c r="Q467">
        <f>1/D467</f>
        <v>14420.434536417037</v>
      </c>
      <c r="R467">
        <f>Q467/P467</f>
        <v>45.903444118181682</v>
      </c>
      <c r="S467">
        <f>LOG(R467)</f>
        <v>1.6618452717116994</v>
      </c>
      <c r="T467">
        <f t="shared" si="7"/>
        <v>14106.28742145785</v>
      </c>
    </row>
    <row r="468" spans="1:20" x14ac:dyDescent="0.55000000000000004">
      <c r="A468">
        <v>7</v>
      </c>
      <c r="B468" t="s">
        <v>32</v>
      </c>
      <c r="C468" s="1">
        <v>44162</v>
      </c>
      <c r="D468" s="2">
        <v>7.8463046636960404E-5</v>
      </c>
      <c r="E468">
        <v>0.79417414751663695</v>
      </c>
      <c r="F468" t="s">
        <v>33</v>
      </c>
      <c r="G468" t="s">
        <v>16</v>
      </c>
      <c r="H468">
        <v>36.250634560000002</v>
      </c>
      <c r="I468">
        <v>0.52874840499999998</v>
      </c>
      <c r="J468">
        <v>1521</v>
      </c>
      <c r="K468">
        <v>1521.311475</v>
      </c>
      <c r="L468" t="s">
        <v>34</v>
      </c>
      <c r="M468" t="s">
        <v>34</v>
      </c>
      <c r="N468" t="s">
        <v>16</v>
      </c>
      <c r="O468" t="s">
        <v>18</v>
      </c>
      <c r="P468">
        <f>0.024*EXP(0.0062*K468)</f>
        <v>299.59444089050959</v>
      </c>
      <c r="Q468">
        <f>1/D468</f>
        <v>12744.853059643303</v>
      </c>
      <c r="R468">
        <f>Q468/P468</f>
        <v>42.540352290118307</v>
      </c>
      <c r="S468">
        <f>LOG(R468)</f>
        <v>1.6288010821116301</v>
      </c>
      <c r="T468">
        <f t="shared" si="7"/>
        <v>12445.258618752794</v>
      </c>
    </row>
    <row r="469" spans="1:20" x14ac:dyDescent="0.55000000000000004">
      <c r="A469">
        <v>63</v>
      </c>
      <c r="B469" t="s">
        <v>148</v>
      </c>
      <c r="C469" s="1">
        <v>44162</v>
      </c>
      <c r="D469">
        <v>5.8296184937748296E-4</v>
      </c>
      <c r="E469">
        <v>0.87342459059216204</v>
      </c>
      <c r="F469" t="s">
        <v>149</v>
      </c>
      <c r="G469">
        <v>0.1</v>
      </c>
      <c r="H469">
        <v>25.779587129999999</v>
      </c>
      <c r="I469">
        <v>0.61853586999999999</v>
      </c>
      <c r="J469">
        <v>1254</v>
      </c>
      <c r="K469">
        <v>1254.323789</v>
      </c>
      <c r="L469" t="s">
        <v>34</v>
      </c>
      <c r="M469" t="s">
        <v>34</v>
      </c>
      <c r="N469" t="s">
        <v>16</v>
      </c>
      <c r="O469" t="s">
        <v>18</v>
      </c>
      <c r="P469">
        <f>0.024*EXP(0.0062*K469)</f>
        <v>57.231591402130505</v>
      </c>
      <c r="Q469">
        <f>1/D469</f>
        <v>1715.3781179126081</v>
      </c>
      <c r="R469">
        <f>Q469/P469</f>
        <v>29.972574165546469</v>
      </c>
      <c r="S469">
        <f>LOG(R469)</f>
        <v>1.4767240435090119</v>
      </c>
      <c r="T469">
        <f t="shared" si="7"/>
        <v>1658.1465265104775</v>
      </c>
    </row>
    <row r="470" spans="1:20" x14ac:dyDescent="0.55000000000000004">
      <c r="A470">
        <v>121</v>
      </c>
      <c r="B470" t="s">
        <v>255</v>
      </c>
      <c r="C470" s="1">
        <v>44162</v>
      </c>
      <c r="D470" s="2">
        <v>5.8713061833931799E-5</v>
      </c>
      <c r="E470">
        <v>0.821919447675591</v>
      </c>
      <c r="F470" t="s">
        <v>256</v>
      </c>
      <c r="G470">
        <v>0.428571429</v>
      </c>
      <c r="H470">
        <v>40.591359670000003</v>
      </c>
      <c r="I470">
        <v>0.88789826500000002</v>
      </c>
      <c r="J470">
        <v>1651</v>
      </c>
      <c r="K470">
        <v>1651.2195119999999</v>
      </c>
      <c r="L470" t="s">
        <v>26</v>
      </c>
      <c r="M470" t="s">
        <v>26</v>
      </c>
      <c r="N470" t="s">
        <v>16</v>
      </c>
      <c r="O470" t="s">
        <v>18</v>
      </c>
      <c r="P470">
        <f>0.024*EXP(0.0062*K470)</f>
        <v>670.38992838691036</v>
      </c>
      <c r="Q470">
        <f>1/D470</f>
        <v>17031.985196555939</v>
      </c>
      <c r="R470">
        <f>Q470/P470</f>
        <v>25.406087525118757</v>
      </c>
      <c r="S470">
        <f>LOG(R470)</f>
        <v>1.4049377899193776</v>
      </c>
      <c r="T470">
        <f t="shared" si="7"/>
        <v>16361.595268169029</v>
      </c>
    </row>
    <row r="471" spans="1:20" x14ac:dyDescent="0.55000000000000004">
      <c r="A471">
        <v>17</v>
      </c>
      <c r="B471" t="s">
        <v>60</v>
      </c>
      <c r="C471" s="1">
        <v>44162</v>
      </c>
      <c r="D471">
        <v>4.9162967671289703E-4</v>
      </c>
      <c r="E471">
        <v>0.81146226430366797</v>
      </c>
      <c r="F471" t="s">
        <v>55</v>
      </c>
      <c r="G471" t="s">
        <v>16</v>
      </c>
      <c r="H471">
        <v>29.358781530000002</v>
      </c>
      <c r="I471">
        <v>0.67839417999999996</v>
      </c>
      <c r="J471">
        <v>1339</v>
      </c>
      <c r="K471">
        <v>1339.6896059999999</v>
      </c>
      <c r="L471" t="s">
        <v>56</v>
      </c>
      <c r="M471" t="s">
        <v>56</v>
      </c>
      <c r="N471" t="s">
        <v>16</v>
      </c>
      <c r="O471" t="s">
        <v>18</v>
      </c>
      <c r="P471">
        <f>0.024*EXP(0.0062*K471)</f>
        <v>97.161457841534258</v>
      </c>
      <c r="Q471">
        <f>1/D471</f>
        <v>2034.0513345047357</v>
      </c>
      <c r="R471">
        <f>Q471/P471</f>
        <v>20.934755197088307</v>
      </c>
      <c r="S471">
        <f>LOG(R471)</f>
        <v>1.3208678867856294</v>
      </c>
      <c r="T471">
        <f t="shared" si="7"/>
        <v>1936.8898766632014</v>
      </c>
    </row>
    <row r="472" spans="1:20" x14ac:dyDescent="0.55000000000000004">
      <c r="A472">
        <v>32</v>
      </c>
      <c r="B472" t="s">
        <v>88</v>
      </c>
      <c r="C472" s="1">
        <v>44162</v>
      </c>
      <c r="D472">
        <v>5.7156854055585599E-4</v>
      </c>
      <c r="E472">
        <v>0.84540604623666005</v>
      </c>
      <c r="F472" t="s">
        <v>89</v>
      </c>
      <c r="G472">
        <v>0.111111111</v>
      </c>
      <c r="H472">
        <v>28.406868119999999</v>
      </c>
      <c r="I472">
        <v>0.50879563500000002</v>
      </c>
      <c r="J472">
        <v>1318</v>
      </c>
      <c r="K472">
        <v>1318.150179</v>
      </c>
      <c r="L472" t="s">
        <v>34</v>
      </c>
      <c r="M472" t="s">
        <v>34</v>
      </c>
      <c r="N472" t="s">
        <v>16</v>
      </c>
      <c r="O472" t="s">
        <v>18</v>
      </c>
      <c r="P472">
        <f>0.024*EXP(0.0062*K472)</f>
        <v>85.015165750196928</v>
      </c>
      <c r="Q472">
        <f>1/D472</f>
        <v>1749.5714495194054</v>
      </c>
      <c r="R472">
        <f>Q472/P472</f>
        <v>20.579521713340338</v>
      </c>
      <c r="S472">
        <f>LOG(R472)</f>
        <v>1.3134352771479492</v>
      </c>
      <c r="T472">
        <f t="shared" si="7"/>
        <v>1664.5562837692084</v>
      </c>
    </row>
    <row r="473" spans="1:20" x14ac:dyDescent="0.55000000000000004">
      <c r="A473">
        <v>59</v>
      </c>
      <c r="B473" t="s">
        <v>141</v>
      </c>
      <c r="C473" s="1">
        <v>44162</v>
      </c>
      <c r="D473">
        <v>5.8486924100730104E-4</v>
      </c>
      <c r="E473">
        <v>0.810745575740907</v>
      </c>
      <c r="F473" t="s">
        <v>142</v>
      </c>
      <c r="G473">
        <v>0.1</v>
      </c>
      <c r="H473">
        <v>29.320704989999999</v>
      </c>
      <c r="I473">
        <v>0.52874840499999998</v>
      </c>
      <c r="J473">
        <v>1338</v>
      </c>
      <c r="K473">
        <v>1338.828029</v>
      </c>
      <c r="L473" t="s">
        <v>34</v>
      </c>
      <c r="M473" t="s">
        <v>34</v>
      </c>
      <c r="N473" t="s">
        <v>16</v>
      </c>
      <c r="O473" t="s">
        <v>18</v>
      </c>
      <c r="P473">
        <f>0.024*EXP(0.0062*K473)</f>
        <v>96.643826727842821</v>
      </c>
      <c r="Q473">
        <f>1/D473</f>
        <v>1709.7838796886172</v>
      </c>
      <c r="R473">
        <f>Q473/P473</f>
        <v>17.691599531789166</v>
      </c>
      <c r="S473">
        <f>LOG(R473)</f>
        <v>1.2477671000903667</v>
      </c>
      <c r="T473">
        <f t="shared" si="7"/>
        <v>1613.1400529607743</v>
      </c>
    </row>
    <row r="474" spans="1:20" x14ac:dyDescent="0.55000000000000004">
      <c r="A474">
        <v>76</v>
      </c>
      <c r="B474" t="s">
        <v>171</v>
      </c>
      <c r="C474" s="1">
        <v>44162</v>
      </c>
      <c r="D474">
        <v>1.16914344096627E-4</v>
      </c>
      <c r="E474">
        <v>0.77488825856070498</v>
      </c>
      <c r="F474" t="s">
        <v>139</v>
      </c>
      <c r="G474" t="s">
        <v>16</v>
      </c>
      <c r="H474">
        <v>39.334833979999999</v>
      </c>
      <c r="I474">
        <v>1.067473195</v>
      </c>
      <c r="J474">
        <v>1610</v>
      </c>
      <c r="K474">
        <v>1610.97561</v>
      </c>
      <c r="L474" t="s">
        <v>140</v>
      </c>
      <c r="M474" t="s">
        <v>46</v>
      </c>
      <c r="N474" t="s">
        <v>16</v>
      </c>
      <c r="O474" t="s">
        <v>47</v>
      </c>
      <c r="P474">
        <f>0.024*EXP(0.0062*K474)</f>
        <v>522.35494776561779</v>
      </c>
      <c r="Q474">
        <f>1/D474</f>
        <v>8553.2704111441035</v>
      </c>
      <c r="R474">
        <f>Q474/P474</f>
        <v>16.37444126399274</v>
      </c>
      <c r="S474">
        <f>LOG(R474)</f>
        <v>1.2141664897261257</v>
      </c>
      <c r="T474">
        <f t="shared" si="7"/>
        <v>8030.9154633784856</v>
      </c>
    </row>
    <row r="475" spans="1:20" x14ac:dyDescent="0.55000000000000004">
      <c r="A475">
        <v>16</v>
      </c>
      <c r="B475" t="s">
        <v>57</v>
      </c>
      <c r="C475" s="1">
        <v>44162</v>
      </c>
      <c r="D475">
        <v>1.1295041006009999E-3</v>
      </c>
      <c r="E475">
        <v>0.95970927308166398</v>
      </c>
      <c r="F475" t="s">
        <v>58</v>
      </c>
      <c r="G475" t="s">
        <v>16</v>
      </c>
      <c r="H475">
        <v>26.731500539999999</v>
      </c>
      <c r="I475">
        <v>1.0974023500000001</v>
      </c>
      <c r="J475">
        <v>1278</v>
      </c>
      <c r="K475">
        <v>1278.146352</v>
      </c>
      <c r="L475" t="s">
        <v>52</v>
      </c>
      <c r="M475" t="s">
        <v>53</v>
      </c>
      <c r="N475" t="s">
        <v>16</v>
      </c>
      <c r="O475" t="s">
        <v>59</v>
      </c>
      <c r="P475">
        <f>0.024*EXP(0.0062*K475)</f>
        <v>66.34085580789953</v>
      </c>
      <c r="Q475">
        <f>1/D475</f>
        <v>885.34428468910221</v>
      </c>
      <c r="R475">
        <f>Q475/P475</f>
        <v>13.345385342220441</v>
      </c>
      <c r="S475">
        <f>LOG(R475)</f>
        <v>1.1253311183696</v>
      </c>
      <c r="T475">
        <f t="shared" si="7"/>
        <v>819.00342888120269</v>
      </c>
    </row>
    <row r="476" spans="1:20" x14ac:dyDescent="0.55000000000000004">
      <c r="A476">
        <v>42</v>
      </c>
      <c r="B476" t="s">
        <v>108</v>
      </c>
      <c r="C476" s="1">
        <v>44162</v>
      </c>
      <c r="D476">
        <v>1.96401045747896E-4</v>
      </c>
      <c r="E476">
        <v>0.77950614663628803</v>
      </c>
      <c r="F476" t="s">
        <v>109</v>
      </c>
      <c r="G476">
        <v>0.2</v>
      </c>
      <c r="H476">
        <v>38.687532859999997</v>
      </c>
      <c r="I476">
        <v>0.77815802999999995</v>
      </c>
      <c r="J476">
        <v>1591</v>
      </c>
      <c r="K476">
        <v>1591.2568309999999</v>
      </c>
      <c r="L476" t="s">
        <v>34</v>
      </c>
      <c r="M476" t="s">
        <v>34</v>
      </c>
      <c r="N476" t="s">
        <v>16</v>
      </c>
      <c r="O476" t="s">
        <v>18</v>
      </c>
      <c r="P476">
        <f>0.024*EXP(0.0062*K476)</f>
        <v>462.2430816940381</v>
      </c>
      <c r="Q476">
        <f>1/D476</f>
        <v>5091.6225837392867</v>
      </c>
      <c r="R476">
        <f>Q476/P476</f>
        <v>11.015032534569045</v>
      </c>
      <c r="S476">
        <f>LOG(R476)</f>
        <v>1.0419857842432949</v>
      </c>
      <c r="T476">
        <f t="shared" si="7"/>
        <v>4629.379502045249</v>
      </c>
    </row>
    <row r="477" spans="1:20" x14ac:dyDescent="0.55000000000000004">
      <c r="A477">
        <v>78</v>
      </c>
      <c r="B477" t="s">
        <v>173</v>
      </c>
      <c r="C477" s="1">
        <v>44162</v>
      </c>
      <c r="D477">
        <v>3.7747008357839001E-4</v>
      </c>
      <c r="E477">
        <v>0.76371646563866502</v>
      </c>
      <c r="F477" t="s">
        <v>139</v>
      </c>
      <c r="G477" t="s">
        <v>16</v>
      </c>
      <c r="H477">
        <v>35.298721149999999</v>
      </c>
      <c r="I477">
        <v>0.61853586999999999</v>
      </c>
      <c r="J477">
        <v>1493</v>
      </c>
      <c r="K477">
        <v>1493.989071</v>
      </c>
      <c r="L477" t="s">
        <v>140</v>
      </c>
      <c r="M477" t="s">
        <v>46</v>
      </c>
      <c r="N477" t="s">
        <v>16</v>
      </c>
      <c r="O477" t="s">
        <v>47</v>
      </c>
      <c r="P477">
        <f>0.024*EXP(0.0062*K477)</f>
        <v>252.90926589209329</v>
      </c>
      <c r="Q477">
        <f>1/D477</f>
        <v>2649.2165697479118</v>
      </c>
      <c r="R477">
        <f>Q477/P477</f>
        <v>10.47496840577692</v>
      </c>
      <c r="S477">
        <f>LOG(R477)</f>
        <v>1.0201527217369071</v>
      </c>
      <c r="T477">
        <f t="shared" si="7"/>
        <v>2396.3073038558186</v>
      </c>
    </row>
    <row r="478" spans="1:20" x14ac:dyDescent="0.55000000000000004">
      <c r="A478">
        <v>123</v>
      </c>
      <c r="B478" t="s">
        <v>259</v>
      </c>
      <c r="C478" s="1">
        <v>44162</v>
      </c>
      <c r="D478">
        <v>5.6803251755791699E-4</v>
      </c>
      <c r="E478">
        <v>0.99914966558032703</v>
      </c>
      <c r="F478" t="s">
        <v>36</v>
      </c>
      <c r="G478">
        <v>0.375</v>
      </c>
      <c r="H478">
        <v>36.402940700000002</v>
      </c>
      <c r="I478">
        <v>0.87792188000000004</v>
      </c>
      <c r="J478">
        <v>1525</v>
      </c>
      <c r="K478">
        <v>1525.6830600000001</v>
      </c>
      <c r="L478" t="s">
        <v>34</v>
      </c>
      <c r="M478" t="s">
        <v>34</v>
      </c>
      <c r="N478" t="s">
        <v>16</v>
      </c>
      <c r="O478" t="s">
        <v>18</v>
      </c>
      <c r="P478">
        <f>0.024*EXP(0.0062*K478)</f>
        <v>307.82564141158031</v>
      </c>
      <c r="Q478">
        <f>1/D478</f>
        <v>1760.4625951683115</v>
      </c>
      <c r="R478">
        <f>Q478/P478</f>
        <v>5.7190251828777106</v>
      </c>
      <c r="S478">
        <f>LOG(R478)</f>
        <v>0.7573220089021101</v>
      </c>
      <c r="T478">
        <f t="shared" si="7"/>
        <v>1452.6369537567311</v>
      </c>
    </row>
    <row r="479" spans="1:20" x14ac:dyDescent="0.55000000000000004">
      <c r="A479">
        <v>80</v>
      </c>
      <c r="B479" t="s">
        <v>175</v>
      </c>
      <c r="C479" s="1">
        <v>44162</v>
      </c>
      <c r="D479">
        <v>3.20724808657189E-4</v>
      </c>
      <c r="E479">
        <v>0.88367869743698002</v>
      </c>
      <c r="F479" t="s">
        <v>95</v>
      </c>
      <c r="G479">
        <v>0.83333333300000001</v>
      </c>
      <c r="H479">
        <v>39.715599339999997</v>
      </c>
      <c r="I479">
        <v>0.82803995500000005</v>
      </c>
      <c r="J479">
        <v>1623</v>
      </c>
      <c r="K479">
        <v>1623.170732</v>
      </c>
      <c r="L479" t="s">
        <v>26</v>
      </c>
      <c r="M479" t="s">
        <v>26</v>
      </c>
      <c r="N479" t="s">
        <v>16</v>
      </c>
      <c r="O479" t="s">
        <v>18</v>
      </c>
      <c r="P479">
        <f>0.024*EXP(0.0062*K479)</f>
        <v>563.38154012030748</v>
      </c>
      <c r="Q479">
        <f>1/D479</f>
        <v>3117.9377865616357</v>
      </c>
      <c r="R479">
        <f>Q479/P479</f>
        <v>5.5343272090452498</v>
      </c>
      <c r="S479">
        <f>LOG(R479)</f>
        <v>0.74306483259348033</v>
      </c>
      <c r="T479">
        <f t="shared" si="7"/>
        <v>2554.5562464413283</v>
      </c>
    </row>
    <row r="480" spans="1:20" x14ac:dyDescent="0.55000000000000004">
      <c r="A480">
        <v>2</v>
      </c>
      <c r="B480" t="s">
        <v>19</v>
      </c>
      <c r="C480" s="1">
        <v>44162</v>
      </c>
      <c r="D480">
        <v>4.2193022429272697E-3</v>
      </c>
      <c r="E480">
        <v>0.803281690102716</v>
      </c>
      <c r="F480" t="s">
        <v>20</v>
      </c>
      <c r="G480" t="s">
        <v>16</v>
      </c>
      <c r="H480">
        <v>25.09420948</v>
      </c>
      <c r="I480">
        <v>2.0651116950000001</v>
      </c>
      <c r="J480">
        <v>1237</v>
      </c>
      <c r="K480">
        <v>1237.1715429999999</v>
      </c>
      <c r="L480" t="s">
        <v>17</v>
      </c>
      <c r="M480" t="s">
        <v>17</v>
      </c>
      <c r="N480" t="s">
        <v>16</v>
      </c>
      <c r="O480" t="s">
        <v>18</v>
      </c>
      <c r="P480">
        <f>0.024*EXP(0.0062*K480)</f>
        <v>51.457803276722508</v>
      </c>
      <c r="Q480">
        <f>1/D480</f>
        <v>237.00601246954508</v>
      </c>
      <c r="R480">
        <f>Q480/P480</f>
        <v>4.6058323009827609</v>
      </c>
      <c r="S480">
        <f>LOG(R480)</f>
        <v>0.6633081211914601</v>
      </c>
      <c r="T480">
        <f t="shared" si="7"/>
        <v>185.54820919282258</v>
      </c>
    </row>
    <row r="481" spans="1:20" x14ac:dyDescent="0.55000000000000004">
      <c r="A481">
        <v>50</v>
      </c>
      <c r="B481" t="s">
        <v>124</v>
      </c>
      <c r="C481" s="1">
        <v>44162</v>
      </c>
      <c r="D481">
        <v>2.9229441630847198E-4</v>
      </c>
      <c r="E481">
        <v>0.80518897297087599</v>
      </c>
      <c r="F481" t="s">
        <v>95</v>
      </c>
      <c r="G481">
        <v>0.83333333300000001</v>
      </c>
      <c r="H481">
        <v>41.619426140000002</v>
      </c>
      <c r="I481">
        <v>0.83801634000000003</v>
      </c>
      <c r="J481">
        <v>1684</v>
      </c>
      <c r="K481">
        <v>1684.1463409999999</v>
      </c>
      <c r="L481" t="s">
        <v>96</v>
      </c>
      <c r="M481" t="s">
        <v>96</v>
      </c>
      <c r="N481" t="s">
        <v>16</v>
      </c>
      <c r="O481" t="s">
        <v>18</v>
      </c>
      <c r="P481">
        <f>0.024*EXP(0.0062*K481)</f>
        <v>822.21824572653406</v>
      </c>
      <c r="Q481">
        <f>1/D481</f>
        <v>3421.2080156353491</v>
      </c>
      <c r="R481">
        <f>Q481/P481</f>
        <v>4.1609487911719567</v>
      </c>
      <c r="S481">
        <f>LOG(R481)</f>
        <v>0.61919237096038404</v>
      </c>
      <c r="T481">
        <f t="shared" si="7"/>
        <v>2598.9897699088151</v>
      </c>
    </row>
    <row r="482" spans="1:20" x14ac:dyDescent="0.55000000000000004">
      <c r="A482">
        <v>84</v>
      </c>
      <c r="B482" t="s">
        <v>182</v>
      </c>
      <c r="C482" s="1">
        <v>44162</v>
      </c>
      <c r="D482">
        <v>5.1580185734467602E-4</v>
      </c>
      <c r="E482">
        <v>0.97414712316339702</v>
      </c>
      <c r="F482" t="s">
        <v>183</v>
      </c>
      <c r="G482">
        <v>0</v>
      </c>
      <c r="H482">
        <v>38.992145149999999</v>
      </c>
      <c r="I482">
        <v>1.7857729149999999</v>
      </c>
      <c r="J482">
        <v>1600</v>
      </c>
      <c r="K482">
        <v>1600</v>
      </c>
      <c r="L482" t="s">
        <v>70</v>
      </c>
      <c r="M482" t="s">
        <v>70</v>
      </c>
      <c r="N482" t="s">
        <v>16</v>
      </c>
      <c r="O482" t="s">
        <v>71</v>
      </c>
      <c r="P482">
        <f>0.024*EXP(0.0062*K482)</f>
        <v>487.99177507949236</v>
      </c>
      <c r="Q482">
        <f>1/D482</f>
        <v>1938.7289629935678</v>
      </c>
      <c r="R482">
        <f>Q482/P482</f>
        <v>3.9728722121961071</v>
      </c>
      <c r="S482">
        <f>LOG(R482)</f>
        <v>0.59910459615764899</v>
      </c>
      <c r="T482">
        <f t="shared" si="7"/>
        <v>1450.7371879140755</v>
      </c>
    </row>
    <row r="483" spans="1:20" x14ac:dyDescent="0.55000000000000004">
      <c r="A483">
        <v>95</v>
      </c>
      <c r="B483" t="s">
        <v>203</v>
      </c>
      <c r="C483" s="1">
        <v>44162</v>
      </c>
      <c r="D483">
        <v>1.83041460075943E-4</v>
      </c>
      <c r="E483">
        <v>0.95707383456804695</v>
      </c>
      <c r="F483" t="s">
        <v>204</v>
      </c>
      <c r="G483">
        <v>0.15384615400000001</v>
      </c>
      <c r="H483">
        <v>44.51324288</v>
      </c>
      <c r="I483">
        <v>0.68837056500000005</v>
      </c>
      <c r="J483">
        <v>1776</v>
      </c>
      <c r="K483">
        <v>1776.829268</v>
      </c>
      <c r="L483" t="s">
        <v>26</v>
      </c>
      <c r="M483" t="s">
        <v>26</v>
      </c>
      <c r="N483" t="s">
        <v>16</v>
      </c>
      <c r="O483" t="s">
        <v>18</v>
      </c>
      <c r="P483">
        <f>0.024*EXP(0.0062*K483)</f>
        <v>1460.6546621956008</v>
      </c>
      <c r="Q483">
        <f>1/D483</f>
        <v>5463.2431340151297</v>
      </c>
      <c r="R483">
        <f>Q483/P483</f>
        <v>3.7402702195212858</v>
      </c>
      <c r="S483">
        <f>LOG(R483)</f>
        <v>0.57290297936831069</v>
      </c>
      <c r="T483">
        <f t="shared" si="7"/>
        <v>4002.5884718195289</v>
      </c>
    </row>
    <row r="484" spans="1:20" x14ac:dyDescent="0.55000000000000004">
      <c r="A484">
        <v>15</v>
      </c>
      <c r="B484" t="s">
        <v>54</v>
      </c>
      <c r="C484" s="1">
        <v>44162</v>
      </c>
      <c r="D484">
        <v>1.9868436713916899E-3</v>
      </c>
      <c r="E484">
        <v>0.99968236545617795</v>
      </c>
      <c r="F484" t="s">
        <v>55</v>
      </c>
      <c r="G484" t="s">
        <v>16</v>
      </c>
      <c r="H484">
        <v>31.98606251</v>
      </c>
      <c r="I484">
        <v>0.72827610499999995</v>
      </c>
      <c r="J484">
        <v>1399</v>
      </c>
      <c r="K484">
        <v>1399.1384230000001</v>
      </c>
      <c r="L484" t="s">
        <v>56</v>
      </c>
      <c r="M484" t="s">
        <v>56</v>
      </c>
      <c r="N484" t="s">
        <v>16</v>
      </c>
      <c r="O484" t="s">
        <v>18</v>
      </c>
      <c r="P484">
        <f>0.024*EXP(0.0062*K484)</f>
        <v>140.46477898487663</v>
      </c>
      <c r="Q484">
        <f>1/D484</f>
        <v>503.31086154329762</v>
      </c>
      <c r="R484">
        <f>Q484/P484</f>
        <v>3.5831819562218326</v>
      </c>
      <c r="S484">
        <f>LOG(R484)</f>
        <v>0.5542688624716221</v>
      </c>
      <c r="T484">
        <f t="shared" si="7"/>
        <v>362.84608255842102</v>
      </c>
    </row>
    <row r="485" spans="1:20" x14ac:dyDescent="0.55000000000000004">
      <c r="A485">
        <v>91</v>
      </c>
      <c r="B485" t="s">
        <v>196</v>
      </c>
      <c r="C485" s="1">
        <v>44162</v>
      </c>
      <c r="D485">
        <v>1.03043552233054E-4</v>
      </c>
      <c r="E485">
        <v>0.921595618737863</v>
      </c>
      <c r="F485" t="s">
        <v>197</v>
      </c>
      <c r="G485">
        <v>0.111111111</v>
      </c>
      <c r="H485">
        <v>57.954260120000001</v>
      </c>
      <c r="I485">
        <v>0.69834695000000002</v>
      </c>
      <c r="J485">
        <v>2280</v>
      </c>
      <c r="K485">
        <v>2280.6451609999999</v>
      </c>
      <c r="L485" t="s">
        <v>26</v>
      </c>
      <c r="M485" t="s">
        <v>26</v>
      </c>
      <c r="N485" t="s">
        <v>16</v>
      </c>
      <c r="O485" t="s">
        <v>18</v>
      </c>
      <c r="P485">
        <f>17915*EXP(-0.00082*K485)</f>
        <v>2760.769150814423</v>
      </c>
      <c r="Q485">
        <f>1/D485</f>
        <v>9704.6343835109274</v>
      </c>
      <c r="R485">
        <f>Q485/P485</f>
        <v>3.5151922719246822</v>
      </c>
      <c r="S485">
        <f>LOG(R485)</f>
        <v>0.54594908479031889</v>
      </c>
      <c r="T485">
        <f t="shared" si="7"/>
        <v>6943.8652326965039</v>
      </c>
    </row>
    <row r="486" spans="1:20" x14ac:dyDescent="0.55000000000000004">
      <c r="A486">
        <v>40</v>
      </c>
      <c r="B486" t="s">
        <v>104</v>
      </c>
      <c r="C486" s="1">
        <v>44162</v>
      </c>
      <c r="D486">
        <v>9.5949125105698502E-4</v>
      </c>
      <c r="E486">
        <v>0.90999217439884095</v>
      </c>
      <c r="F486" t="s">
        <v>105</v>
      </c>
      <c r="G486">
        <v>0.3</v>
      </c>
      <c r="H486">
        <v>36.555246840000002</v>
      </c>
      <c r="I486">
        <v>1.3268592050000001</v>
      </c>
      <c r="J486">
        <v>1530</v>
      </c>
      <c r="K486">
        <v>1530.0546449999999</v>
      </c>
      <c r="L486" t="s">
        <v>26</v>
      </c>
      <c r="M486" t="s">
        <v>26</v>
      </c>
      <c r="N486" t="s">
        <v>16</v>
      </c>
      <c r="O486" t="s">
        <v>18</v>
      </c>
      <c r="P486">
        <f>0.024*EXP(0.0062*K486)</f>
        <v>316.28298986055103</v>
      </c>
      <c r="Q486">
        <f>1/D486</f>
        <v>1042.2189873001867</v>
      </c>
      <c r="R486">
        <f>Q486/P486</f>
        <v>3.2952103676511353</v>
      </c>
      <c r="S486">
        <f>LOG(R486)</f>
        <v>0.517883145362113</v>
      </c>
      <c r="T486">
        <f t="shared" si="7"/>
        <v>725.93599743963568</v>
      </c>
    </row>
    <row r="487" spans="1:20" x14ac:dyDescent="0.55000000000000004">
      <c r="A487">
        <v>44</v>
      </c>
      <c r="B487" t="s">
        <v>112</v>
      </c>
      <c r="C487" s="1">
        <v>44162</v>
      </c>
      <c r="D487">
        <v>1.9049070840998501E-3</v>
      </c>
      <c r="E487">
        <v>0.95971937925079498</v>
      </c>
      <c r="F487" t="s">
        <v>55</v>
      </c>
      <c r="G487">
        <v>0.33333333300000001</v>
      </c>
      <c r="H487">
        <v>32.74759324</v>
      </c>
      <c r="I487">
        <v>0.72827610499999995</v>
      </c>
      <c r="J487">
        <v>1420</v>
      </c>
      <c r="K487">
        <v>1420.7650269999999</v>
      </c>
      <c r="L487" t="s">
        <v>113</v>
      </c>
      <c r="M487" t="s">
        <v>113</v>
      </c>
      <c r="N487" t="s">
        <v>16</v>
      </c>
      <c r="O487" t="s">
        <v>18</v>
      </c>
      <c r="P487">
        <f>0.024*EXP(0.0062*K487)</f>
        <v>160.62006296393443</v>
      </c>
      <c r="Q487">
        <f>1/D487</f>
        <v>524.95998799465997</v>
      </c>
      <c r="R487">
        <f>Q487/P487</f>
        <v>3.2683338451469433</v>
      </c>
      <c r="S487">
        <f>LOG(R487)</f>
        <v>0.51432641129366896</v>
      </c>
      <c r="T487">
        <f t="shared" si="7"/>
        <v>364.33992503072557</v>
      </c>
    </row>
    <row r="488" spans="1:20" x14ac:dyDescent="0.55000000000000004">
      <c r="A488">
        <v>3</v>
      </c>
      <c r="B488" t="s">
        <v>21</v>
      </c>
      <c r="C488" s="1">
        <v>44162</v>
      </c>
      <c r="D488">
        <v>8.8083298563137102E-4</v>
      </c>
      <c r="E488">
        <v>0.99581603815341602</v>
      </c>
      <c r="F488" t="s">
        <v>22</v>
      </c>
      <c r="G488" t="s">
        <v>16</v>
      </c>
      <c r="H488">
        <v>37.545236780000003</v>
      </c>
      <c r="I488">
        <v>1.33683559</v>
      </c>
      <c r="J488">
        <v>1558</v>
      </c>
      <c r="K488">
        <v>1558.4699450000001</v>
      </c>
      <c r="L488" t="s">
        <v>23</v>
      </c>
      <c r="M488" t="s">
        <v>23</v>
      </c>
      <c r="N488" t="s">
        <v>16</v>
      </c>
      <c r="O488" t="s">
        <v>18</v>
      </c>
      <c r="P488">
        <f>0.024*EXP(0.0062*K488)</f>
        <v>377.21382825704183</v>
      </c>
      <c r="Q488">
        <f>1/D488</f>
        <v>1135.2890006534114</v>
      </c>
      <c r="R488">
        <f>Q488/P488</f>
        <v>3.0096696239879108</v>
      </c>
      <c r="S488">
        <f>LOG(R488)</f>
        <v>0.47851882504442456</v>
      </c>
      <c r="T488">
        <f t="shared" si="7"/>
        <v>758.07517239636968</v>
      </c>
    </row>
    <row r="489" spans="1:20" x14ac:dyDescent="0.55000000000000004">
      <c r="A489">
        <v>4</v>
      </c>
      <c r="B489" t="s">
        <v>24</v>
      </c>
      <c r="C489" s="1">
        <v>44162</v>
      </c>
      <c r="D489">
        <v>2.2040026979605701E-4</v>
      </c>
      <c r="E489">
        <v>0.98612632033988901</v>
      </c>
      <c r="F489" t="s">
        <v>25</v>
      </c>
      <c r="G489" t="s">
        <v>16</v>
      </c>
      <c r="H489">
        <v>44.894008249999999</v>
      </c>
      <c r="I489">
        <v>0.87792188000000004</v>
      </c>
      <c r="J489">
        <v>1789</v>
      </c>
      <c r="K489">
        <v>1789.02439</v>
      </c>
      <c r="L489" t="s">
        <v>26</v>
      </c>
      <c r="M489" t="s">
        <v>26</v>
      </c>
      <c r="N489" t="s">
        <v>16</v>
      </c>
      <c r="O489" t="s">
        <v>18</v>
      </c>
      <c r="P489">
        <f>0.024*EXP(0.0062*K489)</f>
        <v>1575.3768135855878</v>
      </c>
      <c r="Q489">
        <f>1/D489</f>
        <v>4537.1995275928202</v>
      </c>
      <c r="R489">
        <f>Q489/P489</f>
        <v>2.8800725569053331</v>
      </c>
      <c r="S489">
        <f>LOG(R489)</f>
        <v>0.45940342896293984</v>
      </c>
      <c r="T489">
        <f t="shared" si="7"/>
        <v>2961.8227140072322</v>
      </c>
    </row>
    <row r="490" spans="1:20" x14ac:dyDescent="0.55000000000000004">
      <c r="A490">
        <v>8</v>
      </c>
      <c r="B490" t="s">
        <v>35</v>
      </c>
      <c r="C490" s="1">
        <v>44162</v>
      </c>
      <c r="D490">
        <v>2.2852186405669002E-3</v>
      </c>
      <c r="E490">
        <v>0.99837945015772001</v>
      </c>
      <c r="F490" t="s">
        <v>36</v>
      </c>
      <c r="G490" t="s">
        <v>16</v>
      </c>
      <c r="H490">
        <v>32.671440160000003</v>
      </c>
      <c r="I490">
        <v>0.81806356999999996</v>
      </c>
      <c r="J490">
        <v>1418</v>
      </c>
      <c r="K490">
        <v>1418.5792349999999</v>
      </c>
      <c r="L490" t="s">
        <v>34</v>
      </c>
      <c r="M490" t="s">
        <v>34</v>
      </c>
      <c r="N490" t="s">
        <v>16</v>
      </c>
      <c r="O490" t="s">
        <v>18</v>
      </c>
      <c r="P490">
        <f>0.024*EXP(0.0062*K490)</f>
        <v>158.45803714099483</v>
      </c>
      <c r="Q490">
        <f>1/D490</f>
        <v>437.59489015542397</v>
      </c>
      <c r="R490">
        <f>Q490/P490</f>
        <v>2.7615821705910388</v>
      </c>
      <c r="S490">
        <f>LOG(R490)</f>
        <v>0.44115797013921343</v>
      </c>
      <c r="T490">
        <f t="shared" si="7"/>
        <v>279.13685301442911</v>
      </c>
    </row>
    <row r="491" spans="1:20" x14ac:dyDescent="0.55000000000000004">
      <c r="A491">
        <v>10</v>
      </c>
      <c r="B491" t="s">
        <v>39</v>
      </c>
      <c r="C491" s="1">
        <v>44162</v>
      </c>
      <c r="D491">
        <v>3.5794687345763401E-4</v>
      </c>
      <c r="E491">
        <v>0.99836211397071895</v>
      </c>
      <c r="F491" t="s">
        <v>40</v>
      </c>
      <c r="G491" t="s">
        <v>16</v>
      </c>
      <c r="H491">
        <v>42.952104910000003</v>
      </c>
      <c r="I491">
        <v>1.3268592050000001</v>
      </c>
      <c r="J491">
        <v>1726</v>
      </c>
      <c r="K491">
        <v>1726.829268</v>
      </c>
      <c r="L491" t="s">
        <v>23</v>
      </c>
      <c r="M491" t="s">
        <v>23</v>
      </c>
      <c r="N491" t="s">
        <v>16</v>
      </c>
      <c r="O491" t="s">
        <v>18</v>
      </c>
      <c r="P491">
        <f>0.024*EXP(0.0062*K491)</f>
        <v>1071.3127160821805</v>
      </c>
      <c r="Q491">
        <f>1/D491</f>
        <v>2793.7106709170862</v>
      </c>
      <c r="R491">
        <f>Q491/P491</f>
        <v>2.6077452726723545</v>
      </c>
      <c r="S491">
        <f>LOG(R491)</f>
        <v>0.41626516678546699</v>
      </c>
      <c r="T491">
        <f t="shared" si="7"/>
        <v>1722.3979548349057</v>
      </c>
    </row>
    <row r="492" spans="1:20" x14ac:dyDescent="0.55000000000000004">
      <c r="A492">
        <v>71</v>
      </c>
      <c r="B492" t="s">
        <v>163</v>
      </c>
      <c r="C492" s="1">
        <v>44162</v>
      </c>
      <c r="D492">
        <v>4.0650379928300502E-4</v>
      </c>
      <c r="E492">
        <v>0.93250926527327505</v>
      </c>
      <c r="F492" t="s">
        <v>164</v>
      </c>
      <c r="G492" t="s">
        <v>16</v>
      </c>
      <c r="H492">
        <v>42.609416080000003</v>
      </c>
      <c r="I492">
        <v>1.9653478449999999</v>
      </c>
      <c r="J492">
        <v>1715</v>
      </c>
      <c r="K492">
        <v>1715.8536590000001</v>
      </c>
      <c r="L492" t="s">
        <v>23</v>
      </c>
      <c r="M492" t="s">
        <v>23</v>
      </c>
      <c r="N492" t="s">
        <v>16</v>
      </c>
      <c r="O492" t="s">
        <v>18</v>
      </c>
      <c r="P492">
        <f>0.024*EXP(0.0062*K492)</f>
        <v>1000.836307694099</v>
      </c>
      <c r="Q492">
        <f>1/D492</f>
        <v>2460.0016082600182</v>
      </c>
      <c r="R492">
        <f>Q492/P492</f>
        <v>2.4579460091009273</v>
      </c>
      <c r="S492">
        <f>LOG(R492)</f>
        <v>0.39057233900321575</v>
      </c>
      <c r="T492">
        <f t="shared" si="7"/>
        <v>1459.1653005659191</v>
      </c>
    </row>
    <row r="493" spans="1:20" x14ac:dyDescent="0.55000000000000004">
      <c r="A493">
        <v>27</v>
      </c>
      <c r="B493" t="s">
        <v>80</v>
      </c>
      <c r="C493" s="1">
        <v>44162</v>
      </c>
      <c r="D493">
        <v>1.22706254061216E-3</v>
      </c>
      <c r="E493">
        <v>0.99357040958552001</v>
      </c>
      <c r="F493" t="s">
        <v>22</v>
      </c>
      <c r="G493" t="s">
        <v>16</v>
      </c>
      <c r="H493">
        <v>37.050241810000003</v>
      </c>
      <c r="I493">
        <v>0.96770934500000005</v>
      </c>
      <c r="J493">
        <v>1544</v>
      </c>
      <c r="K493">
        <v>1544.262295</v>
      </c>
      <c r="L493" t="s">
        <v>26</v>
      </c>
      <c r="M493" t="s">
        <v>26</v>
      </c>
      <c r="N493" t="s">
        <v>16</v>
      </c>
      <c r="O493" t="s">
        <v>18</v>
      </c>
      <c r="P493">
        <f>0.024*EXP(0.0062*K493)</f>
        <v>345.40746578191067</v>
      </c>
      <c r="Q493">
        <f>1/D493</f>
        <v>814.95438651490213</v>
      </c>
      <c r="R493">
        <f>Q493/P493</f>
        <v>2.3594000340150787</v>
      </c>
      <c r="S493">
        <f>LOG(R493)</f>
        <v>0.37280158134188829</v>
      </c>
      <c r="T493">
        <f t="shared" si="7"/>
        <v>469.54692073299145</v>
      </c>
    </row>
    <row r="494" spans="1:20" x14ac:dyDescent="0.55000000000000004">
      <c r="A494">
        <v>93</v>
      </c>
      <c r="B494" t="s">
        <v>199</v>
      </c>
      <c r="C494" s="1">
        <v>44162</v>
      </c>
      <c r="D494">
        <v>1.3055647493576201E-4</v>
      </c>
      <c r="E494">
        <v>0.86329190382314303</v>
      </c>
      <c r="F494" t="s">
        <v>200</v>
      </c>
      <c r="G494">
        <v>0.125</v>
      </c>
      <c r="H494">
        <v>52.92815736</v>
      </c>
      <c r="I494">
        <v>0.68837056500000005</v>
      </c>
      <c r="J494">
        <v>2078</v>
      </c>
      <c r="K494">
        <v>2078.5185190000002</v>
      </c>
      <c r="L494" t="s">
        <v>26</v>
      </c>
      <c r="M494" t="s">
        <v>26</v>
      </c>
      <c r="N494" t="s">
        <v>16</v>
      </c>
      <c r="O494" t="s">
        <v>18</v>
      </c>
      <c r="P494">
        <f>17915*EXP(-0.00082*K494)</f>
        <v>3258.4550277531434</v>
      </c>
      <c r="Q494">
        <f>1/D494</f>
        <v>7659.5205292731152</v>
      </c>
      <c r="R494">
        <f>Q494/P494</f>
        <v>2.3506601944893841</v>
      </c>
      <c r="S494">
        <f>LOG(R494)</f>
        <v>0.37118985314695152</v>
      </c>
      <c r="T494">
        <f t="shared" si="7"/>
        <v>4401.0655015199718</v>
      </c>
    </row>
    <row r="495" spans="1:20" x14ac:dyDescent="0.55000000000000004">
      <c r="A495">
        <v>85</v>
      </c>
      <c r="B495" t="s">
        <v>184</v>
      </c>
      <c r="C495" s="1">
        <v>44162</v>
      </c>
      <c r="D495">
        <v>2.19090035432492E-4</v>
      </c>
      <c r="E495">
        <v>0.99228996250795898</v>
      </c>
      <c r="F495" t="s">
        <v>185</v>
      </c>
      <c r="G495">
        <v>0.44444444399999999</v>
      </c>
      <c r="H495">
        <v>45.883998179999999</v>
      </c>
      <c r="I495">
        <v>0.94775657499999999</v>
      </c>
      <c r="J495">
        <v>1822</v>
      </c>
      <c r="K495">
        <v>1822.818792</v>
      </c>
      <c r="L495" t="s">
        <v>26</v>
      </c>
      <c r="M495" t="s">
        <v>26</v>
      </c>
      <c r="N495" t="s">
        <v>16</v>
      </c>
      <c r="O495" t="s">
        <v>18</v>
      </c>
      <c r="P495">
        <f>0.024*EXP(0.0062*K495)</f>
        <v>1942.5854321040006</v>
      </c>
      <c r="Q495">
        <f>1/D495</f>
        <v>4564.3335536733211</v>
      </c>
      <c r="R495">
        <f>Q495/P495</f>
        <v>2.3496179258019678</v>
      </c>
      <c r="S495">
        <f>LOG(R495)</f>
        <v>0.37099724686475283</v>
      </c>
      <c r="T495">
        <f t="shared" si="7"/>
        <v>2621.7481215693206</v>
      </c>
    </row>
    <row r="496" spans="1:20" x14ac:dyDescent="0.55000000000000004">
      <c r="A496">
        <v>36</v>
      </c>
      <c r="B496" t="s">
        <v>97</v>
      </c>
      <c r="C496" s="1">
        <v>44162</v>
      </c>
      <c r="D496">
        <v>5.06113218747151E-3</v>
      </c>
      <c r="E496">
        <v>0.87650924395844798</v>
      </c>
      <c r="F496" t="s">
        <v>98</v>
      </c>
      <c r="G496">
        <v>0.5</v>
      </c>
      <c r="H496">
        <v>28.330715049999998</v>
      </c>
      <c r="I496">
        <v>1.0974023500000001</v>
      </c>
      <c r="J496">
        <v>1316</v>
      </c>
      <c r="K496">
        <v>1316.427025</v>
      </c>
      <c r="L496" t="s">
        <v>34</v>
      </c>
      <c r="M496" t="s">
        <v>34</v>
      </c>
      <c r="N496" t="s">
        <v>16</v>
      </c>
      <c r="O496" t="s">
        <v>18</v>
      </c>
      <c r="P496">
        <f>0.024*EXP(0.0062*K496)</f>
        <v>84.111736081242526</v>
      </c>
      <c r="Q496">
        <f>1/D496</f>
        <v>197.58424853542303</v>
      </c>
      <c r="R496">
        <f>Q496/P496</f>
        <v>2.3490687238292018</v>
      </c>
      <c r="S496">
        <f>LOG(R496)</f>
        <v>0.37089572258569603</v>
      </c>
      <c r="T496">
        <f t="shared" si="7"/>
        <v>113.4725124541805</v>
      </c>
    </row>
    <row r="497" spans="1:20" x14ac:dyDescent="0.55000000000000004">
      <c r="A497">
        <v>30</v>
      </c>
      <c r="B497" t="s">
        <v>85</v>
      </c>
      <c r="C497" s="1">
        <v>44162</v>
      </c>
      <c r="D497">
        <v>1.4904878096912399E-4</v>
      </c>
      <c r="E497">
        <v>0.99613398861592894</v>
      </c>
      <c r="F497" t="s">
        <v>86</v>
      </c>
      <c r="G497">
        <v>5.5555555999999999E-2</v>
      </c>
      <c r="H497">
        <v>55.821974099999998</v>
      </c>
      <c r="I497">
        <v>0.54870117500000004</v>
      </c>
      <c r="J497">
        <v>2191</v>
      </c>
      <c r="K497">
        <v>2191.1111110000002</v>
      </c>
      <c r="L497" t="s">
        <v>34</v>
      </c>
      <c r="M497" t="s">
        <v>34</v>
      </c>
      <c r="N497" t="s">
        <v>16</v>
      </c>
      <c r="O497" t="s">
        <v>18</v>
      </c>
      <c r="P497">
        <f>17915*EXP(-0.00082*K497)</f>
        <v>2971.085100333672</v>
      </c>
      <c r="Q497">
        <f>1/D497</f>
        <v>6709.2128731140292</v>
      </c>
      <c r="R497">
        <f>Q497/P497</f>
        <v>2.258169203016279</v>
      </c>
      <c r="S497">
        <f>LOG(R497)</f>
        <v>0.35375648018557126</v>
      </c>
      <c r="T497">
        <f t="shared" si="7"/>
        <v>3738.1277727803572</v>
      </c>
    </row>
    <row r="498" spans="1:20" x14ac:dyDescent="0.55000000000000004">
      <c r="A498">
        <v>68</v>
      </c>
      <c r="B498" t="s">
        <v>158</v>
      </c>
      <c r="C498" s="1">
        <v>44162</v>
      </c>
      <c r="D498">
        <v>1.4168731806692199E-4</v>
      </c>
      <c r="E498">
        <v>0.54121724576955899</v>
      </c>
      <c r="F498" t="s">
        <v>159</v>
      </c>
      <c r="G498" t="s">
        <v>16</v>
      </c>
      <c r="H498">
        <v>54.184683049999997</v>
      </c>
      <c r="I498">
        <v>1.2470481250000001</v>
      </c>
      <c r="J498">
        <v>2127</v>
      </c>
      <c r="K498">
        <v>2127.4074070000001</v>
      </c>
      <c r="L498" t="s">
        <v>26</v>
      </c>
      <c r="M498" t="s">
        <v>26</v>
      </c>
      <c r="N498" t="s">
        <v>16</v>
      </c>
      <c r="O498" t="s">
        <v>18</v>
      </c>
      <c r="P498">
        <f>17915*EXP(-0.00082*K498)</f>
        <v>3130.4109097849769</v>
      </c>
      <c r="Q498">
        <f>1/D498</f>
        <v>7057.7946822853855</v>
      </c>
      <c r="R498">
        <f>Q498/P498</f>
        <v>2.2545904948849591</v>
      </c>
      <c r="S498">
        <f>LOG(R498)</f>
        <v>0.35306767172971565</v>
      </c>
      <c r="T498">
        <f t="shared" si="7"/>
        <v>3927.3837725004087</v>
      </c>
    </row>
    <row r="499" spans="1:20" x14ac:dyDescent="0.55000000000000004">
      <c r="A499">
        <v>37</v>
      </c>
      <c r="B499" t="s">
        <v>99</v>
      </c>
      <c r="C499" s="1">
        <v>44162</v>
      </c>
      <c r="D499">
        <v>4.86881847686E-4</v>
      </c>
      <c r="E499">
        <v>0.97888499828966102</v>
      </c>
      <c r="F499" t="s">
        <v>100</v>
      </c>
      <c r="G499">
        <v>3.3333333E-2</v>
      </c>
      <c r="H499">
        <v>81.219023660000005</v>
      </c>
      <c r="I499">
        <v>1.03754404</v>
      </c>
      <c r="J499">
        <v>3483</v>
      </c>
      <c r="K499">
        <v>3483.5164840000002</v>
      </c>
      <c r="L499" t="s">
        <v>31</v>
      </c>
      <c r="M499" t="s">
        <v>31</v>
      </c>
      <c r="N499" t="s">
        <v>16</v>
      </c>
      <c r="O499" t="s">
        <v>18</v>
      </c>
      <c r="P499">
        <f>17915*EXP(-0.00082*K499)</f>
        <v>1029.5839966161946</v>
      </c>
      <c r="Q499">
        <f>1/D499</f>
        <v>2053.8863889723825</v>
      </c>
      <c r="R499">
        <f>Q499/P499</f>
        <v>1.9948701569980061</v>
      </c>
      <c r="S499">
        <f>LOG(R499)</f>
        <v>0.29991463338897661</v>
      </c>
      <c r="T499">
        <f t="shared" si="7"/>
        <v>1024.302392356188</v>
      </c>
    </row>
    <row r="500" spans="1:20" x14ac:dyDescent="0.55000000000000004">
      <c r="A500">
        <v>75</v>
      </c>
      <c r="B500" t="s">
        <v>170</v>
      </c>
      <c r="C500" s="1">
        <v>44162</v>
      </c>
      <c r="D500">
        <v>5.0721954427184498E-4</v>
      </c>
      <c r="E500">
        <v>0.98868602541038497</v>
      </c>
      <c r="F500" t="s">
        <v>100</v>
      </c>
      <c r="G500">
        <v>3.3333333E-2</v>
      </c>
      <c r="H500">
        <v>81.142870590000001</v>
      </c>
      <c r="I500">
        <v>1.05749681</v>
      </c>
      <c r="J500">
        <v>3479</v>
      </c>
      <c r="K500">
        <v>3479.1208790000001</v>
      </c>
      <c r="L500" t="s">
        <v>140</v>
      </c>
      <c r="M500" t="s">
        <v>140</v>
      </c>
      <c r="N500" t="s">
        <v>16</v>
      </c>
      <c r="O500" t="s">
        <v>18</v>
      </c>
      <c r="P500">
        <f>17915*EXP(-0.00082*K500)</f>
        <v>1033.3017212092789</v>
      </c>
      <c r="Q500">
        <f>1/D500</f>
        <v>1971.5328624325421</v>
      </c>
      <c r="R500">
        <f>Q500/P500</f>
        <v>1.907993398216008</v>
      </c>
      <c r="S500">
        <f>LOG(R500)</f>
        <v>0.2805768676828988</v>
      </c>
      <c r="T500">
        <f t="shared" si="7"/>
        <v>938.23114122326319</v>
      </c>
    </row>
    <row r="501" spans="1:20" x14ac:dyDescent="0.55000000000000004">
      <c r="A501">
        <v>62</v>
      </c>
      <c r="B501" t="s">
        <v>146</v>
      </c>
      <c r="C501" s="1">
        <v>44162</v>
      </c>
      <c r="D501">
        <v>4.1193363351149903E-4</v>
      </c>
      <c r="E501">
        <v>0.98935600413888503</v>
      </c>
      <c r="F501" t="s">
        <v>147</v>
      </c>
      <c r="G501">
        <v>3.7037037000000002E-2</v>
      </c>
      <c r="H501">
        <v>76.611762799999994</v>
      </c>
      <c r="I501">
        <v>0.83801634000000003</v>
      </c>
      <c r="J501">
        <v>3209</v>
      </c>
      <c r="K501">
        <v>3209.1954019999998</v>
      </c>
      <c r="L501" t="s">
        <v>34</v>
      </c>
      <c r="M501" t="s">
        <v>43</v>
      </c>
      <c r="N501" t="s">
        <v>16</v>
      </c>
      <c r="O501" t="s">
        <v>18</v>
      </c>
      <c r="P501">
        <f>17915*EXP(-0.00082*K501)</f>
        <v>1289.2983054512547</v>
      </c>
      <c r="Q501">
        <f>1/D501</f>
        <v>2427.5755088885821</v>
      </c>
      <c r="R501">
        <f>Q501/P501</f>
        <v>1.8828656631476222</v>
      </c>
      <c r="S501">
        <f>LOG(R501)</f>
        <v>0.27481933550529491</v>
      </c>
      <c r="T501">
        <f t="shared" si="7"/>
        <v>1138.2772034373274</v>
      </c>
    </row>
    <row r="502" spans="1:20" x14ac:dyDescent="0.55000000000000004">
      <c r="A502">
        <v>49</v>
      </c>
      <c r="B502" t="s">
        <v>122</v>
      </c>
      <c r="C502" s="1">
        <v>44162</v>
      </c>
      <c r="D502">
        <v>5.54284626302036E-4</v>
      </c>
      <c r="E502">
        <v>0.99371228413471702</v>
      </c>
      <c r="F502" t="s">
        <v>123</v>
      </c>
      <c r="G502">
        <v>0.16666666699999999</v>
      </c>
      <c r="H502">
        <v>42.419033400000004</v>
      </c>
      <c r="I502">
        <v>1.89551315</v>
      </c>
      <c r="J502">
        <v>1709</v>
      </c>
      <c r="K502">
        <v>1709.7560980000001</v>
      </c>
      <c r="L502" t="s">
        <v>96</v>
      </c>
      <c r="M502" t="s">
        <v>96</v>
      </c>
      <c r="N502" t="s">
        <v>16</v>
      </c>
      <c r="O502" t="s">
        <v>18</v>
      </c>
      <c r="P502">
        <f>0.024*EXP(0.0062*K502)</f>
        <v>963.70608685304887</v>
      </c>
      <c r="Q502">
        <f>1/D502</f>
        <v>1804.1272525842862</v>
      </c>
      <c r="R502">
        <f>Q502/P502</f>
        <v>1.8720720738369574</v>
      </c>
      <c r="S502">
        <f>LOG(R502)</f>
        <v>0.2723225648439298</v>
      </c>
      <c r="T502">
        <f t="shared" si="7"/>
        <v>840.42116573123735</v>
      </c>
    </row>
    <row r="503" spans="1:20" x14ac:dyDescent="0.55000000000000004">
      <c r="A503">
        <v>6</v>
      </c>
      <c r="B503" t="s">
        <v>29</v>
      </c>
      <c r="C503" s="1">
        <v>44162</v>
      </c>
      <c r="D503">
        <v>4.8102546002660503E-3</v>
      </c>
      <c r="E503">
        <v>0.97815173172787495</v>
      </c>
      <c r="F503" t="s">
        <v>30</v>
      </c>
      <c r="G503" t="s">
        <v>16</v>
      </c>
      <c r="H503">
        <v>30.386848000000001</v>
      </c>
      <c r="I503">
        <v>2.1149936199999999</v>
      </c>
      <c r="J503">
        <v>1362</v>
      </c>
      <c r="K503">
        <v>1362.952186</v>
      </c>
      <c r="L503" t="s">
        <v>31</v>
      </c>
      <c r="M503" t="s">
        <v>31</v>
      </c>
      <c r="N503" t="s">
        <v>16</v>
      </c>
      <c r="O503" t="s">
        <v>18</v>
      </c>
      <c r="P503">
        <f>0.024*EXP(0.0062*K503)</f>
        <v>112.23581002113369</v>
      </c>
      <c r="Q503">
        <f>1/D503</f>
        <v>207.88920402356479</v>
      </c>
      <c r="R503">
        <f>Q503/P503</f>
        <v>1.8522537858854482</v>
      </c>
      <c r="S503">
        <f>LOG(R503)</f>
        <v>0.26770049112483746</v>
      </c>
      <c r="T503">
        <f t="shared" si="7"/>
        <v>95.653394002431099</v>
      </c>
    </row>
    <row r="504" spans="1:20" x14ac:dyDescent="0.55000000000000004">
      <c r="A504">
        <v>81</v>
      </c>
      <c r="B504" t="s">
        <v>176</v>
      </c>
      <c r="C504" s="1">
        <v>44162</v>
      </c>
      <c r="D504">
        <v>3.8038005073883001E-4</v>
      </c>
      <c r="E504">
        <v>0.83691149481046301</v>
      </c>
      <c r="F504" t="s">
        <v>177</v>
      </c>
      <c r="G504">
        <v>0.75</v>
      </c>
      <c r="H504">
        <v>44.51324288</v>
      </c>
      <c r="I504">
        <v>0.97768573000000003</v>
      </c>
      <c r="J504">
        <v>1776</v>
      </c>
      <c r="K504">
        <v>1776.829268</v>
      </c>
      <c r="L504" t="s">
        <v>26</v>
      </c>
      <c r="M504" t="s">
        <v>26</v>
      </c>
      <c r="N504" t="s">
        <v>16</v>
      </c>
      <c r="O504" t="s">
        <v>18</v>
      </c>
      <c r="P504">
        <f>0.024*EXP(0.0062*K504)</f>
        <v>1460.6546621956008</v>
      </c>
      <c r="Q504">
        <f>1/D504</f>
        <v>2628.949646695859</v>
      </c>
      <c r="R504">
        <f>Q504/P504</f>
        <v>1.7998433953882853</v>
      </c>
      <c r="S504">
        <f>LOG(R504)</f>
        <v>0.25523471872691073</v>
      </c>
      <c r="T504">
        <f t="shared" si="7"/>
        <v>1168.2949845002581</v>
      </c>
    </row>
    <row r="505" spans="1:20" x14ac:dyDescent="0.55000000000000004">
      <c r="A505">
        <v>11</v>
      </c>
      <c r="B505" t="s">
        <v>41</v>
      </c>
      <c r="C505" s="1">
        <v>44162</v>
      </c>
      <c r="D505">
        <v>5.1830042595678099E-4</v>
      </c>
      <c r="E505">
        <v>0.97535782375687996</v>
      </c>
      <c r="F505" t="s">
        <v>42</v>
      </c>
      <c r="G505" t="s">
        <v>16</v>
      </c>
      <c r="H505">
        <v>78.858278429999999</v>
      </c>
      <c r="I505">
        <v>0.85796910999999998</v>
      </c>
      <c r="J505">
        <v>3344</v>
      </c>
      <c r="K505">
        <v>3344.8275859999999</v>
      </c>
      <c r="L505" t="s">
        <v>31</v>
      </c>
      <c r="M505" t="s">
        <v>43</v>
      </c>
      <c r="N505" t="s">
        <v>16</v>
      </c>
      <c r="O505" t="s">
        <v>18</v>
      </c>
      <c r="P505">
        <f>17915*EXP(-0.00082*K505)</f>
        <v>1153.591051200013</v>
      </c>
      <c r="Q505">
        <f>1/D505</f>
        <v>1929.3829407027847</v>
      </c>
      <c r="R505">
        <f>Q505/P505</f>
        <v>1.6725016535935859</v>
      </c>
      <c r="S505">
        <f>LOG(R505)</f>
        <v>0.22336655582474244</v>
      </c>
      <c r="T505">
        <f t="shared" si="7"/>
        <v>775.79188950277171</v>
      </c>
    </row>
    <row r="506" spans="1:20" x14ac:dyDescent="0.55000000000000004">
      <c r="A506">
        <v>24</v>
      </c>
      <c r="B506" t="s">
        <v>74</v>
      </c>
      <c r="C506" s="1">
        <v>44162</v>
      </c>
      <c r="D506">
        <v>3.9568779711291602E-4</v>
      </c>
      <c r="E506">
        <v>0.99011685131923599</v>
      </c>
      <c r="F506" t="s">
        <v>75</v>
      </c>
      <c r="G506" t="s">
        <v>16</v>
      </c>
      <c r="H506">
        <v>72.309114219999998</v>
      </c>
      <c r="I506">
        <v>1.4565522099999999</v>
      </c>
      <c r="J506">
        <v>2967</v>
      </c>
      <c r="K506">
        <v>2967.6767679999998</v>
      </c>
      <c r="L506" t="s">
        <v>52</v>
      </c>
      <c r="M506" t="s">
        <v>53</v>
      </c>
      <c r="N506" t="s">
        <v>16</v>
      </c>
      <c r="O506" t="s">
        <v>47</v>
      </c>
      <c r="P506">
        <f>17915*EXP(-0.00082*K506)</f>
        <v>1571.6773125120033</v>
      </c>
      <c r="Q506">
        <f>1/D506</f>
        <v>2527.2449827777568</v>
      </c>
      <c r="R506">
        <f>Q506/P506</f>
        <v>1.6079922784776188</v>
      </c>
      <c r="S506">
        <f>LOG(R506)</f>
        <v>0.20628395895060814</v>
      </c>
      <c r="T506">
        <f t="shared" si="7"/>
        <v>955.56767026575358</v>
      </c>
    </row>
    <row r="507" spans="1:20" x14ac:dyDescent="0.55000000000000004">
      <c r="A507">
        <v>118</v>
      </c>
      <c r="B507" t="s">
        <v>250</v>
      </c>
      <c r="C507" s="1">
        <v>44162</v>
      </c>
      <c r="D507">
        <v>4.43457681409201E-4</v>
      </c>
      <c r="E507">
        <v>0.99073407295435301</v>
      </c>
      <c r="F507" t="s">
        <v>251</v>
      </c>
      <c r="G507">
        <v>0</v>
      </c>
      <c r="H507">
        <v>44.551319419999999</v>
      </c>
      <c r="I507">
        <v>1.386717515</v>
      </c>
      <c r="J507">
        <v>1778</v>
      </c>
      <c r="K507">
        <v>1778.0487800000001</v>
      </c>
      <c r="L507" t="s">
        <v>17</v>
      </c>
      <c r="M507" t="s">
        <v>17</v>
      </c>
      <c r="N507" t="s">
        <v>16</v>
      </c>
      <c r="O507" t="s">
        <v>47</v>
      </c>
      <c r="P507">
        <f>0.024*EXP(0.0062*K507)</f>
        <v>1471.7404917271988</v>
      </c>
      <c r="Q507">
        <f>1/D507</f>
        <v>2255.0066036115159</v>
      </c>
      <c r="R507">
        <f>Q507/P507</f>
        <v>1.5322039559875771</v>
      </c>
      <c r="S507">
        <f>LOG(R507)</f>
        <v>0.18531657930724429</v>
      </c>
      <c r="T507">
        <f t="shared" si="7"/>
        <v>783.26611188431707</v>
      </c>
    </row>
    <row r="508" spans="1:20" x14ac:dyDescent="0.55000000000000004">
      <c r="A508">
        <v>55</v>
      </c>
      <c r="B508" t="s">
        <v>132</v>
      </c>
      <c r="C508" s="1">
        <v>44162</v>
      </c>
      <c r="D508">
        <v>3.2897881241571599E-3</v>
      </c>
      <c r="E508">
        <v>0.99885153389769599</v>
      </c>
      <c r="F508" t="s">
        <v>133</v>
      </c>
      <c r="G508">
        <v>0.571428571</v>
      </c>
      <c r="H508">
        <v>34.004118929999997</v>
      </c>
      <c r="I508">
        <v>0.89787465</v>
      </c>
      <c r="J508">
        <v>1456</v>
      </c>
      <c r="K508">
        <v>1456.8306009999999</v>
      </c>
      <c r="L508" t="s">
        <v>26</v>
      </c>
      <c r="M508" t="s">
        <v>26</v>
      </c>
      <c r="N508" t="s">
        <v>16</v>
      </c>
      <c r="O508" t="s">
        <v>18</v>
      </c>
      <c r="P508">
        <f>0.024*EXP(0.0062*K508)</f>
        <v>200.86806059331269</v>
      </c>
      <c r="Q508">
        <f>1/D508</f>
        <v>303.97094349539572</v>
      </c>
      <c r="R508">
        <f>Q508/P508</f>
        <v>1.5132865951786638</v>
      </c>
      <c r="S508">
        <f>LOG(R508)</f>
        <v>0.17992118507392615</v>
      </c>
      <c r="T508">
        <f t="shared" si="7"/>
        <v>103.10288290208302</v>
      </c>
    </row>
    <row r="509" spans="1:20" x14ac:dyDescent="0.55000000000000004">
      <c r="A509">
        <v>19</v>
      </c>
      <c r="B509" t="s">
        <v>63</v>
      </c>
      <c r="C509" s="1">
        <v>44162</v>
      </c>
      <c r="D509">
        <v>1.86609639875328E-3</v>
      </c>
      <c r="E509">
        <v>0.99391442255121198</v>
      </c>
      <c r="F509" t="s">
        <v>64</v>
      </c>
      <c r="G509" t="s">
        <v>16</v>
      </c>
      <c r="H509">
        <v>37.278701030000001</v>
      </c>
      <c r="I509">
        <v>1.466528595</v>
      </c>
      <c r="J509">
        <v>1550</v>
      </c>
      <c r="K509">
        <v>1550.8196720000001</v>
      </c>
      <c r="L509" t="s">
        <v>26</v>
      </c>
      <c r="M509" t="s">
        <v>26</v>
      </c>
      <c r="N509" t="s">
        <v>16</v>
      </c>
      <c r="O509" t="s">
        <v>18</v>
      </c>
      <c r="P509">
        <f>0.024*EXP(0.0062*K509)</f>
        <v>359.73962927588406</v>
      </c>
      <c r="Q509">
        <f>1/D509</f>
        <v>535.8779968002134</v>
      </c>
      <c r="R509">
        <f>Q509/P509</f>
        <v>1.4896273671012457</v>
      </c>
      <c r="S509">
        <f>LOG(R509)</f>
        <v>0.17307764247177213</v>
      </c>
      <c r="T509">
        <f t="shared" si="7"/>
        <v>176.13836752432934</v>
      </c>
    </row>
    <row r="510" spans="1:20" x14ac:dyDescent="0.55000000000000004">
      <c r="A510">
        <v>14</v>
      </c>
      <c r="B510" t="s">
        <v>50</v>
      </c>
      <c r="C510" s="1">
        <v>44162</v>
      </c>
      <c r="D510">
        <v>2.41130957373147E-4</v>
      </c>
      <c r="E510">
        <v>0.99723390726025696</v>
      </c>
      <c r="F510" t="s">
        <v>51</v>
      </c>
      <c r="G510" t="s">
        <v>16</v>
      </c>
      <c r="H510">
        <v>57.649647829999999</v>
      </c>
      <c r="I510">
        <v>1.0475204250000001</v>
      </c>
      <c r="J510">
        <v>2267</v>
      </c>
      <c r="K510">
        <v>2267.741935</v>
      </c>
      <c r="L510" t="s">
        <v>52</v>
      </c>
      <c r="M510" t="s">
        <v>53</v>
      </c>
      <c r="N510" t="s">
        <v>16</v>
      </c>
      <c r="O510" t="s">
        <v>47</v>
      </c>
      <c r="P510">
        <f>17915*EXP(-0.00082*K510)</f>
        <v>2790.1349506075981</v>
      </c>
      <c r="Q510">
        <f>1/D510</f>
        <v>4147.1240810134268</v>
      </c>
      <c r="R510">
        <f>Q510/P510</f>
        <v>1.4863525078277386</v>
      </c>
      <c r="S510">
        <f>LOG(R510)</f>
        <v>0.17212182022474198</v>
      </c>
      <c r="T510">
        <f t="shared" si="7"/>
        <v>1356.9891304058287</v>
      </c>
    </row>
    <row r="511" spans="1:20" x14ac:dyDescent="0.55000000000000004">
      <c r="A511">
        <v>104</v>
      </c>
      <c r="B511" t="s">
        <v>222</v>
      </c>
      <c r="C511" s="1">
        <v>44162</v>
      </c>
      <c r="D511">
        <v>4.0524330502789098E-4</v>
      </c>
      <c r="E511">
        <v>0.99325395955791096</v>
      </c>
      <c r="F511" t="s">
        <v>223</v>
      </c>
      <c r="G511">
        <v>0</v>
      </c>
      <c r="H511">
        <v>70.138751670000005</v>
      </c>
      <c r="I511">
        <v>0.57863032999999997</v>
      </c>
      <c r="J511">
        <v>2852</v>
      </c>
      <c r="K511">
        <v>2852.5252529999998</v>
      </c>
      <c r="L511" t="s">
        <v>211</v>
      </c>
      <c r="M511" t="s">
        <v>211</v>
      </c>
      <c r="N511" t="s">
        <v>16</v>
      </c>
      <c r="O511" t="s">
        <v>47</v>
      </c>
      <c r="P511">
        <f>17915*EXP(-0.00082*K511)</f>
        <v>1727.3140733719474</v>
      </c>
      <c r="Q511">
        <f>1/D511</f>
        <v>2467.65335193181</v>
      </c>
      <c r="R511">
        <f>Q511/P511</f>
        <v>1.4286072173977149</v>
      </c>
      <c r="S511">
        <f>LOG(R511)</f>
        <v>0.15491283987230028</v>
      </c>
      <c r="T511">
        <f t="shared" si="7"/>
        <v>740.33927855986258</v>
      </c>
    </row>
    <row r="512" spans="1:20" x14ac:dyDescent="0.55000000000000004">
      <c r="A512">
        <v>53</v>
      </c>
      <c r="B512" t="s">
        <v>128</v>
      </c>
      <c r="C512" s="1">
        <v>44162</v>
      </c>
      <c r="D512">
        <v>2.7808886780561698E-4</v>
      </c>
      <c r="E512">
        <v>0.99006557893783798</v>
      </c>
      <c r="F512" t="s">
        <v>129</v>
      </c>
      <c r="G512">
        <v>0</v>
      </c>
      <c r="H512">
        <v>60.543464569999998</v>
      </c>
      <c r="I512">
        <v>0.54870117500000004</v>
      </c>
      <c r="J512">
        <v>2390</v>
      </c>
      <c r="K512">
        <v>2390.3225809999999</v>
      </c>
      <c r="L512" t="s">
        <v>34</v>
      </c>
      <c r="M512" t="s">
        <v>34</v>
      </c>
      <c r="N512" t="s">
        <v>16</v>
      </c>
      <c r="O512" t="s">
        <v>18</v>
      </c>
      <c r="P512">
        <f>17915*EXP(-0.00082*K512)</f>
        <v>2523.3158102463171</v>
      </c>
      <c r="Q512">
        <f>1/D512</f>
        <v>3595.9727834161131</v>
      </c>
      <c r="R512">
        <f>Q512/P512</f>
        <v>1.4250981858133276</v>
      </c>
      <c r="S512">
        <f>LOG(R512)</f>
        <v>0.15384478721326278</v>
      </c>
      <c r="T512">
        <f t="shared" si="7"/>
        <v>1072.6569731697959</v>
      </c>
    </row>
    <row r="513" spans="1:20" x14ac:dyDescent="0.55000000000000004">
      <c r="A513">
        <v>102</v>
      </c>
      <c r="B513" t="s">
        <v>218</v>
      </c>
      <c r="C513" s="1">
        <v>44162</v>
      </c>
      <c r="D513">
        <v>4.8341045314199803E-4</v>
      </c>
      <c r="E513">
        <v>0.97615967596030495</v>
      </c>
      <c r="F513" t="s">
        <v>219</v>
      </c>
      <c r="G513">
        <v>0</v>
      </c>
      <c r="H513">
        <v>73.94640527</v>
      </c>
      <c r="I513">
        <v>0.59858310000000003</v>
      </c>
      <c r="J513">
        <v>3058</v>
      </c>
      <c r="K513">
        <v>3058.0645159999999</v>
      </c>
      <c r="L513" t="s">
        <v>211</v>
      </c>
      <c r="M513" t="s">
        <v>211</v>
      </c>
      <c r="N513" t="s">
        <v>16</v>
      </c>
      <c r="O513" t="s">
        <v>47</v>
      </c>
      <c r="P513">
        <f>17915*EXP(-0.00082*K513)</f>
        <v>1459.40008068663</v>
      </c>
      <c r="Q513">
        <f>1/D513</f>
        <v>2068.6354494412594</v>
      </c>
      <c r="R513">
        <f>Q513/P513</f>
        <v>1.4174560333503556</v>
      </c>
      <c r="S513">
        <f>LOG(R513)</f>
        <v>0.15150959682811072</v>
      </c>
      <c r="T513">
        <f t="shared" si="7"/>
        <v>609.23536875462946</v>
      </c>
    </row>
    <row r="514" spans="1:20" x14ac:dyDescent="0.55000000000000004">
      <c r="A514">
        <v>103</v>
      </c>
      <c r="B514" t="s">
        <v>220</v>
      </c>
      <c r="C514" s="1">
        <v>44162</v>
      </c>
      <c r="D514">
        <v>4.5097629773194398E-4</v>
      </c>
      <c r="E514">
        <v>0.98203488894664703</v>
      </c>
      <c r="F514" t="s">
        <v>221</v>
      </c>
      <c r="G514">
        <v>0</v>
      </c>
      <c r="H514">
        <v>72.080655010000001</v>
      </c>
      <c r="I514">
        <v>0.58860671499999995</v>
      </c>
      <c r="J514">
        <v>2955</v>
      </c>
      <c r="K514">
        <v>2955.5555559999998</v>
      </c>
      <c r="L514" t="s">
        <v>211</v>
      </c>
      <c r="M514" t="s">
        <v>211</v>
      </c>
      <c r="N514" t="s">
        <v>16</v>
      </c>
      <c r="O514" t="s">
        <v>47</v>
      </c>
      <c r="P514">
        <f>17915*EXP(-0.00082*K514)</f>
        <v>1587.3767243820457</v>
      </c>
      <c r="Q514">
        <f>1/D514</f>
        <v>2217.411436098113</v>
      </c>
      <c r="R514">
        <f>Q514/P514</f>
        <v>1.3969030804337486</v>
      </c>
      <c r="S514">
        <f>LOG(R514)</f>
        <v>0.14516627505264071</v>
      </c>
      <c r="T514">
        <f t="shared" si="7"/>
        <v>630.03471171606725</v>
      </c>
    </row>
    <row r="515" spans="1:20" x14ac:dyDescent="0.55000000000000004">
      <c r="A515">
        <v>46</v>
      </c>
      <c r="B515" t="s">
        <v>116</v>
      </c>
      <c r="C515" s="1">
        <v>44162</v>
      </c>
      <c r="D515">
        <v>2.0853714776466E-4</v>
      </c>
      <c r="E515">
        <v>0.99699194957145998</v>
      </c>
      <c r="F515" t="s">
        <v>117</v>
      </c>
      <c r="G515">
        <v>7.6923077000000006E-2</v>
      </c>
      <c r="H515">
        <v>50.605488659999999</v>
      </c>
      <c r="I515">
        <v>0.52874840499999998</v>
      </c>
      <c r="J515">
        <v>1989</v>
      </c>
      <c r="K515">
        <v>1989.261745</v>
      </c>
      <c r="L515" t="s">
        <v>34</v>
      </c>
      <c r="M515" t="s">
        <v>34</v>
      </c>
      <c r="N515" t="s">
        <v>16</v>
      </c>
      <c r="O515" t="s">
        <v>18</v>
      </c>
      <c r="P515">
        <f>17915*EXP(-0.00082*K515)</f>
        <v>3505.8875761552445</v>
      </c>
      <c r="Q515">
        <f>1/D515</f>
        <v>4795.3087050395834</v>
      </c>
      <c r="R515">
        <f>Q515/P515</f>
        <v>1.36778735794443</v>
      </c>
      <c r="S515">
        <f>LOG(R515)</f>
        <v>0.13601858535961758</v>
      </c>
      <c r="T515">
        <f t="shared" ref="T515:T578" si="8">Q515-P515</f>
        <v>1289.4211288843389</v>
      </c>
    </row>
    <row r="516" spans="1:20" x14ac:dyDescent="0.55000000000000004">
      <c r="A516">
        <v>25</v>
      </c>
      <c r="B516" t="s">
        <v>76</v>
      </c>
      <c r="C516" s="1">
        <v>44162</v>
      </c>
      <c r="D516">
        <v>6.85839060909282E-4</v>
      </c>
      <c r="E516">
        <v>0.99374601581757704</v>
      </c>
      <c r="F516" t="s">
        <v>77</v>
      </c>
      <c r="G516" t="s">
        <v>16</v>
      </c>
      <c r="H516">
        <v>42.952104910000003</v>
      </c>
      <c r="I516">
        <v>0.94775657499999999</v>
      </c>
      <c r="J516">
        <v>1726</v>
      </c>
      <c r="K516">
        <v>1726.829268</v>
      </c>
      <c r="L516" t="s">
        <v>17</v>
      </c>
      <c r="M516" t="s">
        <v>17</v>
      </c>
      <c r="N516" t="s">
        <v>16</v>
      </c>
      <c r="O516" t="s">
        <v>18</v>
      </c>
      <c r="P516">
        <f>0.024*EXP(0.0062*K516)</f>
        <v>1071.3127160821805</v>
      </c>
      <c r="Q516">
        <f>1/D516</f>
        <v>1458.0680176982119</v>
      </c>
      <c r="R516">
        <f>Q516/P516</f>
        <v>1.36101065152144</v>
      </c>
      <c r="S516">
        <f>LOG(R516)</f>
        <v>0.13386152408568858</v>
      </c>
      <c r="T516">
        <f t="shared" si="8"/>
        <v>386.75530161603137</v>
      </c>
    </row>
    <row r="517" spans="1:20" x14ac:dyDescent="0.55000000000000004">
      <c r="A517">
        <v>107</v>
      </c>
      <c r="B517" t="s">
        <v>228</v>
      </c>
      <c r="C517" s="1">
        <v>44162</v>
      </c>
      <c r="D517">
        <v>3.5095251352608702E-4</v>
      </c>
      <c r="E517">
        <v>0.99116689083869003</v>
      </c>
      <c r="F517" t="s">
        <v>229</v>
      </c>
      <c r="G517">
        <v>0</v>
      </c>
      <c r="H517">
        <v>63.932276280000004</v>
      </c>
      <c r="I517">
        <v>0.55867756000000002</v>
      </c>
      <c r="J517">
        <v>2545</v>
      </c>
      <c r="K517">
        <v>2545.6140350000001</v>
      </c>
      <c r="L517" t="s">
        <v>211</v>
      </c>
      <c r="M517" t="s">
        <v>211</v>
      </c>
      <c r="N517" t="s">
        <v>16</v>
      </c>
      <c r="O517" t="s">
        <v>47</v>
      </c>
      <c r="P517">
        <f>17915*EXP(-0.00082*K517)</f>
        <v>2221.6159623565704</v>
      </c>
      <c r="Q517">
        <f>1/D517</f>
        <v>2849.388340185425</v>
      </c>
      <c r="R517">
        <f>Q517/P517</f>
        <v>1.2825746611772395</v>
      </c>
      <c r="S517">
        <f>LOG(R517)</f>
        <v>0.10808265565013826</v>
      </c>
      <c r="T517">
        <f t="shared" si="8"/>
        <v>627.77237782885459</v>
      </c>
    </row>
    <row r="518" spans="1:20" x14ac:dyDescent="0.55000000000000004">
      <c r="A518">
        <v>105</v>
      </c>
      <c r="B518" t="s">
        <v>224</v>
      </c>
      <c r="C518" s="1">
        <v>44162</v>
      </c>
      <c r="D518">
        <v>4.2048571785188602E-4</v>
      </c>
      <c r="E518">
        <v>0.98113440652355</v>
      </c>
      <c r="F518" t="s">
        <v>225</v>
      </c>
      <c r="G518">
        <v>0</v>
      </c>
      <c r="H518">
        <v>68.158771790000003</v>
      </c>
      <c r="I518">
        <v>0.56865394499999999</v>
      </c>
      <c r="J518">
        <v>2750</v>
      </c>
      <c r="K518">
        <v>2750.9433960000001</v>
      </c>
      <c r="L518" t="s">
        <v>211</v>
      </c>
      <c r="M518" t="s">
        <v>211</v>
      </c>
      <c r="N518" t="s">
        <v>16</v>
      </c>
      <c r="O518" t="s">
        <v>47</v>
      </c>
      <c r="P518">
        <f>17915*EXP(-0.00082*K518)</f>
        <v>1877.356679712891</v>
      </c>
      <c r="Q518">
        <f>1/D518</f>
        <v>2378.2020590583888</v>
      </c>
      <c r="R518">
        <f>Q518/P518</f>
        <v>1.2667822181888704</v>
      </c>
      <c r="S518">
        <f>LOG(R518)</f>
        <v>0.10270195855474312</v>
      </c>
      <c r="T518">
        <f t="shared" si="8"/>
        <v>500.8453793454978</v>
      </c>
    </row>
    <row r="519" spans="1:20" x14ac:dyDescent="0.55000000000000004">
      <c r="A519">
        <v>120</v>
      </c>
      <c r="B519" t="s">
        <v>253</v>
      </c>
      <c r="C519" s="1">
        <v>44162</v>
      </c>
      <c r="D519">
        <v>5.6746105830773105E-4</v>
      </c>
      <c r="E519">
        <v>0.97095305726249503</v>
      </c>
      <c r="F519" t="s">
        <v>254</v>
      </c>
      <c r="G519">
        <v>0.66666666699999999</v>
      </c>
      <c r="H519">
        <v>44.284783670000003</v>
      </c>
      <c r="I519">
        <v>1.566292445</v>
      </c>
      <c r="J519">
        <v>1769</v>
      </c>
      <c r="K519">
        <v>1769.512195</v>
      </c>
      <c r="L519" t="s">
        <v>56</v>
      </c>
      <c r="M519" t="s">
        <v>56</v>
      </c>
      <c r="N519" t="s">
        <v>16</v>
      </c>
      <c r="O519" t="s">
        <v>71</v>
      </c>
      <c r="P519">
        <f>0.024*EXP(0.0062*K519)</f>
        <v>1395.8714022762051</v>
      </c>
      <c r="Q519">
        <f>1/D519</f>
        <v>1762.2354615525096</v>
      </c>
      <c r="R519">
        <f>Q519/P519</f>
        <v>1.2624626155954521</v>
      </c>
      <c r="S519">
        <f>LOG(R519)</f>
        <v>0.10121852652852696</v>
      </c>
      <c r="T519">
        <f t="shared" si="8"/>
        <v>366.36405927630449</v>
      </c>
    </row>
    <row r="520" spans="1:20" x14ac:dyDescent="0.55000000000000004">
      <c r="A520">
        <v>108</v>
      </c>
      <c r="B520" t="s">
        <v>230</v>
      </c>
      <c r="C520" s="1">
        <v>44162</v>
      </c>
      <c r="D520">
        <v>3.3645496820995202E-4</v>
      </c>
      <c r="E520">
        <v>0.99907046249902298</v>
      </c>
      <c r="F520" t="s">
        <v>231</v>
      </c>
      <c r="G520">
        <v>0</v>
      </c>
      <c r="H520">
        <v>61.723837189999998</v>
      </c>
      <c r="I520">
        <v>0.54870117500000004</v>
      </c>
      <c r="J520">
        <v>2443</v>
      </c>
      <c r="K520">
        <v>2443.859649</v>
      </c>
      <c r="L520" t="s">
        <v>211</v>
      </c>
      <c r="M520" t="s">
        <v>211</v>
      </c>
      <c r="N520" t="s">
        <v>16</v>
      </c>
      <c r="O520" t="s">
        <v>47</v>
      </c>
      <c r="P520">
        <f>17915*EXP(-0.00082*K520)</f>
        <v>2414.9375766125804</v>
      </c>
      <c r="Q520">
        <f>1/D520</f>
        <v>2972.1659493403222</v>
      </c>
      <c r="R520">
        <f>Q520/P520</f>
        <v>1.2307423504956028</v>
      </c>
      <c r="S520">
        <f>LOG(R520)</f>
        <v>9.0167145157469972E-2</v>
      </c>
      <c r="T520">
        <f t="shared" si="8"/>
        <v>557.22837272774177</v>
      </c>
    </row>
    <row r="521" spans="1:20" x14ac:dyDescent="0.55000000000000004">
      <c r="A521">
        <v>109</v>
      </c>
      <c r="B521" t="s">
        <v>232</v>
      </c>
      <c r="C521" s="1">
        <v>44162</v>
      </c>
      <c r="D521">
        <v>3.1338201816616298E-4</v>
      </c>
      <c r="E521">
        <v>0.99580395669259503</v>
      </c>
      <c r="F521" t="s">
        <v>233</v>
      </c>
      <c r="G521">
        <v>0</v>
      </c>
      <c r="H521">
        <v>59.401168490000003</v>
      </c>
      <c r="I521">
        <v>0.54870117500000004</v>
      </c>
      <c r="J521">
        <v>2341</v>
      </c>
      <c r="K521">
        <v>2341.9354840000001</v>
      </c>
      <c r="L521" t="s">
        <v>211</v>
      </c>
      <c r="M521" t="s">
        <v>211</v>
      </c>
      <c r="N521" t="s">
        <v>16</v>
      </c>
      <c r="O521" t="s">
        <v>47</v>
      </c>
      <c r="P521">
        <f>17915*EXP(-0.00082*K521)</f>
        <v>2625.4472274057557</v>
      </c>
      <c r="Q521">
        <f>1/D521</f>
        <v>3190.9935542944108</v>
      </c>
      <c r="R521">
        <f>Q521/P521</f>
        <v>1.215409519942048</v>
      </c>
      <c r="S521">
        <f>LOG(R521)</f>
        <v>8.4722633724402308E-2</v>
      </c>
      <c r="T521">
        <f t="shared" si="8"/>
        <v>565.54632688865513</v>
      </c>
    </row>
    <row r="522" spans="1:20" x14ac:dyDescent="0.55000000000000004">
      <c r="A522">
        <v>61</v>
      </c>
      <c r="B522" t="s">
        <v>144</v>
      </c>
      <c r="C522" s="1">
        <v>44162</v>
      </c>
      <c r="D522">
        <v>3.6768018315409302E-4</v>
      </c>
      <c r="E522">
        <v>0.97327424590499501</v>
      </c>
      <c r="F522" t="s">
        <v>145</v>
      </c>
      <c r="G522">
        <v>0</v>
      </c>
      <c r="H522">
        <v>63.627664000000003</v>
      </c>
      <c r="I522">
        <v>1.2969300500000001</v>
      </c>
      <c r="J522">
        <v>2531</v>
      </c>
      <c r="K522">
        <v>2531.578947</v>
      </c>
      <c r="L522" t="s">
        <v>52</v>
      </c>
      <c r="M522" t="s">
        <v>52</v>
      </c>
      <c r="N522" t="s">
        <v>16</v>
      </c>
      <c r="O522" t="s">
        <v>47</v>
      </c>
      <c r="P522">
        <f>17915*EXP(-0.00082*K522)</f>
        <v>2247.3317289023162</v>
      </c>
      <c r="Q522">
        <f>1/D522</f>
        <v>2719.7549550308636</v>
      </c>
      <c r="R522">
        <f>Q522/P522</f>
        <v>1.2102151720873435</v>
      </c>
      <c r="S522">
        <f>LOG(R522)</f>
        <v>8.2862593243995419E-2</v>
      </c>
      <c r="T522">
        <f t="shared" si="8"/>
        <v>472.42322612854741</v>
      </c>
    </row>
    <row r="523" spans="1:20" x14ac:dyDescent="0.55000000000000004">
      <c r="A523">
        <v>72</v>
      </c>
      <c r="B523" t="s">
        <v>165</v>
      </c>
      <c r="C523" s="1">
        <v>44162</v>
      </c>
      <c r="D523">
        <v>1.1398899864474301E-3</v>
      </c>
      <c r="E523">
        <v>0.943588012756858</v>
      </c>
      <c r="F523" t="s">
        <v>166</v>
      </c>
      <c r="G523">
        <v>7.6923077000000006E-2</v>
      </c>
      <c r="H523">
        <v>41.01020157</v>
      </c>
      <c r="I523">
        <v>1.1772134299999999</v>
      </c>
      <c r="J523">
        <v>1664</v>
      </c>
      <c r="K523">
        <v>1664.6341460000001</v>
      </c>
      <c r="L523" t="s">
        <v>52</v>
      </c>
      <c r="M523" t="s">
        <v>53</v>
      </c>
      <c r="N523" t="s">
        <v>16</v>
      </c>
      <c r="O523" t="s">
        <v>18</v>
      </c>
      <c r="P523">
        <f>0.024*EXP(0.0062*K523)</f>
        <v>728.53105729490096</v>
      </c>
      <c r="Q523">
        <f>1/D523</f>
        <v>877.27764248249093</v>
      </c>
      <c r="R523">
        <f>Q523/P523</f>
        <v>1.2041732932291163</v>
      </c>
      <c r="S523">
        <f>LOG(R523)</f>
        <v>8.0688990972903649E-2</v>
      </c>
      <c r="T523">
        <f t="shared" si="8"/>
        <v>148.74658518758997</v>
      </c>
    </row>
    <row r="524" spans="1:20" x14ac:dyDescent="0.55000000000000004">
      <c r="A524">
        <v>18</v>
      </c>
      <c r="B524" t="s">
        <v>61</v>
      </c>
      <c r="C524" s="1">
        <v>44162</v>
      </c>
      <c r="D524">
        <v>2.7533932809619403E-4</v>
      </c>
      <c r="E524">
        <v>0.99936622177687595</v>
      </c>
      <c r="F524" t="s">
        <v>62</v>
      </c>
      <c r="G524" t="s">
        <v>16</v>
      </c>
      <c r="H524">
        <v>55.326979129999998</v>
      </c>
      <c r="I524">
        <v>1.21711897</v>
      </c>
      <c r="J524">
        <v>2171</v>
      </c>
      <c r="K524">
        <v>2171.8518519999998</v>
      </c>
      <c r="L524" t="s">
        <v>52</v>
      </c>
      <c r="M524" t="s">
        <v>53</v>
      </c>
      <c r="N524" t="s">
        <v>16</v>
      </c>
      <c r="O524" t="s">
        <v>47</v>
      </c>
      <c r="P524">
        <f>17915*EXP(-0.00082*K524)</f>
        <v>3018.3786975630933</v>
      </c>
      <c r="Q524">
        <f>1/D524</f>
        <v>3631.8821830299325</v>
      </c>
      <c r="R524">
        <f>Q524/P524</f>
        <v>1.2032559684979738</v>
      </c>
      <c r="S524">
        <f>LOG(R524)</f>
        <v>8.0358024581107301E-2</v>
      </c>
      <c r="T524">
        <f t="shared" si="8"/>
        <v>613.50348546683927</v>
      </c>
    </row>
    <row r="525" spans="1:20" x14ac:dyDescent="0.55000000000000004">
      <c r="A525">
        <v>9</v>
      </c>
      <c r="B525" t="s">
        <v>37</v>
      </c>
      <c r="C525" s="1">
        <v>44162</v>
      </c>
      <c r="D525">
        <v>2.2788234128375199E-4</v>
      </c>
      <c r="E525">
        <v>0.99907592151824798</v>
      </c>
      <c r="F525" t="s">
        <v>38</v>
      </c>
      <c r="G525" t="s">
        <v>16</v>
      </c>
      <c r="H525">
        <v>48.777814929999998</v>
      </c>
      <c r="I525">
        <v>0.87792188000000004</v>
      </c>
      <c r="J525">
        <v>1924</v>
      </c>
      <c r="K525">
        <v>1924.8322149999999</v>
      </c>
      <c r="L525" t="s">
        <v>26</v>
      </c>
      <c r="M525" t="s">
        <v>26</v>
      </c>
      <c r="N525" t="s">
        <v>16</v>
      </c>
      <c r="O525" t="s">
        <v>18</v>
      </c>
      <c r="P525">
        <f>0.024*EXP(0.0062*K525)</f>
        <v>3656.4875666589187</v>
      </c>
      <c r="Q525">
        <f>1/D525</f>
        <v>4388.2294449258407</v>
      </c>
      <c r="R525">
        <f>Q525/P525</f>
        <v>1.2001215278124258</v>
      </c>
      <c r="S525">
        <f>LOG(R525)</f>
        <v>7.9225226202602639E-2</v>
      </c>
      <c r="T525">
        <f t="shared" si="8"/>
        <v>731.74187826692196</v>
      </c>
    </row>
    <row r="526" spans="1:20" x14ac:dyDescent="0.55000000000000004">
      <c r="A526">
        <v>110</v>
      </c>
      <c r="B526" t="s">
        <v>234</v>
      </c>
      <c r="C526" s="1">
        <v>44162</v>
      </c>
      <c r="D526">
        <v>2.9187638309764301E-4</v>
      </c>
      <c r="E526">
        <v>0.99680751307591997</v>
      </c>
      <c r="F526" t="s">
        <v>235</v>
      </c>
      <c r="G526">
        <v>0</v>
      </c>
      <c r="H526">
        <v>56.96427018</v>
      </c>
      <c r="I526">
        <v>0.53872478999999995</v>
      </c>
      <c r="J526">
        <v>2238</v>
      </c>
      <c r="K526">
        <v>2238.7096769999998</v>
      </c>
      <c r="L526" t="s">
        <v>211</v>
      </c>
      <c r="M526" t="s">
        <v>211</v>
      </c>
      <c r="N526" t="s">
        <v>16</v>
      </c>
      <c r="O526" t="s">
        <v>47</v>
      </c>
      <c r="P526">
        <f>17915*EXP(-0.00082*K526)</f>
        <v>2857.3551253654091</v>
      </c>
      <c r="Q526">
        <f>1/D526</f>
        <v>3426.1079618266494</v>
      </c>
      <c r="R526">
        <f>Q526/P526</f>
        <v>1.1990487046612752</v>
      </c>
      <c r="S526">
        <f>LOG(R526)</f>
        <v>7.8836824246500584E-2</v>
      </c>
      <c r="T526">
        <f t="shared" si="8"/>
        <v>568.75283646124035</v>
      </c>
    </row>
    <row r="527" spans="1:20" x14ac:dyDescent="0.55000000000000004">
      <c r="A527">
        <v>100</v>
      </c>
      <c r="B527" t="s">
        <v>214</v>
      </c>
      <c r="C527" s="1">
        <v>44162</v>
      </c>
      <c r="D527">
        <v>6.7852072191804504E-4</v>
      </c>
      <c r="E527">
        <v>0.976632740430321</v>
      </c>
      <c r="F527" t="s">
        <v>215</v>
      </c>
      <c r="G527">
        <v>0</v>
      </c>
      <c r="H527">
        <v>77.449446589999994</v>
      </c>
      <c r="I527">
        <v>0.62851225499999996</v>
      </c>
      <c r="J527">
        <v>3259</v>
      </c>
      <c r="K527">
        <v>3259.7701149999998</v>
      </c>
      <c r="L527" t="s">
        <v>211</v>
      </c>
      <c r="M527" t="s">
        <v>211</v>
      </c>
      <c r="N527" t="s">
        <v>16</v>
      </c>
      <c r="O527" t="s">
        <v>47</v>
      </c>
      <c r="P527">
        <f>17915*EXP(-0.00082*K527)</f>
        <v>1236.9230152842747</v>
      </c>
      <c r="Q527">
        <f>1/D527</f>
        <v>1473.7943406845352</v>
      </c>
      <c r="R527">
        <f>Q527/P527</f>
        <v>1.191500459182435</v>
      </c>
      <c r="S527">
        <f>LOG(R527)</f>
        <v>7.6094214051639214E-2</v>
      </c>
      <c r="T527">
        <f t="shared" si="8"/>
        <v>236.8713254002605</v>
      </c>
    </row>
    <row r="528" spans="1:20" x14ac:dyDescent="0.55000000000000004">
      <c r="A528">
        <v>28</v>
      </c>
      <c r="B528" t="s">
        <v>81</v>
      </c>
      <c r="C528" s="1">
        <v>44162</v>
      </c>
      <c r="D528">
        <v>2.9915165773199002E-4</v>
      </c>
      <c r="E528">
        <v>0.99276077792395301</v>
      </c>
      <c r="F528" t="s">
        <v>82</v>
      </c>
      <c r="G528">
        <v>0.111111111</v>
      </c>
      <c r="H528">
        <v>57.268882470000001</v>
      </c>
      <c r="I528">
        <v>0.69834695000000002</v>
      </c>
      <c r="J528">
        <v>2251</v>
      </c>
      <c r="K528">
        <v>2251.6129030000002</v>
      </c>
      <c r="L528" t="s">
        <v>26</v>
      </c>
      <c r="M528" t="s">
        <v>26</v>
      </c>
      <c r="N528" t="s">
        <v>16</v>
      </c>
      <c r="O528" t="s">
        <v>18</v>
      </c>
      <c r="P528">
        <f>17915*EXP(-0.00082*K528)</f>
        <v>2827.2818421605189</v>
      </c>
      <c r="Q528">
        <f>1/D528</f>
        <v>3342.7860891076862</v>
      </c>
      <c r="R528">
        <f>Q528/P528</f>
        <v>1.1823321040230059</v>
      </c>
      <c r="S528">
        <f>LOG(R528)</f>
        <v>7.2739482201982078E-2</v>
      </c>
      <c r="T528">
        <f t="shared" si="8"/>
        <v>515.5042469471673</v>
      </c>
    </row>
    <row r="529" spans="1:20" x14ac:dyDescent="0.55000000000000004">
      <c r="A529">
        <v>86</v>
      </c>
      <c r="B529" t="s">
        <v>186</v>
      </c>
      <c r="C529" s="1">
        <v>44162</v>
      </c>
      <c r="D529">
        <v>1.16503451846775E-2</v>
      </c>
      <c r="E529">
        <v>0.98779513729452395</v>
      </c>
      <c r="F529" t="s">
        <v>187</v>
      </c>
      <c r="G529">
        <v>0.25</v>
      </c>
      <c r="H529">
        <v>27.340725110000001</v>
      </c>
      <c r="I529">
        <v>0.71829971999999997</v>
      </c>
      <c r="J529">
        <v>1293</v>
      </c>
      <c r="K529">
        <v>1293.3927920000001</v>
      </c>
      <c r="L529" t="s">
        <v>26</v>
      </c>
      <c r="M529" t="s">
        <v>26</v>
      </c>
      <c r="N529" t="s">
        <v>16</v>
      </c>
      <c r="O529" t="s">
        <v>18</v>
      </c>
      <c r="P529">
        <f>0.024*EXP(0.0062*K529)</f>
        <v>72.917878930632853</v>
      </c>
      <c r="Q529">
        <f>1/D529</f>
        <v>85.834366634492255</v>
      </c>
      <c r="R529">
        <f>Q529/P529</f>
        <v>1.1771374578263161</v>
      </c>
      <c r="S529">
        <f>LOG(R529)</f>
        <v>7.0827179657215342E-2</v>
      </c>
      <c r="T529">
        <f t="shared" si="8"/>
        <v>12.916487703859403</v>
      </c>
    </row>
    <row r="530" spans="1:20" x14ac:dyDescent="0.55000000000000004">
      <c r="A530">
        <v>101</v>
      </c>
      <c r="B530" t="s">
        <v>216</v>
      </c>
      <c r="C530" s="1">
        <v>44162</v>
      </c>
      <c r="D530">
        <v>6.6011163793002197E-4</v>
      </c>
      <c r="E530">
        <v>0.98059803346910002</v>
      </c>
      <c r="F530" t="s">
        <v>217</v>
      </c>
      <c r="G530">
        <v>0</v>
      </c>
      <c r="H530">
        <v>75.736002470000003</v>
      </c>
      <c r="I530">
        <v>0.61853586999999999</v>
      </c>
      <c r="J530">
        <v>3159</v>
      </c>
      <c r="K530">
        <v>3159.1397849999998</v>
      </c>
      <c r="L530" t="s">
        <v>211</v>
      </c>
      <c r="M530" t="s">
        <v>211</v>
      </c>
      <c r="N530" t="s">
        <v>16</v>
      </c>
      <c r="O530" t="s">
        <v>47</v>
      </c>
      <c r="P530">
        <f>17915*EXP(-0.00082*K530)</f>
        <v>1343.3194161583376</v>
      </c>
      <c r="Q530">
        <f>1/D530</f>
        <v>1514.8952730719911</v>
      </c>
      <c r="R530">
        <f>Q530/P530</f>
        <v>1.1277252862199603</v>
      </c>
      <c r="S530">
        <f>LOG(R530)</f>
        <v>5.220331843354474E-2</v>
      </c>
      <c r="T530">
        <f t="shared" si="8"/>
        <v>171.57585691365352</v>
      </c>
    </row>
    <row r="531" spans="1:20" x14ac:dyDescent="0.55000000000000004">
      <c r="A531">
        <v>125</v>
      </c>
      <c r="B531" t="s">
        <v>263</v>
      </c>
      <c r="C531" s="1">
        <v>44162</v>
      </c>
      <c r="D531">
        <v>3.6336877500559299E-4</v>
      </c>
      <c r="E531">
        <v>0.97058000071867301</v>
      </c>
      <c r="F531" t="s">
        <v>264</v>
      </c>
      <c r="G531">
        <v>0.1875</v>
      </c>
      <c r="H531">
        <v>61.419224900000003</v>
      </c>
      <c r="I531">
        <v>0.68837056500000005</v>
      </c>
      <c r="J531">
        <v>2429</v>
      </c>
      <c r="K531">
        <v>2429.8245609999999</v>
      </c>
      <c r="L531" t="s">
        <v>26</v>
      </c>
      <c r="M531" t="s">
        <v>26</v>
      </c>
      <c r="N531" t="s">
        <v>265</v>
      </c>
      <c r="O531" t="s">
        <v>18</v>
      </c>
      <c r="P531">
        <f>17915*EXP(-0.00082*K531)</f>
        <v>2442.8910897287014</v>
      </c>
      <c r="Q531">
        <f>1/D531</f>
        <v>2752.0251292495013</v>
      </c>
      <c r="R531">
        <f>Q531/P531</f>
        <v>1.1265443395411996</v>
      </c>
      <c r="S531">
        <f>LOG(R531)</f>
        <v>5.1748289747477201E-2</v>
      </c>
      <c r="T531">
        <f t="shared" si="8"/>
        <v>309.13403952079989</v>
      </c>
    </row>
    <row r="532" spans="1:20" x14ac:dyDescent="0.55000000000000004">
      <c r="A532">
        <v>41</v>
      </c>
      <c r="B532" t="s">
        <v>106</v>
      </c>
      <c r="C532" s="1">
        <v>44162</v>
      </c>
      <c r="D532">
        <v>3.5495504348504001E-4</v>
      </c>
      <c r="E532">
        <v>0.997342342477338</v>
      </c>
      <c r="F532" t="s">
        <v>107</v>
      </c>
      <c r="G532">
        <v>0.1</v>
      </c>
      <c r="H532">
        <v>60.429234970000003</v>
      </c>
      <c r="I532">
        <v>0.86794549499999996</v>
      </c>
      <c r="J532">
        <v>2385</v>
      </c>
      <c r="K532">
        <v>2385.4838709999999</v>
      </c>
      <c r="L532" t="s">
        <v>26</v>
      </c>
      <c r="M532" t="s">
        <v>26</v>
      </c>
      <c r="N532" t="s">
        <v>16</v>
      </c>
      <c r="O532" t="s">
        <v>18</v>
      </c>
      <c r="P532">
        <f>17915*EXP(-0.00082*K532)</f>
        <v>2533.3475654189224</v>
      </c>
      <c r="Q532">
        <f>1/D532</f>
        <v>2817.2581805902587</v>
      </c>
      <c r="R532">
        <f>Q532/P532</f>
        <v>1.1120693500752976</v>
      </c>
      <c r="S532">
        <f>LOG(R532)</f>
        <v>4.6131871253135899E-2</v>
      </c>
      <c r="T532">
        <f t="shared" si="8"/>
        <v>283.9106151713363</v>
      </c>
    </row>
    <row r="533" spans="1:20" x14ac:dyDescent="0.55000000000000004">
      <c r="A533">
        <v>22</v>
      </c>
      <c r="B533" t="s">
        <v>68</v>
      </c>
      <c r="C533" s="1">
        <v>44162</v>
      </c>
      <c r="D533">
        <v>1.92460345203719E-3</v>
      </c>
      <c r="E533">
        <v>0.94444257377096896</v>
      </c>
      <c r="F533" t="s">
        <v>69</v>
      </c>
      <c r="G533" t="s">
        <v>16</v>
      </c>
      <c r="H533">
        <v>38.763685940000002</v>
      </c>
      <c r="I533">
        <v>1.13730789</v>
      </c>
      <c r="J533">
        <v>1593</v>
      </c>
      <c r="K533">
        <v>1593.4426229999999</v>
      </c>
      <c r="L533" t="s">
        <v>70</v>
      </c>
      <c r="M533" t="s">
        <v>31</v>
      </c>
      <c r="N533" t="s">
        <v>16</v>
      </c>
      <c r="O533" t="s">
        <v>71</v>
      </c>
      <c r="P533">
        <f>0.024*EXP(0.0062*K533)</f>
        <v>468.54999737423373</v>
      </c>
      <c r="Q533">
        <f>1/D533</f>
        <v>519.58755396676725</v>
      </c>
      <c r="R533">
        <f>Q533/P533</f>
        <v>1.1089265966888258</v>
      </c>
      <c r="S533">
        <f>LOG(R533)</f>
        <v>4.4902799793842776E-2</v>
      </c>
      <c r="T533">
        <f t="shared" si="8"/>
        <v>51.03755659253352</v>
      </c>
    </row>
    <row r="534" spans="1:20" x14ac:dyDescent="0.55000000000000004">
      <c r="A534">
        <v>74</v>
      </c>
      <c r="B534" t="s">
        <v>169</v>
      </c>
      <c r="C534" s="1">
        <v>44162</v>
      </c>
      <c r="D534">
        <v>3.8115285763104301E-4</v>
      </c>
      <c r="E534">
        <v>0.98332194707948795</v>
      </c>
      <c r="F534" t="s">
        <v>107</v>
      </c>
      <c r="G534">
        <v>0.1</v>
      </c>
      <c r="H534">
        <v>62.256908699999997</v>
      </c>
      <c r="I534">
        <v>0.83801634000000003</v>
      </c>
      <c r="J534">
        <v>2468</v>
      </c>
      <c r="K534">
        <v>2468.421053</v>
      </c>
      <c r="L534" t="s">
        <v>26</v>
      </c>
      <c r="M534" t="s">
        <v>26</v>
      </c>
      <c r="N534" t="s">
        <v>16</v>
      </c>
      <c r="O534" t="s">
        <v>18</v>
      </c>
      <c r="P534">
        <f>17915*EXP(-0.00082*K534)</f>
        <v>2366.7864039008673</v>
      </c>
      <c r="Q534">
        <f>1/D534</f>
        <v>2623.6193169723069</v>
      </c>
      <c r="R534">
        <f>Q534/P534</f>
        <v>1.1085154590410589</v>
      </c>
      <c r="S534">
        <f>LOG(R534)</f>
        <v>4.474175403996386E-2</v>
      </c>
      <c r="T534">
        <f t="shared" si="8"/>
        <v>256.83291307143963</v>
      </c>
    </row>
    <row r="535" spans="1:20" x14ac:dyDescent="0.55000000000000004">
      <c r="A535">
        <v>99</v>
      </c>
      <c r="B535" t="s">
        <v>212</v>
      </c>
      <c r="C535" s="1">
        <v>44162</v>
      </c>
      <c r="D535">
        <v>7.9420783948413803E-4</v>
      </c>
      <c r="E535">
        <v>0.98239022598591397</v>
      </c>
      <c r="F535" t="s">
        <v>213</v>
      </c>
      <c r="G535">
        <v>0</v>
      </c>
      <c r="H535">
        <v>79.162890719999993</v>
      </c>
      <c r="I535">
        <v>0.63848864000000005</v>
      </c>
      <c r="J535">
        <v>3363</v>
      </c>
      <c r="K535">
        <v>3363.2183909999999</v>
      </c>
      <c r="L535" t="s">
        <v>211</v>
      </c>
      <c r="M535" t="s">
        <v>211</v>
      </c>
      <c r="N535" t="s">
        <v>16</v>
      </c>
      <c r="O535" t="s">
        <v>47</v>
      </c>
      <c r="P535">
        <f>17915*EXP(-0.00082*K535)</f>
        <v>1136.3248854641793</v>
      </c>
      <c r="Q535">
        <f>1/D535</f>
        <v>1259.1162543164144</v>
      </c>
      <c r="R535">
        <f>Q535/P535</f>
        <v>1.1080600895245516</v>
      </c>
      <c r="S535">
        <f>LOG(R535)</f>
        <v>4.4563312595767436E-2</v>
      </c>
      <c r="T535">
        <f t="shared" si="8"/>
        <v>122.79136885223511</v>
      </c>
    </row>
    <row r="536" spans="1:20" x14ac:dyDescent="0.55000000000000004">
      <c r="A536">
        <v>21</v>
      </c>
      <c r="B536" t="s">
        <v>67</v>
      </c>
      <c r="C536" s="1">
        <v>44162</v>
      </c>
      <c r="D536">
        <v>1.04729367273826E-3</v>
      </c>
      <c r="E536">
        <v>0.99758178457550595</v>
      </c>
      <c r="F536" t="s">
        <v>66</v>
      </c>
      <c r="G536" t="s">
        <v>16</v>
      </c>
      <c r="H536">
        <v>41.885961899999998</v>
      </c>
      <c r="I536">
        <v>0.96770934500000005</v>
      </c>
      <c r="J536">
        <v>1692</v>
      </c>
      <c r="K536">
        <v>1692.6829270000001</v>
      </c>
      <c r="L536" t="s">
        <v>26</v>
      </c>
      <c r="M536" t="s">
        <v>26</v>
      </c>
      <c r="N536" t="s">
        <v>16</v>
      </c>
      <c r="O536" t="s">
        <v>18</v>
      </c>
      <c r="P536">
        <f>0.024*EXP(0.0062*K536)</f>
        <v>866.90786185744184</v>
      </c>
      <c r="Q536">
        <f>1/D536</f>
        <v>954.84201426080836</v>
      </c>
      <c r="R536">
        <f>Q536/P536</f>
        <v>1.1014342541720159</v>
      </c>
      <c r="S536">
        <f>LOG(R536)</f>
        <v>4.1958578742831577E-2</v>
      </c>
      <c r="T536">
        <f t="shared" si="8"/>
        <v>87.934152403366511</v>
      </c>
    </row>
    <row r="537" spans="1:20" x14ac:dyDescent="0.55000000000000004">
      <c r="A537">
        <v>116</v>
      </c>
      <c r="B537" t="s">
        <v>246</v>
      </c>
      <c r="C537" s="1">
        <v>44162</v>
      </c>
      <c r="D537">
        <v>1.6131212881199701E-3</v>
      </c>
      <c r="E537">
        <v>0.95585659134355405</v>
      </c>
      <c r="F537" t="s">
        <v>247</v>
      </c>
      <c r="G537">
        <v>0</v>
      </c>
      <c r="H537">
        <v>39.82982895</v>
      </c>
      <c r="I537">
        <v>0.48884286500000002</v>
      </c>
      <c r="J537">
        <v>1626</v>
      </c>
      <c r="K537">
        <v>1626.829268</v>
      </c>
      <c r="L537" t="s">
        <v>211</v>
      </c>
      <c r="M537" t="s">
        <v>211</v>
      </c>
      <c r="N537" t="s">
        <v>16</v>
      </c>
      <c r="O537" t="s">
        <v>47</v>
      </c>
      <c r="P537">
        <f>0.024*EXP(0.0062*K537)</f>
        <v>576.30671654085222</v>
      </c>
      <c r="Q537">
        <f>1/D537</f>
        <v>619.91618817792744</v>
      </c>
      <c r="R537">
        <f>Q537/P537</f>
        <v>1.0756705941218783</v>
      </c>
      <c r="S537">
        <f>LOG(R537)</f>
        <v>3.1679296369720507E-2</v>
      </c>
      <c r="T537">
        <f t="shared" si="8"/>
        <v>43.609471637075217</v>
      </c>
    </row>
    <row r="538" spans="1:20" x14ac:dyDescent="0.55000000000000004">
      <c r="A538">
        <v>97</v>
      </c>
      <c r="B538" t="s">
        <v>207</v>
      </c>
      <c r="C538" s="1">
        <v>44162</v>
      </c>
      <c r="D538">
        <v>2.6025760723761898E-4</v>
      </c>
      <c r="E538">
        <v>0.98467383176916501</v>
      </c>
      <c r="F538" t="s">
        <v>208</v>
      </c>
      <c r="G538">
        <v>0.4</v>
      </c>
      <c r="H538">
        <v>48.701661850000001</v>
      </c>
      <c r="I538">
        <v>0.93778019000000001</v>
      </c>
      <c r="J538">
        <v>1922</v>
      </c>
      <c r="K538">
        <v>1922.147651</v>
      </c>
      <c r="L538" t="s">
        <v>26</v>
      </c>
      <c r="M538" t="s">
        <v>26</v>
      </c>
      <c r="N538" t="s">
        <v>16</v>
      </c>
      <c r="O538" t="s">
        <v>18</v>
      </c>
      <c r="P538">
        <f>0.024*EXP(0.0062*K538)</f>
        <v>3596.1315871470733</v>
      </c>
      <c r="Q538">
        <f>1/D538</f>
        <v>3842.346860151471</v>
      </c>
      <c r="R538">
        <f>Q538/P538</f>
        <v>1.0684667029105372</v>
      </c>
      <c r="S538">
        <f>LOG(R538)</f>
        <v>2.8760992604404595E-2</v>
      </c>
      <c r="T538">
        <f t="shared" si="8"/>
        <v>246.21527300439766</v>
      </c>
    </row>
    <row r="539" spans="1:20" x14ac:dyDescent="0.55000000000000004">
      <c r="A539">
        <v>56</v>
      </c>
      <c r="B539" t="s">
        <v>134</v>
      </c>
      <c r="C539" s="1">
        <v>44162</v>
      </c>
      <c r="D539">
        <v>7.7850599838843104E-4</v>
      </c>
      <c r="E539">
        <v>0.97200000695317601</v>
      </c>
      <c r="F539" t="s">
        <v>135</v>
      </c>
      <c r="G539">
        <v>0</v>
      </c>
      <c r="H539">
        <v>77.792135419999994</v>
      </c>
      <c r="I539">
        <v>1.51641052</v>
      </c>
      <c r="J539">
        <v>3280</v>
      </c>
      <c r="K539">
        <v>3280.4597699999999</v>
      </c>
      <c r="L539" t="s">
        <v>52</v>
      </c>
      <c r="M539" t="s">
        <v>53</v>
      </c>
      <c r="N539" t="s">
        <v>16</v>
      </c>
      <c r="O539" t="s">
        <v>47</v>
      </c>
      <c r="P539">
        <f>17915*EXP(-0.00082*K539)</f>
        <v>1216.1149853047161</v>
      </c>
      <c r="Q539">
        <f>1/D539</f>
        <v>1284.5116184975827</v>
      </c>
      <c r="R539">
        <f>Q539/P539</f>
        <v>1.0562419129928975</v>
      </c>
      <c r="S539">
        <f>LOG(R539)</f>
        <v>2.3763396839637633E-2</v>
      </c>
      <c r="T539">
        <f t="shared" si="8"/>
        <v>68.396633192866602</v>
      </c>
    </row>
    <row r="540" spans="1:20" x14ac:dyDescent="0.55000000000000004">
      <c r="A540">
        <v>111</v>
      </c>
      <c r="B540" t="s">
        <v>236</v>
      </c>
      <c r="C540" s="1">
        <v>44162</v>
      </c>
      <c r="D540">
        <v>3.1344597910133498E-4</v>
      </c>
      <c r="E540">
        <v>0.99529535802743196</v>
      </c>
      <c r="F540" t="s">
        <v>237</v>
      </c>
      <c r="G540">
        <v>0</v>
      </c>
      <c r="H540">
        <v>54.451218799999999</v>
      </c>
      <c r="I540">
        <v>0.51877202</v>
      </c>
      <c r="J540">
        <v>2137</v>
      </c>
      <c r="K540">
        <v>2137.7777780000001</v>
      </c>
      <c r="L540" t="s">
        <v>211</v>
      </c>
      <c r="M540" t="s">
        <v>211</v>
      </c>
      <c r="N540" t="s">
        <v>16</v>
      </c>
      <c r="O540" t="s">
        <v>47</v>
      </c>
      <c r="P540">
        <f>17915*EXP(-0.00082*K540)</f>
        <v>3103.9036858516315</v>
      </c>
      <c r="Q540">
        <f>1/D540</f>
        <v>3190.342408816502</v>
      </c>
      <c r="R540">
        <f>Q540/P540</f>
        <v>1.0278483908372802</v>
      </c>
      <c r="S540">
        <f>LOG(R540)</f>
        <v>1.1929060302731416E-2</v>
      </c>
      <c r="T540">
        <f t="shared" si="8"/>
        <v>86.438722964870522</v>
      </c>
    </row>
    <row r="541" spans="1:20" x14ac:dyDescent="0.55000000000000004">
      <c r="A541">
        <v>82</v>
      </c>
      <c r="B541" t="s">
        <v>178</v>
      </c>
      <c r="C541" s="1">
        <v>44162</v>
      </c>
      <c r="D541">
        <v>3.2185085964404002E-4</v>
      </c>
      <c r="E541">
        <v>0.99130839658552194</v>
      </c>
      <c r="F541" t="s">
        <v>179</v>
      </c>
      <c r="G541">
        <v>0.105263158</v>
      </c>
      <c r="H541">
        <v>55.060443380000002</v>
      </c>
      <c r="I541">
        <v>0.71829971999999997</v>
      </c>
      <c r="J541">
        <v>2161</v>
      </c>
      <c r="K541">
        <v>2161.4814809999998</v>
      </c>
      <c r="L541" t="s">
        <v>26</v>
      </c>
      <c r="M541" t="s">
        <v>26</v>
      </c>
      <c r="N541" t="s">
        <v>16</v>
      </c>
      <c r="O541" t="s">
        <v>18</v>
      </c>
      <c r="P541">
        <f>17915*EXP(-0.00082*K541)</f>
        <v>3044.1555412250423</v>
      </c>
      <c r="Q541">
        <f>1/D541</f>
        <v>3107.0291410934183</v>
      </c>
      <c r="R541">
        <f>Q541/P541</f>
        <v>1.0206538723192422</v>
      </c>
      <c r="S541">
        <f>LOG(R541)</f>
        <v>8.8784876034100919E-3</v>
      </c>
      <c r="T541">
        <f t="shared" si="8"/>
        <v>62.873599868376004</v>
      </c>
    </row>
    <row r="542" spans="1:20" x14ac:dyDescent="0.55000000000000004">
      <c r="A542">
        <v>77</v>
      </c>
      <c r="B542" t="s">
        <v>172</v>
      </c>
      <c r="C542" s="1">
        <v>44162</v>
      </c>
      <c r="D542">
        <v>2.96977127511235E-3</v>
      </c>
      <c r="E542">
        <v>0.94481098611842196</v>
      </c>
      <c r="F542" t="s">
        <v>139</v>
      </c>
      <c r="G542" t="s">
        <v>16</v>
      </c>
      <c r="H542">
        <v>36.821782599999999</v>
      </c>
      <c r="I542">
        <v>0.53872478999999995</v>
      </c>
      <c r="J542">
        <v>1537</v>
      </c>
      <c r="K542">
        <v>1537.7049179999999</v>
      </c>
      <c r="L542" t="s">
        <v>140</v>
      </c>
      <c r="M542" t="s">
        <v>46</v>
      </c>
      <c r="N542" t="s">
        <v>16</v>
      </c>
      <c r="O542" t="s">
        <v>47</v>
      </c>
      <c r="P542">
        <f>0.024*EXP(0.0062*K542)</f>
        <v>331.64630112626725</v>
      </c>
      <c r="Q542">
        <f>1/D542</f>
        <v>336.72626857843414</v>
      </c>
      <c r="R542">
        <f>Q542/P542</f>
        <v>1.0153174253260639</v>
      </c>
      <c r="S542">
        <f>LOG(R542)</f>
        <v>6.6018398018011012E-3</v>
      </c>
      <c r="T542">
        <f t="shared" si="8"/>
        <v>5.0799674521668976</v>
      </c>
    </row>
    <row r="543" spans="1:20" x14ac:dyDescent="0.55000000000000004">
      <c r="A543">
        <v>115</v>
      </c>
      <c r="B543" t="s">
        <v>244</v>
      </c>
      <c r="C543" s="1">
        <v>44162</v>
      </c>
      <c r="D543">
        <v>9.0289092175890103E-4</v>
      </c>
      <c r="E543">
        <v>0.97675498393582005</v>
      </c>
      <c r="F543" t="s">
        <v>245</v>
      </c>
      <c r="G543">
        <v>0</v>
      </c>
      <c r="H543">
        <v>43.066334509999997</v>
      </c>
      <c r="I543">
        <v>0.48884286500000002</v>
      </c>
      <c r="J543">
        <v>1730</v>
      </c>
      <c r="K543">
        <v>1730.487805</v>
      </c>
      <c r="L543" t="s">
        <v>211</v>
      </c>
      <c r="M543" t="s">
        <v>211</v>
      </c>
      <c r="N543" t="s">
        <v>16</v>
      </c>
      <c r="O543" t="s">
        <v>47</v>
      </c>
      <c r="P543">
        <f>0.024*EXP(0.0062*K543)</f>
        <v>1095.8909258720996</v>
      </c>
      <c r="Q543">
        <f>1/D543</f>
        <v>1107.5534994326038</v>
      </c>
      <c r="R543">
        <f>Q543/P543</f>
        <v>1.0106420933736842</v>
      </c>
      <c r="S543">
        <f>LOG(R543)</f>
        <v>4.5973827001625023E-3</v>
      </c>
      <c r="T543">
        <f t="shared" si="8"/>
        <v>11.662573560504143</v>
      </c>
    </row>
    <row r="544" spans="1:20" x14ac:dyDescent="0.55000000000000004">
      <c r="A544">
        <v>12</v>
      </c>
      <c r="B544" t="s">
        <v>44</v>
      </c>
      <c r="C544" s="1">
        <v>44162</v>
      </c>
      <c r="D544">
        <v>5.8412921056733296E-4</v>
      </c>
      <c r="E544">
        <v>0.97440260027075798</v>
      </c>
      <c r="F544" t="s">
        <v>45</v>
      </c>
      <c r="G544" t="s">
        <v>16</v>
      </c>
      <c r="H544">
        <v>70.443363950000006</v>
      </c>
      <c r="I544">
        <v>0.59858310000000003</v>
      </c>
      <c r="J544">
        <v>2868</v>
      </c>
      <c r="K544">
        <v>2868.6868690000001</v>
      </c>
      <c r="L544" t="s">
        <v>31</v>
      </c>
      <c r="M544" t="s">
        <v>46</v>
      </c>
      <c r="N544" t="s">
        <v>16</v>
      </c>
      <c r="O544" t="s">
        <v>47</v>
      </c>
      <c r="P544">
        <f>17915*EXP(-0.00082*K544)</f>
        <v>1704.573815961289</v>
      </c>
      <c r="Q544">
        <f>1/D544</f>
        <v>1711.949996523465</v>
      </c>
      <c r="R544">
        <f>Q544/P544</f>
        <v>1.0043272872627205</v>
      </c>
      <c r="S544">
        <f>LOG(R544)</f>
        <v>1.8752624999861481E-3</v>
      </c>
      <c r="T544">
        <f t="shared" si="8"/>
        <v>7.3761805621759322</v>
      </c>
    </row>
    <row r="545" spans="1:20" x14ac:dyDescent="0.55000000000000004">
      <c r="A545">
        <v>83</v>
      </c>
      <c r="B545" t="s">
        <v>180</v>
      </c>
      <c r="C545" s="1">
        <v>44162</v>
      </c>
      <c r="D545">
        <v>2.7919901536168701E-4</v>
      </c>
      <c r="E545">
        <v>0.99530195158113199</v>
      </c>
      <c r="F545" t="s">
        <v>181</v>
      </c>
      <c r="G545">
        <v>0.117647059</v>
      </c>
      <c r="H545">
        <v>49.691651790000002</v>
      </c>
      <c r="I545">
        <v>0.72827610499999995</v>
      </c>
      <c r="J545">
        <v>1957</v>
      </c>
      <c r="K545">
        <v>1957.0469800000001</v>
      </c>
      <c r="L545" t="s">
        <v>26</v>
      </c>
      <c r="M545" t="s">
        <v>26</v>
      </c>
      <c r="N545" t="s">
        <v>16</v>
      </c>
      <c r="O545" t="s">
        <v>18</v>
      </c>
      <c r="P545">
        <f>17915*EXP(-0.00082*K545)</f>
        <v>3599.7335439629037</v>
      </c>
      <c r="Q545">
        <f>1/D545</f>
        <v>3581.6745223995681</v>
      </c>
      <c r="R545">
        <f>Q545/P545</f>
        <v>0.99498323380250675</v>
      </c>
      <c r="S545">
        <f>LOG(R545)</f>
        <v>-2.1842373732720377E-3</v>
      </c>
      <c r="T545">
        <f t="shared" si="8"/>
        <v>-18.059021563335591</v>
      </c>
    </row>
    <row r="546" spans="1:20" x14ac:dyDescent="0.55000000000000004">
      <c r="A546">
        <v>48</v>
      </c>
      <c r="B546" t="s">
        <v>120</v>
      </c>
      <c r="C546" s="1">
        <v>44162</v>
      </c>
      <c r="D546">
        <v>9.6323165719189897E-3</v>
      </c>
      <c r="E546">
        <v>0.99834948151157199</v>
      </c>
      <c r="F546" t="s">
        <v>121</v>
      </c>
      <c r="G546">
        <v>1.3333333329999999</v>
      </c>
      <c r="H546">
        <v>29.929929569999999</v>
      </c>
      <c r="I546">
        <v>0.68837056500000005</v>
      </c>
      <c r="J546">
        <v>1352</v>
      </c>
      <c r="K546">
        <v>1352.6132620000001</v>
      </c>
      <c r="L546" t="s">
        <v>26</v>
      </c>
      <c r="M546" t="s">
        <v>26</v>
      </c>
      <c r="N546" t="s">
        <v>16</v>
      </c>
      <c r="O546" t="s">
        <v>18</v>
      </c>
      <c r="P546">
        <f>0.024*EXP(0.0062*K546)</f>
        <v>105.26708379848928</v>
      </c>
      <c r="Q546">
        <f>1/D546</f>
        <v>103.81718587980086</v>
      </c>
      <c r="R546">
        <f>Q546/P546</f>
        <v>0.98622648347071218</v>
      </c>
      <c r="S546">
        <f>LOG(R546)</f>
        <v>-6.023339392832742E-3</v>
      </c>
      <c r="T546">
        <f t="shared" si="8"/>
        <v>-1.4498979186884213</v>
      </c>
    </row>
    <row r="547" spans="1:20" x14ac:dyDescent="0.55000000000000004">
      <c r="A547">
        <v>98</v>
      </c>
      <c r="B547" t="s">
        <v>209</v>
      </c>
      <c r="C547" s="1">
        <v>44162</v>
      </c>
      <c r="D547">
        <v>1.0647198485565E-3</v>
      </c>
      <c r="E547">
        <v>0.98363827156430905</v>
      </c>
      <c r="F547" t="s">
        <v>210</v>
      </c>
      <c r="G547">
        <v>0</v>
      </c>
      <c r="H547">
        <v>82.627855499999995</v>
      </c>
      <c r="I547">
        <v>0.71829971999999997</v>
      </c>
      <c r="J547">
        <v>3564</v>
      </c>
      <c r="K547">
        <v>3564.835165</v>
      </c>
      <c r="L547" t="s">
        <v>211</v>
      </c>
      <c r="M547" t="s">
        <v>211</v>
      </c>
      <c r="N547" t="s">
        <v>16</v>
      </c>
      <c r="O547" t="s">
        <v>47</v>
      </c>
      <c r="P547">
        <f>17915*EXP(-0.00082*K547)</f>
        <v>963.16890829457293</v>
      </c>
      <c r="Q547">
        <f>1/D547</f>
        <v>939.21419926167027</v>
      </c>
      <c r="R547">
        <f>Q547/P547</f>
        <v>0.97512927501437119</v>
      </c>
      <c r="S547">
        <f>LOG(R547)</f>
        <v>-1.093780511818448E-2</v>
      </c>
      <c r="T547">
        <f t="shared" si="8"/>
        <v>-23.954709032902656</v>
      </c>
    </row>
    <row r="548" spans="1:20" x14ac:dyDescent="0.55000000000000004">
      <c r="A548">
        <v>112</v>
      </c>
      <c r="B548" t="s">
        <v>238</v>
      </c>
      <c r="C548" s="1">
        <v>44162</v>
      </c>
      <c r="D548">
        <v>3.1120569020040302E-4</v>
      </c>
      <c r="E548">
        <v>0.9955672877374</v>
      </c>
      <c r="F548" t="s">
        <v>239</v>
      </c>
      <c r="G548">
        <v>0</v>
      </c>
      <c r="H548">
        <v>51.785861279999999</v>
      </c>
      <c r="I548">
        <v>0.51877202</v>
      </c>
      <c r="J548">
        <v>2034</v>
      </c>
      <c r="K548">
        <v>2034.0740740000001</v>
      </c>
      <c r="L548" t="s">
        <v>211</v>
      </c>
      <c r="M548" t="s">
        <v>211</v>
      </c>
      <c r="N548" t="s">
        <v>16</v>
      </c>
      <c r="O548" t="s">
        <v>47</v>
      </c>
      <c r="P548">
        <f>17915*EXP(-0.00082*K548)</f>
        <v>3379.3980775697337</v>
      </c>
      <c r="Q548">
        <f>1/D548</f>
        <v>3213.3088548478763</v>
      </c>
      <c r="R548">
        <f>Q548/P548</f>
        <v>0.95085242433430661</v>
      </c>
      <c r="S548">
        <f>LOG(R548)</f>
        <v>-2.1886881875009596E-2</v>
      </c>
      <c r="T548">
        <f t="shared" si="8"/>
        <v>-166.08922272185737</v>
      </c>
    </row>
    <row r="549" spans="1:20" x14ac:dyDescent="0.55000000000000004">
      <c r="A549">
        <v>65</v>
      </c>
      <c r="B549" t="s">
        <v>152</v>
      </c>
      <c r="C549" s="1">
        <v>44162</v>
      </c>
      <c r="D549">
        <v>9.9118176870477198E-4</v>
      </c>
      <c r="E549">
        <v>0.98509946582006103</v>
      </c>
      <c r="F549" t="s">
        <v>153</v>
      </c>
      <c r="G549">
        <v>3.4482759000000002E-2</v>
      </c>
      <c r="H549">
        <v>79.886344899999997</v>
      </c>
      <c r="I549">
        <v>0.86794549499999996</v>
      </c>
      <c r="J549">
        <v>3406</v>
      </c>
      <c r="K549">
        <v>3406.5934069999998</v>
      </c>
      <c r="L549" t="s">
        <v>34</v>
      </c>
      <c r="M549" t="s">
        <v>43</v>
      </c>
      <c r="N549" t="s">
        <v>16</v>
      </c>
      <c r="O549" t="s">
        <v>18</v>
      </c>
      <c r="P549">
        <f>17915*EXP(-0.00082*K549)</f>
        <v>1096.6189417673083</v>
      </c>
      <c r="Q549">
        <f>1/D549</f>
        <v>1008.8966843152808</v>
      </c>
      <c r="R549">
        <f>Q549/P549</f>
        <v>0.9200066184242135</v>
      </c>
      <c r="S549">
        <f>LOG(R549)</f>
        <v>-3.6209048377514368E-2</v>
      </c>
      <c r="T549">
        <f t="shared" si="8"/>
        <v>-87.72225745202752</v>
      </c>
    </row>
    <row r="550" spans="1:20" x14ac:dyDescent="0.55000000000000004">
      <c r="A550">
        <v>96</v>
      </c>
      <c r="B550" t="s">
        <v>205</v>
      </c>
      <c r="C550" s="1">
        <v>44162</v>
      </c>
      <c r="D550">
        <v>3.50701601038978E-4</v>
      </c>
      <c r="E550">
        <v>0.98598896417928295</v>
      </c>
      <c r="F550" t="s">
        <v>206</v>
      </c>
      <c r="G550">
        <v>0.33333333300000001</v>
      </c>
      <c r="H550">
        <v>53.994300369999998</v>
      </c>
      <c r="I550">
        <v>0.90785103499999997</v>
      </c>
      <c r="J550">
        <v>2120</v>
      </c>
      <c r="K550">
        <v>2120</v>
      </c>
      <c r="L550" t="s">
        <v>26</v>
      </c>
      <c r="M550" t="s">
        <v>26</v>
      </c>
      <c r="N550" t="s">
        <v>16</v>
      </c>
      <c r="O550" t="s">
        <v>18</v>
      </c>
      <c r="P550">
        <f>17915*EXP(-0.00082*K550)</f>
        <v>3149.4831208576643</v>
      </c>
      <c r="Q550">
        <f>1/D550</f>
        <v>2851.4269596643703</v>
      </c>
      <c r="R550">
        <f>Q550/P550</f>
        <v>0.90536346766890197</v>
      </c>
      <c r="S550">
        <f>LOG(R550)</f>
        <v>-4.3177033708563045E-2</v>
      </c>
      <c r="T550">
        <f t="shared" si="8"/>
        <v>-298.05616119329397</v>
      </c>
    </row>
    <row r="551" spans="1:20" x14ac:dyDescent="0.55000000000000004">
      <c r="A551">
        <v>113</v>
      </c>
      <c r="B551" t="s">
        <v>240</v>
      </c>
      <c r="C551" s="1">
        <v>44162</v>
      </c>
      <c r="D551">
        <v>3.0978534769579498E-4</v>
      </c>
      <c r="E551">
        <v>0.99725511940360401</v>
      </c>
      <c r="F551" t="s">
        <v>241</v>
      </c>
      <c r="G551">
        <v>0</v>
      </c>
      <c r="H551">
        <v>49.044350680000001</v>
      </c>
      <c r="I551">
        <v>0.50879563500000002</v>
      </c>
      <c r="J551">
        <v>1934</v>
      </c>
      <c r="K551">
        <v>1934.228188</v>
      </c>
      <c r="L551" t="s">
        <v>211</v>
      </c>
      <c r="M551" t="s">
        <v>211</v>
      </c>
      <c r="N551" t="s">
        <v>16</v>
      </c>
      <c r="O551" t="s">
        <v>47</v>
      </c>
      <c r="P551">
        <f>17915*EXP(-0.00082*K551)</f>
        <v>3667.7237447230987</v>
      </c>
      <c r="Q551">
        <f>1/D551</f>
        <v>3228.041634112361</v>
      </c>
      <c r="R551">
        <f>Q551/P551</f>
        <v>0.88012125743021785</v>
      </c>
      <c r="S551">
        <f>LOG(R551)</f>
        <v>-5.5457489435069451E-2</v>
      </c>
      <c r="T551">
        <f t="shared" si="8"/>
        <v>-439.68211061073771</v>
      </c>
    </row>
    <row r="552" spans="1:20" x14ac:dyDescent="0.55000000000000004">
      <c r="A552">
        <v>69</v>
      </c>
      <c r="B552" t="s">
        <v>160</v>
      </c>
      <c r="C552" s="1">
        <v>44162</v>
      </c>
      <c r="D552">
        <v>3.1327337683593001E-4</v>
      </c>
      <c r="E552">
        <v>0.96896303340619205</v>
      </c>
      <c r="F552" t="s">
        <v>161</v>
      </c>
      <c r="G552" t="s">
        <v>16</v>
      </c>
      <c r="H552">
        <v>48.968197609999997</v>
      </c>
      <c r="I552">
        <v>1.3268592050000001</v>
      </c>
      <c r="J552">
        <v>1931</v>
      </c>
      <c r="K552">
        <v>1931.5436239999999</v>
      </c>
      <c r="L552" t="s">
        <v>26</v>
      </c>
      <c r="M552" t="s">
        <v>26</v>
      </c>
      <c r="N552" t="s">
        <v>16</v>
      </c>
      <c r="O552" t="s">
        <v>18</v>
      </c>
      <c r="P552">
        <f>17915*EXP(-0.00082*K552)</f>
        <v>3675.806554058991</v>
      </c>
      <c r="Q552">
        <f>1/D552</f>
        <v>3192.1001717414624</v>
      </c>
      <c r="R552">
        <f>Q552/P552</f>
        <v>0.86840809623580484</v>
      </c>
      <c r="S552">
        <f>LOG(R552)</f>
        <v>-6.1276136237719464E-2</v>
      </c>
      <c r="T552">
        <f t="shared" si="8"/>
        <v>-483.70638231752855</v>
      </c>
    </row>
    <row r="553" spans="1:20" x14ac:dyDescent="0.55000000000000004">
      <c r="A553">
        <v>29</v>
      </c>
      <c r="B553" t="s">
        <v>83</v>
      </c>
      <c r="C553" s="1">
        <v>44162</v>
      </c>
      <c r="D553">
        <v>3.4000031223453301E-4</v>
      </c>
      <c r="E553">
        <v>0.99368277342523004</v>
      </c>
      <c r="F553" t="s">
        <v>84</v>
      </c>
      <c r="G553">
        <v>5.5555555999999999E-2</v>
      </c>
      <c r="H553">
        <v>51.709708200000001</v>
      </c>
      <c r="I553">
        <v>0.847992725</v>
      </c>
      <c r="J553">
        <v>2031</v>
      </c>
      <c r="K553">
        <v>2031.1111109999999</v>
      </c>
      <c r="L553" t="s">
        <v>17</v>
      </c>
      <c r="M553" t="s">
        <v>17</v>
      </c>
      <c r="N553" t="s">
        <v>16</v>
      </c>
      <c r="O553" t="s">
        <v>18</v>
      </c>
      <c r="P553">
        <f>17915*EXP(-0.00082*K553)</f>
        <v>3387.6187459178145</v>
      </c>
      <c r="Q553">
        <f>1/D553</f>
        <v>2941.1737695999459</v>
      </c>
      <c r="R553">
        <f>Q553/P553</f>
        <v>0.86821274476183352</v>
      </c>
      <c r="S553">
        <f>LOG(R553)</f>
        <v>-6.1373843308292826E-2</v>
      </c>
      <c r="T553">
        <f t="shared" si="8"/>
        <v>-446.44497631786862</v>
      </c>
    </row>
    <row r="554" spans="1:20" x14ac:dyDescent="0.55000000000000004">
      <c r="A554">
        <v>54</v>
      </c>
      <c r="B554" t="s">
        <v>130</v>
      </c>
      <c r="C554" s="1">
        <v>44162</v>
      </c>
      <c r="D554">
        <v>3.2824202280424403E-4</v>
      </c>
      <c r="E554">
        <v>0.99321837479525898</v>
      </c>
      <c r="F554" t="s">
        <v>131</v>
      </c>
      <c r="G554">
        <v>0</v>
      </c>
      <c r="H554">
        <v>48.663585320000003</v>
      </c>
      <c r="I554">
        <v>0.61853586999999999</v>
      </c>
      <c r="J554">
        <v>1920</v>
      </c>
      <c r="K554">
        <v>1920.8053689999999</v>
      </c>
      <c r="L554" t="s">
        <v>113</v>
      </c>
      <c r="M554" t="s">
        <v>53</v>
      </c>
      <c r="N554" t="s">
        <v>16</v>
      </c>
      <c r="O554" t="s">
        <v>47</v>
      </c>
      <c r="P554">
        <f>0.024*EXP(0.0062*K554)</f>
        <v>3566.3282323936928</v>
      </c>
      <c r="Q554">
        <f>1/D554</f>
        <v>3046.532529432945</v>
      </c>
      <c r="R554">
        <f>Q554/P554</f>
        <v>0.85424905698826692</v>
      </c>
      <c r="S554">
        <f>LOG(R554)</f>
        <v>-6.8415491949765109E-2</v>
      </c>
      <c r="T554">
        <f t="shared" si="8"/>
        <v>-519.7957029607478</v>
      </c>
    </row>
    <row r="555" spans="1:20" x14ac:dyDescent="0.55000000000000004">
      <c r="A555">
        <v>122</v>
      </c>
      <c r="B555" t="s">
        <v>257</v>
      </c>
      <c r="C555" s="1">
        <v>44162</v>
      </c>
      <c r="D555">
        <v>4.2966626778102098E-4</v>
      </c>
      <c r="E555">
        <v>0.97495873575221204</v>
      </c>
      <c r="F555" t="s">
        <v>258</v>
      </c>
      <c r="G555">
        <v>0.2</v>
      </c>
      <c r="H555">
        <v>58.258872410000002</v>
      </c>
      <c r="I555">
        <v>1.446575825</v>
      </c>
      <c r="J555">
        <v>2293</v>
      </c>
      <c r="K555">
        <v>2293.5483869999998</v>
      </c>
      <c r="L555" t="s">
        <v>17</v>
      </c>
      <c r="M555" t="s">
        <v>17</v>
      </c>
      <c r="N555" t="s">
        <v>16</v>
      </c>
      <c r="O555" t="s">
        <v>18</v>
      </c>
      <c r="P555">
        <f>17915*EXP(-0.00082*K555)</f>
        <v>2731.7124221639565</v>
      </c>
      <c r="Q555">
        <f>1/D555</f>
        <v>2327.3877308647584</v>
      </c>
      <c r="R555">
        <f>Q555/P555</f>
        <v>0.85198855925730721</v>
      </c>
      <c r="S555">
        <f>LOG(R555)</f>
        <v>-6.9566237022948285E-2</v>
      </c>
      <c r="T555">
        <f t="shared" si="8"/>
        <v>-404.32469129919809</v>
      </c>
    </row>
    <row r="556" spans="1:20" x14ac:dyDescent="0.55000000000000004">
      <c r="A556">
        <v>90</v>
      </c>
      <c r="B556" t="s">
        <v>194</v>
      </c>
      <c r="C556" s="1">
        <v>44162</v>
      </c>
      <c r="D556">
        <v>5.9538285459685898E-4</v>
      </c>
      <c r="E556">
        <v>0.97291216930227997</v>
      </c>
      <c r="F556" t="s">
        <v>195</v>
      </c>
      <c r="G556">
        <v>9.0909090999999997E-2</v>
      </c>
      <c r="H556">
        <v>66.826093029999996</v>
      </c>
      <c r="I556">
        <v>0.68837056500000005</v>
      </c>
      <c r="J556">
        <v>2684</v>
      </c>
      <c r="K556">
        <v>2684.9056599999999</v>
      </c>
      <c r="L556" t="s">
        <v>26</v>
      </c>
      <c r="M556" t="s">
        <v>26</v>
      </c>
      <c r="N556" t="s">
        <v>16</v>
      </c>
      <c r="O556" t="s">
        <v>18</v>
      </c>
      <c r="P556">
        <f>17915*EXP(-0.00082*K556)</f>
        <v>1981.8201885295009</v>
      </c>
      <c r="Q556">
        <f>1/D556</f>
        <v>1679.5915305238548</v>
      </c>
      <c r="R556">
        <f>Q556/P556</f>
        <v>0.84749945542239224</v>
      </c>
      <c r="S556">
        <f>LOG(R556)</f>
        <v>-7.1860572189335684E-2</v>
      </c>
      <c r="T556">
        <f t="shared" si="8"/>
        <v>-302.22865800564614</v>
      </c>
    </row>
    <row r="557" spans="1:20" x14ac:dyDescent="0.55000000000000004">
      <c r="A557">
        <v>89</v>
      </c>
      <c r="B557" t="s">
        <v>192</v>
      </c>
      <c r="C557" s="1">
        <v>44162</v>
      </c>
      <c r="D557">
        <v>7.2062426429344195E-4</v>
      </c>
      <c r="E557">
        <v>0.984812344434563</v>
      </c>
      <c r="F557" t="s">
        <v>193</v>
      </c>
      <c r="G557">
        <v>8.3333332999999996E-2</v>
      </c>
      <c r="H557">
        <v>70.786052780000006</v>
      </c>
      <c r="I557">
        <v>0.69834695000000002</v>
      </c>
      <c r="J557">
        <v>2886</v>
      </c>
      <c r="K557">
        <v>2886.8686870000001</v>
      </c>
      <c r="L557" t="s">
        <v>26</v>
      </c>
      <c r="M557" t="s">
        <v>26</v>
      </c>
      <c r="N557" t="s">
        <v>16</v>
      </c>
      <c r="O557" t="s">
        <v>18</v>
      </c>
      <c r="P557">
        <f>17915*EXP(-0.00082*K557)</f>
        <v>1679.3486794110895</v>
      </c>
      <c r="Q557">
        <f>1/D557</f>
        <v>1387.6857185491533</v>
      </c>
      <c r="R557">
        <f>Q557/P557</f>
        <v>0.82632376204075975</v>
      </c>
      <c r="S557">
        <f>LOG(R557)</f>
        <v>-8.2849758347512403E-2</v>
      </c>
      <c r="T557">
        <f t="shared" si="8"/>
        <v>-291.6629608619362</v>
      </c>
    </row>
    <row r="558" spans="1:20" x14ac:dyDescent="0.55000000000000004">
      <c r="A558">
        <v>23</v>
      </c>
      <c r="B558" t="s">
        <v>72</v>
      </c>
      <c r="C558" s="1">
        <v>44162</v>
      </c>
      <c r="D558">
        <v>1.2257293200238599E-3</v>
      </c>
      <c r="E558">
        <v>0.92000337756019901</v>
      </c>
      <c r="F558" t="s">
        <v>73</v>
      </c>
      <c r="G558" t="s">
        <v>16</v>
      </c>
      <c r="H558">
        <v>42.571339539999997</v>
      </c>
      <c r="I558">
        <v>1.1073787349999999</v>
      </c>
      <c r="J558">
        <v>1714</v>
      </c>
      <c r="K558">
        <v>1714.6341460000001</v>
      </c>
      <c r="L558" t="s">
        <v>26</v>
      </c>
      <c r="M558" t="s">
        <v>26</v>
      </c>
      <c r="N558" t="s">
        <v>16</v>
      </c>
      <c r="O558" t="s">
        <v>18</v>
      </c>
      <c r="P558">
        <f>0.024*EXP(0.0062*K558)</f>
        <v>993.29753994113707</v>
      </c>
      <c r="Q558">
        <f>1/D558</f>
        <v>815.84080894836893</v>
      </c>
      <c r="R558">
        <f>Q558/P558</f>
        <v>0.82134584668025634</v>
      </c>
      <c r="S558">
        <f>LOG(R558)</f>
        <v>-8.5473934624854558E-2</v>
      </c>
      <c r="T558">
        <f t="shared" si="8"/>
        <v>-177.45673099276814</v>
      </c>
    </row>
    <row r="559" spans="1:20" x14ac:dyDescent="0.55000000000000004">
      <c r="A559">
        <v>70</v>
      </c>
      <c r="B559" t="s">
        <v>162</v>
      </c>
      <c r="C559" s="1">
        <v>44162</v>
      </c>
      <c r="D559">
        <v>3.8011857215828899E-4</v>
      </c>
      <c r="E559">
        <v>0.95867876627843496</v>
      </c>
      <c r="F559" t="s">
        <v>155</v>
      </c>
      <c r="G559" t="s">
        <v>16</v>
      </c>
      <c r="H559">
        <v>52.471238929999998</v>
      </c>
      <c r="I559">
        <v>0.92780380500000004</v>
      </c>
      <c r="J559">
        <v>2060</v>
      </c>
      <c r="K559">
        <v>2060.7407410000001</v>
      </c>
      <c r="L559" t="s">
        <v>26</v>
      </c>
      <c r="M559" t="s">
        <v>26</v>
      </c>
      <c r="N559" t="s">
        <v>16</v>
      </c>
      <c r="O559" t="s">
        <v>18</v>
      </c>
      <c r="P559">
        <f>17915*EXP(-0.00082*K559)</f>
        <v>3306.3039799724215</v>
      </c>
      <c r="Q559">
        <f>1/D559</f>
        <v>2630.7580666792046</v>
      </c>
      <c r="R559">
        <f>Q559/P559</f>
        <v>0.7956794301476019</v>
      </c>
      <c r="S559">
        <f>LOG(R559)</f>
        <v>-9.9261869146236734E-2</v>
      </c>
      <c r="T559">
        <f t="shared" si="8"/>
        <v>-675.54591329321693</v>
      </c>
    </row>
    <row r="560" spans="1:20" x14ac:dyDescent="0.55000000000000004">
      <c r="A560">
        <v>34</v>
      </c>
      <c r="B560" t="s">
        <v>92</v>
      </c>
      <c r="C560" s="1">
        <v>44162</v>
      </c>
      <c r="D560">
        <v>6.0612083179745896E-4</v>
      </c>
      <c r="E560">
        <v>0.97423381012732202</v>
      </c>
      <c r="F560" t="s">
        <v>93</v>
      </c>
      <c r="G560">
        <v>0.21052631599999999</v>
      </c>
      <c r="H560">
        <v>65.683796939999993</v>
      </c>
      <c r="I560">
        <v>0.74822887500000002</v>
      </c>
      <c r="J560">
        <v>2628</v>
      </c>
      <c r="K560">
        <v>2628.3018870000001</v>
      </c>
      <c r="L560" t="s">
        <v>34</v>
      </c>
      <c r="M560" t="s">
        <v>34</v>
      </c>
      <c r="N560" t="s">
        <v>16</v>
      </c>
      <c r="O560" t="s">
        <v>18</v>
      </c>
      <c r="P560">
        <f>17915*EXP(-0.00082*K560)</f>
        <v>2075.9747520766905</v>
      </c>
      <c r="Q560">
        <f>1/D560</f>
        <v>1649.8360517233625</v>
      </c>
      <c r="R560">
        <f>Q560/P560</f>
        <v>0.7947283800407291</v>
      </c>
      <c r="S560">
        <f>LOG(R560)</f>
        <v>-9.9781277891610606E-2</v>
      </c>
      <c r="T560">
        <f t="shared" si="8"/>
        <v>-426.13870035332798</v>
      </c>
    </row>
    <row r="561" spans="1:20" x14ac:dyDescent="0.55000000000000004">
      <c r="A561">
        <v>106</v>
      </c>
      <c r="B561" t="s">
        <v>226</v>
      </c>
      <c r="C561" s="1">
        <v>44162</v>
      </c>
      <c r="D561">
        <v>6.2148602467443196E-4</v>
      </c>
      <c r="E561">
        <v>0.99246666416972296</v>
      </c>
      <c r="F561" t="s">
        <v>227</v>
      </c>
      <c r="G561">
        <v>0</v>
      </c>
      <c r="H561">
        <v>66.102638839999997</v>
      </c>
      <c r="I561">
        <v>0.56865394499999999</v>
      </c>
      <c r="J561">
        <v>2649</v>
      </c>
      <c r="K561">
        <v>2649.0566039999999</v>
      </c>
      <c r="L561" t="s">
        <v>211</v>
      </c>
      <c r="M561" t="s">
        <v>211</v>
      </c>
      <c r="N561" t="s">
        <v>16</v>
      </c>
      <c r="O561" t="s">
        <v>47</v>
      </c>
      <c r="P561">
        <f>17915*EXP(-0.00082*K561)</f>
        <v>2040.9429582131522</v>
      </c>
      <c r="Q561">
        <f>1/D561</f>
        <v>1609.0466403067617</v>
      </c>
      <c r="R561">
        <f>Q561/P561</f>
        <v>0.78838393490207281</v>
      </c>
      <c r="S561">
        <f>LOG(R561)</f>
        <v>-0.10326223403042596</v>
      </c>
      <c r="T561">
        <f t="shared" si="8"/>
        <v>-431.89631790639055</v>
      </c>
    </row>
    <row r="562" spans="1:20" x14ac:dyDescent="0.55000000000000004">
      <c r="A562">
        <v>45</v>
      </c>
      <c r="B562" t="s">
        <v>114</v>
      </c>
      <c r="C562" s="1">
        <v>44162</v>
      </c>
      <c r="D562">
        <v>3.8619421317764001E-4</v>
      </c>
      <c r="E562">
        <v>0.96653981780377896</v>
      </c>
      <c r="F562" t="s">
        <v>115</v>
      </c>
      <c r="G562">
        <v>0.1875</v>
      </c>
      <c r="H562">
        <v>52.318932779999997</v>
      </c>
      <c r="I562">
        <v>0.92780380500000004</v>
      </c>
      <c r="J562">
        <v>2054</v>
      </c>
      <c r="K562">
        <v>2054.8148150000002</v>
      </c>
      <c r="L562" t="s">
        <v>31</v>
      </c>
      <c r="M562" t="s">
        <v>31</v>
      </c>
      <c r="N562" t="s">
        <v>16</v>
      </c>
      <c r="O562" t="s">
        <v>18</v>
      </c>
      <c r="P562">
        <f>17915*EXP(-0.00082*K562)</f>
        <v>3322.4092665935509</v>
      </c>
      <c r="Q562">
        <f>1/D562</f>
        <v>2589.370751498092</v>
      </c>
      <c r="R562">
        <f>Q562/P562</f>
        <v>0.77936537726821364</v>
      </c>
      <c r="S562">
        <f>LOG(R562)</f>
        <v>-0.10825889132668766</v>
      </c>
      <c r="T562">
        <f t="shared" si="8"/>
        <v>-733.03851509545893</v>
      </c>
    </row>
    <row r="563" spans="1:20" x14ac:dyDescent="0.55000000000000004">
      <c r="A563">
        <v>20</v>
      </c>
      <c r="B563" t="s">
        <v>65</v>
      </c>
      <c r="C563" s="1">
        <v>44162</v>
      </c>
      <c r="D563">
        <v>1.44623533579526E-3</v>
      </c>
      <c r="E563">
        <v>0.98835446024186702</v>
      </c>
      <c r="F563" t="s">
        <v>66</v>
      </c>
      <c r="G563" t="s">
        <v>16</v>
      </c>
      <c r="H563">
        <v>42.038268039999998</v>
      </c>
      <c r="I563">
        <v>0.97768573000000003</v>
      </c>
      <c r="J563">
        <v>1697</v>
      </c>
      <c r="K563">
        <v>1697.560976</v>
      </c>
      <c r="L563" t="s">
        <v>26</v>
      </c>
      <c r="M563" t="s">
        <v>26</v>
      </c>
      <c r="N563" t="s">
        <v>16</v>
      </c>
      <c r="O563" t="s">
        <v>18</v>
      </c>
      <c r="P563">
        <f>0.024*EXP(0.0062*K563)</f>
        <v>893.52704483720618</v>
      </c>
      <c r="Q563">
        <f>1/D563</f>
        <v>691.45039901138716</v>
      </c>
      <c r="R563">
        <f>Q563/P563</f>
        <v>0.77384383943002433</v>
      </c>
      <c r="S563">
        <f>LOG(R563)</f>
        <v>-0.11134667047515288</v>
      </c>
      <c r="T563">
        <f t="shared" si="8"/>
        <v>-202.07664582581901</v>
      </c>
    </row>
    <row r="564" spans="1:20" x14ac:dyDescent="0.55000000000000004">
      <c r="A564">
        <v>126</v>
      </c>
      <c r="B564" t="s">
        <v>266</v>
      </c>
      <c r="C564" s="1">
        <v>44162</v>
      </c>
      <c r="D564">
        <v>5.5288842311117204E-4</v>
      </c>
      <c r="E564">
        <v>0.99047847476169704</v>
      </c>
      <c r="F564" t="s">
        <v>267</v>
      </c>
      <c r="G564">
        <v>0.16666666699999999</v>
      </c>
      <c r="H564">
        <v>62.294985230000002</v>
      </c>
      <c r="I564">
        <v>0.69834695000000002</v>
      </c>
      <c r="J564">
        <v>2470</v>
      </c>
      <c r="K564">
        <v>2470.1754390000001</v>
      </c>
      <c r="L564" t="s">
        <v>26</v>
      </c>
      <c r="M564" t="s">
        <v>26</v>
      </c>
      <c r="N564" t="s">
        <v>265</v>
      </c>
      <c r="O564" t="s">
        <v>18</v>
      </c>
      <c r="P564">
        <f>17915*EXP(-0.00082*K564)</f>
        <v>2363.3840011458037</v>
      </c>
      <c r="Q564">
        <f>1/D564</f>
        <v>1808.6831957393417</v>
      </c>
      <c r="R564">
        <f>Q564/P564</f>
        <v>0.76529383073697088</v>
      </c>
      <c r="S564">
        <f>LOG(R564)</f>
        <v>-0.11617178763447038</v>
      </c>
      <c r="T564">
        <f t="shared" si="8"/>
        <v>-554.700805406462</v>
      </c>
    </row>
    <row r="565" spans="1:20" x14ac:dyDescent="0.55000000000000004">
      <c r="A565">
        <v>39</v>
      </c>
      <c r="B565" t="s">
        <v>103</v>
      </c>
      <c r="C565" s="1">
        <v>44162</v>
      </c>
      <c r="D565">
        <v>1.22045491276314E-3</v>
      </c>
      <c r="E565">
        <v>0.97728017521752797</v>
      </c>
      <c r="F565" t="s">
        <v>95</v>
      </c>
      <c r="G565">
        <v>0.83333333300000001</v>
      </c>
      <c r="H565">
        <v>42.952104910000003</v>
      </c>
      <c r="I565">
        <v>0.847992725</v>
      </c>
      <c r="J565">
        <v>1726</v>
      </c>
      <c r="K565">
        <v>1726.829268</v>
      </c>
      <c r="L565" t="s">
        <v>96</v>
      </c>
      <c r="M565" t="s">
        <v>96</v>
      </c>
      <c r="N565" t="s">
        <v>16</v>
      </c>
      <c r="O565" t="s">
        <v>18</v>
      </c>
      <c r="P565">
        <f>0.024*EXP(0.0062*K565)</f>
        <v>1071.3127160821805</v>
      </c>
      <c r="Q565">
        <f>1/D565</f>
        <v>819.36660628943298</v>
      </c>
      <c r="R565">
        <f>Q565/P565</f>
        <v>0.76482486765010949</v>
      </c>
      <c r="S565">
        <f>LOG(R565)</f>
        <v>-0.11643799977530898</v>
      </c>
      <c r="T565">
        <f t="shared" si="8"/>
        <v>-251.94610979274751</v>
      </c>
    </row>
    <row r="566" spans="1:20" x14ac:dyDescent="0.55000000000000004">
      <c r="A566">
        <v>114</v>
      </c>
      <c r="B566" t="s">
        <v>242</v>
      </c>
      <c r="C566" s="1">
        <v>44162</v>
      </c>
      <c r="D566">
        <v>6.6912917914319699E-4</v>
      </c>
      <c r="E566">
        <v>0.97799064413499903</v>
      </c>
      <c r="F566" t="s">
        <v>243</v>
      </c>
      <c r="G566">
        <v>0</v>
      </c>
      <c r="H566">
        <v>46.112457399999997</v>
      </c>
      <c r="I566">
        <v>0.49881924999999999</v>
      </c>
      <c r="J566">
        <v>1830</v>
      </c>
      <c r="K566">
        <v>1830.8724830000001</v>
      </c>
      <c r="L566" t="s">
        <v>211</v>
      </c>
      <c r="M566" t="s">
        <v>211</v>
      </c>
      <c r="N566" t="s">
        <v>16</v>
      </c>
      <c r="O566" t="s">
        <v>47</v>
      </c>
      <c r="P566">
        <f>0.024*EXP(0.0062*K566)</f>
        <v>2042.046858804166</v>
      </c>
      <c r="Q566">
        <f>1/D566</f>
        <v>1494.479737500724</v>
      </c>
      <c r="R566">
        <f>Q566/P566</f>
        <v>0.73185379221704028</v>
      </c>
      <c r="S566">
        <f>LOG(R566)</f>
        <v>-0.13557567246016233</v>
      </c>
      <c r="T566">
        <f t="shared" si="8"/>
        <v>-547.56712130344204</v>
      </c>
    </row>
    <row r="567" spans="1:20" x14ac:dyDescent="0.55000000000000004">
      <c r="A567">
        <v>119</v>
      </c>
      <c r="B567" t="s">
        <v>252</v>
      </c>
      <c r="C567" s="1">
        <v>44162</v>
      </c>
      <c r="D567">
        <v>3.5625878740337201E-2</v>
      </c>
      <c r="E567">
        <v>0.99361917546057499</v>
      </c>
      <c r="F567" t="s">
        <v>149</v>
      </c>
      <c r="G567">
        <v>0.1</v>
      </c>
      <c r="H567">
        <v>23.875760329999999</v>
      </c>
      <c r="I567">
        <v>0.77815802999999995</v>
      </c>
      <c r="J567">
        <v>1206</v>
      </c>
      <c r="K567">
        <v>1206.6786629999999</v>
      </c>
      <c r="L567" t="s">
        <v>34</v>
      </c>
      <c r="M567" t="s">
        <v>34</v>
      </c>
      <c r="N567" t="s">
        <v>16</v>
      </c>
      <c r="O567" t="s">
        <v>18</v>
      </c>
      <c r="P567">
        <f>0.024*EXP(0.0062*K567)</f>
        <v>42.593696036691973</v>
      </c>
      <c r="Q567">
        <f>1/D567</f>
        <v>28.069483065627672</v>
      </c>
      <c r="R567">
        <f>Q567/P567</f>
        <v>0.65900557306525964</v>
      </c>
      <c r="S567">
        <f>LOG(R567)</f>
        <v>-0.18111091265749951</v>
      </c>
      <c r="T567">
        <f t="shared" si="8"/>
        <v>-14.524212971064301</v>
      </c>
    </row>
    <row r="568" spans="1:20" x14ac:dyDescent="0.55000000000000004">
      <c r="A568">
        <v>1</v>
      </c>
      <c r="B568" t="s">
        <v>14</v>
      </c>
      <c r="C568" s="1">
        <v>44162</v>
      </c>
      <c r="D568">
        <v>4.7283598036285303E-4</v>
      </c>
      <c r="E568">
        <v>0.96513389247964498</v>
      </c>
      <c r="F568" t="s">
        <v>15</v>
      </c>
      <c r="G568" t="s">
        <v>16</v>
      </c>
      <c r="H568">
        <v>48.244743419999999</v>
      </c>
      <c r="I568">
        <v>1.3767411300000001</v>
      </c>
      <c r="J568">
        <v>1906</v>
      </c>
      <c r="K568">
        <v>1906.040268</v>
      </c>
      <c r="L568" t="s">
        <v>17</v>
      </c>
      <c r="M568" t="s">
        <v>17</v>
      </c>
      <c r="N568" t="s">
        <v>16</v>
      </c>
      <c r="O568" t="s">
        <v>18</v>
      </c>
      <c r="P568">
        <f>0.024*EXP(0.0062*K568)</f>
        <v>3254.351207509656</v>
      </c>
      <c r="Q568">
        <f>1/D568</f>
        <v>2114.8982766341146</v>
      </c>
      <c r="R568">
        <f>Q568/P568</f>
        <v>0.64986786667457108</v>
      </c>
      <c r="S568">
        <f>LOG(R568)</f>
        <v>-0.18717493659952414</v>
      </c>
      <c r="T568">
        <f t="shared" si="8"/>
        <v>-1139.4529308755414</v>
      </c>
    </row>
    <row r="569" spans="1:20" x14ac:dyDescent="0.55000000000000004">
      <c r="A569">
        <v>92</v>
      </c>
      <c r="B569" t="s">
        <v>198</v>
      </c>
      <c r="C569" s="1">
        <v>44162</v>
      </c>
      <c r="D569">
        <v>5.3178068375703703E-4</v>
      </c>
      <c r="E569">
        <v>0.96103002314035502</v>
      </c>
      <c r="F569" t="s">
        <v>181</v>
      </c>
      <c r="G569">
        <v>0.117647059</v>
      </c>
      <c r="H569">
        <v>55.479285279999999</v>
      </c>
      <c r="I569">
        <v>0.66841779499999998</v>
      </c>
      <c r="J569">
        <v>2177</v>
      </c>
      <c r="K569">
        <v>2177.7777780000001</v>
      </c>
      <c r="L569" t="s">
        <v>26</v>
      </c>
      <c r="M569" t="s">
        <v>26</v>
      </c>
      <c r="N569" t="s">
        <v>16</v>
      </c>
      <c r="O569" t="s">
        <v>18</v>
      </c>
      <c r="P569">
        <f>17915*EXP(-0.00082*K569)</f>
        <v>3003.7471906791716</v>
      </c>
      <c r="Q569">
        <f>1/D569</f>
        <v>1880.4744710450702</v>
      </c>
      <c r="R569">
        <f>Q569/P569</f>
        <v>0.62604285636298163</v>
      </c>
      <c r="S569">
        <f>LOG(R569)</f>
        <v>-0.20339593572745843</v>
      </c>
      <c r="T569">
        <f t="shared" si="8"/>
        <v>-1123.2727196341013</v>
      </c>
    </row>
    <row r="570" spans="1:20" x14ac:dyDescent="0.55000000000000004">
      <c r="A570">
        <v>38</v>
      </c>
      <c r="B570" t="s">
        <v>101</v>
      </c>
      <c r="C570" s="1">
        <v>44162</v>
      </c>
      <c r="D570">
        <v>5.7301151935857102E-4</v>
      </c>
      <c r="E570">
        <v>0.952743634359415</v>
      </c>
      <c r="F570" t="s">
        <v>102</v>
      </c>
      <c r="G570">
        <v>0.111111111</v>
      </c>
      <c r="H570">
        <v>57.116576330000001</v>
      </c>
      <c r="I570">
        <v>0.69834695000000002</v>
      </c>
      <c r="J570">
        <v>2245</v>
      </c>
      <c r="K570">
        <v>2245.16129</v>
      </c>
      <c r="L570" t="s">
        <v>26</v>
      </c>
      <c r="M570" t="s">
        <v>26</v>
      </c>
      <c r="N570" t="s">
        <v>16</v>
      </c>
      <c r="O570" t="s">
        <v>18</v>
      </c>
      <c r="P570">
        <f>17915*EXP(-0.00082*K570)</f>
        <v>2842.2787095128288</v>
      </c>
      <c r="Q570">
        <f>1/D570</f>
        <v>1745.1656139817221</v>
      </c>
      <c r="R570">
        <f>Q570/P570</f>
        <v>0.61400228209176799</v>
      </c>
      <c r="S570">
        <f>LOG(R570)</f>
        <v>-0.21183001469267565</v>
      </c>
      <c r="T570">
        <f t="shared" si="8"/>
        <v>-1097.1130955311066</v>
      </c>
    </row>
    <row r="571" spans="1:20" x14ac:dyDescent="0.55000000000000004">
      <c r="A571">
        <v>94</v>
      </c>
      <c r="B571" t="s">
        <v>201</v>
      </c>
      <c r="C571" s="1">
        <v>44162</v>
      </c>
      <c r="D571">
        <v>6.1723669733086196E-4</v>
      </c>
      <c r="E571">
        <v>0.94931952269582398</v>
      </c>
      <c r="F571" t="s">
        <v>202</v>
      </c>
      <c r="G571">
        <v>0.28571428599999998</v>
      </c>
      <c r="H571">
        <v>58.830020449999999</v>
      </c>
      <c r="I571">
        <v>0.88789826500000002</v>
      </c>
      <c r="J571">
        <v>2317</v>
      </c>
      <c r="K571">
        <v>2317.741935</v>
      </c>
      <c r="L571" t="s">
        <v>26</v>
      </c>
      <c r="M571" t="s">
        <v>26</v>
      </c>
      <c r="N571" t="s">
        <v>16</v>
      </c>
      <c r="O571" t="s">
        <v>18</v>
      </c>
      <c r="P571">
        <f>17915*EXP(-0.00082*K571)</f>
        <v>2678.052802078636</v>
      </c>
      <c r="Q571">
        <f>1/D571</f>
        <v>1620.124021018735</v>
      </c>
      <c r="R571">
        <f>Q571/P571</f>
        <v>0.60496343453767465</v>
      </c>
      <c r="S571">
        <f>LOG(R571)</f>
        <v>-0.21827087436972084</v>
      </c>
      <c r="T571">
        <f t="shared" si="8"/>
        <v>-1057.928781059901</v>
      </c>
    </row>
    <row r="572" spans="1:20" x14ac:dyDescent="0.55000000000000004">
      <c r="A572">
        <v>26</v>
      </c>
      <c r="B572" t="s">
        <v>78</v>
      </c>
      <c r="C572" s="1">
        <v>44162</v>
      </c>
      <c r="D572">
        <v>4.9975257175741996E-4</v>
      </c>
      <c r="E572">
        <v>0.986479281307725</v>
      </c>
      <c r="F572" t="s">
        <v>79</v>
      </c>
      <c r="G572" t="s">
        <v>16</v>
      </c>
      <c r="H572">
        <v>52.357009320000003</v>
      </c>
      <c r="I572">
        <v>0.708323335</v>
      </c>
      <c r="J572">
        <v>2056</v>
      </c>
      <c r="K572">
        <v>2056.296296</v>
      </c>
      <c r="L572" t="s">
        <v>26</v>
      </c>
      <c r="M572" t="s">
        <v>26</v>
      </c>
      <c r="N572" t="s">
        <v>16</v>
      </c>
      <c r="O572" t="s">
        <v>18</v>
      </c>
      <c r="P572">
        <f>17915*EXP(-0.00082*K572)</f>
        <v>3318.3756064776535</v>
      </c>
      <c r="Q572">
        <f>1/D572</f>
        <v>2000.9902029786858</v>
      </c>
      <c r="R572">
        <f>Q572/P572</f>
        <v>0.60300292681534962</v>
      </c>
      <c r="S572">
        <f>LOG(R572)</f>
        <v>-0.21968057990517026</v>
      </c>
      <c r="T572">
        <f t="shared" si="8"/>
        <v>-1317.3854034989677</v>
      </c>
    </row>
    <row r="573" spans="1:20" x14ac:dyDescent="0.55000000000000004">
      <c r="A573">
        <v>73</v>
      </c>
      <c r="B573" t="s">
        <v>167</v>
      </c>
      <c r="C573" s="1">
        <v>44162</v>
      </c>
      <c r="D573">
        <v>5.0001664107056202E-4</v>
      </c>
      <c r="E573">
        <v>0.98916468682858505</v>
      </c>
      <c r="F573" t="s">
        <v>168</v>
      </c>
      <c r="G573">
        <v>0.14285714299999999</v>
      </c>
      <c r="H573">
        <v>51.367019380000002</v>
      </c>
      <c r="I573">
        <v>1.446575825</v>
      </c>
      <c r="J573">
        <v>2017</v>
      </c>
      <c r="K573">
        <v>2017.7777779999999</v>
      </c>
      <c r="L573" t="s">
        <v>52</v>
      </c>
      <c r="M573" t="s">
        <v>53</v>
      </c>
      <c r="N573" t="s">
        <v>16</v>
      </c>
      <c r="O573" t="s">
        <v>18</v>
      </c>
      <c r="P573">
        <f>17915*EXP(-0.00082*K573)</f>
        <v>3424.8599240728417</v>
      </c>
      <c r="Q573">
        <f>1/D573</f>
        <v>1999.9334379330801</v>
      </c>
      <c r="R573">
        <f>Q573/P573</f>
        <v>0.58394605393226129</v>
      </c>
      <c r="S573">
        <f>LOG(R573)</f>
        <v>-0.23362727200008362</v>
      </c>
      <c r="T573">
        <f t="shared" si="8"/>
        <v>-1424.9264861397617</v>
      </c>
    </row>
    <row r="574" spans="1:20" x14ac:dyDescent="0.55000000000000004">
      <c r="A574">
        <v>52</v>
      </c>
      <c r="B574" t="s">
        <v>126</v>
      </c>
      <c r="C574" s="1">
        <v>44162</v>
      </c>
      <c r="D574">
        <v>1.44407676870762E-3</v>
      </c>
      <c r="E574">
        <v>0.88962711425895802</v>
      </c>
      <c r="F574" t="s">
        <v>127</v>
      </c>
      <c r="G574">
        <v>0</v>
      </c>
      <c r="H574">
        <v>78.058671169999997</v>
      </c>
      <c r="I574">
        <v>0.83801634000000003</v>
      </c>
      <c r="J574">
        <v>3296</v>
      </c>
      <c r="K574">
        <v>3296.5517239999999</v>
      </c>
      <c r="L574" t="s">
        <v>34</v>
      </c>
      <c r="M574" t="s">
        <v>43</v>
      </c>
      <c r="N574" t="s">
        <v>16</v>
      </c>
      <c r="O574" t="s">
        <v>18</v>
      </c>
      <c r="P574">
        <f>17915*EXP(-0.00082*K574)</f>
        <v>1200.1732688475568</v>
      </c>
      <c r="Q574">
        <f>1/D574</f>
        <v>692.4839604579696</v>
      </c>
      <c r="R574">
        <f>Q574/P574</f>
        <v>0.57698665553759076</v>
      </c>
      <c r="S574">
        <f>LOG(R574)</f>
        <v>-0.23883423102694737</v>
      </c>
      <c r="T574">
        <f t="shared" si="8"/>
        <v>-507.68930838958715</v>
      </c>
    </row>
    <row r="575" spans="1:20" x14ac:dyDescent="0.55000000000000004">
      <c r="A575">
        <v>88</v>
      </c>
      <c r="B575" t="s">
        <v>190</v>
      </c>
      <c r="C575" s="1">
        <v>44162</v>
      </c>
      <c r="D575">
        <v>1.23777213721013E-3</v>
      </c>
      <c r="E575">
        <v>0.992277773635038</v>
      </c>
      <c r="F575" t="s">
        <v>191</v>
      </c>
      <c r="G575">
        <v>7.6923077000000006E-2</v>
      </c>
      <c r="H575">
        <v>74.479476779999999</v>
      </c>
      <c r="I575">
        <v>0.71829971999999997</v>
      </c>
      <c r="J575">
        <v>3088</v>
      </c>
      <c r="K575">
        <v>3088.172043</v>
      </c>
      <c r="L575" t="s">
        <v>26</v>
      </c>
      <c r="M575" t="s">
        <v>26</v>
      </c>
      <c r="N575" t="s">
        <v>16</v>
      </c>
      <c r="O575" t="s">
        <v>18</v>
      </c>
      <c r="P575">
        <f>17915*EXP(-0.00082*K575)</f>
        <v>1423.8112791167302</v>
      </c>
      <c r="Q575">
        <f>1/D575</f>
        <v>807.90314302432489</v>
      </c>
      <c r="R575">
        <f>Q575/P575</f>
        <v>0.56742291262470712</v>
      </c>
      <c r="S575">
        <f>LOG(R575)</f>
        <v>-0.24609313130793958</v>
      </c>
      <c r="T575">
        <f t="shared" si="8"/>
        <v>-615.90813609240536</v>
      </c>
    </row>
    <row r="576" spans="1:20" x14ac:dyDescent="0.55000000000000004">
      <c r="A576">
        <v>13</v>
      </c>
      <c r="B576" t="s">
        <v>48</v>
      </c>
      <c r="C576" s="1">
        <v>44162</v>
      </c>
      <c r="D576">
        <v>5.6149635993368602E-4</v>
      </c>
      <c r="E576">
        <v>0.994405493687195</v>
      </c>
      <c r="F576" t="s">
        <v>49</v>
      </c>
      <c r="G576" t="s">
        <v>16</v>
      </c>
      <c r="H576">
        <v>51.74778474</v>
      </c>
      <c r="I576">
        <v>1.5363632899999999</v>
      </c>
      <c r="J576">
        <v>2032</v>
      </c>
      <c r="K576">
        <v>2032.5925930000001</v>
      </c>
      <c r="L576" t="s">
        <v>23</v>
      </c>
      <c r="M576" t="s">
        <v>23</v>
      </c>
      <c r="N576" t="s">
        <v>16</v>
      </c>
      <c r="O576" t="s">
        <v>18</v>
      </c>
      <c r="P576">
        <f>17915*EXP(-0.00082*K576)</f>
        <v>3383.5059137093876</v>
      </c>
      <c r="Q576">
        <f>1/D576</f>
        <v>1780.9554457630006</v>
      </c>
      <c r="R576">
        <f>Q576/P576</f>
        <v>0.52636392286086264</v>
      </c>
      <c r="S576">
        <f>LOG(R576)</f>
        <v>-0.27871388504643019</v>
      </c>
      <c r="T576">
        <f t="shared" si="8"/>
        <v>-1602.550467946387</v>
      </c>
    </row>
    <row r="577" spans="1:20" x14ac:dyDescent="0.55000000000000004">
      <c r="A577">
        <v>58</v>
      </c>
      <c r="B577" t="s">
        <v>138</v>
      </c>
      <c r="C577" s="1">
        <v>44162</v>
      </c>
      <c r="D577">
        <v>1.8260298860636699E-2</v>
      </c>
      <c r="E577">
        <v>0.98399888460154605</v>
      </c>
      <c r="F577" t="s">
        <v>139</v>
      </c>
      <c r="G577">
        <v>0</v>
      </c>
      <c r="H577">
        <v>30.04415917</v>
      </c>
      <c r="I577">
        <v>0.64846502500000003</v>
      </c>
      <c r="J577">
        <v>1355</v>
      </c>
      <c r="K577">
        <v>1355.197993</v>
      </c>
      <c r="L577" t="s">
        <v>140</v>
      </c>
      <c r="M577" t="s">
        <v>140</v>
      </c>
      <c r="N577" t="s">
        <v>16</v>
      </c>
      <c r="O577" t="s">
        <v>47</v>
      </c>
      <c r="P577">
        <f>0.024*EXP(0.0062*K577)</f>
        <v>106.96761316734106</v>
      </c>
      <c r="Q577">
        <f>1/D577</f>
        <v>54.763616282079411</v>
      </c>
      <c r="R577">
        <f>Q577/P577</f>
        <v>0.51196445971367743</v>
      </c>
      <c r="S577">
        <f>LOG(R577)</f>
        <v>-0.29076018645769575</v>
      </c>
      <c r="T577">
        <f t="shared" si="8"/>
        <v>-52.203996885261645</v>
      </c>
    </row>
    <row r="578" spans="1:20" x14ac:dyDescent="0.55000000000000004">
      <c r="A578">
        <v>5</v>
      </c>
      <c r="B578" t="s">
        <v>27</v>
      </c>
      <c r="C578" s="1">
        <v>44162</v>
      </c>
      <c r="D578">
        <v>6.6535279633251204E-3</v>
      </c>
      <c r="E578">
        <v>0.94001155534202296</v>
      </c>
      <c r="F578" t="s">
        <v>28</v>
      </c>
      <c r="G578" t="s">
        <v>16</v>
      </c>
      <c r="H578">
        <v>36.821782599999999</v>
      </c>
      <c r="I578">
        <v>0.92780380500000004</v>
      </c>
      <c r="J578">
        <v>1537</v>
      </c>
      <c r="K578">
        <v>1537.7049179999999</v>
      </c>
      <c r="L578" t="s">
        <v>23</v>
      </c>
      <c r="M578" t="s">
        <v>23</v>
      </c>
      <c r="N578" t="s">
        <v>16</v>
      </c>
      <c r="O578" t="s">
        <v>18</v>
      </c>
      <c r="P578">
        <f>0.024*EXP(0.0062*K578)</f>
        <v>331.64630112626725</v>
      </c>
      <c r="Q578">
        <f>1/D578</f>
        <v>150.29620458681399</v>
      </c>
      <c r="R578">
        <f>Q578/P578</f>
        <v>0.45318221272605697</v>
      </c>
      <c r="S578">
        <f>LOG(R578)</f>
        <v>-0.34372714440996416</v>
      </c>
      <c r="T578">
        <f t="shared" si="8"/>
        <v>-181.35009653945326</v>
      </c>
    </row>
    <row r="579" spans="1:20" x14ac:dyDescent="0.55000000000000004">
      <c r="A579">
        <v>87</v>
      </c>
      <c r="B579" t="s">
        <v>188</v>
      </c>
      <c r="C579" s="1">
        <v>44162</v>
      </c>
      <c r="D579">
        <v>1.96868884942279E-3</v>
      </c>
      <c r="E579">
        <v>0.99521171264071495</v>
      </c>
      <c r="F579" t="s">
        <v>189</v>
      </c>
      <c r="G579">
        <v>7.1428570999999996E-2</v>
      </c>
      <c r="H579">
        <v>77.982518099999993</v>
      </c>
      <c r="I579">
        <v>0.73825249000000004</v>
      </c>
      <c r="J579">
        <v>3291</v>
      </c>
      <c r="K579">
        <v>3291.9540229999998</v>
      </c>
      <c r="L579" t="s">
        <v>26</v>
      </c>
      <c r="M579" t="s">
        <v>26</v>
      </c>
      <c r="N579" t="s">
        <v>16</v>
      </c>
      <c r="O579" t="s">
        <v>18</v>
      </c>
      <c r="P579">
        <f>17915*EXP(-0.00082*K579)</f>
        <v>1204.7066000950256</v>
      </c>
      <c r="Q579">
        <f>1/D579</f>
        <v>507.95228524466683</v>
      </c>
      <c r="R579">
        <f>Q579/P579</f>
        <v>0.42163982931993588</v>
      </c>
      <c r="S579">
        <f>LOG(R579)</f>
        <v>-0.37505837114264656</v>
      </c>
      <c r="T579">
        <f t="shared" ref="T579:T590" si="9">Q579-P579</f>
        <v>-696.7543148503587</v>
      </c>
    </row>
    <row r="580" spans="1:20" x14ac:dyDescent="0.55000000000000004">
      <c r="A580">
        <v>35</v>
      </c>
      <c r="B580" t="s">
        <v>94</v>
      </c>
      <c r="C580" s="1">
        <v>44162</v>
      </c>
      <c r="D580">
        <v>2.5397631704286799E-3</v>
      </c>
      <c r="E580">
        <v>0.930225052274683</v>
      </c>
      <c r="F580" t="s">
        <v>95</v>
      </c>
      <c r="G580">
        <v>0.83333333300000001</v>
      </c>
      <c r="H580">
        <v>42.304803790000001</v>
      </c>
      <c r="I580">
        <v>0.85796910999999998</v>
      </c>
      <c r="J580">
        <v>1706</v>
      </c>
      <c r="K580">
        <v>1706.097561</v>
      </c>
      <c r="L580" t="s">
        <v>96</v>
      </c>
      <c r="M580" t="s">
        <v>96</v>
      </c>
      <c r="N580" t="s">
        <v>16</v>
      </c>
      <c r="O580" t="s">
        <v>18</v>
      </c>
      <c r="P580">
        <f>0.024*EXP(0.0062*K580)</f>
        <v>942.09246653800972</v>
      </c>
      <c r="Q580">
        <f>1/D580</f>
        <v>393.73749948158064</v>
      </c>
      <c r="R580">
        <f>Q580/P580</f>
        <v>0.41793933553941109</v>
      </c>
      <c r="S580">
        <f>LOG(R580)</f>
        <v>-0.37888675208258477</v>
      </c>
      <c r="T580">
        <f t="shared" si="9"/>
        <v>-548.35496705642913</v>
      </c>
    </row>
    <row r="581" spans="1:20" x14ac:dyDescent="0.55000000000000004">
      <c r="A581">
        <v>47</v>
      </c>
      <c r="B581" t="s">
        <v>118</v>
      </c>
      <c r="C581" s="1">
        <v>44162</v>
      </c>
      <c r="D581">
        <v>1.0427120238636E-3</v>
      </c>
      <c r="E581">
        <v>0.95019374787756905</v>
      </c>
      <c r="F581" t="s">
        <v>119</v>
      </c>
      <c r="G581">
        <v>6.25E-2</v>
      </c>
      <c r="H581">
        <v>56.355045609999998</v>
      </c>
      <c r="I581">
        <v>1.2270953550000001</v>
      </c>
      <c r="J581">
        <v>2212</v>
      </c>
      <c r="K581">
        <v>2212.9032259999999</v>
      </c>
      <c r="L581" t="s">
        <v>70</v>
      </c>
      <c r="M581" t="s">
        <v>70</v>
      </c>
      <c r="N581" t="s">
        <v>16</v>
      </c>
      <c r="O581" t="s">
        <v>71</v>
      </c>
      <c r="P581">
        <f>17915*EXP(-0.00082*K581)</f>
        <v>2918.4647440768963</v>
      </c>
      <c r="Q581">
        <f>1/D581</f>
        <v>959.03756465247466</v>
      </c>
      <c r="R581">
        <f>Q581/P581</f>
        <v>0.32861029642344231</v>
      </c>
      <c r="S581">
        <f>LOG(R581)</f>
        <v>-0.48331883283696592</v>
      </c>
      <c r="T581">
        <f t="shared" si="9"/>
        <v>-1959.4271794244216</v>
      </c>
    </row>
    <row r="582" spans="1:20" x14ac:dyDescent="0.55000000000000004">
      <c r="A582">
        <v>31</v>
      </c>
      <c r="B582" t="s">
        <v>87</v>
      </c>
      <c r="C582" s="1">
        <v>44162</v>
      </c>
      <c r="D582">
        <v>1.0185160571772999E-3</v>
      </c>
      <c r="E582">
        <v>0.98185568053656502</v>
      </c>
      <c r="F582" t="s">
        <v>84</v>
      </c>
      <c r="G582">
        <v>5.5555555999999999E-2</v>
      </c>
      <c r="H582">
        <v>52.357009320000003</v>
      </c>
      <c r="I582">
        <v>0.86794549499999996</v>
      </c>
      <c r="J582">
        <v>2056</v>
      </c>
      <c r="K582">
        <v>2056.296296</v>
      </c>
      <c r="L582" t="s">
        <v>23</v>
      </c>
      <c r="M582" t="s">
        <v>23</v>
      </c>
      <c r="N582" t="s">
        <v>16</v>
      </c>
      <c r="O582" t="s">
        <v>18</v>
      </c>
      <c r="P582">
        <f>17915*EXP(-0.00082*K582)</f>
        <v>3318.3756064776535</v>
      </c>
      <c r="Q582">
        <f>1/D582</f>
        <v>981.82055447548362</v>
      </c>
      <c r="R582">
        <f>Q582/P582</f>
        <v>0.29587384639608466</v>
      </c>
      <c r="S582">
        <f>LOG(R582)</f>
        <v>-0.52889342236169123</v>
      </c>
      <c r="T582">
        <f t="shared" si="9"/>
        <v>-2336.5550520021698</v>
      </c>
    </row>
    <row r="583" spans="1:20" x14ac:dyDescent="0.55000000000000004">
      <c r="A583">
        <v>67</v>
      </c>
      <c r="B583" t="s">
        <v>156</v>
      </c>
      <c r="C583" s="1">
        <v>44162</v>
      </c>
      <c r="D583">
        <v>2.66345490915997E-3</v>
      </c>
      <c r="E583">
        <v>0.92428306093925705</v>
      </c>
      <c r="F583" t="s">
        <v>157</v>
      </c>
      <c r="G583" t="s">
        <v>16</v>
      </c>
      <c r="H583">
        <v>43.904018309999998</v>
      </c>
      <c r="I583">
        <v>0.26936239499999998</v>
      </c>
      <c r="J583">
        <v>1757</v>
      </c>
      <c r="K583">
        <v>1757.3170729999999</v>
      </c>
      <c r="L583" t="s">
        <v>23</v>
      </c>
      <c r="M583" t="s">
        <v>23</v>
      </c>
      <c r="N583" t="s">
        <v>16</v>
      </c>
      <c r="O583" t="s">
        <v>18</v>
      </c>
      <c r="P583">
        <f>0.024*EXP(0.0062*K583)</f>
        <v>1294.2212009072971</v>
      </c>
      <c r="Q583">
        <f>1/D583</f>
        <v>375.45219803078669</v>
      </c>
      <c r="R583">
        <f>Q583/P583</f>
        <v>0.29009893963070671</v>
      </c>
      <c r="S583">
        <f>LOG(R583)</f>
        <v>-0.53745385862709971</v>
      </c>
      <c r="T583">
        <f t="shared" si="9"/>
        <v>-918.7690028765104</v>
      </c>
    </row>
    <row r="584" spans="1:20" x14ac:dyDescent="0.55000000000000004">
      <c r="A584">
        <v>117</v>
      </c>
      <c r="B584" t="s">
        <v>248</v>
      </c>
      <c r="C584" s="1">
        <v>44162</v>
      </c>
      <c r="D584">
        <v>2.6971002275086899E-2</v>
      </c>
      <c r="E584">
        <v>0.96146770421830996</v>
      </c>
      <c r="F584" t="s">
        <v>249</v>
      </c>
      <c r="G584">
        <v>0</v>
      </c>
      <c r="H584">
        <v>32.823746309999997</v>
      </c>
      <c r="I584">
        <v>0.46889009500000001</v>
      </c>
      <c r="J584">
        <v>1422</v>
      </c>
      <c r="K584">
        <v>1422.95082</v>
      </c>
      <c r="L584" t="s">
        <v>211</v>
      </c>
      <c r="M584" t="s">
        <v>211</v>
      </c>
      <c r="N584" t="s">
        <v>16</v>
      </c>
      <c r="O584" t="s">
        <v>18</v>
      </c>
      <c r="P584">
        <f>0.024*EXP(0.0062*K584)</f>
        <v>162.8115888090629</v>
      </c>
      <c r="Q584">
        <f>1/D584</f>
        <v>37.076857203920056</v>
      </c>
      <c r="R584">
        <f>Q584/P584</f>
        <v>0.22772861241101147</v>
      </c>
      <c r="S584">
        <f>LOG(R584)</f>
        <v>-0.64258240007632472</v>
      </c>
      <c r="T584">
        <f t="shared" si="9"/>
        <v>-125.73473160514284</v>
      </c>
    </row>
    <row r="585" spans="1:20" x14ac:dyDescent="0.55000000000000004">
      <c r="A585">
        <v>66</v>
      </c>
      <c r="B585" t="s">
        <v>154</v>
      </c>
      <c r="C585" s="1">
        <v>44162</v>
      </c>
      <c r="D585">
        <v>1.4842106329542E-3</v>
      </c>
      <c r="E585">
        <v>0.99430012817879898</v>
      </c>
      <c r="F585" t="s">
        <v>155</v>
      </c>
      <c r="G585" t="s">
        <v>16</v>
      </c>
      <c r="H585">
        <v>50.491259049999996</v>
      </c>
      <c r="I585">
        <v>1.725914605</v>
      </c>
      <c r="J585">
        <v>1985</v>
      </c>
      <c r="K585">
        <v>1985.234899</v>
      </c>
      <c r="L585" t="s">
        <v>26</v>
      </c>
      <c r="M585" t="s">
        <v>26</v>
      </c>
      <c r="N585" t="s">
        <v>16</v>
      </c>
      <c r="O585" t="s">
        <v>18</v>
      </c>
      <c r="P585">
        <f>17915*EXP(-0.00082*K585)</f>
        <v>3517.4831989493941</v>
      </c>
      <c r="Q585">
        <f>1/D585</f>
        <v>673.75881683961643</v>
      </c>
      <c r="R585">
        <f>Q585/P585</f>
        <v>0.19154571002381915</v>
      </c>
      <c r="S585">
        <f>LOG(R585)</f>
        <v>-0.71772757029978318</v>
      </c>
      <c r="T585">
        <f t="shared" si="9"/>
        <v>-2843.7243821097777</v>
      </c>
    </row>
    <row r="586" spans="1:20" x14ac:dyDescent="0.55000000000000004">
      <c r="A586">
        <v>124</v>
      </c>
      <c r="B586" t="s">
        <v>260</v>
      </c>
      <c r="C586" s="1">
        <v>44162</v>
      </c>
      <c r="D586">
        <v>9.0454913631279193E-3</v>
      </c>
      <c r="E586">
        <v>0.96655889529343497</v>
      </c>
      <c r="F586" t="s">
        <v>261</v>
      </c>
      <c r="G586">
        <v>1</v>
      </c>
      <c r="H586">
        <v>39.905982020000003</v>
      </c>
      <c r="I586">
        <v>0.79811080000000001</v>
      </c>
      <c r="J586">
        <v>1629</v>
      </c>
      <c r="K586">
        <v>1629.2682930000001</v>
      </c>
      <c r="L586" t="s">
        <v>26</v>
      </c>
      <c r="M586" t="s">
        <v>26</v>
      </c>
      <c r="N586" t="s">
        <v>262</v>
      </c>
      <c r="O586" t="s">
        <v>18</v>
      </c>
      <c r="P586">
        <f>0.024*EXP(0.0062*K586)</f>
        <v>585.08782722154035</v>
      </c>
      <c r="Q586">
        <f>1/D586</f>
        <v>110.55231383850455</v>
      </c>
      <c r="R586">
        <f>Q586/P586</f>
        <v>0.18894994681994043</v>
      </c>
      <c r="S586">
        <f>LOG(R586)</f>
        <v>-0.72365322597935444</v>
      </c>
      <c r="T586">
        <f t="shared" si="9"/>
        <v>-474.53551338303578</v>
      </c>
    </row>
    <row r="587" spans="1:20" x14ac:dyDescent="0.55000000000000004">
      <c r="A587">
        <v>64</v>
      </c>
      <c r="B587" t="s">
        <v>150</v>
      </c>
      <c r="C587" s="1">
        <v>44162</v>
      </c>
      <c r="D587">
        <v>4.0273623224645104E-3</v>
      </c>
      <c r="E587">
        <v>0.99898703931210497</v>
      </c>
      <c r="F587" t="s">
        <v>151</v>
      </c>
      <c r="G587">
        <v>6.6666666999999999E-2</v>
      </c>
      <c r="H587">
        <v>44.322860200000001</v>
      </c>
      <c r="I587">
        <v>0.55867756000000002</v>
      </c>
      <c r="J587">
        <v>1770</v>
      </c>
      <c r="K587">
        <v>1770.7317069999999</v>
      </c>
      <c r="L587" t="s">
        <v>34</v>
      </c>
      <c r="M587" t="s">
        <v>34</v>
      </c>
      <c r="N587" t="s">
        <v>16</v>
      </c>
      <c r="O587" t="s">
        <v>18</v>
      </c>
      <c r="P587">
        <f>0.024*EXP(0.0062*K587)</f>
        <v>1406.4655507865739</v>
      </c>
      <c r="Q587">
        <f>1/D587</f>
        <v>248.30147375169821</v>
      </c>
      <c r="R587">
        <f>Q587/P587</f>
        <v>0.1765428762992696</v>
      </c>
      <c r="S587">
        <f>LOG(R587)</f>
        <v>-0.75314980201102799</v>
      </c>
      <c r="T587">
        <f t="shared" si="9"/>
        <v>-1158.1640770348756</v>
      </c>
    </row>
    <row r="588" spans="1:20" x14ac:dyDescent="0.55000000000000004">
      <c r="A588">
        <v>57</v>
      </c>
      <c r="B588" t="s">
        <v>136</v>
      </c>
      <c r="C588" s="1">
        <v>44162</v>
      </c>
      <c r="D588">
        <v>5.7747926770301203E-3</v>
      </c>
      <c r="E588">
        <v>0.98972451550796703</v>
      </c>
      <c r="F588" t="s">
        <v>137</v>
      </c>
      <c r="G588">
        <v>0.16666666699999999</v>
      </c>
      <c r="H588">
        <v>78.896354959999996</v>
      </c>
      <c r="I588">
        <v>0.96770934500000005</v>
      </c>
      <c r="J588">
        <v>3347</v>
      </c>
      <c r="K588">
        <v>3347.1264369999999</v>
      </c>
      <c r="L588" t="s">
        <v>26</v>
      </c>
      <c r="M588" t="s">
        <v>26</v>
      </c>
      <c r="N588" t="s">
        <v>16</v>
      </c>
      <c r="O588" t="s">
        <v>18</v>
      </c>
      <c r="P588">
        <f>17915*EXP(-0.00082*K588)</f>
        <v>1151.4185136906092</v>
      </c>
      <c r="Q588">
        <f>1/D588</f>
        <v>173.16638984765828</v>
      </c>
      <c r="R588">
        <f>Q588/P588</f>
        <v>0.15039395996214525</v>
      </c>
      <c r="S588">
        <f>LOG(R588)</f>
        <v>-0.82276960528549981</v>
      </c>
      <c r="T588">
        <f t="shared" si="9"/>
        <v>-978.25212384295094</v>
      </c>
    </row>
    <row r="589" spans="1:20" x14ac:dyDescent="0.55000000000000004">
      <c r="A589">
        <v>79</v>
      </c>
      <c r="B589" t="s">
        <v>174</v>
      </c>
      <c r="C589" s="1">
        <v>44162</v>
      </c>
      <c r="D589">
        <v>4.7635895442090397E-2</v>
      </c>
      <c r="E589">
        <v>0.88542580609913102</v>
      </c>
      <c r="F589" t="s">
        <v>139</v>
      </c>
      <c r="G589" t="s">
        <v>16</v>
      </c>
      <c r="H589">
        <v>33.737583170000001</v>
      </c>
      <c r="I589">
        <v>1.6261507550000001</v>
      </c>
      <c r="J589">
        <v>1449</v>
      </c>
      <c r="K589">
        <v>1449.1803279999999</v>
      </c>
      <c r="L589" t="s">
        <v>140</v>
      </c>
      <c r="M589" t="s">
        <v>46</v>
      </c>
      <c r="N589" t="s">
        <v>16</v>
      </c>
      <c r="O589" t="s">
        <v>47</v>
      </c>
      <c r="P589">
        <f>0.024*EXP(0.0062*K589)</f>
        <v>191.56297102121198</v>
      </c>
      <c r="Q589">
        <f>1/D589</f>
        <v>20.992572737835307</v>
      </c>
      <c r="R589">
        <f>Q589/P589</f>
        <v>0.10958575462640312</v>
      </c>
      <c r="S589">
        <f>LOG(R589)</f>
        <v>-0.96024589739582078</v>
      </c>
      <c r="T589">
        <f t="shared" si="9"/>
        <v>-170.57039828337668</v>
      </c>
    </row>
    <row r="590" spans="1:20" x14ac:dyDescent="0.55000000000000004">
      <c r="A590">
        <v>33</v>
      </c>
      <c r="B590" t="s">
        <v>90</v>
      </c>
      <c r="C590" s="1">
        <v>44162</v>
      </c>
      <c r="D590">
        <v>7.6459929441996897E-3</v>
      </c>
      <c r="E590">
        <v>0.99285183370060504</v>
      </c>
      <c r="F590" t="s">
        <v>91</v>
      </c>
      <c r="G590">
        <v>0.19047618999999999</v>
      </c>
      <c r="H590">
        <v>68.920302509999999</v>
      </c>
      <c r="I590">
        <v>0.708323335</v>
      </c>
      <c r="J590">
        <v>2788</v>
      </c>
      <c r="K590">
        <v>2788.6792449999998</v>
      </c>
      <c r="L590" t="s">
        <v>34</v>
      </c>
      <c r="M590" t="s">
        <v>34</v>
      </c>
      <c r="N590" t="s">
        <v>16</v>
      </c>
      <c r="O590" t="s">
        <v>18</v>
      </c>
      <c r="P590">
        <f>17915*EXP(-0.00082*K590)</f>
        <v>1820.1544677127981</v>
      </c>
      <c r="Q590">
        <f>1/D590</f>
        <v>130.78746047740049</v>
      </c>
      <c r="R590">
        <f>Q590/P590</f>
        <v>7.1855143504247584E-2</v>
      </c>
      <c r="S590">
        <f>LOG(R590)</f>
        <v>-1.1435421389346105</v>
      </c>
      <c r="T590">
        <f t="shared" si="9"/>
        <v>-1689.3670072353975</v>
      </c>
    </row>
  </sheetData>
  <sortState xmlns:xlrd2="http://schemas.microsoft.com/office/spreadsheetml/2017/richdata2" ref="A2:S590">
    <sortCondition descending="1" ref="C2:C59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8"/>
  <sheetViews>
    <sheetView workbookViewId="0">
      <pane ySplit="1" topLeftCell="A2" activePane="bottomLeft" state="frozen"/>
      <selection pane="bottomLeft" activeCell="U15" sqref="U15"/>
    </sheetView>
  </sheetViews>
  <sheetFormatPr defaultRowHeight="14.4" x14ac:dyDescent="0.55000000000000004"/>
  <cols>
    <col min="4" max="4" width="9.15625" style="3" bestFit="1" customWidth="1"/>
  </cols>
  <sheetData>
    <row r="1" spans="1:22" x14ac:dyDescent="0.55000000000000004">
      <c r="B1" t="s">
        <v>0</v>
      </c>
      <c r="C1" t="s">
        <v>1</v>
      </c>
      <c r="D1" s="3" t="s">
        <v>270</v>
      </c>
      <c r="E1" t="s">
        <v>2</v>
      </c>
      <c r="F1" t="s">
        <v>271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22" x14ac:dyDescent="0.55000000000000004">
      <c r="A2">
        <v>472</v>
      </c>
      <c r="B2" t="s">
        <v>248</v>
      </c>
      <c r="C2" s="1">
        <v>44175</v>
      </c>
      <c r="D2" s="3">
        <f t="shared" ref="D2:D33" si="0">1/E2</f>
        <v>172.24211529928658</v>
      </c>
      <c r="E2">
        <v>5.8057809976520998E-3</v>
      </c>
      <c r="F2" t="s">
        <v>272</v>
      </c>
      <c r="G2">
        <v>1422.95082</v>
      </c>
      <c r="H2">
        <v>0.85540313825482905</v>
      </c>
      <c r="I2" t="s">
        <v>249</v>
      </c>
      <c r="J2">
        <v>0</v>
      </c>
      <c r="K2">
        <v>32.823746309999997</v>
      </c>
      <c r="L2">
        <v>0.46889009500000001</v>
      </c>
      <c r="M2">
        <v>1422</v>
      </c>
      <c r="N2">
        <v>1422.95082</v>
      </c>
      <c r="O2" t="s">
        <v>211</v>
      </c>
      <c r="P2" t="s">
        <v>211</v>
      </c>
      <c r="Q2" t="s">
        <v>16</v>
      </c>
      <c r="R2" t="s">
        <v>47</v>
      </c>
    </row>
    <row r="3" spans="1:22" x14ac:dyDescent="0.55000000000000004">
      <c r="A3">
        <v>349</v>
      </c>
      <c r="B3" t="s">
        <v>248</v>
      </c>
      <c r="C3" s="1">
        <v>44169</v>
      </c>
      <c r="D3" s="3">
        <f t="shared" si="0"/>
        <v>317.21364545768017</v>
      </c>
      <c r="E3">
        <v>3.1524495062536999E-3</v>
      </c>
      <c r="F3" t="s">
        <v>272</v>
      </c>
      <c r="G3">
        <v>1422.95082</v>
      </c>
      <c r="H3">
        <v>0.93378036081549098</v>
      </c>
      <c r="I3" t="s">
        <v>249</v>
      </c>
      <c r="J3">
        <v>0</v>
      </c>
      <c r="K3">
        <v>32.823746309999997</v>
      </c>
      <c r="L3">
        <v>0.46889009500000001</v>
      </c>
      <c r="M3">
        <v>1422</v>
      </c>
      <c r="N3">
        <v>1422.95082</v>
      </c>
      <c r="O3" t="s">
        <v>211</v>
      </c>
      <c r="P3" t="s">
        <v>211</v>
      </c>
      <c r="Q3" t="s">
        <v>16</v>
      </c>
      <c r="R3" t="s">
        <v>47</v>
      </c>
    </row>
    <row r="4" spans="1:22" x14ac:dyDescent="0.55000000000000004">
      <c r="A4">
        <v>117</v>
      </c>
      <c r="B4" t="s">
        <v>248</v>
      </c>
      <c r="C4" s="1">
        <v>44162</v>
      </c>
      <c r="D4" s="3">
        <f t="shared" si="0"/>
        <v>37.076857203920056</v>
      </c>
      <c r="E4">
        <v>2.6971002275086899E-2</v>
      </c>
      <c r="F4" t="s">
        <v>272</v>
      </c>
      <c r="G4">
        <v>1422.95082</v>
      </c>
      <c r="H4">
        <v>0.96146770421830996</v>
      </c>
      <c r="I4" t="s">
        <v>249</v>
      </c>
      <c r="J4">
        <v>0</v>
      </c>
      <c r="K4">
        <v>32.823746309999997</v>
      </c>
      <c r="L4">
        <v>0.46889009500000001</v>
      </c>
      <c r="M4">
        <v>1422</v>
      </c>
      <c r="N4">
        <v>1422.95082</v>
      </c>
      <c r="O4" t="s">
        <v>211</v>
      </c>
      <c r="P4" t="s">
        <v>211</v>
      </c>
      <c r="Q4" t="s">
        <v>16</v>
      </c>
      <c r="R4" t="s">
        <v>47</v>
      </c>
    </row>
    <row r="5" spans="1:22" x14ac:dyDescent="0.55000000000000004">
      <c r="A5">
        <v>348</v>
      </c>
      <c r="B5" t="s">
        <v>246</v>
      </c>
      <c r="C5" s="1">
        <v>44169</v>
      </c>
      <c r="D5" s="3">
        <f t="shared" si="0"/>
        <v>666.11559224077428</v>
      </c>
      <c r="E5">
        <v>1.5012409432363801E-3</v>
      </c>
      <c r="F5" t="s">
        <v>272</v>
      </c>
      <c r="G5">
        <v>1626.829268</v>
      </c>
      <c r="H5">
        <v>0.94985173850986204</v>
      </c>
      <c r="I5" t="s">
        <v>247</v>
      </c>
      <c r="J5">
        <v>0</v>
      </c>
      <c r="K5">
        <v>39.82982895</v>
      </c>
      <c r="L5">
        <v>0.48884286500000002</v>
      </c>
      <c r="M5">
        <v>1626</v>
      </c>
      <c r="N5">
        <v>1626.829268</v>
      </c>
      <c r="O5" t="s">
        <v>211</v>
      </c>
      <c r="P5" t="s">
        <v>211</v>
      </c>
      <c r="Q5" t="s">
        <v>16</v>
      </c>
      <c r="R5" t="s">
        <v>47</v>
      </c>
    </row>
    <row r="6" spans="1:22" x14ac:dyDescent="0.55000000000000004">
      <c r="A6">
        <v>116</v>
      </c>
      <c r="B6" t="s">
        <v>246</v>
      </c>
      <c r="C6" s="1">
        <v>44162</v>
      </c>
      <c r="D6" s="3">
        <f t="shared" si="0"/>
        <v>619.91618817792744</v>
      </c>
      <c r="E6">
        <v>1.6131212881199701E-3</v>
      </c>
      <c r="F6" t="s">
        <v>272</v>
      </c>
      <c r="G6">
        <v>1626.829268</v>
      </c>
      <c r="H6">
        <v>0.95585659134355405</v>
      </c>
      <c r="I6" t="s">
        <v>247</v>
      </c>
      <c r="J6">
        <v>0</v>
      </c>
      <c r="K6">
        <v>39.82982895</v>
      </c>
      <c r="L6">
        <v>0.48884286500000002</v>
      </c>
      <c r="M6">
        <v>1626</v>
      </c>
      <c r="N6">
        <v>1626.829268</v>
      </c>
      <c r="O6" t="s">
        <v>211</v>
      </c>
      <c r="P6" t="s">
        <v>211</v>
      </c>
      <c r="Q6" t="s">
        <v>16</v>
      </c>
      <c r="R6" t="s">
        <v>47</v>
      </c>
    </row>
    <row r="7" spans="1:22" x14ac:dyDescent="0.55000000000000004">
      <c r="A7">
        <v>226</v>
      </c>
      <c r="B7" t="s">
        <v>246</v>
      </c>
      <c r="C7" s="1">
        <v>44166</v>
      </c>
      <c r="D7" s="3">
        <f t="shared" si="0"/>
        <v>726.40280318312216</v>
      </c>
      <c r="E7">
        <v>1.3766466698888901E-3</v>
      </c>
      <c r="F7" t="s">
        <v>272</v>
      </c>
      <c r="G7">
        <v>1626.829268</v>
      </c>
      <c r="H7">
        <v>0.97933026948097901</v>
      </c>
      <c r="I7" t="s">
        <v>247</v>
      </c>
      <c r="J7">
        <v>0</v>
      </c>
      <c r="K7">
        <v>39.82982895</v>
      </c>
      <c r="L7">
        <v>0.48884286500000002</v>
      </c>
      <c r="M7">
        <v>1626</v>
      </c>
      <c r="N7">
        <v>1626.829268</v>
      </c>
      <c r="O7" t="s">
        <v>211</v>
      </c>
      <c r="P7" t="s">
        <v>211</v>
      </c>
      <c r="Q7" t="s">
        <v>16</v>
      </c>
      <c r="R7" t="s">
        <v>47</v>
      </c>
    </row>
    <row r="8" spans="1:22" x14ac:dyDescent="0.55000000000000004">
      <c r="A8">
        <v>587</v>
      </c>
      <c r="B8" t="s">
        <v>246</v>
      </c>
      <c r="C8" s="1">
        <v>44184</v>
      </c>
      <c r="D8" s="3">
        <f t="shared" si="0"/>
        <v>340.549734994689</v>
      </c>
      <c r="E8">
        <v>2.93642865414532E-3</v>
      </c>
      <c r="F8" t="s">
        <v>272</v>
      </c>
      <c r="G8">
        <v>1626.829268</v>
      </c>
      <c r="H8">
        <v>0.98240266775152196</v>
      </c>
      <c r="I8" t="s">
        <v>247</v>
      </c>
      <c r="J8">
        <v>0</v>
      </c>
      <c r="K8">
        <v>39.82982895</v>
      </c>
      <c r="L8">
        <v>0.48884286500000002</v>
      </c>
      <c r="M8">
        <v>1626</v>
      </c>
      <c r="N8">
        <v>1626.829268</v>
      </c>
      <c r="O8" t="s">
        <v>211</v>
      </c>
      <c r="P8" t="s">
        <v>211</v>
      </c>
      <c r="Q8" t="s">
        <v>16</v>
      </c>
      <c r="R8" t="s">
        <v>47</v>
      </c>
    </row>
    <row r="9" spans="1:22" x14ac:dyDescent="0.55000000000000004">
      <c r="A9">
        <v>471</v>
      </c>
      <c r="B9" t="s">
        <v>246</v>
      </c>
      <c r="C9" s="1">
        <v>44175</v>
      </c>
      <c r="D9" s="3">
        <f t="shared" si="0"/>
        <v>822.32810749628459</v>
      </c>
      <c r="E9">
        <v>1.21605961280427E-3</v>
      </c>
      <c r="F9" t="s">
        <v>272</v>
      </c>
      <c r="G9">
        <v>1626.829268</v>
      </c>
      <c r="H9">
        <v>0.99010920372384803</v>
      </c>
      <c r="I9" t="s">
        <v>247</v>
      </c>
      <c r="J9">
        <v>0</v>
      </c>
      <c r="K9">
        <v>39.82982895</v>
      </c>
      <c r="L9">
        <v>0.48884286500000002</v>
      </c>
      <c r="M9">
        <v>1626</v>
      </c>
      <c r="N9">
        <v>1626.829268</v>
      </c>
      <c r="O9" t="s">
        <v>211</v>
      </c>
      <c r="P9" t="s">
        <v>211</v>
      </c>
      <c r="Q9" t="s">
        <v>16</v>
      </c>
      <c r="R9" t="s">
        <v>47</v>
      </c>
    </row>
    <row r="10" spans="1:22" x14ac:dyDescent="0.55000000000000004">
      <c r="A10">
        <v>470</v>
      </c>
      <c r="B10" t="s">
        <v>244</v>
      </c>
      <c r="C10" s="1">
        <v>44175</v>
      </c>
      <c r="D10" s="3">
        <f t="shared" si="0"/>
        <v>1774.8333822819586</v>
      </c>
      <c r="E10">
        <v>5.6343317067558696E-4</v>
      </c>
      <c r="F10" t="s">
        <v>272</v>
      </c>
      <c r="G10">
        <v>1730.487805</v>
      </c>
      <c r="H10">
        <v>0.93118945205848402</v>
      </c>
      <c r="I10" t="s">
        <v>245</v>
      </c>
      <c r="J10">
        <v>0</v>
      </c>
      <c r="K10">
        <v>43.066334509999997</v>
      </c>
      <c r="L10">
        <v>0.48884286500000002</v>
      </c>
      <c r="M10">
        <v>1730</v>
      </c>
      <c r="N10">
        <v>1730.487805</v>
      </c>
      <c r="O10" t="s">
        <v>211</v>
      </c>
      <c r="P10" t="s">
        <v>211</v>
      </c>
      <c r="Q10" t="s">
        <v>16</v>
      </c>
      <c r="R10" t="s">
        <v>47</v>
      </c>
    </row>
    <row r="11" spans="1:22" x14ac:dyDescent="0.55000000000000004">
      <c r="A11">
        <v>347</v>
      </c>
      <c r="B11" t="s">
        <v>244</v>
      </c>
      <c r="C11" s="1">
        <v>44169</v>
      </c>
      <c r="D11" s="3">
        <f t="shared" si="0"/>
        <v>1059.8400690596056</v>
      </c>
      <c r="E11">
        <v>9.4353858586163704E-4</v>
      </c>
      <c r="F11" t="s">
        <v>272</v>
      </c>
      <c r="G11">
        <v>1730.487805</v>
      </c>
      <c r="H11">
        <v>0.94359045344152004</v>
      </c>
      <c r="I11" t="s">
        <v>245</v>
      </c>
      <c r="J11">
        <v>0</v>
      </c>
      <c r="K11">
        <v>43.066334509999997</v>
      </c>
      <c r="L11">
        <v>0.48884286500000002</v>
      </c>
      <c r="M11">
        <v>1730</v>
      </c>
      <c r="N11">
        <v>1730.487805</v>
      </c>
      <c r="O11" t="s">
        <v>211</v>
      </c>
      <c r="P11" t="s">
        <v>211</v>
      </c>
      <c r="Q11" t="s">
        <v>16</v>
      </c>
      <c r="R11" t="s">
        <v>47</v>
      </c>
    </row>
    <row r="12" spans="1:22" x14ac:dyDescent="0.55000000000000004">
      <c r="A12">
        <v>225</v>
      </c>
      <c r="B12" t="s">
        <v>244</v>
      </c>
      <c r="C12" s="1">
        <v>44166</v>
      </c>
      <c r="D12" s="3">
        <f t="shared" si="0"/>
        <v>1338.8976581450172</v>
      </c>
      <c r="E12">
        <v>7.4688307498084298E-4</v>
      </c>
      <c r="F12" t="s">
        <v>272</v>
      </c>
      <c r="G12">
        <v>1730.487805</v>
      </c>
      <c r="H12">
        <v>0.97103787469818703</v>
      </c>
      <c r="I12" t="s">
        <v>245</v>
      </c>
      <c r="J12">
        <v>0</v>
      </c>
      <c r="K12">
        <v>43.066334509999997</v>
      </c>
      <c r="L12">
        <v>0.48884286500000002</v>
      </c>
      <c r="M12">
        <v>1730</v>
      </c>
      <c r="N12">
        <v>1730.487805</v>
      </c>
      <c r="O12" t="s">
        <v>211</v>
      </c>
      <c r="P12" t="s">
        <v>211</v>
      </c>
      <c r="Q12" t="s">
        <v>16</v>
      </c>
      <c r="R12" t="s">
        <v>47</v>
      </c>
      <c r="S12" t="s">
        <v>276</v>
      </c>
      <c r="T12" t="s">
        <v>274</v>
      </c>
      <c r="U12" t="s">
        <v>275</v>
      </c>
    </row>
    <row r="13" spans="1:22" x14ac:dyDescent="0.55000000000000004">
      <c r="A13">
        <v>115</v>
      </c>
      <c r="B13" t="s">
        <v>244</v>
      </c>
      <c r="C13" s="1">
        <v>44162</v>
      </c>
      <c r="D13" s="3">
        <f t="shared" si="0"/>
        <v>1107.5534994326038</v>
      </c>
      <c r="E13">
        <v>9.0289092175890103E-4</v>
      </c>
      <c r="F13" t="s">
        <v>272</v>
      </c>
      <c r="G13">
        <v>1730.487805</v>
      </c>
      <c r="H13">
        <v>0.97675498393582005</v>
      </c>
      <c r="I13" t="s">
        <v>245</v>
      </c>
      <c r="J13">
        <v>0</v>
      </c>
      <c r="K13">
        <v>43.066334509999997</v>
      </c>
      <c r="L13">
        <v>0.48884286500000002</v>
      </c>
      <c r="M13">
        <v>1730</v>
      </c>
      <c r="N13">
        <v>1730.487805</v>
      </c>
      <c r="O13" t="s">
        <v>211</v>
      </c>
      <c r="P13" t="s">
        <v>211</v>
      </c>
      <c r="Q13" t="s">
        <v>16</v>
      </c>
      <c r="R13" t="s">
        <v>47</v>
      </c>
      <c r="S13">
        <v>1900</v>
      </c>
      <c r="T13">
        <f>0.024*EXP(0.0062*S13)</f>
        <v>3134.7307097331086</v>
      </c>
      <c r="U13">
        <f t="shared" ref="U13:U77" si="1">17915*EXP(-0.00082*S13)</f>
        <v>3772.1244251902158</v>
      </c>
      <c r="V13">
        <f>U13-T13</f>
        <v>637.39371545710719</v>
      </c>
    </row>
    <row r="14" spans="1:22" x14ac:dyDescent="0.55000000000000004">
      <c r="A14">
        <v>586</v>
      </c>
      <c r="B14" t="s">
        <v>244</v>
      </c>
      <c r="C14" s="1">
        <v>44184</v>
      </c>
      <c r="D14" s="3">
        <f t="shared" si="0"/>
        <v>466.74517771259656</v>
      </c>
      <c r="E14">
        <v>2.1424966935936099E-3</v>
      </c>
      <c r="F14" t="s">
        <v>272</v>
      </c>
      <c r="G14">
        <v>1730.487805</v>
      </c>
      <c r="H14">
        <v>0.99989874927120304</v>
      </c>
      <c r="I14" t="s">
        <v>245</v>
      </c>
      <c r="J14">
        <v>0</v>
      </c>
      <c r="K14">
        <v>43.066334509999997</v>
      </c>
      <c r="L14">
        <v>0.48884286500000002</v>
      </c>
      <c r="M14">
        <v>1730</v>
      </c>
      <c r="N14">
        <v>1730.487805</v>
      </c>
      <c r="O14" t="s">
        <v>211</v>
      </c>
      <c r="P14" t="s">
        <v>211</v>
      </c>
      <c r="Q14" t="s">
        <v>16</v>
      </c>
      <c r="R14" t="s">
        <v>47</v>
      </c>
      <c r="S14">
        <f>S13+1</f>
        <v>1901</v>
      </c>
      <c r="T14">
        <f t="shared" ref="T14:T77" si="2">0.024*EXP(0.0062*S14)</f>
        <v>3154.2264143666166</v>
      </c>
      <c r="U14">
        <f>17915*EXP(-0.00082*S14)</f>
        <v>3769.0325510032253</v>
      </c>
      <c r="V14">
        <f t="shared" ref="V14:V51" si="3">U14-T14</f>
        <v>614.8061366366087</v>
      </c>
    </row>
    <row r="15" spans="1:22" x14ac:dyDescent="0.55000000000000004">
      <c r="A15">
        <v>585</v>
      </c>
      <c r="B15" t="s">
        <v>242</v>
      </c>
      <c r="C15" s="1">
        <v>44184</v>
      </c>
      <c r="D15" s="3">
        <f t="shared" si="0"/>
        <v>1645.4579888209364</v>
      </c>
      <c r="E15">
        <v>6.0773353485405997E-4</v>
      </c>
      <c r="F15" t="s">
        <v>272</v>
      </c>
      <c r="G15">
        <v>1830.8724830000001</v>
      </c>
      <c r="H15">
        <v>0.91754886186400297</v>
      </c>
      <c r="I15" t="s">
        <v>243</v>
      </c>
      <c r="J15">
        <v>0</v>
      </c>
      <c r="K15">
        <v>46.112457399999997</v>
      </c>
      <c r="L15">
        <v>0.49881924999999999</v>
      </c>
      <c r="M15">
        <v>1830</v>
      </c>
      <c r="N15">
        <v>1830.8724830000001</v>
      </c>
      <c r="O15" t="s">
        <v>211</v>
      </c>
      <c r="P15" t="s">
        <v>211</v>
      </c>
      <c r="Q15" t="s">
        <v>16</v>
      </c>
      <c r="R15" t="s">
        <v>47</v>
      </c>
      <c r="S15">
        <f t="shared" ref="S15:S78" si="4">S14+1</f>
        <v>1902</v>
      </c>
      <c r="T15">
        <f t="shared" si="2"/>
        <v>3173.8433678518923</v>
      </c>
      <c r="U15">
        <f t="shared" si="1"/>
        <v>3765.9432111138631</v>
      </c>
      <c r="V15">
        <f t="shared" si="3"/>
        <v>592.09984326197082</v>
      </c>
    </row>
    <row r="16" spans="1:22" x14ac:dyDescent="0.55000000000000004">
      <c r="A16">
        <v>224</v>
      </c>
      <c r="B16" t="s">
        <v>242</v>
      </c>
      <c r="C16" s="1">
        <v>44166</v>
      </c>
      <c r="D16" s="3">
        <f t="shared" si="0"/>
        <v>2088.9855506532504</v>
      </c>
      <c r="E16">
        <v>4.7870125271440398E-4</v>
      </c>
      <c r="F16" t="s">
        <v>272</v>
      </c>
      <c r="G16">
        <v>1830.8724830000001</v>
      </c>
      <c r="H16">
        <v>0.96451075878358505</v>
      </c>
      <c r="I16" t="s">
        <v>243</v>
      </c>
      <c r="J16">
        <v>0</v>
      </c>
      <c r="K16">
        <v>46.112457399999997</v>
      </c>
      <c r="L16">
        <v>0.49881924999999999</v>
      </c>
      <c r="M16">
        <v>1830</v>
      </c>
      <c r="N16">
        <v>1830.8724830000001</v>
      </c>
      <c r="O16" t="s">
        <v>211</v>
      </c>
      <c r="P16" t="s">
        <v>211</v>
      </c>
      <c r="Q16" t="s">
        <v>16</v>
      </c>
      <c r="R16" t="s">
        <v>47</v>
      </c>
      <c r="S16">
        <f t="shared" si="4"/>
        <v>1903</v>
      </c>
      <c r="T16">
        <f t="shared" si="2"/>
        <v>3193.5823242670494</v>
      </c>
      <c r="U16">
        <f t="shared" si="1"/>
        <v>3762.8564034448577</v>
      </c>
      <c r="V16">
        <f t="shared" si="3"/>
        <v>569.27407917780829</v>
      </c>
    </row>
    <row r="17" spans="1:22" x14ac:dyDescent="0.55000000000000004">
      <c r="A17">
        <v>114</v>
      </c>
      <c r="B17" t="s">
        <v>242</v>
      </c>
      <c r="C17" s="1">
        <v>44162</v>
      </c>
      <c r="D17" s="3">
        <f t="shared" si="0"/>
        <v>1494.479737500724</v>
      </c>
      <c r="E17">
        <v>6.6912917914319699E-4</v>
      </c>
      <c r="F17" t="s">
        <v>272</v>
      </c>
      <c r="G17">
        <v>1830.8724830000001</v>
      </c>
      <c r="H17">
        <v>0.97799064413499903</v>
      </c>
      <c r="I17" t="s">
        <v>243</v>
      </c>
      <c r="J17">
        <v>0</v>
      </c>
      <c r="K17">
        <v>46.112457399999997</v>
      </c>
      <c r="L17">
        <v>0.49881924999999999</v>
      </c>
      <c r="M17">
        <v>1830</v>
      </c>
      <c r="N17">
        <v>1830.8724830000001</v>
      </c>
      <c r="O17" t="s">
        <v>211</v>
      </c>
      <c r="P17" t="s">
        <v>211</v>
      </c>
      <c r="Q17" t="s">
        <v>16</v>
      </c>
      <c r="R17" t="s">
        <v>47</v>
      </c>
      <c r="S17">
        <f t="shared" si="4"/>
        <v>1904</v>
      </c>
      <c r="T17">
        <f t="shared" si="2"/>
        <v>3213.4440423799915</v>
      </c>
      <c r="U17">
        <f t="shared" si="1"/>
        <v>3759.7721259206401</v>
      </c>
      <c r="V17">
        <f t="shared" si="3"/>
        <v>546.32808354064855</v>
      </c>
    </row>
    <row r="18" spans="1:22" x14ac:dyDescent="0.55000000000000004">
      <c r="A18">
        <v>469</v>
      </c>
      <c r="B18" t="s">
        <v>242</v>
      </c>
      <c r="C18" s="1">
        <v>44175</v>
      </c>
      <c r="D18" s="3">
        <f t="shared" si="0"/>
        <v>3714.0440439325644</v>
      </c>
      <c r="E18">
        <v>2.69248287896221E-4</v>
      </c>
      <c r="F18" t="s">
        <v>272</v>
      </c>
      <c r="G18">
        <v>1830.8724830000001</v>
      </c>
      <c r="H18">
        <v>0.98831539073130104</v>
      </c>
      <c r="I18" t="s">
        <v>243</v>
      </c>
      <c r="J18">
        <v>0</v>
      </c>
      <c r="K18">
        <v>46.112457399999997</v>
      </c>
      <c r="L18">
        <v>0.49881924999999999</v>
      </c>
      <c r="M18">
        <v>1830</v>
      </c>
      <c r="N18">
        <v>1830.8724830000001</v>
      </c>
      <c r="O18" t="s">
        <v>211</v>
      </c>
      <c r="P18" t="s">
        <v>211</v>
      </c>
      <c r="Q18" t="s">
        <v>16</v>
      </c>
      <c r="R18" t="s">
        <v>47</v>
      </c>
      <c r="S18">
        <f t="shared" si="4"/>
        <v>1905</v>
      </c>
      <c r="T18">
        <f t="shared" si="2"/>
        <v>3233.4292856776142</v>
      </c>
      <c r="U18">
        <f t="shared" si="1"/>
        <v>3756.6903764673416</v>
      </c>
      <c r="V18">
        <f t="shared" si="3"/>
        <v>523.2610907897274</v>
      </c>
    </row>
    <row r="19" spans="1:22" x14ac:dyDescent="0.55000000000000004">
      <c r="A19">
        <v>346</v>
      </c>
      <c r="B19" t="s">
        <v>242</v>
      </c>
      <c r="C19" s="1">
        <v>44169</v>
      </c>
      <c r="D19" s="3">
        <f t="shared" si="0"/>
        <v>2101.9558323978576</v>
      </c>
      <c r="E19">
        <v>4.75747389448819E-4</v>
      </c>
      <c r="F19" t="s">
        <v>272</v>
      </c>
      <c r="G19">
        <v>1830.8724830000001</v>
      </c>
      <c r="H19">
        <v>0.99879432708932003</v>
      </c>
      <c r="I19" t="s">
        <v>243</v>
      </c>
      <c r="J19">
        <v>0</v>
      </c>
      <c r="K19">
        <v>46.112457399999997</v>
      </c>
      <c r="L19">
        <v>0.49881924999999999</v>
      </c>
      <c r="M19">
        <v>1830</v>
      </c>
      <c r="N19">
        <v>1830.8724830000001</v>
      </c>
      <c r="O19" t="s">
        <v>211</v>
      </c>
      <c r="P19" t="s">
        <v>211</v>
      </c>
      <c r="Q19" t="s">
        <v>16</v>
      </c>
      <c r="R19" t="s">
        <v>47</v>
      </c>
      <c r="S19">
        <f t="shared" si="4"/>
        <v>1906</v>
      </c>
      <c r="T19">
        <f t="shared" si="2"/>
        <v>3253.5388223951309</v>
      </c>
      <c r="U19">
        <f t="shared" si="1"/>
        <v>3753.6111530127946</v>
      </c>
      <c r="V19">
        <f t="shared" si="3"/>
        <v>500.07233061766374</v>
      </c>
    </row>
    <row r="20" spans="1:22" x14ac:dyDescent="0.55000000000000004">
      <c r="A20">
        <v>584</v>
      </c>
      <c r="B20" t="s">
        <v>240</v>
      </c>
      <c r="C20" s="1">
        <v>44184</v>
      </c>
      <c r="D20" s="3">
        <f t="shared" si="0"/>
        <v>2042.0304568617153</v>
      </c>
      <c r="E20">
        <v>4.8970866063224405E-4</v>
      </c>
      <c r="F20" t="s">
        <v>272</v>
      </c>
      <c r="G20">
        <v>1934.228188</v>
      </c>
      <c r="H20">
        <v>0.98743364070234796</v>
      </c>
      <c r="I20" t="s">
        <v>241</v>
      </c>
      <c r="J20">
        <v>0</v>
      </c>
      <c r="K20">
        <v>49.044350680000001</v>
      </c>
      <c r="L20">
        <v>0.50879563500000002</v>
      </c>
      <c r="M20">
        <v>1934</v>
      </c>
      <c r="N20">
        <v>1934.228188</v>
      </c>
      <c r="O20" t="s">
        <v>211</v>
      </c>
      <c r="P20" t="s">
        <v>211</v>
      </c>
      <c r="Q20" t="s">
        <v>16</v>
      </c>
      <c r="R20" t="s">
        <v>47</v>
      </c>
      <c r="S20">
        <f t="shared" si="4"/>
        <v>1907</v>
      </c>
      <c r="T20">
        <f t="shared" si="2"/>
        <v>3273.7734255456089</v>
      </c>
      <c r="U20">
        <f t="shared" si="1"/>
        <v>3750.5344534865271</v>
      </c>
      <c r="V20">
        <f t="shared" si="3"/>
        <v>476.76102794091821</v>
      </c>
    </row>
    <row r="21" spans="1:22" x14ac:dyDescent="0.55000000000000004">
      <c r="A21">
        <v>345</v>
      </c>
      <c r="B21" t="s">
        <v>240</v>
      </c>
      <c r="C21" s="1">
        <v>44169</v>
      </c>
      <c r="D21" s="3">
        <f t="shared" si="0"/>
        <v>2857.514595229195</v>
      </c>
      <c r="E21">
        <v>3.49954468008515E-4</v>
      </c>
      <c r="F21" t="s">
        <v>272</v>
      </c>
      <c r="G21">
        <v>1934.228188</v>
      </c>
      <c r="H21">
        <v>0.98878246171832496</v>
      </c>
      <c r="I21" t="s">
        <v>241</v>
      </c>
      <c r="J21">
        <v>0</v>
      </c>
      <c r="K21">
        <v>49.044350680000001</v>
      </c>
      <c r="L21">
        <v>0.50879563500000002</v>
      </c>
      <c r="M21">
        <v>1934</v>
      </c>
      <c r="N21">
        <v>1934.228188</v>
      </c>
      <c r="O21" t="s">
        <v>211</v>
      </c>
      <c r="P21" t="s">
        <v>211</v>
      </c>
      <c r="Q21" t="s">
        <v>16</v>
      </c>
      <c r="R21" t="s">
        <v>47</v>
      </c>
      <c r="S21">
        <f t="shared" si="4"/>
        <v>1908</v>
      </c>
      <c r="T21">
        <f t="shared" si="2"/>
        <v>3294.1338729496861</v>
      </c>
      <c r="U21">
        <f t="shared" si="1"/>
        <v>3747.460275819768</v>
      </c>
      <c r="V21">
        <f t="shared" si="3"/>
        <v>453.32640287008189</v>
      </c>
    </row>
    <row r="22" spans="1:22" x14ac:dyDescent="0.55000000000000004">
      <c r="A22">
        <v>468</v>
      </c>
      <c r="B22" t="s">
        <v>240</v>
      </c>
      <c r="C22" s="1">
        <v>44175</v>
      </c>
      <c r="D22" s="3">
        <f t="shared" si="0"/>
        <v>3432.1605609689186</v>
      </c>
      <c r="E22">
        <v>2.9136166045731098E-4</v>
      </c>
      <c r="F22" t="s">
        <v>272</v>
      </c>
      <c r="G22">
        <v>1934.228188</v>
      </c>
      <c r="H22">
        <v>0.99461092843982601</v>
      </c>
      <c r="I22" t="s">
        <v>241</v>
      </c>
      <c r="J22">
        <v>0</v>
      </c>
      <c r="K22">
        <v>49.044350680000001</v>
      </c>
      <c r="L22">
        <v>0.50879563500000002</v>
      </c>
      <c r="M22">
        <v>1934</v>
      </c>
      <c r="N22">
        <v>1934.228188</v>
      </c>
      <c r="O22" t="s">
        <v>211</v>
      </c>
      <c r="P22" t="s">
        <v>211</v>
      </c>
      <c r="Q22" t="s">
        <v>16</v>
      </c>
      <c r="R22" t="s">
        <v>47</v>
      </c>
      <c r="S22">
        <f t="shared" si="4"/>
        <v>1909</v>
      </c>
      <c r="T22">
        <f t="shared" si="2"/>
        <v>3314.6209472654659</v>
      </c>
      <c r="U22">
        <f t="shared" si="1"/>
        <v>3744.3886179454394</v>
      </c>
      <c r="V22">
        <f t="shared" si="3"/>
        <v>429.76767067997343</v>
      </c>
    </row>
    <row r="23" spans="1:22" x14ac:dyDescent="0.55000000000000004">
      <c r="A23">
        <v>113</v>
      </c>
      <c r="B23" t="s">
        <v>240</v>
      </c>
      <c r="C23" s="1">
        <v>44162</v>
      </c>
      <c r="D23" s="3">
        <f t="shared" si="0"/>
        <v>3228.041634112361</v>
      </c>
      <c r="E23">
        <v>3.0978534769579498E-4</v>
      </c>
      <c r="F23" t="s">
        <v>272</v>
      </c>
      <c r="G23">
        <v>1934.228188</v>
      </c>
      <c r="H23">
        <v>0.99725511940360401</v>
      </c>
      <c r="I23" t="s">
        <v>241</v>
      </c>
      <c r="J23">
        <v>0</v>
      </c>
      <c r="K23">
        <v>49.044350680000001</v>
      </c>
      <c r="L23">
        <v>0.50879563500000002</v>
      </c>
      <c r="M23">
        <v>1934</v>
      </c>
      <c r="N23">
        <v>1934.228188</v>
      </c>
      <c r="O23" t="s">
        <v>211</v>
      </c>
      <c r="P23" t="s">
        <v>211</v>
      </c>
      <c r="Q23" t="s">
        <v>16</v>
      </c>
      <c r="R23" t="s">
        <v>47</v>
      </c>
      <c r="S23">
        <f t="shared" si="4"/>
        <v>1910</v>
      </c>
      <c r="T23">
        <f t="shared" si="2"/>
        <v>3335.2354360186096</v>
      </c>
      <c r="U23">
        <f t="shared" si="1"/>
        <v>3741.3194777981585</v>
      </c>
      <c r="V23">
        <f t="shared" si="3"/>
        <v>406.0840417795489</v>
      </c>
    </row>
    <row r="24" spans="1:22" x14ac:dyDescent="0.55000000000000004">
      <c r="A24">
        <v>223</v>
      </c>
      <c r="B24" t="s">
        <v>240</v>
      </c>
      <c r="C24" s="1">
        <v>44166</v>
      </c>
      <c r="D24" s="3">
        <f t="shared" si="0"/>
        <v>3989.1393268705892</v>
      </c>
      <c r="E24">
        <v>2.5068064012306201E-4</v>
      </c>
      <c r="F24" t="s">
        <v>272</v>
      </c>
      <c r="G24">
        <v>1934.228188</v>
      </c>
      <c r="H24">
        <v>0.99763048398834198</v>
      </c>
      <c r="I24" t="s">
        <v>241</v>
      </c>
      <c r="J24">
        <v>0</v>
      </c>
      <c r="K24">
        <v>49.044350680000001</v>
      </c>
      <c r="L24">
        <v>0.50879563500000002</v>
      </c>
      <c r="M24">
        <v>1934</v>
      </c>
      <c r="N24">
        <v>1934.228188</v>
      </c>
      <c r="O24" t="s">
        <v>211</v>
      </c>
      <c r="P24" t="s">
        <v>211</v>
      </c>
      <c r="Q24" t="s">
        <v>16</v>
      </c>
      <c r="R24" t="s">
        <v>47</v>
      </c>
      <c r="S24">
        <f t="shared" si="4"/>
        <v>1911</v>
      </c>
      <c r="T24">
        <f t="shared" si="2"/>
        <v>3355.9781316326071</v>
      </c>
      <c r="U24">
        <f t="shared" si="1"/>
        <v>3738.2528533142358</v>
      </c>
      <c r="V24">
        <f t="shared" si="3"/>
        <v>382.27472168162876</v>
      </c>
    </row>
    <row r="25" spans="1:22" x14ac:dyDescent="0.55000000000000004">
      <c r="A25">
        <v>344</v>
      </c>
      <c r="B25" t="s">
        <v>238</v>
      </c>
      <c r="C25" s="1">
        <v>44169</v>
      </c>
      <c r="D25" s="3">
        <f t="shared" si="0"/>
        <v>2945.0710264593126</v>
      </c>
      <c r="E25">
        <v>3.3955038469895302E-4</v>
      </c>
      <c r="F25" t="s">
        <v>273</v>
      </c>
      <c r="G25">
        <v>2034.0740740000001</v>
      </c>
      <c r="H25">
        <v>0.98584345559465403</v>
      </c>
      <c r="I25" t="s">
        <v>239</v>
      </c>
      <c r="J25">
        <v>0</v>
      </c>
      <c r="K25">
        <v>51.785861279999999</v>
      </c>
      <c r="L25">
        <v>0.51877202</v>
      </c>
      <c r="M25">
        <v>2034</v>
      </c>
      <c r="N25">
        <v>2034.0740740000001</v>
      </c>
      <c r="O25" t="s">
        <v>211</v>
      </c>
      <c r="P25" t="s">
        <v>211</v>
      </c>
      <c r="Q25" t="s">
        <v>16</v>
      </c>
      <c r="R25" t="s">
        <v>47</v>
      </c>
      <c r="S25">
        <f t="shared" si="4"/>
        <v>1912</v>
      </c>
      <c r="T25">
        <f t="shared" si="2"/>
        <v>3376.8498314592221</v>
      </c>
      <c r="U25">
        <f t="shared" si="1"/>
        <v>3735.1887424316724</v>
      </c>
      <c r="V25">
        <f t="shared" si="3"/>
        <v>358.33891097245032</v>
      </c>
    </row>
    <row r="26" spans="1:22" x14ac:dyDescent="0.55000000000000004">
      <c r="A26">
        <v>583</v>
      </c>
      <c r="B26" t="s">
        <v>238</v>
      </c>
      <c r="C26" s="1">
        <v>44184</v>
      </c>
      <c r="D26" s="3">
        <f t="shared" si="0"/>
        <v>1914.9638822015481</v>
      </c>
      <c r="E26">
        <v>5.2220306048297101E-4</v>
      </c>
      <c r="F26" t="s">
        <v>273</v>
      </c>
      <c r="G26">
        <v>2034.0740740000001</v>
      </c>
      <c r="H26">
        <v>0.99151335619812497</v>
      </c>
      <c r="I26" t="s">
        <v>239</v>
      </c>
      <c r="J26">
        <v>0</v>
      </c>
      <c r="K26">
        <v>51.785861279999999</v>
      </c>
      <c r="L26">
        <v>0.51877202</v>
      </c>
      <c r="M26">
        <v>2034</v>
      </c>
      <c r="N26">
        <v>2034.0740740000001</v>
      </c>
      <c r="O26" t="s">
        <v>211</v>
      </c>
      <c r="P26" t="s">
        <v>211</v>
      </c>
      <c r="Q26" t="s">
        <v>16</v>
      </c>
      <c r="R26" t="s">
        <v>47</v>
      </c>
      <c r="S26">
        <f t="shared" si="4"/>
        <v>1913</v>
      </c>
      <c r="T26">
        <f t="shared" si="2"/>
        <v>3397.8513378091716</v>
      </c>
      <c r="U26">
        <f t="shared" si="1"/>
        <v>3732.1271430901597</v>
      </c>
      <c r="V26">
        <f t="shared" si="3"/>
        <v>334.27580528098815</v>
      </c>
    </row>
    <row r="27" spans="1:22" x14ac:dyDescent="0.55000000000000004">
      <c r="A27">
        <v>112</v>
      </c>
      <c r="B27" t="s">
        <v>238</v>
      </c>
      <c r="C27" s="1">
        <v>44162</v>
      </c>
      <c r="D27" s="3">
        <f t="shared" si="0"/>
        <v>3213.3088548478763</v>
      </c>
      <c r="E27">
        <v>3.1120569020040302E-4</v>
      </c>
      <c r="F27" t="s">
        <v>273</v>
      </c>
      <c r="G27">
        <v>2034.0740740000001</v>
      </c>
      <c r="H27">
        <v>0.9955672877374</v>
      </c>
      <c r="I27" t="s">
        <v>239</v>
      </c>
      <c r="J27">
        <v>0</v>
      </c>
      <c r="K27">
        <v>51.785861279999999</v>
      </c>
      <c r="L27">
        <v>0.51877202</v>
      </c>
      <c r="M27">
        <v>2034</v>
      </c>
      <c r="N27">
        <v>2034.0740740000001</v>
      </c>
      <c r="O27" t="s">
        <v>211</v>
      </c>
      <c r="P27" t="s">
        <v>211</v>
      </c>
      <c r="Q27" t="s">
        <v>16</v>
      </c>
      <c r="R27" t="s">
        <v>47</v>
      </c>
      <c r="S27">
        <f t="shared" si="4"/>
        <v>1914</v>
      </c>
      <c r="T27">
        <f t="shared" si="2"/>
        <v>3418.9834579829449</v>
      </c>
      <c r="U27">
        <f t="shared" si="1"/>
        <v>3729.0680532310794</v>
      </c>
      <c r="V27">
        <f t="shared" si="3"/>
        <v>310.08459524813452</v>
      </c>
    </row>
    <row r="28" spans="1:22" x14ac:dyDescent="0.55000000000000004">
      <c r="A28">
        <v>222</v>
      </c>
      <c r="B28" t="s">
        <v>238</v>
      </c>
      <c r="C28" s="1">
        <v>44166</v>
      </c>
      <c r="D28" s="3">
        <f t="shared" si="0"/>
        <v>3820.3381975289899</v>
      </c>
      <c r="E28">
        <v>2.6175693048505601E-4</v>
      </c>
      <c r="F28" t="s">
        <v>273</v>
      </c>
      <c r="G28">
        <v>2034.0740740000001</v>
      </c>
      <c r="H28">
        <v>0.99725316775452799</v>
      </c>
      <c r="I28" t="s">
        <v>239</v>
      </c>
      <c r="J28">
        <v>0</v>
      </c>
      <c r="K28">
        <v>51.785861279999999</v>
      </c>
      <c r="L28">
        <v>0.51877202</v>
      </c>
      <c r="M28">
        <v>2034</v>
      </c>
      <c r="N28">
        <v>2034.0740740000001</v>
      </c>
      <c r="O28" t="s">
        <v>211</v>
      </c>
      <c r="P28" t="s">
        <v>211</v>
      </c>
      <c r="Q28" t="s">
        <v>16</v>
      </c>
      <c r="R28" t="s">
        <v>47</v>
      </c>
      <c r="S28">
        <f t="shared" si="4"/>
        <v>1915</v>
      </c>
      <c r="T28">
        <f t="shared" si="2"/>
        <v>3440.2470043018434</v>
      </c>
      <c r="U28">
        <f t="shared" si="1"/>
        <v>3726.0114707974981</v>
      </c>
      <c r="V28">
        <f t="shared" si="3"/>
        <v>285.76446649565469</v>
      </c>
    </row>
    <row r="29" spans="1:22" x14ac:dyDescent="0.55000000000000004">
      <c r="A29">
        <v>467</v>
      </c>
      <c r="B29" t="s">
        <v>238</v>
      </c>
      <c r="C29" s="1">
        <v>44175</v>
      </c>
      <c r="D29" s="3">
        <f t="shared" si="0"/>
        <v>3422.0231279672312</v>
      </c>
      <c r="E29">
        <v>2.9222479293821297E-4</v>
      </c>
      <c r="F29" t="s">
        <v>273</v>
      </c>
      <c r="G29">
        <v>2034.0740740000001</v>
      </c>
      <c r="H29">
        <v>0.99820758057017001</v>
      </c>
      <c r="I29" t="s">
        <v>239</v>
      </c>
      <c r="J29">
        <v>0</v>
      </c>
      <c r="K29">
        <v>51.785861279999999</v>
      </c>
      <c r="L29">
        <v>0.51877202</v>
      </c>
      <c r="M29">
        <v>2034</v>
      </c>
      <c r="N29">
        <v>2034.0740740000001</v>
      </c>
      <c r="O29" t="s">
        <v>211</v>
      </c>
      <c r="P29" t="s">
        <v>211</v>
      </c>
      <c r="Q29" t="s">
        <v>16</v>
      </c>
      <c r="R29" t="s">
        <v>47</v>
      </c>
      <c r="S29">
        <f t="shared" si="4"/>
        <v>1916</v>
      </c>
      <c r="T29">
        <f t="shared" si="2"/>
        <v>3461.6427941392071</v>
      </c>
      <c r="U29">
        <f t="shared" si="1"/>
        <v>3722.9573937341697</v>
      </c>
      <c r="V29">
        <f t="shared" si="3"/>
        <v>261.3145995949626</v>
      </c>
    </row>
    <row r="30" spans="1:22" x14ac:dyDescent="0.55000000000000004">
      <c r="A30">
        <v>582</v>
      </c>
      <c r="B30" t="s">
        <v>236</v>
      </c>
      <c r="C30" s="1">
        <v>44184</v>
      </c>
      <c r="D30" s="3">
        <f t="shared" si="0"/>
        <v>2385.2186270385619</v>
      </c>
      <c r="E30">
        <v>4.1924878024350299E-4</v>
      </c>
      <c r="F30" t="s">
        <v>273</v>
      </c>
      <c r="G30">
        <v>2137.7777780000001</v>
      </c>
      <c r="H30">
        <v>0.97736981938911804</v>
      </c>
      <c r="I30" t="s">
        <v>237</v>
      </c>
      <c r="J30">
        <v>0</v>
      </c>
      <c r="K30">
        <v>54.451218799999999</v>
      </c>
      <c r="L30">
        <v>0.51877202</v>
      </c>
      <c r="M30">
        <v>2137</v>
      </c>
      <c r="N30">
        <v>2137.7777780000001</v>
      </c>
      <c r="O30" t="s">
        <v>211</v>
      </c>
      <c r="P30" t="s">
        <v>211</v>
      </c>
      <c r="Q30" t="s">
        <v>16</v>
      </c>
      <c r="R30" t="s">
        <v>47</v>
      </c>
      <c r="S30">
        <f t="shared" si="4"/>
        <v>1917</v>
      </c>
      <c r="T30">
        <f t="shared" si="2"/>
        <v>3483.1716499518311</v>
      </c>
      <c r="U30">
        <f t="shared" si="1"/>
        <v>3719.9058199875344</v>
      </c>
      <c r="V30">
        <f t="shared" si="3"/>
        <v>236.7341700357033</v>
      </c>
    </row>
    <row r="31" spans="1:22" x14ac:dyDescent="0.55000000000000004">
      <c r="A31">
        <v>343</v>
      </c>
      <c r="B31" t="s">
        <v>236</v>
      </c>
      <c r="C31" s="1">
        <v>44169</v>
      </c>
      <c r="D31" s="3">
        <f t="shared" si="0"/>
        <v>2971.7823736204768</v>
      </c>
      <c r="E31">
        <v>3.3649839533226499E-4</v>
      </c>
      <c r="F31" t="s">
        <v>273</v>
      </c>
      <c r="G31">
        <v>2137.7777780000001</v>
      </c>
      <c r="H31">
        <v>0.99442655717088102</v>
      </c>
      <c r="I31" t="s">
        <v>237</v>
      </c>
      <c r="J31">
        <v>0</v>
      </c>
      <c r="K31">
        <v>54.451218799999999</v>
      </c>
      <c r="L31">
        <v>0.51877202</v>
      </c>
      <c r="M31">
        <v>2137</v>
      </c>
      <c r="N31">
        <v>2137.7777780000001</v>
      </c>
      <c r="O31" t="s">
        <v>211</v>
      </c>
      <c r="P31" t="s">
        <v>211</v>
      </c>
      <c r="Q31" t="s">
        <v>16</v>
      </c>
      <c r="R31" t="s">
        <v>47</v>
      </c>
      <c r="S31">
        <f t="shared" si="4"/>
        <v>1918</v>
      </c>
      <c r="T31">
        <f t="shared" si="2"/>
        <v>3504.83439931159</v>
      </c>
      <c r="U31">
        <f t="shared" si="1"/>
        <v>3716.8567475057116</v>
      </c>
      <c r="V31">
        <f t="shared" si="3"/>
        <v>212.02234819412161</v>
      </c>
    </row>
    <row r="32" spans="1:22" x14ac:dyDescent="0.55000000000000004">
      <c r="A32">
        <v>466</v>
      </c>
      <c r="B32" t="s">
        <v>236</v>
      </c>
      <c r="C32" s="1">
        <v>44175</v>
      </c>
      <c r="D32" s="3">
        <f t="shared" si="0"/>
        <v>3390.1638848848816</v>
      </c>
      <c r="E32">
        <v>2.9497099077083601E-4</v>
      </c>
      <c r="F32" t="s">
        <v>273</v>
      </c>
      <c r="G32">
        <v>2137.7777780000001</v>
      </c>
      <c r="H32">
        <v>0.99484491260128205</v>
      </c>
      <c r="I32" t="s">
        <v>237</v>
      </c>
      <c r="J32">
        <v>0</v>
      </c>
      <c r="K32">
        <v>54.451218799999999</v>
      </c>
      <c r="L32">
        <v>0.51877202</v>
      </c>
      <c r="M32">
        <v>2137</v>
      </c>
      <c r="N32">
        <v>2137.7777780000001</v>
      </c>
      <c r="O32" t="s">
        <v>211</v>
      </c>
      <c r="P32" t="s">
        <v>211</v>
      </c>
      <c r="Q32" t="s">
        <v>16</v>
      </c>
      <c r="R32" t="s">
        <v>47</v>
      </c>
      <c r="S32">
        <f t="shared" si="4"/>
        <v>1919</v>
      </c>
      <c r="T32">
        <f t="shared" si="2"/>
        <v>3526.6318749372258</v>
      </c>
      <c r="U32">
        <f t="shared" si="1"/>
        <v>3713.8101742385061</v>
      </c>
      <c r="V32">
        <f t="shared" si="3"/>
        <v>187.17829930128028</v>
      </c>
    </row>
    <row r="33" spans="1:22" x14ac:dyDescent="0.55000000000000004">
      <c r="A33">
        <v>111</v>
      </c>
      <c r="B33" t="s">
        <v>236</v>
      </c>
      <c r="C33" s="1">
        <v>44162</v>
      </c>
      <c r="D33" s="3">
        <f t="shared" si="0"/>
        <v>3190.342408816502</v>
      </c>
      <c r="E33">
        <v>3.1344597910133498E-4</v>
      </c>
      <c r="F33" t="s">
        <v>273</v>
      </c>
      <c r="G33">
        <v>2137.7777780000001</v>
      </c>
      <c r="H33">
        <v>0.99529535802743196</v>
      </c>
      <c r="I33" t="s">
        <v>237</v>
      </c>
      <c r="J33">
        <v>0</v>
      </c>
      <c r="K33">
        <v>54.451218799999999</v>
      </c>
      <c r="L33">
        <v>0.51877202</v>
      </c>
      <c r="M33">
        <v>2137</v>
      </c>
      <c r="N33">
        <v>2137.7777780000001</v>
      </c>
      <c r="O33" t="s">
        <v>211</v>
      </c>
      <c r="P33" t="s">
        <v>211</v>
      </c>
      <c r="Q33" t="s">
        <v>16</v>
      </c>
      <c r="R33" t="s">
        <v>47</v>
      </c>
      <c r="S33">
        <f t="shared" si="4"/>
        <v>1920</v>
      </c>
      <c r="T33">
        <f t="shared" si="2"/>
        <v>3548.5649147263889</v>
      </c>
      <c r="U33">
        <f t="shared" si="1"/>
        <v>3710.7660981374015</v>
      </c>
      <c r="V33">
        <f t="shared" si="3"/>
        <v>162.20118341101261</v>
      </c>
    </row>
    <row r="34" spans="1:22" x14ac:dyDescent="0.55000000000000004">
      <c r="A34">
        <v>221</v>
      </c>
      <c r="B34" t="s">
        <v>236</v>
      </c>
      <c r="C34" s="1">
        <v>44166</v>
      </c>
      <c r="D34" s="3">
        <f t="shared" ref="D34:D65" si="5">1/E34</f>
        <v>3631.7054700117369</v>
      </c>
      <c r="E34">
        <v>2.7535272567044602E-4</v>
      </c>
      <c r="F34" t="s">
        <v>273</v>
      </c>
      <c r="G34">
        <v>2137.7777780000001</v>
      </c>
      <c r="H34">
        <v>0.99822803931538295</v>
      </c>
      <c r="I34" t="s">
        <v>237</v>
      </c>
      <c r="J34">
        <v>0</v>
      </c>
      <c r="K34">
        <v>54.451218799999999</v>
      </c>
      <c r="L34">
        <v>0.51877202</v>
      </c>
      <c r="M34">
        <v>2137</v>
      </c>
      <c r="N34">
        <v>2137.7777780000001</v>
      </c>
      <c r="O34" t="s">
        <v>211</v>
      </c>
      <c r="P34" t="s">
        <v>211</v>
      </c>
      <c r="Q34" t="s">
        <v>16</v>
      </c>
      <c r="R34" t="s">
        <v>47</v>
      </c>
      <c r="S34">
        <f t="shared" si="4"/>
        <v>1921</v>
      </c>
      <c r="T34">
        <f t="shared" si="2"/>
        <v>3570.6343617878324</v>
      </c>
      <c r="U34">
        <f t="shared" si="1"/>
        <v>3707.724517155561</v>
      </c>
      <c r="V34">
        <f t="shared" si="3"/>
        <v>137.09015536772858</v>
      </c>
    </row>
    <row r="35" spans="1:22" x14ac:dyDescent="0.55000000000000004">
      <c r="A35">
        <v>581</v>
      </c>
      <c r="B35" t="s">
        <v>234</v>
      </c>
      <c r="C35" s="1">
        <v>44184</v>
      </c>
      <c r="D35" s="3">
        <f t="shared" si="5"/>
        <v>2246.4144262685177</v>
      </c>
      <c r="E35">
        <v>4.4515383640100802E-4</v>
      </c>
      <c r="F35" t="s">
        <v>273</v>
      </c>
      <c r="G35">
        <v>2238.7096769999998</v>
      </c>
      <c r="H35">
        <v>0.96450276446180405</v>
      </c>
      <c r="I35" t="s">
        <v>235</v>
      </c>
      <c r="J35">
        <v>0</v>
      </c>
      <c r="K35">
        <v>56.96427018</v>
      </c>
      <c r="L35">
        <v>0.53872478999999995</v>
      </c>
      <c r="M35">
        <v>2238</v>
      </c>
      <c r="N35">
        <v>2238.7096769999998</v>
      </c>
      <c r="O35" t="s">
        <v>211</v>
      </c>
      <c r="P35" t="s">
        <v>211</v>
      </c>
      <c r="Q35" t="s">
        <v>16</v>
      </c>
      <c r="R35" t="s">
        <v>47</v>
      </c>
      <c r="S35">
        <f t="shared" si="4"/>
        <v>1922</v>
      </c>
      <c r="T35">
        <f t="shared" si="2"/>
        <v>3592.8410644738174</v>
      </c>
      <c r="U35">
        <f t="shared" si="1"/>
        <v>3704.6854292478265</v>
      </c>
      <c r="V35">
        <f t="shared" si="3"/>
        <v>111.84436477400914</v>
      </c>
    </row>
    <row r="36" spans="1:22" x14ac:dyDescent="0.55000000000000004">
      <c r="A36">
        <v>465</v>
      </c>
      <c r="B36" t="s">
        <v>234</v>
      </c>
      <c r="C36" s="1">
        <v>44175</v>
      </c>
      <c r="D36" s="3">
        <f t="shared" si="5"/>
        <v>3546.9440057886036</v>
      </c>
      <c r="E36">
        <v>2.81932840881616E-4</v>
      </c>
      <c r="F36" t="s">
        <v>273</v>
      </c>
      <c r="G36">
        <v>2238.7096769999998</v>
      </c>
      <c r="H36">
        <v>0.98928515340419898</v>
      </c>
      <c r="I36" t="s">
        <v>235</v>
      </c>
      <c r="J36">
        <v>0</v>
      </c>
      <c r="K36">
        <v>56.96427018</v>
      </c>
      <c r="L36">
        <v>0.53872478999999995</v>
      </c>
      <c r="M36">
        <v>2238</v>
      </c>
      <c r="N36">
        <v>2238.7096769999998</v>
      </c>
      <c r="O36" t="s">
        <v>211</v>
      </c>
      <c r="P36" t="s">
        <v>211</v>
      </c>
      <c r="Q36" t="s">
        <v>16</v>
      </c>
      <c r="R36" t="s">
        <v>47</v>
      </c>
      <c r="S36">
        <f t="shared" si="4"/>
        <v>1923</v>
      </c>
      <c r="T36">
        <f t="shared" si="2"/>
        <v>3615.1858764127296</v>
      </c>
      <c r="U36">
        <f t="shared" si="1"/>
        <v>3701.6488323707135</v>
      </c>
      <c r="V36">
        <f t="shared" si="3"/>
        <v>86.462955957983922</v>
      </c>
    </row>
    <row r="37" spans="1:22" x14ac:dyDescent="0.55000000000000004">
      <c r="A37">
        <v>342</v>
      </c>
      <c r="B37" t="s">
        <v>234</v>
      </c>
      <c r="C37" s="1">
        <v>44169</v>
      </c>
      <c r="D37" s="3">
        <f t="shared" si="5"/>
        <v>3077.3805590595593</v>
      </c>
      <c r="E37">
        <v>3.2495168563279601E-4</v>
      </c>
      <c r="F37" t="s">
        <v>273</v>
      </c>
      <c r="G37">
        <v>2238.7096769999998</v>
      </c>
      <c r="H37">
        <v>0.99594653566797098</v>
      </c>
      <c r="I37" t="s">
        <v>235</v>
      </c>
      <c r="J37">
        <v>0</v>
      </c>
      <c r="K37">
        <v>56.96427018</v>
      </c>
      <c r="L37">
        <v>0.53872478999999995</v>
      </c>
      <c r="M37">
        <v>2238</v>
      </c>
      <c r="N37">
        <v>2238.7096769999998</v>
      </c>
      <c r="O37" t="s">
        <v>211</v>
      </c>
      <c r="P37" t="s">
        <v>211</v>
      </c>
      <c r="Q37" t="s">
        <v>16</v>
      </c>
      <c r="R37" t="s">
        <v>47</v>
      </c>
      <c r="S37">
        <f t="shared" si="4"/>
        <v>1924</v>
      </c>
      <c r="T37">
        <f t="shared" si="2"/>
        <v>3637.669656541892</v>
      </c>
      <c r="U37">
        <f t="shared" si="1"/>
        <v>3698.6147244824147</v>
      </c>
      <c r="V37">
        <f t="shared" si="3"/>
        <v>60.945067940522677</v>
      </c>
    </row>
    <row r="38" spans="1:22" x14ac:dyDescent="0.55000000000000004">
      <c r="A38">
        <v>110</v>
      </c>
      <c r="B38" t="s">
        <v>234</v>
      </c>
      <c r="C38" s="1">
        <v>44162</v>
      </c>
      <c r="D38" s="3">
        <f t="shared" si="5"/>
        <v>3426.1079618266494</v>
      </c>
      <c r="E38">
        <v>2.9187638309764301E-4</v>
      </c>
      <c r="F38" t="s">
        <v>273</v>
      </c>
      <c r="G38">
        <v>2238.7096769999998</v>
      </c>
      <c r="H38">
        <v>0.99680751307591997</v>
      </c>
      <c r="I38" t="s">
        <v>235</v>
      </c>
      <c r="J38">
        <v>0</v>
      </c>
      <c r="K38">
        <v>56.96427018</v>
      </c>
      <c r="L38">
        <v>0.53872478999999995</v>
      </c>
      <c r="M38">
        <v>2238</v>
      </c>
      <c r="N38">
        <v>2238.7096769999998</v>
      </c>
      <c r="O38" t="s">
        <v>211</v>
      </c>
      <c r="P38" t="s">
        <v>211</v>
      </c>
      <c r="Q38" t="s">
        <v>16</v>
      </c>
      <c r="R38" t="s">
        <v>47</v>
      </c>
      <c r="S38">
        <f t="shared" si="4"/>
        <v>1925</v>
      </c>
      <c r="T38">
        <f t="shared" si="2"/>
        <v>3660.2932691405808</v>
      </c>
      <c r="U38">
        <f t="shared" si="1"/>
        <v>3695.5831035427959</v>
      </c>
      <c r="V38">
        <f t="shared" si="3"/>
        <v>35.289834402215092</v>
      </c>
    </row>
    <row r="39" spans="1:22" x14ac:dyDescent="0.55000000000000004">
      <c r="A39">
        <v>220</v>
      </c>
      <c r="B39" t="s">
        <v>234</v>
      </c>
      <c r="C39" s="1">
        <v>44166</v>
      </c>
      <c r="D39" s="3">
        <f t="shared" si="5"/>
        <v>3804.7251907387995</v>
      </c>
      <c r="E39">
        <v>2.6283107185615698E-4</v>
      </c>
      <c r="F39" t="s">
        <v>273</v>
      </c>
      <c r="G39">
        <v>2238.7096769999998</v>
      </c>
      <c r="H39">
        <v>0.99918175984023505</v>
      </c>
      <c r="I39" t="s">
        <v>235</v>
      </c>
      <c r="J39">
        <v>0</v>
      </c>
      <c r="K39">
        <v>56.96427018</v>
      </c>
      <c r="L39">
        <v>0.53872478999999995</v>
      </c>
      <c r="M39">
        <v>2238</v>
      </c>
      <c r="N39">
        <v>2238.7096769999998</v>
      </c>
      <c r="O39" t="s">
        <v>211</v>
      </c>
      <c r="P39" t="s">
        <v>211</v>
      </c>
      <c r="Q39" t="s">
        <v>16</v>
      </c>
      <c r="R39" t="s">
        <v>47</v>
      </c>
      <c r="S39">
        <f t="shared" si="4"/>
        <v>1926</v>
      </c>
      <c r="T39">
        <f t="shared" si="2"/>
        <v>3683.0575838632567</v>
      </c>
      <c r="U39">
        <f t="shared" si="1"/>
        <v>3692.5539675133955</v>
      </c>
      <c r="V39">
        <f t="shared" si="3"/>
        <v>9.4963836501387959</v>
      </c>
    </row>
    <row r="40" spans="1:22" x14ac:dyDescent="0.55000000000000004">
      <c r="A40">
        <v>580</v>
      </c>
      <c r="B40" t="s">
        <v>232</v>
      </c>
      <c r="C40" s="1">
        <v>44184</v>
      </c>
      <c r="D40" s="3">
        <f t="shared" si="5"/>
        <v>1951.3763538991702</v>
      </c>
      <c r="E40">
        <v>5.1245880785725205E-4</v>
      </c>
      <c r="F40" t="s">
        <v>273</v>
      </c>
      <c r="G40">
        <v>2341.9354840000001</v>
      </c>
      <c r="H40">
        <v>0.953293262537946</v>
      </c>
      <c r="I40" t="s">
        <v>233</v>
      </c>
      <c r="J40">
        <v>0</v>
      </c>
      <c r="K40">
        <v>59.401168490000003</v>
      </c>
      <c r="L40">
        <v>0.54870117500000004</v>
      </c>
      <c r="M40">
        <v>2341</v>
      </c>
      <c r="N40">
        <v>2341.9354840000001</v>
      </c>
      <c r="O40" t="s">
        <v>211</v>
      </c>
      <c r="P40" t="s">
        <v>211</v>
      </c>
      <c r="Q40" t="s">
        <v>16</v>
      </c>
      <c r="R40" t="s">
        <v>47</v>
      </c>
      <c r="S40">
        <f>S39+0.1</f>
        <v>1926.1</v>
      </c>
      <c r="T40">
        <f t="shared" si="2"/>
        <v>3685.3417875952373</v>
      </c>
      <c r="U40">
        <f t="shared" si="1"/>
        <v>3692.251190502087</v>
      </c>
      <c r="V40">
        <f t="shared" si="3"/>
        <v>6.9094029068496639</v>
      </c>
    </row>
    <row r="41" spans="1:22" x14ac:dyDescent="0.55000000000000004">
      <c r="A41">
        <v>464</v>
      </c>
      <c r="B41" t="s">
        <v>232</v>
      </c>
      <c r="C41" s="1">
        <v>44175</v>
      </c>
      <c r="D41" s="3">
        <f t="shared" si="5"/>
        <v>3559.0336679205407</v>
      </c>
      <c r="E41">
        <v>2.8097514474603898E-4</v>
      </c>
      <c r="F41" t="s">
        <v>273</v>
      </c>
      <c r="G41">
        <v>2341.9354840000001</v>
      </c>
      <c r="H41">
        <v>0.98603428367651103</v>
      </c>
      <c r="I41" t="s">
        <v>233</v>
      </c>
      <c r="J41">
        <v>0</v>
      </c>
      <c r="K41">
        <v>59.401168490000003</v>
      </c>
      <c r="L41">
        <v>0.54870117500000004</v>
      </c>
      <c r="M41">
        <v>2341</v>
      </c>
      <c r="N41">
        <v>2341.9354840000001</v>
      </c>
      <c r="O41" t="s">
        <v>211</v>
      </c>
      <c r="P41" t="s">
        <v>211</v>
      </c>
      <c r="Q41" t="s">
        <v>16</v>
      </c>
      <c r="R41" t="s">
        <v>47</v>
      </c>
      <c r="S41">
        <f t="shared" ref="S41:S42" si="6">S40+0.1</f>
        <v>1926.1999999999998</v>
      </c>
      <c r="T41">
        <f t="shared" si="2"/>
        <v>3687.627407972639</v>
      </c>
      <c r="U41">
        <f t="shared" si="1"/>
        <v>3691.9484383174749</v>
      </c>
      <c r="V41">
        <f t="shared" si="3"/>
        <v>4.32103034483589</v>
      </c>
    </row>
    <row r="42" spans="1:22" x14ac:dyDescent="0.55000000000000004">
      <c r="A42">
        <v>109</v>
      </c>
      <c r="B42" t="s">
        <v>232</v>
      </c>
      <c r="C42" s="1">
        <v>44162</v>
      </c>
      <c r="D42" s="3">
        <f t="shared" si="5"/>
        <v>3190.9935542944108</v>
      </c>
      <c r="E42">
        <v>3.1338201816616298E-4</v>
      </c>
      <c r="F42" t="s">
        <v>273</v>
      </c>
      <c r="G42">
        <v>2341.9354840000001</v>
      </c>
      <c r="H42">
        <v>0.99580395669259503</v>
      </c>
      <c r="I42" t="s">
        <v>233</v>
      </c>
      <c r="J42">
        <v>0</v>
      </c>
      <c r="K42">
        <v>59.401168490000003</v>
      </c>
      <c r="L42">
        <v>0.54870117500000004</v>
      </c>
      <c r="M42">
        <v>2341</v>
      </c>
      <c r="N42">
        <v>2341.9354840000001</v>
      </c>
      <c r="O42" t="s">
        <v>211</v>
      </c>
      <c r="P42" t="s">
        <v>211</v>
      </c>
      <c r="Q42" t="s">
        <v>16</v>
      </c>
      <c r="R42" t="s">
        <v>47</v>
      </c>
      <c r="S42">
        <f t="shared" si="6"/>
        <v>1926.2999999999997</v>
      </c>
      <c r="T42">
        <f t="shared" si="2"/>
        <v>3689.9144458740684</v>
      </c>
      <c r="U42">
        <f t="shared" si="1"/>
        <v>3691.6457109575249</v>
      </c>
      <c r="V42">
        <f t="shared" si="3"/>
        <v>1.731265083456492</v>
      </c>
    </row>
    <row r="43" spans="1:22" x14ac:dyDescent="0.55000000000000004">
      <c r="A43">
        <v>341</v>
      </c>
      <c r="B43" t="s">
        <v>232</v>
      </c>
      <c r="C43" s="1">
        <v>44169</v>
      </c>
      <c r="D43" s="3">
        <f t="shared" si="5"/>
        <v>3082.1922970376763</v>
      </c>
      <c r="E43">
        <v>3.2444439010541597E-4</v>
      </c>
      <c r="F43" t="s">
        <v>273</v>
      </c>
      <c r="G43">
        <v>2341.9354840000001</v>
      </c>
      <c r="H43">
        <v>0.99666055164506595</v>
      </c>
      <c r="I43" t="s">
        <v>233</v>
      </c>
      <c r="J43">
        <v>0</v>
      </c>
      <c r="K43">
        <v>59.401168490000003</v>
      </c>
      <c r="L43">
        <v>0.54870117500000004</v>
      </c>
      <c r="M43">
        <v>2341</v>
      </c>
      <c r="N43">
        <v>2341.9354840000001</v>
      </c>
      <c r="O43" t="s">
        <v>211</v>
      </c>
      <c r="P43" t="s">
        <v>211</v>
      </c>
      <c r="Q43" t="s">
        <v>16</v>
      </c>
      <c r="R43" t="s">
        <v>47</v>
      </c>
      <c r="S43">
        <f>S42+0.01</f>
        <v>1926.3099999999997</v>
      </c>
      <c r="T43">
        <f t="shared" si="2"/>
        <v>3690.1432276618739</v>
      </c>
      <c r="U43">
        <f t="shared" si="1"/>
        <v>3691.6154395868084</v>
      </c>
      <c r="V43">
        <f t="shared" si="3"/>
        <v>1.4722119249345269</v>
      </c>
    </row>
    <row r="44" spans="1:22" x14ac:dyDescent="0.55000000000000004">
      <c r="A44">
        <v>219</v>
      </c>
      <c r="B44" t="s">
        <v>232</v>
      </c>
      <c r="C44" s="1">
        <v>44166</v>
      </c>
      <c r="D44" s="3">
        <f t="shared" si="5"/>
        <v>3498.9631001462376</v>
      </c>
      <c r="E44">
        <v>2.8579895568438702E-4</v>
      </c>
      <c r="F44" t="s">
        <v>273</v>
      </c>
      <c r="G44">
        <v>2341.9354840000001</v>
      </c>
      <c r="H44">
        <v>0.99826017797250099</v>
      </c>
      <c r="I44" t="s">
        <v>233</v>
      </c>
      <c r="J44">
        <v>0</v>
      </c>
      <c r="K44">
        <v>59.401168490000003</v>
      </c>
      <c r="L44">
        <v>0.54870117500000004</v>
      </c>
      <c r="M44">
        <v>2341</v>
      </c>
      <c r="N44">
        <v>2341.9354840000001</v>
      </c>
      <c r="O44" t="s">
        <v>211</v>
      </c>
      <c r="P44" t="s">
        <v>211</v>
      </c>
      <c r="Q44" t="s">
        <v>16</v>
      </c>
      <c r="R44" t="s">
        <v>47</v>
      </c>
      <c r="S44">
        <f t="shared" ref="S44:S51" si="7">S43+0.01</f>
        <v>1926.3199999999997</v>
      </c>
      <c r="T44">
        <f t="shared" si="2"/>
        <v>3690.3720236345903</v>
      </c>
      <c r="U44">
        <f t="shared" si="1"/>
        <v>3691.5851684643148</v>
      </c>
      <c r="V44">
        <f t="shared" si="3"/>
        <v>1.2131448297245697</v>
      </c>
    </row>
    <row r="45" spans="1:22" x14ac:dyDescent="0.55000000000000004">
      <c r="A45">
        <v>579</v>
      </c>
      <c r="B45" t="s">
        <v>230</v>
      </c>
      <c r="C45" s="1">
        <v>44184</v>
      </c>
      <c r="D45" s="3">
        <f t="shared" si="5"/>
        <v>1547.558141989279</v>
      </c>
      <c r="E45">
        <v>6.4617927615602804E-4</v>
      </c>
      <c r="F45" t="s">
        <v>273</v>
      </c>
      <c r="G45">
        <v>2443.859649</v>
      </c>
      <c r="H45">
        <v>0.96078372689556901</v>
      </c>
      <c r="I45" t="s">
        <v>231</v>
      </c>
      <c r="J45">
        <v>0</v>
      </c>
      <c r="K45">
        <v>61.723837189999998</v>
      </c>
      <c r="L45">
        <v>0.54870117500000004</v>
      </c>
      <c r="M45">
        <v>2443</v>
      </c>
      <c r="N45">
        <v>2443.859649</v>
      </c>
      <c r="O45" t="s">
        <v>211</v>
      </c>
      <c r="P45" t="s">
        <v>211</v>
      </c>
      <c r="Q45" t="s">
        <v>16</v>
      </c>
      <c r="R45" t="s">
        <v>47</v>
      </c>
      <c r="S45">
        <f t="shared" si="7"/>
        <v>1926.3299999999997</v>
      </c>
      <c r="T45">
        <f t="shared" si="2"/>
        <v>3690.600833793103</v>
      </c>
      <c r="U45">
        <f t="shared" si="1"/>
        <v>3691.5548975900447</v>
      </c>
      <c r="V45">
        <f t="shared" si="3"/>
        <v>0.95406379694168209</v>
      </c>
    </row>
    <row r="46" spans="1:22" x14ac:dyDescent="0.55000000000000004">
      <c r="A46">
        <v>340</v>
      </c>
      <c r="B46" t="s">
        <v>230</v>
      </c>
      <c r="C46" s="1">
        <v>44169</v>
      </c>
      <c r="D46" s="3">
        <f t="shared" si="5"/>
        <v>3074.0181779211816</v>
      </c>
      <c r="E46">
        <v>3.2530711990657598E-4</v>
      </c>
      <c r="F46" t="s">
        <v>273</v>
      </c>
      <c r="G46">
        <v>2443.859649</v>
      </c>
      <c r="H46">
        <v>0.99230041405076697</v>
      </c>
      <c r="I46" t="s">
        <v>231</v>
      </c>
      <c r="J46">
        <v>0</v>
      </c>
      <c r="K46">
        <v>61.723837189999998</v>
      </c>
      <c r="L46">
        <v>0.54870117500000004</v>
      </c>
      <c r="M46">
        <v>2443</v>
      </c>
      <c r="N46">
        <v>2443.859649</v>
      </c>
      <c r="O46" t="s">
        <v>211</v>
      </c>
      <c r="P46" t="s">
        <v>211</v>
      </c>
      <c r="Q46" t="s">
        <v>16</v>
      </c>
      <c r="R46" t="s">
        <v>47</v>
      </c>
      <c r="S46">
        <f t="shared" si="7"/>
        <v>1926.3399999999997</v>
      </c>
      <c r="T46">
        <f t="shared" si="2"/>
        <v>3690.8296581382783</v>
      </c>
      <c r="U46">
        <f t="shared" si="1"/>
        <v>3691.5246269639943</v>
      </c>
      <c r="V46">
        <f t="shared" si="3"/>
        <v>0.69496882571593233</v>
      </c>
    </row>
    <row r="47" spans="1:22" x14ac:dyDescent="0.55000000000000004">
      <c r="A47">
        <v>218</v>
      </c>
      <c r="B47" t="s">
        <v>230</v>
      </c>
      <c r="C47" s="1">
        <v>44166</v>
      </c>
      <c r="D47" s="3">
        <f t="shared" si="5"/>
        <v>2364.5476949145177</v>
      </c>
      <c r="E47">
        <v>4.2291386304058103E-4</v>
      </c>
      <c r="F47" t="s">
        <v>273</v>
      </c>
      <c r="G47">
        <v>2443.859649</v>
      </c>
      <c r="H47">
        <v>0.99496737668357105</v>
      </c>
      <c r="I47" t="s">
        <v>231</v>
      </c>
      <c r="J47">
        <v>0</v>
      </c>
      <c r="K47">
        <v>61.723837189999998</v>
      </c>
      <c r="L47">
        <v>0.54870117500000004</v>
      </c>
      <c r="M47">
        <v>2443</v>
      </c>
      <c r="N47">
        <v>2443.859649</v>
      </c>
      <c r="O47" t="s">
        <v>211</v>
      </c>
      <c r="P47" t="s">
        <v>211</v>
      </c>
      <c r="Q47" t="s">
        <v>16</v>
      </c>
      <c r="R47" t="s">
        <v>47</v>
      </c>
      <c r="S47">
        <f t="shared" si="7"/>
        <v>1926.3499999999997</v>
      </c>
      <c r="T47">
        <f t="shared" si="2"/>
        <v>3691.0584966710039</v>
      </c>
      <c r="U47">
        <f t="shared" si="1"/>
        <v>3691.4943565861618</v>
      </c>
      <c r="V47">
        <f t="shared" si="3"/>
        <v>0.43585991515783462</v>
      </c>
    </row>
    <row r="48" spans="1:22" x14ac:dyDescent="0.55000000000000004">
      <c r="A48">
        <v>463</v>
      </c>
      <c r="B48" t="s">
        <v>230</v>
      </c>
      <c r="C48" s="1">
        <v>44175</v>
      </c>
      <c r="D48" s="3">
        <f t="shared" si="5"/>
        <v>2539.3341987564058</v>
      </c>
      <c r="E48">
        <v>3.9380401385911799E-4</v>
      </c>
      <c r="F48" t="s">
        <v>273</v>
      </c>
      <c r="G48">
        <v>2443.859649</v>
      </c>
      <c r="H48">
        <v>0.99803030116074098</v>
      </c>
      <c r="I48" t="s">
        <v>231</v>
      </c>
      <c r="J48">
        <v>0</v>
      </c>
      <c r="K48">
        <v>61.723837189999998</v>
      </c>
      <c r="L48">
        <v>0.54870117500000004</v>
      </c>
      <c r="M48">
        <v>2443</v>
      </c>
      <c r="N48">
        <v>2443.859649</v>
      </c>
      <c r="O48" t="s">
        <v>211</v>
      </c>
      <c r="P48" t="s">
        <v>211</v>
      </c>
      <c r="Q48" t="s">
        <v>16</v>
      </c>
      <c r="R48" t="s">
        <v>47</v>
      </c>
      <c r="S48">
        <f t="shared" si="7"/>
        <v>1926.3599999999997</v>
      </c>
      <c r="T48">
        <f t="shared" si="2"/>
        <v>3691.2873493921579</v>
      </c>
      <c r="U48">
        <f t="shared" si="1"/>
        <v>3691.4640864565454</v>
      </c>
      <c r="V48">
        <f t="shared" si="3"/>
        <v>0.17673706438745285</v>
      </c>
    </row>
    <row r="49" spans="1:22" x14ac:dyDescent="0.55000000000000004">
      <c r="A49">
        <v>108</v>
      </c>
      <c r="B49" t="s">
        <v>230</v>
      </c>
      <c r="C49" s="1">
        <v>44162</v>
      </c>
      <c r="D49" s="3">
        <f t="shared" si="5"/>
        <v>2972.1659493403222</v>
      </c>
      <c r="E49">
        <v>3.3645496820995202E-4</v>
      </c>
      <c r="F49" t="s">
        <v>273</v>
      </c>
      <c r="G49">
        <v>2443.859649</v>
      </c>
      <c r="H49">
        <v>0.99907046249902298</v>
      </c>
      <c r="I49" t="s">
        <v>231</v>
      </c>
      <c r="J49">
        <v>0</v>
      </c>
      <c r="K49">
        <v>61.723837189999998</v>
      </c>
      <c r="L49">
        <v>0.54870117500000004</v>
      </c>
      <c r="M49">
        <v>2443</v>
      </c>
      <c r="N49">
        <v>2443.859649</v>
      </c>
      <c r="O49" t="s">
        <v>211</v>
      </c>
      <c r="P49" t="s">
        <v>211</v>
      </c>
      <c r="Q49" t="s">
        <v>16</v>
      </c>
      <c r="R49" t="s">
        <v>47</v>
      </c>
      <c r="S49">
        <f t="shared" si="7"/>
        <v>1926.3699999999997</v>
      </c>
      <c r="T49">
        <f t="shared" si="2"/>
        <v>3691.5162163026198</v>
      </c>
      <c r="U49">
        <f t="shared" si="1"/>
        <v>3691.4338165751428</v>
      </c>
      <c r="V49">
        <f t="shared" si="3"/>
        <v>-8.239972747696811E-2</v>
      </c>
    </row>
    <row r="50" spans="1:22" x14ac:dyDescent="0.55000000000000004">
      <c r="A50">
        <v>339</v>
      </c>
      <c r="B50" t="s">
        <v>228</v>
      </c>
      <c r="C50" s="1">
        <v>44169</v>
      </c>
      <c r="D50" s="3">
        <f t="shared" si="5"/>
        <v>2818.4610280530242</v>
      </c>
      <c r="E50">
        <v>3.54803557702834E-4</v>
      </c>
      <c r="F50" t="s">
        <v>273</v>
      </c>
      <c r="G50">
        <v>2545.6140350000001</v>
      </c>
      <c r="H50">
        <v>0.97479883666465295</v>
      </c>
      <c r="I50" t="s">
        <v>229</v>
      </c>
      <c r="J50">
        <v>0</v>
      </c>
      <c r="K50">
        <v>63.932276280000004</v>
      </c>
      <c r="L50">
        <v>0.55867756000000002</v>
      </c>
      <c r="M50">
        <v>2545</v>
      </c>
      <c r="N50">
        <v>2545.6140350000001</v>
      </c>
      <c r="O50" t="s">
        <v>211</v>
      </c>
      <c r="P50" t="s">
        <v>211</v>
      </c>
      <c r="Q50" t="s">
        <v>16</v>
      </c>
      <c r="R50" t="s">
        <v>47</v>
      </c>
      <c r="S50">
        <f t="shared" si="7"/>
        <v>1926.3799999999997</v>
      </c>
      <c r="T50">
        <f t="shared" si="2"/>
        <v>3691.7450974032708</v>
      </c>
      <c r="U50">
        <f t="shared" si="1"/>
        <v>3691.4035469419528</v>
      </c>
      <c r="V50">
        <f t="shared" si="3"/>
        <v>-0.34155046131809286</v>
      </c>
    </row>
    <row r="51" spans="1:22" x14ac:dyDescent="0.55000000000000004">
      <c r="A51">
        <v>578</v>
      </c>
      <c r="B51" t="s">
        <v>228</v>
      </c>
      <c r="C51" s="1">
        <v>44184</v>
      </c>
      <c r="D51" s="3">
        <f t="shared" si="5"/>
        <v>1237.1840069232035</v>
      </c>
      <c r="E51">
        <v>8.0828720255359204E-4</v>
      </c>
      <c r="F51" t="s">
        <v>273</v>
      </c>
      <c r="G51">
        <v>2545.6140350000001</v>
      </c>
      <c r="H51">
        <v>0.98699033429655003</v>
      </c>
      <c r="I51" t="s">
        <v>229</v>
      </c>
      <c r="J51">
        <v>0</v>
      </c>
      <c r="K51">
        <v>63.932276280000004</v>
      </c>
      <c r="L51">
        <v>0.55867756000000002</v>
      </c>
      <c r="M51">
        <v>2545</v>
      </c>
      <c r="N51">
        <v>2545.6140350000001</v>
      </c>
      <c r="O51" t="s">
        <v>211</v>
      </c>
      <c r="P51" t="s">
        <v>211</v>
      </c>
      <c r="Q51" t="s">
        <v>16</v>
      </c>
      <c r="R51" t="s">
        <v>47</v>
      </c>
      <c r="S51">
        <f t="shared" si="7"/>
        <v>1926.3899999999996</v>
      </c>
      <c r="T51">
        <f t="shared" si="2"/>
        <v>3691.9739926949896</v>
      </c>
      <c r="U51">
        <f t="shared" si="1"/>
        <v>3691.3732775569733</v>
      </c>
      <c r="V51">
        <f t="shared" si="3"/>
        <v>-0.60071513801631227</v>
      </c>
    </row>
    <row r="52" spans="1:22" x14ac:dyDescent="0.55000000000000004">
      <c r="A52">
        <v>107</v>
      </c>
      <c r="B52" t="s">
        <v>228</v>
      </c>
      <c r="C52" s="1">
        <v>44162</v>
      </c>
      <c r="D52" s="3">
        <f t="shared" si="5"/>
        <v>2849.388340185425</v>
      </c>
      <c r="E52">
        <v>3.5095251352608702E-4</v>
      </c>
      <c r="F52" t="s">
        <v>273</v>
      </c>
      <c r="G52">
        <v>2545.6140350000001</v>
      </c>
      <c r="H52">
        <v>0.99116689083869003</v>
      </c>
      <c r="I52" t="s">
        <v>229</v>
      </c>
      <c r="J52">
        <v>0</v>
      </c>
      <c r="K52">
        <v>63.932276280000004</v>
      </c>
      <c r="L52">
        <v>0.55867756000000002</v>
      </c>
      <c r="M52">
        <v>2545</v>
      </c>
      <c r="N52">
        <v>2545.6140350000001</v>
      </c>
      <c r="O52" t="s">
        <v>211</v>
      </c>
      <c r="P52" t="s">
        <v>211</v>
      </c>
      <c r="Q52" t="s">
        <v>16</v>
      </c>
      <c r="R52" t="s">
        <v>47</v>
      </c>
      <c r="S52">
        <f t="shared" si="4"/>
        <v>1927.3899999999996</v>
      </c>
      <c r="T52">
        <f t="shared" si="2"/>
        <v>3714.9353380675566</v>
      </c>
      <c r="U52">
        <f t="shared" si="1"/>
        <v>3688.3475921699242</v>
      </c>
    </row>
    <row r="53" spans="1:22" x14ac:dyDescent="0.55000000000000004">
      <c r="A53">
        <v>462</v>
      </c>
      <c r="B53" t="s">
        <v>228</v>
      </c>
      <c r="C53" s="1">
        <v>44175</v>
      </c>
      <c r="D53" s="3">
        <f t="shared" si="5"/>
        <v>2065.1751977645672</v>
      </c>
      <c r="E53">
        <v>4.84220419208231E-4</v>
      </c>
      <c r="F53" t="s">
        <v>273</v>
      </c>
      <c r="G53">
        <v>2545.6140350000001</v>
      </c>
      <c r="H53">
        <v>0.993230153478042</v>
      </c>
      <c r="I53" t="s">
        <v>229</v>
      </c>
      <c r="J53">
        <v>0</v>
      </c>
      <c r="K53">
        <v>63.932276280000004</v>
      </c>
      <c r="L53">
        <v>0.55867756000000002</v>
      </c>
      <c r="M53">
        <v>2545</v>
      </c>
      <c r="N53">
        <v>2545.6140350000001</v>
      </c>
      <c r="O53" t="s">
        <v>211</v>
      </c>
      <c r="P53" t="s">
        <v>211</v>
      </c>
      <c r="Q53" t="s">
        <v>16</v>
      </c>
      <c r="R53" t="s">
        <v>47</v>
      </c>
      <c r="S53">
        <f t="shared" si="4"/>
        <v>1928.3899999999996</v>
      </c>
      <c r="T53">
        <f t="shared" si="2"/>
        <v>3738.0394860119627</v>
      </c>
      <c r="U53">
        <f t="shared" si="1"/>
        <v>3685.3243868279355</v>
      </c>
    </row>
    <row r="54" spans="1:22" x14ac:dyDescent="0.55000000000000004">
      <c r="A54">
        <v>217</v>
      </c>
      <c r="B54" t="s">
        <v>228</v>
      </c>
      <c r="C54" s="1">
        <v>44166</v>
      </c>
      <c r="D54" s="3">
        <f t="shared" si="5"/>
        <v>2157.2148268824876</v>
      </c>
      <c r="E54">
        <v>4.6356069295386601E-4</v>
      </c>
      <c r="F54" t="s">
        <v>273</v>
      </c>
      <c r="G54">
        <v>2545.6140350000001</v>
      </c>
      <c r="H54">
        <v>0.99882650475491597</v>
      </c>
      <c r="I54" t="s">
        <v>229</v>
      </c>
      <c r="J54">
        <v>0</v>
      </c>
      <c r="K54">
        <v>63.932276280000004</v>
      </c>
      <c r="L54">
        <v>0.55867756000000002</v>
      </c>
      <c r="M54">
        <v>2545</v>
      </c>
      <c r="N54">
        <v>2545.6140350000001</v>
      </c>
      <c r="O54" t="s">
        <v>211</v>
      </c>
      <c r="P54" t="s">
        <v>211</v>
      </c>
      <c r="Q54" t="s">
        <v>16</v>
      </c>
      <c r="R54" t="s">
        <v>47</v>
      </c>
      <c r="S54">
        <f t="shared" si="4"/>
        <v>1929.3899999999996</v>
      </c>
      <c r="T54">
        <f t="shared" si="2"/>
        <v>3761.2873246545055</v>
      </c>
      <c r="U54">
        <f t="shared" si="1"/>
        <v>3682.3036594982027</v>
      </c>
    </row>
    <row r="55" spans="1:22" x14ac:dyDescent="0.55000000000000004">
      <c r="A55">
        <v>338</v>
      </c>
      <c r="B55" t="s">
        <v>226</v>
      </c>
      <c r="C55" s="1">
        <v>44169</v>
      </c>
      <c r="D55" s="3">
        <f t="shared" si="5"/>
        <v>1841.8805406575859</v>
      </c>
      <c r="E55">
        <v>5.4292337528197201E-4</v>
      </c>
      <c r="F55" t="s">
        <v>273</v>
      </c>
      <c r="G55">
        <v>2649.0566039999999</v>
      </c>
      <c r="H55">
        <v>0.98587757494387096</v>
      </c>
      <c r="I55" t="s">
        <v>227</v>
      </c>
      <c r="J55">
        <v>0</v>
      </c>
      <c r="K55">
        <v>66.102638839999997</v>
      </c>
      <c r="L55">
        <v>0.56865394499999999</v>
      </c>
      <c r="M55">
        <v>2649</v>
      </c>
      <c r="N55">
        <v>2649.0566039999999</v>
      </c>
      <c r="O55" t="s">
        <v>211</v>
      </c>
      <c r="P55" t="s">
        <v>211</v>
      </c>
      <c r="Q55" t="s">
        <v>16</v>
      </c>
      <c r="R55" t="s">
        <v>47</v>
      </c>
      <c r="S55">
        <f t="shared" si="4"/>
        <v>1930.3899999999996</v>
      </c>
      <c r="T55">
        <f t="shared" si="2"/>
        <v>3784.6797476449528</v>
      </c>
      <c r="U55">
        <f t="shared" si="1"/>
        <v>3679.2854081495898</v>
      </c>
    </row>
    <row r="56" spans="1:22" x14ac:dyDescent="0.55000000000000004">
      <c r="A56">
        <v>577</v>
      </c>
      <c r="B56" t="s">
        <v>226</v>
      </c>
      <c r="C56" s="1">
        <v>44184</v>
      </c>
      <c r="D56" s="3">
        <f t="shared" si="5"/>
        <v>981.97552949057092</v>
      </c>
      <c r="E56">
        <v>1.0183553153496399E-3</v>
      </c>
      <c r="F56" t="s">
        <v>273</v>
      </c>
      <c r="G56">
        <v>2649.0566039999999</v>
      </c>
      <c r="H56">
        <v>0.98735137926143601</v>
      </c>
      <c r="I56" t="s">
        <v>227</v>
      </c>
      <c r="J56">
        <v>0</v>
      </c>
      <c r="K56">
        <v>66.102638839999997</v>
      </c>
      <c r="L56">
        <v>0.56865394499999999</v>
      </c>
      <c r="M56">
        <v>2649</v>
      </c>
      <c r="N56">
        <v>2649.0566039999999</v>
      </c>
      <c r="O56" t="s">
        <v>211</v>
      </c>
      <c r="P56" t="s">
        <v>211</v>
      </c>
      <c r="Q56" t="s">
        <v>16</v>
      </c>
      <c r="R56" t="s">
        <v>47</v>
      </c>
      <c r="S56">
        <f t="shared" si="4"/>
        <v>1931.3899999999996</v>
      </c>
      <c r="T56">
        <f t="shared" si="2"/>
        <v>3808.2176541909307</v>
      </c>
      <c r="U56">
        <f t="shared" si="1"/>
        <v>3676.2696307526244</v>
      </c>
    </row>
    <row r="57" spans="1:22" x14ac:dyDescent="0.55000000000000004">
      <c r="A57">
        <v>106</v>
      </c>
      <c r="B57" t="s">
        <v>226</v>
      </c>
      <c r="C57" s="1">
        <v>44162</v>
      </c>
      <c r="D57" s="3">
        <f t="shared" si="5"/>
        <v>1609.0466403067617</v>
      </c>
      <c r="E57">
        <v>6.2148602467443196E-4</v>
      </c>
      <c r="F57" t="s">
        <v>273</v>
      </c>
      <c r="G57">
        <v>2649.0566039999999</v>
      </c>
      <c r="H57">
        <v>0.99246666416972296</v>
      </c>
      <c r="I57" t="s">
        <v>227</v>
      </c>
      <c r="J57">
        <v>0</v>
      </c>
      <c r="K57">
        <v>66.102638839999997</v>
      </c>
      <c r="L57">
        <v>0.56865394499999999</v>
      </c>
      <c r="M57">
        <v>2649</v>
      </c>
      <c r="N57">
        <v>2649.0566039999999</v>
      </c>
      <c r="O57" t="s">
        <v>211</v>
      </c>
      <c r="P57" t="s">
        <v>211</v>
      </c>
      <c r="Q57" t="s">
        <v>16</v>
      </c>
      <c r="R57" t="s">
        <v>47</v>
      </c>
      <c r="S57">
        <f t="shared" si="4"/>
        <v>1932.3899999999996</v>
      </c>
      <c r="T57">
        <f t="shared" si="2"/>
        <v>3831.9019490924661</v>
      </c>
      <c r="U57">
        <f t="shared" si="1"/>
        <v>3673.2563252794967</v>
      </c>
    </row>
    <row r="58" spans="1:22" x14ac:dyDescent="0.55000000000000004">
      <c r="A58">
        <v>216</v>
      </c>
      <c r="B58" t="s">
        <v>226</v>
      </c>
      <c r="C58" s="1">
        <v>44166</v>
      </c>
      <c r="D58" s="3">
        <f t="shared" si="5"/>
        <v>1268.3176489771292</v>
      </c>
      <c r="E58">
        <v>7.88446018082677E-4</v>
      </c>
      <c r="F58" t="s">
        <v>273</v>
      </c>
      <c r="G58">
        <v>2649.0566039999999</v>
      </c>
      <c r="H58">
        <v>0.99622074210502698</v>
      </c>
      <c r="I58" t="s">
        <v>227</v>
      </c>
      <c r="J58">
        <v>0</v>
      </c>
      <c r="K58">
        <v>66.102638839999997</v>
      </c>
      <c r="L58">
        <v>0.56865394499999999</v>
      </c>
      <c r="M58">
        <v>2649</v>
      </c>
      <c r="N58">
        <v>2649.0566039999999</v>
      </c>
      <c r="O58" t="s">
        <v>211</v>
      </c>
      <c r="P58" t="s">
        <v>211</v>
      </c>
      <c r="Q58" t="s">
        <v>16</v>
      </c>
      <c r="R58" t="s">
        <v>47</v>
      </c>
      <c r="S58">
        <f t="shared" si="4"/>
        <v>1933.3899999999996</v>
      </c>
      <c r="T58">
        <f t="shared" si="2"/>
        <v>3855.7335427767698</v>
      </c>
      <c r="U58">
        <f t="shared" si="1"/>
        <v>3670.2454897040602</v>
      </c>
    </row>
    <row r="59" spans="1:22" x14ac:dyDescent="0.55000000000000004">
      <c r="A59">
        <v>461</v>
      </c>
      <c r="B59" t="s">
        <v>226</v>
      </c>
      <c r="C59" s="1">
        <v>44175</v>
      </c>
      <c r="D59" s="3">
        <f t="shared" si="5"/>
        <v>1300.4581565264696</v>
      </c>
      <c r="E59">
        <v>7.6895976620347799E-4</v>
      </c>
      <c r="F59" t="s">
        <v>273</v>
      </c>
      <c r="G59">
        <v>2649.0566039999999</v>
      </c>
      <c r="H59">
        <v>0.99847448353380996</v>
      </c>
      <c r="I59" t="s">
        <v>227</v>
      </c>
      <c r="J59">
        <v>0</v>
      </c>
      <c r="K59">
        <v>66.102638839999997</v>
      </c>
      <c r="L59">
        <v>0.56865394499999999</v>
      </c>
      <c r="M59">
        <v>2649</v>
      </c>
      <c r="N59">
        <v>2649.0566039999999</v>
      </c>
      <c r="O59" t="s">
        <v>211</v>
      </c>
      <c r="P59" t="s">
        <v>211</v>
      </c>
      <c r="Q59" t="s">
        <v>16</v>
      </c>
      <c r="R59" t="s">
        <v>47</v>
      </c>
      <c r="S59">
        <f t="shared" si="4"/>
        <v>1934.3899999999996</v>
      </c>
      <c r="T59">
        <f t="shared" si="2"/>
        <v>3879.7133513332392</v>
      </c>
      <c r="U59">
        <f t="shared" si="1"/>
        <v>3667.2371220018294</v>
      </c>
    </row>
    <row r="60" spans="1:22" x14ac:dyDescent="0.55000000000000004">
      <c r="A60">
        <v>337</v>
      </c>
      <c r="B60" t="s">
        <v>224</v>
      </c>
      <c r="C60" s="1">
        <v>44169</v>
      </c>
      <c r="D60" s="3">
        <f t="shared" si="5"/>
        <v>2416.8708579974978</v>
      </c>
      <c r="E60">
        <v>4.1375814379612802E-4</v>
      </c>
      <c r="F60" t="s">
        <v>273</v>
      </c>
      <c r="G60">
        <v>2750.9433960000001</v>
      </c>
      <c r="H60">
        <v>0.96357377160355795</v>
      </c>
      <c r="I60" t="s">
        <v>225</v>
      </c>
      <c r="J60">
        <v>0</v>
      </c>
      <c r="K60">
        <v>68.158771790000003</v>
      </c>
      <c r="L60">
        <v>0.56865394499999999</v>
      </c>
      <c r="M60">
        <v>2750</v>
      </c>
      <c r="N60">
        <v>2750.9433960000001</v>
      </c>
      <c r="O60" t="s">
        <v>211</v>
      </c>
      <c r="P60" t="s">
        <v>211</v>
      </c>
      <c r="Q60" t="s">
        <v>16</v>
      </c>
      <c r="R60" t="s">
        <v>47</v>
      </c>
      <c r="S60">
        <f t="shared" si="4"/>
        <v>1935.3899999999996</v>
      </c>
      <c r="T60">
        <f t="shared" si="2"/>
        <v>3903.8422965486675</v>
      </c>
      <c r="U60">
        <f t="shared" si="1"/>
        <v>3664.2312201499776</v>
      </c>
    </row>
    <row r="61" spans="1:22" x14ac:dyDescent="0.55000000000000004">
      <c r="A61">
        <v>576</v>
      </c>
      <c r="B61" t="s">
        <v>224</v>
      </c>
      <c r="C61" s="1">
        <v>44184</v>
      </c>
      <c r="D61" s="3">
        <f t="shared" si="5"/>
        <v>1058.1885397794531</v>
      </c>
      <c r="E61">
        <v>9.4501117939570505E-4</v>
      </c>
      <c r="F61" t="s">
        <v>273</v>
      </c>
      <c r="G61">
        <v>2750.9433960000001</v>
      </c>
      <c r="H61">
        <v>0.97974990934253303</v>
      </c>
      <c r="I61" t="s">
        <v>225</v>
      </c>
      <c r="J61">
        <v>0</v>
      </c>
      <c r="K61">
        <v>68.158771790000003</v>
      </c>
      <c r="L61">
        <v>0.56865394499999999</v>
      </c>
      <c r="M61">
        <v>2750</v>
      </c>
      <c r="N61">
        <v>2750.9433960000001</v>
      </c>
      <c r="O61" t="s">
        <v>211</v>
      </c>
      <c r="P61" t="s">
        <v>211</v>
      </c>
      <c r="Q61" t="s">
        <v>16</v>
      </c>
      <c r="R61" t="s">
        <v>47</v>
      </c>
      <c r="S61">
        <f t="shared" si="4"/>
        <v>1936.3899999999996</v>
      </c>
      <c r="T61">
        <f t="shared" si="2"/>
        <v>3928.1213059426791</v>
      </c>
      <c r="U61">
        <f t="shared" si="1"/>
        <v>3661.2277821273374</v>
      </c>
    </row>
    <row r="62" spans="1:22" x14ac:dyDescent="0.55000000000000004">
      <c r="A62">
        <v>105</v>
      </c>
      <c r="B62" t="s">
        <v>224</v>
      </c>
      <c r="C62" s="1">
        <v>44162</v>
      </c>
      <c r="D62" s="3">
        <f t="shared" si="5"/>
        <v>2378.2020590583888</v>
      </c>
      <c r="E62">
        <v>4.2048571785188602E-4</v>
      </c>
      <c r="F62" t="s">
        <v>273</v>
      </c>
      <c r="G62">
        <v>2750.9433960000001</v>
      </c>
      <c r="H62">
        <v>0.98113440652355</v>
      </c>
      <c r="I62" t="s">
        <v>225</v>
      </c>
      <c r="J62">
        <v>0</v>
      </c>
      <c r="K62">
        <v>68.158771790000003</v>
      </c>
      <c r="L62">
        <v>0.56865394499999999</v>
      </c>
      <c r="M62">
        <v>2750</v>
      </c>
      <c r="N62">
        <v>2750.9433960000001</v>
      </c>
      <c r="O62" t="s">
        <v>211</v>
      </c>
      <c r="P62" t="s">
        <v>211</v>
      </c>
      <c r="Q62" t="s">
        <v>16</v>
      </c>
      <c r="R62" t="s">
        <v>47</v>
      </c>
      <c r="S62">
        <f t="shared" si="4"/>
        <v>1937.3899999999996</v>
      </c>
      <c r="T62">
        <f t="shared" si="2"/>
        <v>3952.5513128033931</v>
      </c>
      <c r="U62">
        <f t="shared" si="1"/>
        <v>3658.2268059143948</v>
      </c>
    </row>
    <row r="63" spans="1:22" x14ac:dyDescent="0.55000000000000004">
      <c r="A63">
        <v>460</v>
      </c>
      <c r="B63" t="s">
        <v>224</v>
      </c>
      <c r="C63" s="1">
        <v>44175</v>
      </c>
      <c r="D63" s="3">
        <f t="shared" si="5"/>
        <v>1679.6869962710184</v>
      </c>
      <c r="E63">
        <v>5.9534901575117598E-4</v>
      </c>
      <c r="F63" t="s">
        <v>273</v>
      </c>
      <c r="G63">
        <v>2750.9433960000001</v>
      </c>
      <c r="H63">
        <v>0.99302805662532401</v>
      </c>
      <c r="I63" t="s">
        <v>225</v>
      </c>
      <c r="J63">
        <v>0</v>
      </c>
      <c r="K63">
        <v>68.158771790000003</v>
      </c>
      <c r="L63">
        <v>0.56865394499999999</v>
      </c>
      <c r="M63">
        <v>2750</v>
      </c>
      <c r="N63">
        <v>2750.9433960000001</v>
      </c>
      <c r="O63" t="s">
        <v>211</v>
      </c>
      <c r="P63" t="s">
        <v>211</v>
      </c>
      <c r="Q63" t="s">
        <v>16</v>
      </c>
      <c r="R63" t="s">
        <v>47</v>
      </c>
      <c r="S63">
        <f t="shared" si="4"/>
        <v>1938.3899999999996</v>
      </c>
      <c r="T63">
        <f t="shared" si="2"/>
        <v>3977.133256223266</v>
      </c>
      <c r="U63">
        <f t="shared" si="1"/>
        <v>3655.2282894932941</v>
      </c>
    </row>
    <row r="64" spans="1:22" x14ac:dyDescent="0.55000000000000004">
      <c r="A64">
        <v>215</v>
      </c>
      <c r="B64" t="s">
        <v>224</v>
      </c>
      <c r="C64" s="1">
        <v>44166</v>
      </c>
      <c r="D64" s="3">
        <f t="shared" si="5"/>
        <v>1820.686303874822</v>
      </c>
      <c r="E64">
        <v>5.4924343522098202E-4</v>
      </c>
      <c r="F64" t="s">
        <v>273</v>
      </c>
      <c r="G64">
        <v>2750.9433960000001</v>
      </c>
      <c r="H64">
        <v>0.99845209335337404</v>
      </c>
      <c r="I64" t="s">
        <v>225</v>
      </c>
      <c r="J64">
        <v>0</v>
      </c>
      <c r="K64">
        <v>68.158771790000003</v>
      </c>
      <c r="L64">
        <v>0.56865394499999999</v>
      </c>
      <c r="M64">
        <v>2750</v>
      </c>
      <c r="N64">
        <v>2750.9433960000001</v>
      </c>
      <c r="O64" t="s">
        <v>211</v>
      </c>
      <c r="P64" t="s">
        <v>211</v>
      </c>
      <c r="Q64" t="s">
        <v>16</v>
      </c>
      <c r="R64" t="s">
        <v>47</v>
      </c>
      <c r="S64">
        <f t="shared" si="4"/>
        <v>1939.3899999999996</v>
      </c>
      <c r="T64">
        <f t="shared" si="2"/>
        <v>4001.8680811352388</v>
      </c>
      <c r="U64">
        <f t="shared" si="1"/>
        <v>3652.2322308478338</v>
      </c>
    </row>
    <row r="65" spans="1:21" x14ac:dyDescent="0.55000000000000004">
      <c r="A65">
        <v>575</v>
      </c>
      <c r="B65" t="s">
        <v>222</v>
      </c>
      <c r="C65" s="1">
        <v>44184</v>
      </c>
      <c r="D65" s="3">
        <f t="shared" si="5"/>
        <v>1255.6464448729835</v>
      </c>
      <c r="E65">
        <v>7.9640252563384297E-4</v>
      </c>
      <c r="F65" t="s">
        <v>273</v>
      </c>
      <c r="G65">
        <v>2852.5252529999998</v>
      </c>
      <c r="H65">
        <v>0.959877878955538</v>
      </c>
      <c r="I65" t="s">
        <v>223</v>
      </c>
      <c r="J65">
        <v>0</v>
      </c>
      <c r="K65">
        <v>70.138751670000005</v>
      </c>
      <c r="L65">
        <v>0.57863032999999997</v>
      </c>
      <c r="M65">
        <v>2852</v>
      </c>
      <c r="N65">
        <v>2852.5252529999998</v>
      </c>
      <c r="O65" t="s">
        <v>211</v>
      </c>
      <c r="P65" t="s">
        <v>211</v>
      </c>
      <c r="Q65" t="s">
        <v>16</v>
      </c>
      <c r="R65" t="s">
        <v>47</v>
      </c>
      <c r="S65">
        <f t="shared" si="4"/>
        <v>1940.3899999999996</v>
      </c>
      <c r="T65">
        <f t="shared" si="2"/>
        <v>4026.7567383490241</v>
      </c>
      <c r="U65">
        <f t="shared" si="1"/>
        <v>3649.2386279634625</v>
      </c>
    </row>
    <row r="66" spans="1:21" x14ac:dyDescent="0.55000000000000004">
      <c r="A66">
        <v>459</v>
      </c>
      <c r="B66" t="s">
        <v>222</v>
      </c>
      <c r="C66" s="1">
        <v>44175</v>
      </c>
      <c r="D66" s="3">
        <f t="shared" ref="D66:D97" si="8">1/E66</f>
        <v>2540.6518043773945</v>
      </c>
      <c r="E66">
        <v>3.9359978344024102E-4</v>
      </c>
      <c r="F66" t="s">
        <v>273</v>
      </c>
      <c r="G66">
        <v>2852.5252529999998</v>
      </c>
      <c r="H66">
        <v>0.96470570098350406</v>
      </c>
      <c r="I66" t="s">
        <v>223</v>
      </c>
      <c r="J66">
        <v>0</v>
      </c>
      <c r="K66">
        <v>70.138751670000005</v>
      </c>
      <c r="L66">
        <v>0.57863032999999997</v>
      </c>
      <c r="M66">
        <v>2852</v>
      </c>
      <c r="N66">
        <v>2852.5252529999998</v>
      </c>
      <c r="O66" t="s">
        <v>211</v>
      </c>
      <c r="P66" t="s">
        <v>211</v>
      </c>
      <c r="Q66" t="s">
        <v>16</v>
      </c>
      <c r="R66" t="s">
        <v>47</v>
      </c>
      <c r="S66">
        <f t="shared" si="4"/>
        <v>1941.3899999999996</v>
      </c>
      <c r="T66">
        <f t="shared" si="2"/>
        <v>4051.800184587672</v>
      </c>
      <c r="U66">
        <f t="shared" si="1"/>
        <v>3646.247478827283</v>
      </c>
    </row>
    <row r="67" spans="1:21" x14ac:dyDescent="0.55000000000000004">
      <c r="A67">
        <v>214</v>
      </c>
      <c r="B67" t="s">
        <v>222</v>
      </c>
      <c r="C67" s="1">
        <v>44166</v>
      </c>
      <c r="D67" s="3">
        <f t="shared" si="8"/>
        <v>2639.0803279225529</v>
      </c>
      <c r="E67">
        <v>3.7891987955788602E-4</v>
      </c>
      <c r="F67" t="s">
        <v>273</v>
      </c>
      <c r="G67">
        <v>2852.5252529999998</v>
      </c>
      <c r="H67">
        <v>0.98640488269885196</v>
      </c>
      <c r="I67" t="s">
        <v>223</v>
      </c>
      <c r="J67">
        <v>0</v>
      </c>
      <c r="K67">
        <v>70.138751670000005</v>
      </c>
      <c r="L67">
        <v>0.57863032999999997</v>
      </c>
      <c r="M67">
        <v>2852</v>
      </c>
      <c r="N67">
        <v>2852.5252529999998</v>
      </c>
      <c r="O67" t="s">
        <v>211</v>
      </c>
      <c r="P67" t="s">
        <v>211</v>
      </c>
      <c r="Q67" t="s">
        <v>16</v>
      </c>
      <c r="R67" t="s">
        <v>47</v>
      </c>
      <c r="S67">
        <f t="shared" si="4"/>
        <v>1942.3899999999996</v>
      </c>
      <c r="T67">
        <f t="shared" si="2"/>
        <v>4076.9993825243396</v>
      </c>
      <c r="U67">
        <f t="shared" si="1"/>
        <v>3643.2587814280446</v>
      </c>
    </row>
    <row r="68" spans="1:21" x14ac:dyDescent="0.55000000000000004">
      <c r="A68">
        <v>104</v>
      </c>
      <c r="B68" t="s">
        <v>222</v>
      </c>
      <c r="C68" s="1">
        <v>44162</v>
      </c>
      <c r="D68" s="3">
        <f t="shared" si="8"/>
        <v>2467.65335193181</v>
      </c>
      <c r="E68">
        <v>4.0524330502789098E-4</v>
      </c>
      <c r="F68" t="s">
        <v>273</v>
      </c>
      <c r="G68">
        <v>2852.5252529999998</v>
      </c>
      <c r="H68">
        <v>0.99325395955791096</v>
      </c>
      <c r="I68" t="s">
        <v>223</v>
      </c>
      <c r="J68">
        <v>0</v>
      </c>
      <c r="K68">
        <v>70.138751670000005</v>
      </c>
      <c r="L68">
        <v>0.57863032999999997</v>
      </c>
      <c r="M68">
        <v>2852</v>
      </c>
      <c r="N68">
        <v>2852.5252529999998</v>
      </c>
      <c r="O68" t="s">
        <v>211</v>
      </c>
      <c r="P68" t="s">
        <v>211</v>
      </c>
      <c r="Q68" t="s">
        <v>16</v>
      </c>
      <c r="R68" t="s">
        <v>47</v>
      </c>
      <c r="S68">
        <f t="shared" si="4"/>
        <v>1943.3899999999996</v>
      </c>
      <c r="T68">
        <f t="shared" si="2"/>
        <v>4102.3553008192976</v>
      </c>
      <c r="U68">
        <f t="shared" si="1"/>
        <v>3640.2725337561487</v>
      </c>
    </row>
    <row r="69" spans="1:21" x14ac:dyDescent="0.55000000000000004">
      <c r="A69">
        <v>574</v>
      </c>
      <c r="B69" t="s">
        <v>220</v>
      </c>
      <c r="C69" s="1">
        <v>44184</v>
      </c>
      <c r="D69" s="3">
        <f t="shared" si="8"/>
        <v>1069.2354387998892</v>
      </c>
      <c r="E69">
        <v>9.3524771412589996E-4</v>
      </c>
      <c r="F69" t="s">
        <v>273</v>
      </c>
      <c r="G69">
        <v>2955.5555559999998</v>
      </c>
      <c r="H69">
        <v>0.95428304648767703</v>
      </c>
      <c r="I69" t="s">
        <v>221</v>
      </c>
      <c r="J69">
        <v>0</v>
      </c>
      <c r="K69">
        <v>72.080655010000001</v>
      </c>
      <c r="L69">
        <v>0.58860671499999995</v>
      </c>
      <c r="M69">
        <v>2955</v>
      </c>
      <c r="N69">
        <v>2955.5555559999998</v>
      </c>
      <c r="O69" t="s">
        <v>211</v>
      </c>
      <c r="P69" t="s">
        <v>211</v>
      </c>
      <c r="Q69" t="s">
        <v>16</v>
      </c>
      <c r="R69" t="s">
        <v>47</v>
      </c>
      <c r="S69">
        <f t="shared" si="4"/>
        <v>1944.3899999999996</v>
      </c>
      <c r="T69">
        <f t="shared" si="2"/>
        <v>4127.8689141571758</v>
      </c>
      <c r="U69">
        <f t="shared" si="1"/>
        <v>3637.2887338036412</v>
      </c>
    </row>
    <row r="70" spans="1:21" x14ac:dyDescent="0.55000000000000004">
      <c r="A70">
        <v>336</v>
      </c>
      <c r="B70" t="s">
        <v>220</v>
      </c>
      <c r="C70" s="1">
        <v>44169</v>
      </c>
      <c r="D70" s="3">
        <f t="shared" si="8"/>
        <v>2152.7479172451017</v>
      </c>
      <c r="E70">
        <v>4.6452257228505998E-4</v>
      </c>
      <c r="F70" t="s">
        <v>273</v>
      </c>
      <c r="G70">
        <v>2955.5555559999998</v>
      </c>
      <c r="H70">
        <v>0.97341865747964595</v>
      </c>
      <c r="I70" t="s">
        <v>221</v>
      </c>
      <c r="J70">
        <v>0</v>
      </c>
      <c r="K70">
        <v>72.080655010000001</v>
      </c>
      <c r="L70">
        <v>0.58860671499999995</v>
      </c>
      <c r="M70">
        <v>2955</v>
      </c>
      <c r="N70">
        <v>2955.5555559999998</v>
      </c>
      <c r="O70" t="s">
        <v>211</v>
      </c>
      <c r="P70" t="s">
        <v>211</v>
      </c>
      <c r="Q70" t="s">
        <v>16</v>
      </c>
      <c r="R70" t="s">
        <v>47</v>
      </c>
      <c r="S70">
        <f t="shared" si="4"/>
        <v>1945.3899999999996</v>
      </c>
      <c r="T70">
        <f t="shared" si="2"/>
        <v>4153.5412032843969</v>
      </c>
      <c r="U70">
        <f t="shared" si="1"/>
        <v>3634.3073795642154</v>
      </c>
    </row>
    <row r="71" spans="1:21" x14ac:dyDescent="0.55000000000000004">
      <c r="A71">
        <v>458</v>
      </c>
      <c r="B71" t="s">
        <v>220</v>
      </c>
      <c r="C71" s="1">
        <v>44175</v>
      </c>
      <c r="D71" s="3">
        <f t="shared" si="8"/>
        <v>1712.5779010766878</v>
      </c>
      <c r="E71">
        <v>5.83915043731036E-4</v>
      </c>
      <c r="F71" t="s">
        <v>273</v>
      </c>
      <c r="G71">
        <v>2955.5555559999998</v>
      </c>
      <c r="H71">
        <v>0.97963670851379003</v>
      </c>
      <c r="I71" t="s">
        <v>221</v>
      </c>
      <c r="J71">
        <v>0</v>
      </c>
      <c r="K71">
        <v>72.080655010000001</v>
      </c>
      <c r="L71">
        <v>0.58860671499999995</v>
      </c>
      <c r="M71">
        <v>2955</v>
      </c>
      <c r="N71">
        <v>2955.5555559999998</v>
      </c>
      <c r="O71" t="s">
        <v>211</v>
      </c>
      <c r="P71" t="s">
        <v>211</v>
      </c>
      <c r="Q71" t="s">
        <v>16</v>
      </c>
      <c r="R71" t="s">
        <v>47</v>
      </c>
      <c r="S71">
        <f t="shared" si="4"/>
        <v>1946.3899999999996</v>
      </c>
      <c r="T71">
        <f t="shared" si="2"/>
        <v>4179.3731550469238</v>
      </c>
      <c r="U71">
        <f t="shared" si="1"/>
        <v>3631.3284690332093</v>
      </c>
    </row>
    <row r="72" spans="1:21" x14ac:dyDescent="0.55000000000000004">
      <c r="A72">
        <v>103</v>
      </c>
      <c r="B72" t="s">
        <v>220</v>
      </c>
      <c r="C72" s="1">
        <v>44162</v>
      </c>
      <c r="D72" s="3">
        <f t="shared" si="8"/>
        <v>2217.411436098113</v>
      </c>
      <c r="E72">
        <v>4.5097629773194398E-4</v>
      </c>
      <c r="F72" t="s">
        <v>273</v>
      </c>
      <c r="G72">
        <v>2955.5555559999998</v>
      </c>
      <c r="H72">
        <v>0.98203488894664703</v>
      </c>
      <c r="I72" t="s">
        <v>221</v>
      </c>
      <c r="J72">
        <v>0</v>
      </c>
      <c r="K72">
        <v>72.080655010000001</v>
      </c>
      <c r="L72">
        <v>0.58860671499999995</v>
      </c>
      <c r="M72">
        <v>2955</v>
      </c>
      <c r="N72">
        <v>2955.5555559999998</v>
      </c>
      <c r="O72" t="s">
        <v>211</v>
      </c>
      <c r="P72" t="s">
        <v>211</v>
      </c>
      <c r="Q72" t="s">
        <v>16</v>
      </c>
      <c r="R72" t="s">
        <v>47</v>
      </c>
      <c r="S72">
        <f t="shared" si="4"/>
        <v>1947.3899999999996</v>
      </c>
      <c r="T72">
        <f t="shared" si="2"/>
        <v>4205.3657624281623</v>
      </c>
      <c r="U72">
        <f t="shared" si="1"/>
        <v>3628.352000207602</v>
      </c>
    </row>
    <row r="73" spans="1:21" x14ac:dyDescent="0.55000000000000004">
      <c r="A73">
        <v>213</v>
      </c>
      <c r="B73" t="s">
        <v>220</v>
      </c>
      <c r="C73" s="1">
        <v>44166</v>
      </c>
      <c r="D73" s="3">
        <f t="shared" si="8"/>
        <v>1984.8824507124295</v>
      </c>
      <c r="E73">
        <v>5.0380817243916496E-4</v>
      </c>
      <c r="F73" t="s">
        <v>273</v>
      </c>
      <c r="G73">
        <v>2955.5555559999998</v>
      </c>
      <c r="H73">
        <v>0.98576522000336997</v>
      </c>
      <c r="I73" t="s">
        <v>221</v>
      </c>
      <c r="J73">
        <v>0</v>
      </c>
      <c r="K73">
        <v>72.080655010000001</v>
      </c>
      <c r="L73">
        <v>0.58860671499999995</v>
      </c>
      <c r="M73">
        <v>2955</v>
      </c>
      <c r="N73">
        <v>2955.5555559999998</v>
      </c>
      <c r="O73" t="s">
        <v>211</v>
      </c>
      <c r="P73" t="s">
        <v>211</v>
      </c>
      <c r="Q73" t="s">
        <v>16</v>
      </c>
      <c r="R73" t="s">
        <v>47</v>
      </c>
      <c r="S73">
        <f t="shared" si="4"/>
        <v>1948.3899999999996</v>
      </c>
      <c r="T73">
        <f t="shared" si="2"/>
        <v>4231.5200245871429</v>
      </c>
      <c r="U73">
        <f t="shared" si="1"/>
        <v>3625.3779710860163</v>
      </c>
    </row>
    <row r="74" spans="1:21" x14ac:dyDescent="0.55000000000000004">
      <c r="A74">
        <v>573</v>
      </c>
      <c r="B74" t="s">
        <v>218</v>
      </c>
      <c r="C74" s="1">
        <v>44184</v>
      </c>
      <c r="D74" s="3">
        <f t="shared" si="8"/>
        <v>1002.6830124685647</v>
      </c>
      <c r="E74">
        <v>9.9732416682520703E-4</v>
      </c>
      <c r="F74" t="s">
        <v>273</v>
      </c>
      <c r="G74">
        <v>3058.0645159999999</v>
      </c>
      <c r="H74">
        <v>0.96360349817811197</v>
      </c>
      <c r="I74" t="s">
        <v>219</v>
      </c>
      <c r="J74">
        <v>0</v>
      </c>
      <c r="K74">
        <v>73.94640527</v>
      </c>
      <c r="L74">
        <v>0.59858310000000003</v>
      </c>
      <c r="M74">
        <v>3058</v>
      </c>
      <c r="N74">
        <v>3058.0645159999999</v>
      </c>
      <c r="O74" t="s">
        <v>211</v>
      </c>
      <c r="P74" t="s">
        <v>211</v>
      </c>
      <c r="Q74" t="s">
        <v>16</v>
      </c>
      <c r="R74" t="s">
        <v>47</v>
      </c>
      <c r="S74">
        <f t="shared" si="4"/>
        <v>1949.3899999999996</v>
      </c>
      <c r="T74">
        <f t="shared" si="2"/>
        <v>4257.8369468969222</v>
      </c>
      <c r="U74">
        <f t="shared" si="1"/>
        <v>3622.4063796687146</v>
      </c>
    </row>
    <row r="75" spans="1:21" x14ac:dyDescent="0.55000000000000004">
      <c r="A75">
        <v>335</v>
      </c>
      <c r="B75" t="s">
        <v>218</v>
      </c>
      <c r="C75" s="1">
        <v>44169</v>
      </c>
      <c r="D75" s="3">
        <f t="shared" si="8"/>
        <v>1803.641004124928</v>
      </c>
      <c r="E75">
        <v>5.54434057394459E-4</v>
      </c>
      <c r="F75" t="s">
        <v>273</v>
      </c>
      <c r="G75">
        <v>3058.0645159999999</v>
      </c>
      <c r="H75">
        <v>0.97491496967791702</v>
      </c>
      <c r="I75" t="s">
        <v>219</v>
      </c>
      <c r="J75">
        <v>0</v>
      </c>
      <c r="K75">
        <v>73.94640527</v>
      </c>
      <c r="L75">
        <v>0.59858310000000003</v>
      </c>
      <c r="M75">
        <v>3058</v>
      </c>
      <c r="N75">
        <v>3058.0645159999999</v>
      </c>
      <c r="O75" t="s">
        <v>211</v>
      </c>
      <c r="P75" t="s">
        <v>211</v>
      </c>
      <c r="Q75" t="s">
        <v>16</v>
      </c>
      <c r="R75" t="s">
        <v>47</v>
      </c>
      <c r="S75">
        <f t="shared" si="4"/>
        <v>1950.3899999999996</v>
      </c>
      <c r="T75">
        <f t="shared" si="2"/>
        <v>4284.3175409832347</v>
      </c>
      <c r="U75">
        <f t="shared" si="1"/>
        <v>3619.4372239575996</v>
      </c>
    </row>
    <row r="76" spans="1:21" x14ac:dyDescent="0.55000000000000004">
      <c r="A76">
        <v>102</v>
      </c>
      <c r="B76" t="s">
        <v>218</v>
      </c>
      <c r="C76" s="1">
        <v>44162</v>
      </c>
      <c r="D76" s="3">
        <f t="shared" si="8"/>
        <v>2068.6354494412594</v>
      </c>
      <c r="E76">
        <v>4.8341045314199803E-4</v>
      </c>
      <c r="F76" t="s">
        <v>273</v>
      </c>
      <c r="G76">
        <v>3058.0645159999999</v>
      </c>
      <c r="H76">
        <v>0.97615967596030495</v>
      </c>
      <c r="I76" t="s">
        <v>219</v>
      </c>
      <c r="J76">
        <v>0</v>
      </c>
      <c r="K76">
        <v>73.94640527</v>
      </c>
      <c r="L76">
        <v>0.59858310000000003</v>
      </c>
      <c r="M76">
        <v>3058</v>
      </c>
      <c r="N76">
        <v>3058.0645159999999</v>
      </c>
      <c r="O76" t="s">
        <v>211</v>
      </c>
      <c r="P76" t="s">
        <v>211</v>
      </c>
      <c r="Q76" t="s">
        <v>16</v>
      </c>
      <c r="R76" t="s">
        <v>47</v>
      </c>
      <c r="S76">
        <f t="shared" si="4"/>
        <v>1951.3899999999996</v>
      </c>
      <c r="T76">
        <f t="shared" si="2"/>
        <v>4310.9628247633773</v>
      </c>
      <c r="U76">
        <f t="shared" si="1"/>
        <v>3616.4705019562098</v>
      </c>
    </row>
    <row r="77" spans="1:21" x14ac:dyDescent="0.55000000000000004">
      <c r="A77">
        <v>212</v>
      </c>
      <c r="B77" t="s">
        <v>218</v>
      </c>
      <c r="C77" s="1">
        <v>44166</v>
      </c>
      <c r="D77" s="3">
        <f t="shared" si="8"/>
        <v>2071.8160254826857</v>
      </c>
      <c r="E77">
        <v>4.82668339128723E-4</v>
      </c>
      <c r="F77" t="s">
        <v>273</v>
      </c>
      <c r="G77">
        <v>3058.0645159999999</v>
      </c>
      <c r="H77">
        <v>0.97944432725786001</v>
      </c>
      <c r="I77" t="s">
        <v>219</v>
      </c>
      <c r="J77">
        <v>0</v>
      </c>
      <c r="K77">
        <v>73.94640527</v>
      </c>
      <c r="L77">
        <v>0.59858310000000003</v>
      </c>
      <c r="M77">
        <v>3058</v>
      </c>
      <c r="N77">
        <v>3058.0645159999999</v>
      </c>
      <c r="O77" t="s">
        <v>211</v>
      </c>
      <c r="P77" t="s">
        <v>211</v>
      </c>
      <c r="Q77" t="s">
        <v>16</v>
      </c>
      <c r="R77" t="s">
        <v>47</v>
      </c>
      <c r="S77">
        <f t="shared" si="4"/>
        <v>1952.3899999999996</v>
      </c>
      <c r="T77">
        <f t="shared" si="2"/>
        <v>4337.7738224853465</v>
      </c>
      <c r="U77">
        <f t="shared" si="1"/>
        <v>3613.5062116697227</v>
      </c>
    </row>
    <row r="78" spans="1:21" x14ac:dyDescent="0.55000000000000004">
      <c r="A78">
        <v>457</v>
      </c>
      <c r="B78" t="s">
        <v>218</v>
      </c>
      <c r="C78" s="1">
        <v>44175</v>
      </c>
      <c r="D78" s="3">
        <f t="shared" si="8"/>
        <v>1286.2357225198659</v>
      </c>
      <c r="E78">
        <v>7.7746246857527703E-4</v>
      </c>
      <c r="F78" t="s">
        <v>273</v>
      </c>
      <c r="G78">
        <v>3058.0645159999999</v>
      </c>
      <c r="H78">
        <v>0.995996648767842</v>
      </c>
      <c r="I78" t="s">
        <v>219</v>
      </c>
      <c r="J78">
        <v>0</v>
      </c>
      <c r="K78">
        <v>73.94640527</v>
      </c>
      <c r="L78">
        <v>0.59858310000000003</v>
      </c>
      <c r="M78">
        <v>3058</v>
      </c>
      <c r="N78">
        <v>3058.0645159999999</v>
      </c>
      <c r="O78" t="s">
        <v>211</v>
      </c>
      <c r="P78" t="s">
        <v>211</v>
      </c>
      <c r="Q78" t="s">
        <v>16</v>
      </c>
      <c r="R78" t="s">
        <v>47</v>
      </c>
      <c r="S78">
        <f t="shared" si="4"/>
        <v>1953.3899999999996</v>
      </c>
      <c r="T78">
        <f t="shared" ref="T78:T90" si="9">0.024*EXP(0.0062*S78)</f>
        <v>4364.7515647671826</v>
      </c>
      <c r="U78">
        <f t="shared" ref="U78:U90" si="10">17915*EXP(-0.00082*S78)</f>
        <v>3610.5443511049484</v>
      </c>
    </row>
    <row r="79" spans="1:21" x14ac:dyDescent="0.55000000000000004">
      <c r="A79">
        <v>572</v>
      </c>
      <c r="B79" t="s">
        <v>216</v>
      </c>
      <c r="C79" s="1">
        <v>44184</v>
      </c>
      <c r="D79" s="3">
        <f t="shared" si="8"/>
        <v>1011.4457270294751</v>
      </c>
      <c r="E79">
        <v>9.8868379516210908E-4</v>
      </c>
      <c r="F79" t="s">
        <v>273</v>
      </c>
      <c r="G79">
        <v>3159.1397849999998</v>
      </c>
      <c r="H79">
        <v>0.95293115794813099</v>
      </c>
      <c r="I79" t="s">
        <v>217</v>
      </c>
      <c r="J79">
        <v>0</v>
      </c>
      <c r="K79">
        <v>75.736002470000003</v>
      </c>
      <c r="L79">
        <v>0.61853586999999999</v>
      </c>
      <c r="M79">
        <v>3159</v>
      </c>
      <c r="N79">
        <v>3159.1397849999998</v>
      </c>
      <c r="O79" t="s">
        <v>211</v>
      </c>
      <c r="P79" t="s">
        <v>211</v>
      </c>
      <c r="Q79" t="s">
        <v>16</v>
      </c>
      <c r="R79" t="s">
        <v>47</v>
      </c>
      <c r="S79">
        <f t="shared" ref="S79:S90" si="11">S78+1</f>
        <v>1954.3899999999996</v>
      </c>
      <c r="T79">
        <f t="shared" si="9"/>
        <v>4391.8970886366278</v>
      </c>
      <c r="U79">
        <f t="shared" si="10"/>
        <v>3607.5849182703309</v>
      </c>
    </row>
    <row r="80" spans="1:21" x14ac:dyDescent="0.55000000000000004">
      <c r="A80">
        <v>211</v>
      </c>
      <c r="B80" t="s">
        <v>216</v>
      </c>
      <c r="C80" s="1">
        <v>44166</v>
      </c>
      <c r="D80" s="3">
        <f t="shared" si="8"/>
        <v>1729.2063092144269</v>
      </c>
      <c r="E80">
        <v>5.7829999501580402E-4</v>
      </c>
      <c r="F80" t="s">
        <v>273</v>
      </c>
      <c r="G80">
        <v>3159.1397849999998</v>
      </c>
      <c r="H80">
        <v>0.97895480106361499</v>
      </c>
      <c r="I80" t="s">
        <v>217</v>
      </c>
      <c r="J80">
        <v>0</v>
      </c>
      <c r="K80">
        <v>75.736002470000003</v>
      </c>
      <c r="L80">
        <v>0.61853586999999999</v>
      </c>
      <c r="M80">
        <v>3159</v>
      </c>
      <c r="N80">
        <v>3159.1397849999998</v>
      </c>
      <c r="O80" t="s">
        <v>211</v>
      </c>
      <c r="P80" t="s">
        <v>211</v>
      </c>
      <c r="Q80" t="s">
        <v>16</v>
      </c>
      <c r="R80" t="s">
        <v>47</v>
      </c>
      <c r="S80">
        <f t="shared" si="11"/>
        <v>1955.3899999999996</v>
      </c>
      <c r="T80">
        <f t="shared" si="9"/>
        <v>4419.2114375709625</v>
      </c>
      <c r="U80">
        <f t="shared" si="10"/>
        <v>3604.6279111759491</v>
      </c>
    </row>
    <row r="81" spans="1:21" x14ac:dyDescent="0.55000000000000004">
      <c r="A81">
        <v>101</v>
      </c>
      <c r="B81" t="s">
        <v>216</v>
      </c>
      <c r="C81" s="1">
        <v>44162</v>
      </c>
      <c r="D81" s="3">
        <f t="shared" si="8"/>
        <v>1514.8952730719911</v>
      </c>
      <c r="E81">
        <v>6.6011163793002197E-4</v>
      </c>
      <c r="F81" t="s">
        <v>273</v>
      </c>
      <c r="G81">
        <v>3159.1397849999998</v>
      </c>
      <c r="H81">
        <v>0.98059803346910002</v>
      </c>
      <c r="I81" t="s">
        <v>217</v>
      </c>
      <c r="J81">
        <v>0</v>
      </c>
      <c r="K81">
        <v>75.736002470000003</v>
      </c>
      <c r="L81">
        <v>0.61853586999999999</v>
      </c>
      <c r="M81">
        <v>3159</v>
      </c>
      <c r="N81">
        <v>3159.1397849999998</v>
      </c>
      <c r="O81" t="s">
        <v>211</v>
      </c>
      <c r="P81" t="s">
        <v>211</v>
      </c>
      <c r="Q81" t="s">
        <v>16</v>
      </c>
      <c r="R81" t="s">
        <v>47</v>
      </c>
      <c r="S81">
        <f t="shared" si="11"/>
        <v>1956.3899999999996</v>
      </c>
      <c r="T81">
        <f t="shared" si="9"/>
        <v>4446.6956615371219</v>
      </c>
      <c r="U81">
        <f t="shared" si="10"/>
        <v>3601.67332783351</v>
      </c>
    </row>
    <row r="82" spans="1:21" x14ac:dyDescent="0.55000000000000004">
      <c r="A82">
        <v>456</v>
      </c>
      <c r="B82" t="s">
        <v>216</v>
      </c>
      <c r="C82" s="1">
        <v>44175</v>
      </c>
      <c r="D82" s="3">
        <f t="shared" si="8"/>
        <v>1530.3907541221124</v>
      </c>
      <c r="E82">
        <v>6.5342788912341296E-4</v>
      </c>
      <c r="F82" t="s">
        <v>273</v>
      </c>
      <c r="G82">
        <v>3159.1397849999998</v>
      </c>
      <c r="H82">
        <v>0.98218943973749695</v>
      </c>
      <c r="I82" t="s">
        <v>217</v>
      </c>
      <c r="J82">
        <v>0</v>
      </c>
      <c r="K82">
        <v>75.736002470000003</v>
      </c>
      <c r="L82">
        <v>0.61853586999999999</v>
      </c>
      <c r="M82">
        <v>3159</v>
      </c>
      <c r="N82">
        <v>3159.1397849999998</v>
      </c>
      <c r="O82" t="s">
        <v>211</v>
      </c>
      <c r="P82" t="s">
        <v>211</v>
      </c>
      <c r="Q82" t="s">
        <v>16</v>
      </c>
      <c r="R82" t="s">
        <v>47</v>
      </c>
      <c r="S82">
        <f t="shared" si="11"/>
        <v>1957.3899999999996</v>
      </c>
      <c r="T82">
        <f t="shared" si="9"/>
        <v>4474.3508170320611</v>
      </c>
      <c r="U82">
        <f t="shared" si="10"/>
        <v>3598.7211662563532</v>
      </c>
    </row>
    <row r="83" spans="1:21" x14ac:dyDescent="0.55000000000000004">
      <c r="A83">
        <v>334</v>
      </c>
      <c r="B83" t="s">
        <v>216</v>
      </c>
      <c r="C83" s="1">
        <v>44169</v>
      </c>
      <c r="D83" s="3">
        <f t="shared" si="8"/>
        <v>1491.0818902577005</v>
      </c>
      <c r="E83">
        <v>6.7065397717839105E-4</v>
      </c>
      <c r="F83" t="s">
        <v>273</v>
      </c>
      <c r="G83">
        <v>3159.1397849999998</v>
      </c>
      <c r="H83">
        <v>0.98616764586012695</v>
      </c>
      <c r="I83" t="s">
        <v>217</v>
      </c>
      <c r="J83">
        <v>0</v>
      </c>
      <c r="K83">
        <v>75.736002470000003</v>
      </c>
      <c r="L83">
        <v>0.61853586999999999</v>
      </c>
      <c r="M83">
        <v>3159</v>
      </c>
      <c r="N83">
        <v>3159.1397849999998</v>
      </c>
      <c r="O83" t="s">
        <v>211</v>
      </c>
      <c r="P83" t="s">
        <v>211</v>
      </c>
      <c r="Q83" t="s">
        <v>16</v>
      </c>
      <c r="R83" t="s">
        <v>47</v>
      </c>
      <c r="S83">
        <f t="shared" si="11"/>
        <v>1958.3899999999996</v>
      </c>
      <c r="T83">
        <f t="shared" si="9"/>
        <v>4502.1779671233608</v>
      </c>
      <c r="U83">
        <f t="shared" si="10"/>
        <v>3595.7714244594436</v>
      </c>
    </row>
    <row r="84" spans="1:21" x14ac:dyDescent="0.55000000000000004">
      <c r="A84">
        <v>571</v>
      </c>
      <c r="B84" t="s">
        <v>214</v>
      </c>
      <c r="C84" s="1">
        <v>44184</v>
      </c>
      <c r="D84" s="3">
        <f t="shared" si="8"/>
        <v>917.5967335504381</v>
      </c>
      <c r="E84">
        <v>1.08980335635102E-3</v>
      </c>
      <c r="F84" t="s">
        <v>273</v>
      </c>
      <c r="G84">
        <v>3259.7701149999998</v>
      </c>
      <c r="H84">
        <v>0.96522575357034601</v>
      </c>
      <c r="I84" t="s">
        <v>215</v>
      </c>
      <c r="J84">
        <v>0</v>
      </c>
      <c r="K84">
        <v>77.449446589999994</v>
      </c>
      <c r="L84">
        <v>0.62851225499999996</v>
      </c>
      <c r="M84">
        <v>3259</v>
      </c>
      <c r="N84">
        <v>3259.7701149999998</v>
      </c>
      <c r="O84" t="s">
        <v>211</v>
      </c>
      <c r="P84" t="s">
        <v>211</v>
      </c>
      <c r="Q84" t="s">
        <v>16</v>
      </c>
      <c r="R84" t="s">
        <v>47</v>
      </c>
      <c r="S84">
        <f t="shared" si="11"/>
        <v>1959.3899999999996</v>
      </c>
      <c r="T84">
        <f t="shared" si="9"/>
        <v>4530.1781814901069</v>
      </c>
      <c r="U84">
        <f t="shared" si="10"/>
        <v>3592.8241004593751</v>
      </c>
    </row>
    <row r="85" spans="1:21" x14ac:dyDescent="0.55000000000000004">
      <c r="A85">
        <v>100</v>
      </c>
      <c r="B85" t="s">
        <v>214</v>
      </c>
      <c r="C85" s="1">
        <v>44162</v>
      </c>
      <c r="D85" s="3">
        <f t="shared" si="8"/>
        <v>1473.7943406845352</v>
      </c>
      <c r="E85">
        <v>6.7852072191804504E-4</v>
      </c>
      <c r="F85" t="s">
        <v>273</v>
      </c>
      <c r="G85">
        <v>3259.7701149999998</v>
      </c>
      <c r="H85">
        <v>0.976632740430321</v>
      </c>
      <c r="I85" t="s">
        <v>215</v>
      </c>
      <c r="J85">
        <v>0</v>
      </c>
      <c r="K85">
        <v>77.449446589999994</v>
      </c>
      <c r="L85">
        <v>0.62851225499999996</v>
      </c>
      <c r="M85">
        <v>3259</v>
      </c>
      <c r="N85">
        <v>3259.7701149999998</v>
      </c>
      <c r="O85" t="s">
        <v>211</v>
      </c>
      <c r="P85" t="s">
        <v>211</v>
      </c>
      <c r="Q85" t="s">
        <v>16</v>
      </c>
      <c r="R85" t="s">
        <v>47</v>
      </c>
      <c r="S85">
        <f t="shared" si="11"/>
        <v>1960.3899999999996</v>
      </c>
      <c r="T85">
        <f t="shared" si="9"/>
        <v>4558.3525364639709</v>
      </c>
      <c r="U85">
        <f t="shared" si="10"/>
        <v>3589.8791922743671</v>
      </c>
    </row>
    <row r="86" spans="1:21" x14ac:dyDescent="0.55000000000000004">
      <c r="A86">
        <v>210</v>
      </c>
      <c r="B86" t="s">
        <v>214</v>
      </c>
      <c r="C86" s="1">
        <v>44166</v>
      </c>
      <c r="D86" s="3">
        <f t="shared" si="8"/>
        <v>1371.5228272796346</v>
      </c>
      <c r="E86">
        <v>7.29116555780164E-4</v>
      </c>
      <c r="F86" t="s">
        <v>273</v>
      </c>
      <c r="G86">
        <v>3259.7701149999998</v>
      </c>
      <c r="H86">
        <v>0.98242837260357696</v>
      </c>
      <c r="I86" t="s">
        <v>215</v>
      </c>
      <c r="J86">
        <v>0</v>
      </c>
      <c r="K86">
        <v>77.449446589999994</v>
      </c>
      <c r="L86">
        <v>0.62851225499999996</v>
      </c>
      <c r="M86">
        <v>3259</v>
      </c>
      <c r="N86">
        <v>3259.7701149999998</v>
      </c>
      <c r="O86" t="s">
        <v>211</v>
      </c>
      <c r="P86" t="s">
        <v>211</v>
      </c>
      <c r="Q86" t="s">
        <v>16</v>
      </c>
      <c r="R86" t="s">
        <v>47</v>
      </c>
      <c r="S86">
        <f t="shared" si="11"/>
        <v>1961.3899999999996</v>
      </c>
      <c r="T86">
        <f t="shared" si="9"/>
        <v>4586.702115070635</v>
      </c>
      <c r="U86">
        <f t="shared" si="10"/>
        <v>3586.9366979242632</v>
      </c>
    </row>
    <row r="87" spans="1:21" x14ac:dyDescent="0.55000000000000004">
      <c r="A87">
        <v>455</v>
      </c>
      <c r="B87" t="s">
        <v>214</v>
      </c>
      <c r="C87" s="1">
        <v>44175</v>
      </c>
      <c r="D87" s="3">
        <f t="shared" si="8"/>
        <v>1433.8636840583033</v>
      </c>
      <c r="E87">
        <v>6.9741636608695802E-4</v>
      </c>
      <c r="F87" t="s">
        <v>273</v>
      </c>
      <c r="G87">
        <v>3259.7701149999998</v>
      </c>
      <c r="H87">
        <v>0.98637903359087697</v>
      </c>
      <c r="I87" t="s">
        <v>215</v>
      </c>
      <c r="J87">
        <v>0</v>
      </c>
      <c r="K87">
        <v>77.449446589999994</v>
      </c>
      <c r="L87">
        <v>0.62851225499999996</v>
      </c>
      <c r="M87">
        <v>3259</v>
      </c>
      <c r="N87">
        <v>3259.7701149999998</v>
      </c>
      <c r="O87" t="s">
        <v>211</v>
      </c>
      <c r="P87" t="s">
        <v>211</v>
      </c>
      <c r="Q87" t="s">
        <v>16</v>
      </c>
      <c r="R87" t="s">
        <v>47</v>
      </c>
      <c r="S87">
        <f t="shared" si="11"/>
        <v>1962.3899999999996</v>
      </c>
      <c r="T87">
        <f t="shared" si="9"/>
        <v>4615.2280070713923</v>
      </c>
      <c r="U87">
        <f t="shared" si="10"/>
        <v>3583.9966154305307</v>
      </c>
    </row>
    <row r="88" spans="1:21" x14ac:dyDescent="0.55000000000000004">
      <c r="A88">
        <v>333</v>
      </c>
      <c r="B88" t="s">
        <v>214</v>
      </c>
      <c r="C88" s="1">
        <v>44169</v>
      </c>
      <c r="D88" s="3">
        <f t="shared" si="8"/>
        <v>1148.2323806320176</v>
      </c>
      <c r="E88">
        <v>8.7090384914033999E-4</v>
      </c>
      <c r="F88" t="s">
        <v>273</v>
      </c>
      <c r="G88">
        <v>3259.7701149999998</v>
      </c>
      <c r="H88">
        <v>0.99808874240642798</v>
      </c>
      <c r="I88" t="s">
        <v>215</v>
      </c>
      <c r="J88">
        <v>0</v>
      </c>
      <c r="K88">
        <v>77.449446589999994</v>
      </c>
      <c r="L88">
        <v>0.62851225499999996</v>
      </c>
      <c r="M88">
        <v>3259</v>
      </c>
      <c r="N88">
        <v>3259.7701149999998</v>
      </c>
      <c r="O88" t="s">
        <v>211</v>
      </c>
      <c r="P88" t="s">
        <v>211</v>
      </c>
      <c r="Q88" t="s">
        <v>16</v>
      </c>
      <c r="R88" t="s">
        <v>47</v>
      </c>
      <c r="S88">
        <f t="shared" si="11"/>
        <v>1963.3899999999996</v>
      </c>
      <c r="T88">
        <f t="shared" si="9"/>
        <v>4643.9313090050427</v>
      </c>
      <c r="U88">
        <f t="shared" si="10"/>
        <v>3581.0589428162571</v>
      </c>
    </row>
    <row r="89" spans="1:21" x14ac:dyDescent="0.55000000000000004">
      <c r="A89">
        <v>570</v>
      </c>
      <c r="B89" t="s">
        <v>212</v>
      </c>
      <c r="C89" s="1">
        <v>44184</v>
      </c>
      <c r="D89" s="3">
        <f t="shared" si="8"/>
        <v>890.50309509999784</v>
      </c>
      <c r="E89">
        <v>1.1229607235533599E-3</v>
      </c>
      <c r="F89" t="s">
        <v>273</v>
      </c>
      <c r="G89">
        <v>3363.2183909999999</v>
      </c>
      <c r="H89">
        <v>0.95983748679959202</v>
      </c>
      <c r="I89" t="s">
        <v>213</v>
      </c>
      <c r="J89">
        <v>0</v>
      </c>
      <c r="K89">
        <v>79.162890719999993</v>
      </c>
      <c r="L89">
        <v>0.63848864000000005</v>
      </c>
      <c r="M89">
        <v>3363</v>
      </c>
      <c r="N89">
        <v>3363.2183909999999</v>
      </c>
      <c r="O89" t="s">
        <v>211</v>
      </c>
      <c r="P89" t="s">
        <v>211</v>
      </c>
      <c r="Q89" t="s">
        <v>16</v>
      </c>
      <c r="R89" t="s">
        <v>47</v>
      </c>
      <c r="S89">
        <f t="shared" si="11"/>
        <v>1964.3899999999996</v>
      </c>
      <c r="T89">
        <f t="shared" si="9"/>
        <v>4672.8131242300487</v>
      </c>
      <c r="U89">
        <f t="shared" si="10"/>
        <v>3578.1236781061516</v>
      </c>
    </row>
    <row r="90" spans="1:21" x14ac:dyDescent="0.55000000000000004">
      <c r="A90">
        <v>209</v>
      </c>
      <c r="B90" t="s">
        <v>212</v>
      </c>
      <c r="C90" s="1">
        <v>44166</v>
      </c>
      <c r="D90" s="3">
        <f t="shared" si="8"/>
        <v>1143.2181385981164</v>
      </c>
      <c r="E90">
        <v>8.7472369991107798E-4</v>
      </c>
      <c r="F90" t="s">
        <v>273</v>
      </c>
      <c r="G90">
        <v>3363.2183909999999</v>
      </c>
      <c r="H90">
        <v>0.98081914449910101</v>
      </c>
      <c r="I90" t="s">
        <v>213</v>
      </c>
      <c r="J90">
        <v>0</v>
      </c>
      <c r="K90">
        <v>79.162890719999993</v>
      </c>
      <c r="L90">
        <v>0.63848864000000005</v>
      </c>
      <c r="M90">
        <v>3363</v>
      </c>
      <c r="N90">
        <v>3363.2183909999999</v>
      </c>
      <c r="O90" t="s">
        <v>211</v>
      </c>
      <c r="P90" t="s">
        <v>211</v>
      </c>
      <c r="Q90" t="s">
        <v>16</v>
      </c>
      <c r="R90" t="s">
        <v>47</v>
      </c>
      <c r="S90">
        <f t="shared" si="11"/>
        <v>1965.3899999999996</v>
      </c>
      <c r="T90">
        <f t="shared" si="9"/>
        <v>4701.874562966942</v>
      </c>
      <c r="U90">
        <f t="shared" si="10"/>
        <v>3575.1908193265417</v>
      </c>
    </row>
    <row r="91" spans="1:21" x14ac:dyDescent="0.55000000000000004">
      <c r="A91">
        <v>99</v>
      </c>
      <c r="B91" t="s">
        <v>212</v>
      </c>
      <c r="C91" s="1">
        <v>44162</v>
      </c>
      <c r="D91" s="3">
        <f t="shared" si="8"/>
        <v>1259.1162543164144</v>
      </c>
      <c r="E91">
        <v>7.9420783948413803E-4</v>
      </c>
      <c r="F91" t="s">
        <v>273</v>
      </c>
      <c r="G91">
        <v>3363.2183909999999</v>
      </c>
      <c r="H91">
        <v>0.98239022598591397</v>
      </c>
      <c r="I91" t="s">
        <v>213</v>
      </c>
      <c r="J91">
        <v>0</v>
      </c>
      <c r="K91">
        <v>79.162890719999993</v>
      </c>
      <c r="L91">
        <v>0.63848864000000005</v>
      </c>
      <c r="M91">
        <v>3363</v>
      </c>
      <c r="N91">
        <v>3363.2183909999999</v>
      </c>
      <c r="O91" t="s">
        <v>211</v>
      </c>
      <c r="P91" t="s">
        <v>211</v>
      </c>
      <c r="Q91" t="s">
        <v>16</v>
      </c>
      <c r="R91" t="s">
        <v>47</v>
      </c>
    </row>
    <row r="92" spans="1:21" x14ac:dyDescent="0.55000000000000004">
      <c r="A92">
        <v>454</v>
      </c>
      <c r="B92" t="s">
        <v>212</v>
      </c>
      <c r="C92" s="1">
        <v>44175</v>
      </c>
      <c r="D92" s="3">
        <f t="shared" si="8"/>
        <v>1288.7666542990937</v>
      </c>
      <c r="E92">
        <v>7.7593565651639101E-4</v>
      </c>
      <c r="F92" t="s">
        <v>273</v>
      </c>
      <c r="G92">
        <v>3363.2183909999999</v>
      </c>
      <c r="H92">
        <v>0.98526902759322199</v>
      </c>
      <c r="I92" t="s">
        <v>213</v>
      </c>
      <c r="J92">
        <v>0</v>
      </c>
      <c r="K92">
        <v>79.162890719999993</v>
      </c>
      <c r="L92">
        <v>0.63848864000000005</v>
      </c>
      <c r="M92">
        <v>3363</v>
      </c>
      <c r="N92">
        <v>3363.2183909999999</v>
      </c>
      <c r="O92" t="s">
        <v>211</v>
      </c>
      <c r="P92" t="s">
        <v>211</v>
      </c>
      <c r="Q92" t="s">
        <v>16</v>
      </c>
      <c r="R92" t="s">
        <v>47</v>
      </c>
    </row>
    <row r="93" spans="1:21" x14ac:dyDescent="0.55000000000000004">
      <c r="A93">
        <v>332</v>
      </c>
      <c r="B93" t="s">
        <v>212</v>
      </c>
      <c r="C93" s="1">
        <v>44169</v>
      </c>
      <c r="D93" s="3">
        <f t="shared" si="8"/>
        <v>1000.8672070151719</v>
      </c>
      <c r="E93">
        <v>9.9913354438121906E-4</v>
      </c>
      <c r="F93" t="s">
        <v>273</v>
      </c>
      <c r="G93">
        <v>3363.2183909999999</v>
      </c>
      <c r="H93">
        <v>0.999586512853058</v>
      </c>
      <c r="I93" t="s">
        <v>213</v>
      </c>
      <c r="J93">
        <v>0</v>
      </c>
      <c r="K93">
        <v>79.162890719999993</v>
      </c>
      <c r="L93">
        <v>0.63848864000000005</v>
      </c>
      <c r="M93">
        <v>3363</v>
      </c>
      <c r="N93">
        <v>3363.2183909999999</v>
      </c>
      <c r="O93" t="s">
        <v>211</v>
      </c>
      <c r="P93" t="s">
        <v>211</v>
      </c>
      <c r="Q93" t="s">
        <v>16</v>
      </c>
      <c r="R93" t="s">
        <v>47</v>
      </c>
    </row>
    <row r="94" spans="1:21" x14ac:dyDescent="0.55000000000000004">
      <c r="A94">
        <v>569</v>
      </c>
      <c r="B94" t="s">
        <v>209</v>
      </c>
      <c r="C94" s="1">
        <v>44184</v>
      </c>
      <c r="D94" s="3">
        <f t="shared" si="8"/>
        <v>762.23721426815598</v>
      </c>
      <c r="E94">
        <v>1.31192754864393E-3</v>
      </c>
      <c r="F94" t="s">
        <v>273</v>
      </c>
      <c r="G94">
        <v>3564.835165</v>
      </c>
      <c r="H94">
        <v>0.95007479919471804</v>
      </c>
      <c r="I94" t="s">
        <v>210</v>
      </c>
      <c r="J94">
        <v>0</v>
      </c>
      <c r="K94">
        <v>82.627855499999995</v>
      </c>
      <c r="L94">
        <v>0.71829971999999997</v>
      </c>
      <c r="M94">
        <v>3564</v>
      </c>
      <c r="N94">
        <v>3564.835165</v>
      </c>
      <c r="O94" t="s">
        <v>211</v>
      </c>
      <c r="P94" t="s">
        <v>211</v>
      </c>
      <c r="Q94" t="s">
        <v>16</v>
      </c>
      <c r="R94" t="s">
        <v>47</v>
      </c>
    </row>
    <row r="95" spans="1:21" x14ac:dyDescent="0.55000000000000004">
      <c r="A95">
        <v>98</v>
      </c>
      <c r="B95" t="s">
        <v>209</v>
      </c>
      <c r="C95" s="1">
        <v>44162</v>
      </c>
      <c r="D95" s="3">
        <f t="shared" si="8"/>
        <v>939.21419926167027</v>
      </c>
      <c r="E95">
        <v>1.0647198485565E-3</v>
      </c>
      <c r="F95" t="s">
        <v>273</v>
      </c>
      <c r="G95">
        <v>3564.835165</v>
      </c>
      <c r="H95">
        <v>0.98363827156430905</v>
      </c>
      <c r="I95" t="s">
        <v>210</v>
      </c>
      <c r="J95">
        <v>0</v>
      </c>
      <c r="K95">
        <v>82.627855499999995</v>
      </c>
      <c r="L95">
        <v>0.71829971999999997</v>
      </c>
      <c r="M95">
        <v>3564</v>
      </c>
      <c r="N95">
        <v>3564.835165</v>
      </c>
      <c r="O95" t="s">
        <v>211</v>
      </c>
      <c r="P95" t="s">
        <v>211</v>
      </c>
      <c r="Q95" t="s">
        <v>16</v>
      </c>
      <c r="R95" t="s">
        <v>47</v>
      </c>
    </row>
    <row r="96" spans="1:21" x14ac:dyDescent="0.55000000000000004">
      <c r="A96">
        <v>453</v>
      </c>
      <c r="B96" t="s">
        <v>209</v>
      </c>
      <c r="C96" s="1">
        <v>44175</v>
      </c>
      <c r="D96" s="3">
        <f t="shared" si="8"/>
        <v>957.24257323224128</v>
      </c>
      <c r="E96">
        <v>1.0446672849321601E-3</v>
      </c>
      <c r="F96" t="s">
        <v>273</v>
      </c>
      <c r="G96">
        <v>3564.835165</v>
      </c>
      <c r="H96">
        <v>0.99191530082743395</v>
      </c>
      <c r="I96" t="s">
        <v>210</v>
      </c>
      <c r="J96">
        <v>0</v>
      </c>
      <c r="K96">
        <v>82.627855499999995</v>
      </c>
      <c r="L96">
        <v>0.71829971999999997</v>
      </c>
      <c r="M96">
        <v>3564</v>
      </c>
      <c r="N96">
        <v>3564.835165</v>
      </c>
      <c r="O96" t="s">
        <v>211</v>
      </c>
      <c r="P96" t="s">
        <v>211</v>
      </c>
      <c r="Q96" t="s">
        <v>16</v>
      </c>
      <c r="R96" t="s">
        <v>47</v>
      </c>
    </row>
    <row r="97" spans="1:18" x14ac:dyDescent="0.55000000000000004">
      <c r="A97">
        <v>208</v>
      </c>
      <c r="B97" t="s">
        <v>209</v>
      </c>
      <c r="C97" s="1">
        <v>44166</v>
      </c>
      <c r="D97" s="3">
        <f t="shared" si="8"/>
        <v>793.40960097049458</v>
      </c>
      <c r="E97">
        <v>1.26038303390431E-3</v>
      </c>
      <c r="F97" t="s">
        <v>273</v>
      </c>
      <c r="G97">
        <v>3564.835165</v>
      </c>
      <c r="H97">
        <v>0.99246967818978904</v>
      </c>
      <c r="I97" t="s">
        <v>210</v>
      </c>
      <c r="J97">
        <v>0</v>
      </c>
      <c r="K97">
        <v>82.627855499999995</v>
      </c>
      <c r="L97">
        <v>0.71829971999999997</v>
      </c>
      <c r="M97">
        <v>3564</v>
      </c>
      <c r="N97">
        <v>3564.835165</v>
      </c>
      <c r="O97" t="s">
        <v>211</v>
      </c>
      <c r="P97" t="s">
        <v>211</v>
      </c>
      <c r="Q97" t="s">
        <v>16</v>
      </c>
      <c r="R97" t="s">
        <v>47</v>
      </c>
    </row>
    <row r="98" spans="1:18" x14ac:dyDescent="0.55000000000000004">
      <c r="A98">
        <v>331</v>
      </c>
      <c r="B98" t="s">
        <v>209</v>
      </c>
      <c r="C98" s="1">
        <v>44169</v>
      </c>
      <c r="D98" s="3">
        <f t="shared" ref="D98:D129" si="12">1/E98</f>
        <v>715.19625909447166</v>
      </c>
      <c r="E98">
        <v>1.39821760430644E-3</v>
      </c>
      <c r="F98" t="s">
        <v>273</v>
      </c>
      <c r="G98">
        <v>3564.835165</v>
      </c>
      <c r="H98">
        <v>0.99832003951113502</v>
      </c>
      <c r="I98" t="s">
        <v>210</v>
      </c>
      <c r="J98">
        <v>0</v>
      </c>
      <c r="K98">
        <v>82.627855499999995</v>
      </c>
      <c r="L98">
        <v>0.71829971999999997</v>
      </c>
      <c r="M98">
        <v>3564</v>
      </c>
      <c r="N98">
        <v>3564.835165</v>
      </c>
      <c r="O98" t="s">
        <v>211</v>
      </c>
      <c r="P98" t="s">
        <v>211</v>
      </c>
      <c r="Q98" t="s">
        <v>16</v>
      </c>
      <c r="R98" t="s">
        <v>47</v>
      </c>
    </row>
  </sheetData>
  <sortState xmlns:xlrd2="http://schemas.microsoft.com/office/spreadsheetml/2017/richdata2" ref="A2:R98">
    <sortCondition ref="N2:N98"/>
  </sortState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94"/>
  <sheetViews>
    <sheetView workbookViewId="0">
      <selection activeCell="Q102" sqref="Q102"/>
    </sheetView>
  </sheetViews>
  <sheetFormatPr defaultRowHeight="14.4" x14ac:dyDescent="0.55000000000000004"/>
  <cols>
    <col min="3" max="3" width="10.15625" bestFit="1" customWidth="1"/>
  </cols>
  <sheetData>
    <row r="1" spans="1:17" x14ac:dyDescent="0.55000000000000004">
      <c r="B1" t="s">
        <v>0</v>
      </c>
      <c r="C1" t="s">
        <v>1</v>
      </c>
      <c r="D1" t="s">
        <v>2</v>
      </c>
      <c r="E1" t="s">
        <v>270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277</v>
      </c>
    </row>
    <row r="2" spans="1:17" x14ac:dyDescent="0.55000000000000004">
      <c r="A2">
        <v>319</v>
      </c>
      <c r="B2" t="s">
        <v>186</v>
      </c>
      <c r="C2" s="1">
        <v>44169</v>
      </c>
      <c r="D2">
        <v>6.0418008506728195E-4</v>
      </c>
      <c r="E2">
        <f t="shared" ref="E2:E33" si="0">1/D2</f>
        <v>1655.1356536166518</v>
      </c>
      <c r="F2">
        <v>0.78948554962744</v>
      </c>
      <c r="G2" t="s">
        <v>187</v>
      </c>
      <c r="H2">
        <v>0.25</v>
      </c>
      <c r="I2">
        <v>27.340725110000001</v>
      </c>
      <c r="J2">
        <v>0.71829971999999997</v>
      </c>
      <c r="K2">
        <v>1293</v>
      </c>
      <c r="L2">
        <v>1293.3927920000001</v>
      </c>
      <c r="M2" t="s">
        <v>26</v>
      </c>
      <c r="N2" t="s">
        <v>26</v>
      </c>
      <c r="O2" t="s">
        <v>16</v>
      </c>
      <c r="P2" t="s">
        <v>18</v>
      </c>
      <c r="Q2">
        <f>0.024*EXP(0.0062*K2)</f>
        <v>72.740517314678229</v>
      </c>
    </row>
    <row r="3" spans="1:17" x14ac:dyDescent="0.55000000000000004">
      <c r="A3">
        <v>442</v>
      </c>
      <c r="B3" t="s">
        <v>186</v>
      </c>
      <c r="C3" s="1">
        <v>44175</v>
      </c>
      <c r="D3">
        <v>3.14963465427988E-3</v>
      </c>
      <c r="E3">
        <f t="shared" si="0"/>
        <v>317.49714165773173</v>
      </c>
      <c r="F3">
        <v>0.86393571563567495</v>
      </c>
      <c r="G3" t="s">
        <v>187</v>
      </c>
      <c r="H3">
        <v>0.25</v>
      </c>
      <c r="I3">
        <v>27.340725110000001</v>
      </c>
      <c r="J3">
        <v>0.71829971999999997</v>
      </c>
      <c r="K3">
        <v>1293</v>
      </c>
      <c r="L3">
        <v>1293.3927920000001</v>
      </c>
      <c r="M3" t="s">
        <v>26</v>
      </c>
      <c r="N3" t="s">
        <v>26</v>
      </c>
      <c r="O3" t="s">
        <v>16</v>
      </c>
      <c r="P3" t="s">
        <v>18</v>
      </c>
      <c r="Q3">
        <f t="shared" ref="Q3:Q66" si="1">0.024*EXP(0.0062*K3)</f>
        <v>72.740517314678229</v>
      </c>
    </row>
    <row r="4" spans="1:17" x14ac:dyDescent="0.55000000000000004">
      <c r="A4">
        <v>558</v>
      </c>
      <c r="B4" t="s">
        <v>186</v>
      </c>
      <c r="C4" s="1">
        <v>44184</v>
      </c>
      <c r="D4">
        <v>6.1764055861930397E-3</v>
      </c>
      <c r="E4">
        <f t="shared" si="0"/>
        <v>161.90646583110347</v>
      </c>
      <c r="F4">
        <v>0.910265296042988</v>
      </c>
      <c r="G4" t="s">
        <v>187</v>
      </c>
      <c r="H4">
        <v>0.25</v>
      </c>
      <c r="I4">
        <v>27.340725110000001</v>
      </c>
      <c r="J4">
        <v>0.71829971999999997</v>
      </c>
      <c r="K4">
        <v>1293</v>
      </c>
      <c r="L4">
        <v>1293.3927920000001</v>
      </c>
      <c r="M4" t="s">
        <v>26</v>
      </c>
      <c r="N4" t="s">
        <v>26</v>
      </c>
      <c r="O4" t="s">
        <v>16</v>
      </c>
      <c r="P4" t="s">
        <v>18</v>
      </c>
      <c r="Q4">
        <f t="shared" si="1"/>
        <v>72.740517314678229</v>
      </c>
    </row>
    <row r="5" spans="1:17" x14ac:dyDescent="0.55000000000000004">
      <c r="A5">
        <v>86</v>
      </c>
      <c r="B5" t="s">
        <v>186</v>
      </c>
      <c r="C5" s="1">
        <v>44162</v>
      </c>
      <c r="D5">
        <v>1.16503451846775E-2</v>
      </c>
      <c r="E5">
        <f t="shared" si="0"/>
        <v>85.834366634492255</v>
      </c>
      <c r="F5">
        <v>0.98779513729452395</v>
      </c>
      <c r="G5" t="s">
        <v>187</v>
      </c>
      <c r="H5">
        <v>0.25</v>
      </c>
      <c r="I5">
        <v>27.340725110000001</v>
      </c>
      <c r="J5">
        <v>0.71829971999999997</v>
      </c>
      <c r="K5">
        <v>1293</v>
      </c>
      <c r="L5">
        <v>1293.3927920000001</v>
      </c>
      <c r="M5" t="s">
        <v>26</v>
      </c>
      <c r="N5" t="s">
        <v>26</v>
      </c>
      <c r="O5" t="s">
        <v>16</v>
      </c>
      <c r="P5" t="s">
        <v>18</v>
      </c>
      <c r="Q5">
        <f t="shared" si="1"/>
        <v>72.740517314678229</v>
      </c>
    </row>
    <row r="6" spans="1:17" x14ac:dyDescent="0.55000000000000004">
      <c r="A6">
        <v>281</v>
      </c>
      <c r="B6" t="s">
        <v>120</v>
      </c>
      <c r="C6" s="1">
        <v>44169</v>
      </c>
      <c r="D6">
        <v>3.8161473902057999E-2</v>
      </c>
      <c r="E6">
        <f t="shared" si="0"/>
        <v>26.204438606499192</v>
      </c>
      <c r="F6">
        <v>0.96744216121394699</v>
      </c>
      <c r="G6" t="s">
        <v>121</v>
      </c>
      <c r="H6">
        <v>1.3333333329999999</v>
      </c>
      <c r="I6">
        <v>29.929929569999999</v>
      </c>
      <c r="J6">
        <v>0.68837056500000005</v>
      </c>
      <c r="K6">
        <v>1352</v>
      </c>
      <c r="L6">
        <v>1352.6132620000001</v>
      </c>
      <c r="M6" t="s">
        <v>26</v>
      </c>
      <c r="N6" t="s">
        <v>26</v>
      </c>
      <c r="O6" t="s">
        <v>16</v>
      </c>
      <c r="P6" t="s">
        <v>18</v>
      </c>
      <c r="Q6">
        <f t="shared" si="1"/>
        <v>104.86759467887438</v>
      </c>
    </row>
    <row r="7" spans="1:17" x14ac:dyDescent="0.55000000000000004">
      <c r="A7">
        <v>405</v>
      </c>
      <c r="B7" t="s">
        <v>120</v>
      </c>
      <c r="C7" s="1">
        <v>44175</v>
      </c>
      <c r="D7">
        <v>2.8172231155621699E-2</v>
      </c>
      <c r="E7">
        <f t="shared" si="0"/>
        <v>35.495946149101947</v>
      </c>
      <c r="F7">
        <v>0.99501813313765497</v>
      </c>
      <c r="G7" t="s">
        <v>121</v>
      </c>
      <c r="H7">
        <v>1.3333333329999999</v>
      </c>
      <c r="I7">
        <v>29.929929569999999</v>
      </c>
      <c r="J7">
        <v>0.68837056500000005</v>
      </c>
      <c r="K7">
        <v>1352</v>
      </c>
      <c r="L7">
        <v>1352.6132620000001</v>
      </c>
      <c r="M7" t="s">
        <v>26</v>
      </c>
      <c r="N7" t="s">
        <v>26</v>
      </c>
      <c r="O7" t="s">
        <v>16</v>
      </c>
      <c r="P7" t="s">
        <v>18</v>
      </c>
      <c r="Q7">
        <f t="shared" si="1"/>
        <v>104.86759467887438</v>
      </c>
    </row>
    <row r="8" spans="1:17" x14ac:dyDescent="0.55000000000000004">
      <c r="A8">
        <v>48</v>
      </c>
      <c r="B8" t="s">
        <v>120</v>
      </c>
      <c r="C8" s="1">
        <v>44162</v>
      </c>
      <c r="D8">
        <v>9.6323165719189897E-3</v>
      </c>
      <c r="E8">
        <f t="shared" si="0"/>
        <v>103.81718587980086</v>
      </c>
      <c r="F8">
        <v>0.99834948151157199</v>
      </c>
      <c r="G8" t="s">
        <v>121</v>
      </c>
      <c r="H8">
        <v>1.3333333329999999</v>
      </c>
      <c r="I8">
        <v>29.929929569999999</v>
      </c>
      <c r="J8">
        <v>0.68837056500000005</v>
      </c>
      <c r="K8">
        <v>1352</v>
      </c>
      <c r="L8">
        <v>1352.6132620000001</v>
      </c>
      <c r="M8" t="s">
        <v>26</v>
      </c>
      <c r="N8" t="s">
        <v>26</v>
      </c>
      <c r="O8" t="s">
        <v>16</v>
      </c>
      <c r="P8" t="s">
        <v>18</v>
      </c>
      <c r="Q8">
        <f t="shared" si="1"/>
        <v>104.86759467887438</v>
      </c>
    </row>
    <row r="9" spans="1:17" x14ac:dyDescent="0.55000000000000004">
      <c r="A9">
        <v>289</v>
      </c>
      <c r="B9" t="s">
        <v>132</v>
      </c>
      <c r="C9" s="1">
        <v>44169</v>
      </c>
      <c r="D9">
        <v>1.48755964056842E-3</v>
      </c>
      <c r="E9">
        <f t="shared" si="0"/>
        <v>672.24195435813533</v>
      </c>
      <c r="F9">
        <v>0.90668453691779405</v>
      </c>
      <c r="G9" t="s">
        <v>133</v>
      </c>
      <c r="H9">
        <v>0.571428571</v>
      </c>
      <c r="I9">
        <v>34.004118929999997</v>
      </c>
      <c r="J9">
        <v>0.89787465</v>
      </c>
      <c r="K9">
        <v>1456</v>
      </c>
      <c r="L9">
        <v>1456.8306009999999</v>
      </c>
      <c r="M9" t="s">
        <v>26</v>
      </c>
      <c r="N9" t="s">
        <v>26</v>
      </c>
      <c r="O9" t="s">
        <v>16</v>
      </c>
      <c r="P9" t="s">
        <v>18</v>
      </c>
      <c r="Q9">
        <f t="shared" si="1"/>
        <v>199.83630399108915</v>
      </c>
    </row>
    <row r="10" spans="1:17" x14ac:dyDescent="0.55000000000000004">
      <c r="A10">
        <v>529</v>
      </c>
      <c r="B10" t="s">
        <v>132</v>
      </c>
      <c r="C10" s="1">
        <v>44184</v>
      </c>
      <c r="D10">
        <v>4.4831078795535897E-3</v>
      </c>
      <c r="E10">
        <f t="shared" si="0"/>
        <v>223.05954415256588</v>
      </c>
      <c r="F10">
        <v>0.92256173719956203</v>
      </c>
      <c r="G10" t="s">
        <v>133</v>
      </c>
      <c r="H10">
        <v>0.571428571</v>
      </c>
      <c r="I10">
        <v>34.004118929999997</v>
      </c>
      <c r="J10">
        <v>0.89787465</v>
      </c>
      <c r="K10">
        <v>1456</v>
      </c>
      <c r="L10">
        <v>1456.8306009999999</v>
      </c>
      <c r="M10" t="s">
        <v>26</v>
      </c>
      <c r="N10" t="s">
        <v>26</v>
      </c>
      <c r="O10" t="s">
        <v>16</v>
      </c>
      <c r="P10" t="s">
        <v>18</v>
      </c>
      <c r="Q10">
        <f t="shared" si="1"/>
        <v>199.83630399108915</v>
      </c>
    </row>
    <row r="11" spans="1:17" x14ac:dyDescent="0.55000000000000004">
      <c r="A11">
        <v>411</v>
      </c>
      <c r="B11" t="s">
        <v>132</v>
      </c>
      <c r="C11" s="1">
        <v>44175</v>
      </c>
      <c r="D11">
        <v>1.5036069418606899E-3</v>
      </c>
      <c r="E11">
        <f t="shared" si="0"/>
        <v>665.06742697164975</v>
      </c>
      <c r="F11">
        <v>0.92776720170877802</v>
      </c>
      <c r="G11" t="s">
        <v>133</v>
      </c>
      <c r="H11">
        <v>0.571428571</v>
      </c>
      <c r="I11">
        <v>34.004118929999997</v>
      </c>
      <c r="J11">
        <v>0.89787465</v>
      </c>
      <c r="K11">
        <v>1456</v>
      </c>
      <c r="L11">
        <v>1456.8306009999999</v>
      </c>
      <c r="M11" t="s">
        <v>26</v>
      </c>
      <c r="N11" t="s">
        <v>26</v>
      </c>
      <c r="O11" t="s">
        <v>16</v>
      </c>
      <c r="P11" t="s">
        <v>18</v>
      </c>
      <c r="Q11">
        <f t="shared" si="1"/>
        <v>199.83630399108915</v>
      </c>
    </row>
    <row r="12" spans="1:17" x14ac:dyDescent="0.55000000000000004">
      <c r="A12">
        <v>55</v>
      </c>
      <c r="B12" t="s">
        <v>132</v>
      </c>
      <c r="C12" s="1">
        <v>44162</v>
      </c>
      <c r="D12">
        <v>3.2897881241571599E-3</v>
      </c>
      <c r="E12">
        <f t="shared" si="0"/>
        <v>303.97094349539572</v>
      </c>
      <c r="F12">
        <v>0.99885153389769599</v>
      </c>
      <c r="G12" t="s">
        <v>133</v>
      </c>
      <c r="H12">
        <v>0.571428571</v>
      </c>
      <c r="I12">
        <v>34.004118929999997</v>
      </c>
      <c r="J12">
        <v>0.89787465</v>
      </c>
      <c r="K12">
        <v>1456</v>
      </c>
      <c r="L12">
        <v>1456.8306009999999</v>
      </c>
      <c r="M12" t="s">
        <v>26</v>
      </c>
      <c r="N12" t="s">
        <v>26</v>
      </c>
      <c r="O12" t="s">
        <v>16</v>
      </c>
      <c r="P12" t="s">
        <v>18</v>
      </c>
      <c r="Q12">
        <f t="shared" si="1"/>
        <v>199.83630399108915</v>
      </c>
    </row>
    <row r="13" spans="1:17" x14ac:dyDescent="0.55000000000000004">
      <c r="A13">
        <v>397</v>
      </c>
      <c r="B13" t="s">
        <v>104</v>
      </c>
      <c r="C13" s="1">
        <v>44175</v>
      </c>
      <c r="D13">
        <v>7.0409816755872905E-4</v>
      </c>
      <c r="E13">
        <f t="shared" si="0"/>
        <v>1420.2565012592363</v>
      </c>
      <c r="F13">
        <v>0.87880379156392396</v>
      </c>
      <c r="G13" t="s">
        <v>105</v>
      </c>
      <c r="H13">
        <v>0.3</v>
      </c>
      <c r="I13">
        <v>36.555246840000002</v>
      </c>
      <c r="J13">
        <v>1.3268592050000001</v>
      </c>
      <c r="K13">
        <v>1530</v>
      </c>
      <c r="L13">
        <v>1530.0546449999999</v>
      </c>
      <c r="M13" t="s">
        <v>26</v>
      </c>
      <c r="N13" t="s">
        <v>26</v>
      </c>
      <c r="O13" t="s">
        <v>16</v>
      </c>
      <c r="P13" t="s">
        <v>18</v>
      </c>
      <c r="Q13">
        <f t="shared" si="1"/>
        <v>316.17585165005346</v>
      </c>
    </row>
    <row r="14" spans="1:17" x14ac:dyDescent="0.55000000000000004">
      <c r="A14">
        <v>40</v>
      </c>
      <c r="B14" t="s">
        <v>104</v>
      </c>
      <c r="C14" s="1">
        <v>44162</v>
      </c>
      <c r="D14">
        <v>9.5949125105698502E-4</v>
      </c>
      <c r="E14">
        <f t="shared" si="0"/>
        <v>1042.2189873001867</v>
      </c>
      <c r="F14">
        <v>0.90999217439884095</v>
      </c>
      <c r="G14" t="s">
        <v>105</v>
      </c>
      <c r="H14">
        <v>0.3</v>
      </c>
      <c r="I14">
        <v>36.555246840000002</v>
      </c>
      <c r="J14">
        <v>1.3268592050000001</v>
      </c>
      <c r="K14">
        <v>1530</v>
      </c>
      <c r="L14">
        <v>1530.0546449999999</v>
      </c>
      <c r="M14" t="s">
        <v>26</v>
      </c>
      <c r="N14" t="s">
        <v>26</v>
      </c>
      <c r="O14" t="s">
        <v>16</v>
      </c>
      <c r="P14" t="s">
        <v>18</v>
      </c>
      <c r="Q14">
        <f t="shared" si="1"/>
        <v>316.17585165005346</v>
      </c>
    </row>
    <row r="15" spans="1:17" x14ac:dyDescent="0.55000000000000004">
      <c r="A15">
        <v>518</v>
      </c>
      <c r="B15" t="s">
        <v>104</v>
      </c>
      <c r="C15" s="1">
        <v>44184</v>
      </c>
      <c r="D15">
        <v>6.3164587553286604E-3</v>
      </c>
      <c r="E15">
        <f t="shared" si="0"/>
        <v>158.31655659215457</v>
      </c>
      <c r="F15">
        <v>0.96341538393608595</v>
      </c>
      <c r="G15" t="s">
        <v>105</v>
      </c>
      <c r="H15">
        <v>0.3</v>
      </c>
      <c r="I15">
        <v>36.555246840000002</v>
      </c>
      <c r="J15">
        <v>1.3268592050000001</v>
      </c>
      <c r="K15">
        <v>1530</v>
      </c>
      <c r="L15">
        <v>1530.0546449999999</v>
      </c>
      <c r="M15" t="s">
        <v>26</v>
      </c>
      <c r="N15" t="s">
        <v>26</v>
      </c>
      <c r="O15" t="s">
        <v>16</v>
      </c>
      <c r="P15" t="s">
        <v>18</v>
      </c>
      <c r="Q15">
        <f t="shared" si="1"/>
        <v>316.17585165005346</v>
      </c>
    </row>
    <row r="16" spans="1:17" x14ac:dyDescent="0.55000000000000004">
      <c r="A16">
        <v>160</v>
      </c>
      <c r="B16" t="s">
        <v>104</v>
      </c>
      <c r="C16" s="1">
        <v>44166</v>
      </c>
      <c r="D16">
        <v>2.0490113603180002E-3</v>
      </c>
      <c r="E16">
        <f t="shared" si="0"/>
        <v>488.04024192662513</v>
      </c>
      <c r="F16">
        <v>0.98539050329739797</v>
      </c>
      <c r="G16" t="s">
        <v>105</v>
      </c>
      <c r="H16">
        <v>0.3</v>
      </c>
      <c r="I16">
        <v>36.555246840000002</v>
      </c>
      <c r="J16">
        <v>1.3268592050000001</v>
      </c>
      <c r="K16">
        <v>1530</v>
      </c>
      <c r="L16">
        <v>1530.0546449999999</v>
      </c>
      <c r="M16" t="s">
        <v>26</v>
      </c>
      <c r="N16" t="s">
        <v>26</v>
      </c>
      <c r="O16" t="s">
        <v>16</v>
      </c>
      <c r="P16" t="s">
        <v>18</v>
      </c>
      <c r="Q16">
        <f t="shared" si="1"/>
        <v>316.17585165005346</v>
      </c>
    </row>
    <row r="17" spans="1:17" x14ac:dyDescent="0.55000000000000004">
      <c r="A17">
        <v>273</v>
      </c>
      <c r="B17" t="s">
        <v>104</v>
      </c>
      <c r="C17" s="1">
        <v>44169</v>
      </c>
      <c r="D17">
        <v>1.7818001727426399E-3</v>
      </c>
      <c r="E17">
        <f t="shared" si="0"/>
        <v>561.23016222450337</v>
      </c>
      <c r="F17">
        <v>0.99600674617203799</v>
      </c>
      <c r="G17" t="s">
        <v>105</v>
      </c>
      <c r="H17">
        <v>0.3</v>
      </c>
      <c r="I17">
        <v>36.555246840000002</v>
      </c>
      <c r="J17">
        <v>1.3268592050000001</v>
      </c>
      <c r="K17">
        <v>1530</v>
      </c>
      <c r="L17">
        <v>1530.0546449999999</v>
      </c>
      <c r="M17" t="s">
        <v>26</v>
      </c>
      <c r="N17" t="s">
        <v>26</v>
      </c>
      <c r="O17" t="s">
        <v>16</v>
      </c>
      <c r="P17" t="s">
        <v>18</v>
      </c>
      <c r="Q17">
        <f t="shared" si="1"/>
        <v>316.17585165005346</v>
      </c>
    </row>
    <row r="18" spans="1:17" x14ac:dyDescent="0.55000000000000004">
      <c r="A18">
        <v>260</v>
      </c>
      <c r="B18" t="s">
        <v>80</v>
      </c>
      <c r="C18" s="1">
        <v>44169</v>
      </c>
      <c r="D18">
        <v>7.6611523694044496E-4</v>
      </c>
      <c r="E18">
        <f t="shared" si="0"/>
        <v>1305.2866615649054</v>
      </c>
      <c r="F18">
        <v>0.98865514633496199</v>
      </c>
      <c r="G18" t="s">
        <v>22</v>
      </c>
      <c r="H18" t="s">
        <v>16</v>
      </c>
      <c r="I18">
        <v>37.050241810000003</v>
      </c>
      <c r="J18">
        <v>0.96770934500000005</v>
      </c>
      <c r="K18">
        <v>1544</v>
      </c>
      <c r="L18">
        <v>1544.262295</v>
      </c>
      <c r="M18" t="s">
        <v>26</v>
      </c>
      <c r="N18" t="s">
        <v>26</v>
      </c>
      <c r="O18" t="s">
        <v>16</v>
      </c>
      <c r="P18" t="s">
        <v>18</v>
      </c>
      <c r="Q18">
        <f t="shared" si="1"/>
        <v>344.84621063263154</v>
      </c>
    </row>
    <row r="19" spans="1:17" x14ac:dyDescent="0.55000000000000004">
      <c r="A19">
        <v>506</v>
      </c>
      <c r="B19" t="s">
        <v>80</v>
      </c>
      <c r="C19" s="1">
        <v>44184</v>
      </c>
      <c r="D19">
        <v>1.18733751170196E-3</v>
      </c>
      <c r="E19">
        <f t="shared" si="0"/>
        <v>842.22050608556481</v>
      </c>
      <c r="F19">
        <v>0.99259590637117401</v>
      </c>
      <c r="G19" t="s">
        <v>22</v>
      </c>
      <c r="H19" t="s">
        <v>16</v>
      </c>
      <c r="I19">
        <v>37.050241810000003</v>
      </c>
      <c r="J19">
        <v>0.96770934500000005</v>
      </c>
      <c r="K19">
        <v>1544</v>
      </c>
      <c r="L19">
        <v>1544.262295</v>
      </c>
      <c r="M19" t="s">
        <v>26</v>
      </c>
      <c r="N19" t="s">
        <v>26</v>
      </c>
      <c r="O19" t="s">
        <v>16</v>
      </c>
      <c r="P19" t="s">
        <v>18</v>
      </c>
      <c r="Q19">
        <f t="shared" si="1"/>
        <v>344.84621063263154</v>
      </c>
    </row>
    <row r="20" spans="1:17" x14ac:dyDescent="0.55000000000000004">
      <c r="A20">
        <v>27</v>
      </c>
      <c r="B20" t="s">
        <v>80</v>
      </c>
      <c r="C20" s="1">
        <v>44162</v>
      </c>
      <c r="D20">
        <v>1.22706254061216E-3</v>
      </c>
      <c r="E20">
        <f t="shared" si="0"/>
        <v>814.95438651490213</v>
      </c>
      <c r="F20">
        <v>0.99357040958552001</v>
      </c>
      <c r="G20" t="s">
        <v>22</v>
      </c>
      <c r="H20" t="s">
        <v>16</v>
      </c>
      <c r="I20">
        <v>37.050241810000003</v>
      </c>
      <c r="J20">
        <v>0.96770934500000005</v>
      </c>
      <c r="K20">
        <v>1544</v>
      </c>
      <c r="L20">
        <v>1544.262295</v>
      </c>
      <c r="M20" t="s">
        <v>26</v>
      </c>
      <c r="N20" t="s">
        <v>26</v>
      </c>
      <c r="O20" t="s">
        <v>16</v>
      </c>
      <c r="P20" t="s">
        <v>18</v>
      </c>
      <c r="Q20">
        <f t="shared" si="1"/>
        <v>344.84621063263154</v>
      </c>
    </row>
    <row r="21" spans="1:17" x14ac:dyDescent="0.55000000000000004">
      <c r="A21">
        <v>385</v>
      </c>
      <c r="B21" t="s">
        <v>80</v>
      </c>
      <c r="C21" s="1">
        <v>44175</v>
      </c>
      <c r="D21">
        <v>7.71956350079642E-4</v>
      </c>
      <c r="E21">
        <f t="shared" si="0"/>
        <v>1295.410031793677</v>
      </c>
      <c r="F21">
        <v>0.99847183242196302</v>
      </c>
      <c r="G21" t="s">
        <v>22</v>
      </c>
      <c r="H21" t="s">
        <v>16</v>
      </c>
      <c r="I21">
        <v>37.050241810000003</v>
      </c>
      <c r="J21">
        <v>0.96770934500000005</v>
      </c>
      <c r="K21">
        <v>1544</v>
      </c>
      <c r="L21">
        <v>1544.262295</v>
      </c>
      <c r="M21" t="s">
        <v>26</v>
      </c>
      <c r="N21" t="s">
        <v>26</v>
      </c>
      <c r="O21" t="s">
        <v>16</v>
      </c>
      <c r="P21" t="s">
        <v>18</v>
      </c>
      <c r="Q21">
        <f t="shared" si="1"/>
        <v>344.84621063263154</v>
      </c>
    </row>
    <row r="22" spans="1:17" x14ac:dyDescent="0.55000000000000004">
      <c r="A22">
        <v>141</v>
      </c>
      <c r="B22" t="s">
        <v>63</v>
      </c>
      <c r="C22" s="1">
        <v>44166</v>
      </c>
      <c r="D22">
        <v>2.5836042994585801E-3</v>
      </c>
      <c r="E22">
        <f t="shared" si="0"/>
        <v>387.05617582752899</v>
      </c>
      <c r="F22">
        <v>0.94131180036040096</v>
      </c>
      <c r="G22" t="s">
        <v>64</v>
      </c>
      <c r="H22" t="s">
        <v>16</v>
      </c>
      <c r="I22">
        <v>37.278701030000001</v>
      </c>
      <c r="J22">
        <v>1.466528595</v>
      </c>
      <c r="K22">
        <v>1550</v>
      </c>
      <c r="L22">
        <v>1550.8196720000001</v>
      </c>
      <c r="M22" t="s">
        <v>26</v>
      </c>
      <c r="N22" t="s">
        <v>26</v>
      </c>
      <c r="O22" t="s">
        <v>16</v>
      </c>
      <c r="P22" t="s">
        <v>18</v>
      </c>
      <c r="Q22">
        <f t="shared" si="1"/>
        <v>357.91608209454142</v>
      </c>
    </row>
    <row r="23" spans="1:17" x14ac:dyDescent="0.55000000000000004">
      <c r="A23">
        <v>498</v>
      </c>
      <c r="B23" t="s">
        <v>63</v>
      </c>
      <c r="C23" s="1">
        <v>44184</v>
      </c>
      <c r="D23">
        <v>9.0020739086118292E-3</v>
      </c>
      <c r="E23">
        <f t="shared" si="0"/>
        <v>111.08551319972507</v>
      </c>
      <c r="F23">
        <v>0.97244959361942895</v>
      </c>
      <c r="G23" t="s">
        <v>64</v>
      </c>
      <c r="H23" t="s">
        <v>16</v>
      </c>
      <c r="I23">
        <v>37.278701030000001</v>
      </c>
      <c r="J23">
        <v>1.466528595</v>
      </c>
      <c r="K23">
        <v>1550</v>
      </c>
      <c r="L23">
        <v>1550.8196720000001</v>
      </c>
      <c r="M23" t="s">
        <v>26</v>
      </c>
      <c r="N23" t="s">
        <v>26</v>
      </c>
      <c r="O23" t="s">
        <v>16</v>
      </c>
      <c r="P23" t="s">
        <v>18</v>
      </c>
      <c r="Q23">
        <f t="shared" si="1"/>
        <v>357.91608209454142</v>
      </c>
    </row>
    <row r="24" spans="1:17" x14ac:dyDescent="0.55000000000000004">
      <c r="A24">
        <v>252</v>
      </c>
      <c r="B24" t="s">
        <v>63</v>
      </c>
      <c r="C24" s="1">
        <v>44169</v>
      </c>
      <c r="D24">
        <v>2.0000615744171302E-3</v>
      </c>
      <c r="E24">
        <f t="shared" si="0"/>
        <v>499.98460686962898</v>
      </c>
      <c r="F24">
        <v>0.98518560479491002</v>
      </c>
      <c r="G24" t="s">
        <v>64</v>
      </c>
      <c r="H24" t="s">
        <v>16</v>
      </c>
      <c r="I24">
        <v>37.278701030000001</v>
      </c>
      <c r="J24">
        <v>1.466528595</v>
      </c>
      <c r="K24">
        <v>1550</v>
      </c>
      <c r="L24">
        <v>1550.8196720000001</v>
      </c>
      <c r="M24" t="s">
        <v>26</v>
      </c>
      <c r="N24" t="s">
        <v>26</v>
      </c>
      <c r="O24" t="s">
        <v>16</v>
      </c>
      <c r="P24" t="s">
        <v>18</v>
      </c>
      <c r="Q24">
        <f t="shared" si="1"/>
        <v>357.91608209454142</v>
      </c>
    </row>
    <row r="25" spans="1:17" x14ac:dyDescent="0.55000000000000004">
      <c r="A25">
        <v>19</v>
      </c>
      <c r="B25" t="s">
        <v>63</v>
      </c>
      <c r="C25" s="1">
        <v>44162</v>
      </c>
      <c r="D25">
        <v>1.86609639875328E-3</v>
      </c>
      <c r="E25">
        <f t="shared" si="0"/>
        <v>535.8779968002134</v>
      </c>
      <c r="F25">
        <v>0.99391442255121198</v>
      </c>
      <c r="G25" t="s">
        <v>64</v>
      </c>
      <c r="H25" t="s">
        <v>16</v>
      </c>
      <c r="I25">
        <v>37.278701030000001</v>
      </c>
      <c r="J25">
        <v>1.466528595</v>
      </c>
      <c r="K25">
        <v>1550</v>
      </c>
      <c r="L25">
        <v>1550.8196720000001</v>
      </c>
      <c r="M25" t="s">
        <v>26</v>
      </c>
      <c r="N25" t="s">
        <v>26</v>
      </c>
      <c r="O25" t="s">
        <v>16</v>
      </c>
      <c r="P25" t="s">
        <v>18</v>
      </c>
      <c r="Q25">
        <f t="shared" si="1"/>
        <v>357.91608209454142</v>
      </c>
    </row>
    <row r="26" spans="1:17" x14ac:dyDescent="0.55000000000000004">
      <c r="A26">
        <v>377</v>
      </c>
      <c r="B26" t="s">
        <v>63</v>
      </c>
      <c r="C26" s="1">
        <v>44175</v>
      </c>
      <c r="D26">
        <v>1.7192308389928699E-3</v>
      </c>
      <c r="E26">
        <f t="shared" si="0"/>
        <v>581.6554573822109</v>
      </c>
      <c r="F26">
        <v>0.99615250785164999</v>
      </c>
      <c r="G26" t="s">
        <v>64</v>
      </c>
      <c r="H26" t="s">
        <v>16</v>
      </c>
      <c r="I26">
        <v>37.278701030000001</v>
      </c>
      <c r="J26">
        <v>1.466528595</v>
      </c>
      <c r="K26">
        <v>1550</v>
      </c>
      <c r="L26">
        <v>1550.8196720000001</v>
      </c>
      <c r="M26" t="s">
        <v>26</v>
      </c>
      <c r="N26" t="s">
        <v>26</v>
      </c>
      <c r="O26" t="s">
        <v>16</v>
      </c>
      <c r="P26" t="s">
        <v>18</v>
      </c>
      <c r="Q26">
        <f t="shared" si="1"/>
        <v>357.91608209454142</v>
      </c>
    </row>
    <row r="27" spans="1:17" x14ac:dyDescent="0.55000000000000004">
      <c r="A27">
        <v>552</v>
      </c>
      <c r="B27" t="s">
        <v>175</v>
      </c>
      <c r="C27" s="1">
        <v>44184</v>
      </c>
      <c r="D27">
        <v>1.1899860794139E-3</v>
      </c>
      <c r="E27">
        <f t="shared" si="0"/>
        <v>840.34596479693846</v>
      </c>
      <c r="F27">
        <v>0.86813227642509905</v>
      </c>
      <c r="G27" t="s">
        <v>95</v>
      </c>
      <c r="H27">
        <v>0.83333333300000001</v>
      </c>
      <c r="I27">
        <v>39.715599339999997</v>
      </c>
      <c r="J27">
        <v>0.82803995500000005</v>
      </c>
      <c r="K27">
        <v>1623</v>
      </c>
      <c r="L27">
        <v>1623.170732</v>
      </c>
      <c r="M27" t="s">
        <v>26</v>
      </c>
      <c r="N27" t="s">
        <v>26</v>
      </c>
      <c r="O27" t="s">
        <v>16</v>
      </c>
      <c r="P27" t="s">
        <v>18</v>
      </c>
      <c r="Q27">
        <f t="shared" si="1"/>
        <v>562.78549465040362</v>
      </c>
    </row>
    <row r="28" spans="1:17" x14ac:dyDescent="0.55000000000000004">
      <c r="A28">
        <v>80</v>
      </c>
      <c r="B28" t="s">
        <v>175</v>
      </c>
      <c r="C28" s="1">
        <v>44162</v>
      </c>
      <c r="D28">
        <v>3.20724808657189E-4</v>
      </c>
      <c r="E28">
        <f t="shared" si="0"/>
        <v>3117.9377865616357</v>
      </c>
      <c r="F28">
        <v>0.88367869743698002</v>
      </c>
      <c r="G28" t="s">
        <v>95</v>
      </c>
      <c r="H28">
        <v>0.83333333300000001</v>
      </c>
      <c r="I28">
        <v>39.715599339999997</v>
      </c>
      <c r="J28">
        <v>0.82803995500000005</v>
      </c>
      <c r="K28">
        <v>1623</v>
      </c>
      <c r="L28">
        <v>1623.170732</v>
      </c>
      <c r="M28" t="s">
        <v>26</v>
      </c>
      <c r="N28" t="s">
        <v>26</v>
      </c>
      <c r="O28" t="s">
        <v>16</v>
      </c>
      <c r="P28" t="s">
        <v>18</v>
      </c>
      <c r="Q28">
        <f t="shared" si="1"/>
        <v>562.78549465040362</v>
      </c>
    </row>
    <row r="29" spans="1:17" x14ac:dyDescent="0.55000000000000004">
      <c r="A29">
        <v>437</v>
      </c>
      <c r="B29" t="s">
        <v>175</v>
      </c>
      <c r="C29" s="1">
        <v>44175</v>
      </c>
      <c r="D29">
        <v>7.6224809285742497E-4</v>
      </c>
      <c r="E29">
        <f t="shared" si="0"/>
        <v>1311.9088251848805</v>
      </c>
      <c r="F29">
        <v>0.91950637636536603</v>
      </c>
      <c r="G29" t="s">
        <v>95</v>
      </c>
      <c r="H29">
        <v>0.83333333300000001</v>
      </c>
      <c r="I29">
        <v>39.715599339999997</v>
      </c>
      <c r="J29">
        <v>0.82803995500000005</v>
      </c>
      <c r="K29">
        <v>1623</v>
      </c>
      <c r="L29">
        <v>1623.170732</v>
      </c>
      <c r="M29" t="s">
        <v>26</v>
      </c>
      <c r="N29" t="s">
        <v>26</v>
      </c>
      <c r="O29" t="s">
        <v>16</v>
      </c>
      <c r="P29" t="s">
        <v>18</v>
      </c>
      <c r="Q29">
        <f t="shared" si="1"/>
        <v>562.78549465040362</v>
      </c>
    </row>
    <row r="30" spans="1:17" x14ac:dyDescent="0.55000000000000004">
      <c r="A30">
        <v>192</v>
      </c>
      <c r="B30" t="s">
        <v>175</v>
      </c>
      <c r="C30" s="1">
        <v>44166</v>
      </c>
      <c r="D30">
        <v>4.3867733027603103E-4</v>
      </c>
      <c r="E30">
        <f t="shared" si="0"/>
        <v>2279.5798437333547</v>
      </c>
      <c r="F30">
        <v>0.94732384181469198</v>
      </c>
      <c r="G30" t="s">
        <v>95</v>
      </c>
      <c r="H30">
        <v>0.83333333300000001</v>
      </c>
      <c r="I30">
        <v>39.715599339999997</v>
      </c>
      <c r="J30">
        <v>0.82803995500000005</v>
      </c>
      <c r="K30">
        <v>1623</v>
      </c>
      <c r="L30">
        <v>1623.170732</v>
      </c>
      <c r="M30" t="s">
        <v>26</v>
      </c>
      <c r="N30" t="s">
        <v>26</v>
      </c>
      <c r="O30" t="s">
        <v>16</v>
      </c>
      <c r="P30" t="s">
        <v>18</v>
      </c>
      <c r="Q30">
        <f t="shared" si="1"/>
        <v>562.78549465040362</v>
      </c>
    </row>
    <row r="31" spans="1:17" x14ac:dyDescent="0.55000000000000004">
      <c r="A31">
        <v>313</v>
      </c>
      <c r="B31" t="s">
        <v>175</v>
      </c>
      <c r="C31" s="1">
        <v>44169</v>
      </c>
      <c r="D31">
        <v>1.74356405518886E-3</v>
      </c>
      <c r="E31">
        <f t="shared" si="0"/>
        <v>573.53786172867717</v>
      </c>
      <c r="F31">
        <v>0.96857731401500002</v>
      </c>
      <c r="G31" t="s">
        <v>95</v>
      </c>
      <c r="H31">
        <v>0.83333333300000001</v>
      </c>
      <c r="I31">
        <v>39.715599339999997</v>
      </c>
      <c r="J31">
        <v>0.82803995500000005</v>
      </c>
      <c r="K31">
        <v>1623</v>
      </c>
      <c r="L31">
        <v>1623.170732</v>
      </c>
      <c r="M31" t="s">
        <v>26</v>
      </c>
      <c r="N31" t="s">
        <v>26</v>
      </c>
      <c r="O31" t="s">
        <v>16</v>
      </c>
      <c r="P31" t="s">
        <v>18</v>
      </c>
      <c r="Q31">
        <f t="shared" si="1"/>
        <v>562.78549465040362</v>
      </c>
    </row>
    <row r="32" spans="1:17" x14ac:dyDescent="0.55000000000000004">
      <c r="A32">
        <v>231</v>
      </c>
      <c r="B32" t="s">
        <v>260</v>
      </c>
      <c r="C32" s="1">
        <v>44166</v>
      </c>
      <c r="D32">
        <v>3.5993086374087502E-3</v>
      </c>
      <c r="E32">
        <f t="shared" si="0"/>
        <v>277.83113390351815</v>
      </c>
      <c r="F32">
        <v>0.81872045854154096</v>
      </c>
      <c r="G32" t="s">
        <v>261</v>
      </c>
      <c r="H32">
        <v>1</v>
      </c>
      <c r="I32">
        <v>39.905982020000003</v>
      </c>
      <c r="J32">
        <v>0.79811080000000001</v>
      </c>
      <c r="K32">
        <v>1629</v>
      </c>
      <c r="L32">
        <v>1629.2682930000001</v>
      </c>
      <c r="M32" t="s">
        <v>26</v>
      </c>
      <c r="N32" t="s">
        <v>26</v>
      </c>
      <c r="O32" t="s">
        <v>262</v>
      </c>
      <c r="P32" t="s">
        <v>18</v>
      </c>
      <c r="Q32">
        <f t="shared" si="1"/>
        <v>584.11539142442984</v>
      </c>
    </row>
    <row r="33" spans="1:17" x14ac:dyDescent="0.55000000000000004">
      <c r="A33">
        <v>124</v>
      </c>
      <c r="B33" t="s">
        <v>260</v>
      </c>
      <c r="C33" s="1">
        <v>44162</v>
      </c>
      <c r="D33">
        <v>9.0454913631279193E-3</v>
      </c>
      <c r="E33">
        <f t="shared" si="0"/>
        <v>110.55231383850455</v>
      </c>
      <c r="F33">
        <v>0.96655889529343497</v>
      </c>
      <c r="G33" t="s">
        <v>261</v>
      </c>
      <c r="H33">
        <v>1</v>
      </c>
      <c r="I33">
        <v>39.905982020000003</v>
      </c>
      <c r="J33">
        <v>0.79811080000000001</v>
      </c>
      <c r="K33">
        <v>1629</v>
      </c>
      <c r="L33">
        <v>1629.2682930000001</v>
      </c>
      <c r="M33" t="s">
        <v>26</v>
      </c>
      <c r="N33" t="s">
        <v>26</v>
      </c>
      <c r="O33" t="s">
        <v>262</v>
      </c>
      <c r="P33" t="s">
        <v>18</v>
      </c>
      <c r="Q33">
        <f t="shared" si="1"/>
        <v>584.11539142442984</v>
      </c>
    </row>
    <row r="34" spans="1:17" x14ac:dyDescent="0.55000000000000004">
      <c r="A34">
        <v>479</v>
      </c>
      <c r="B34" t="s">
        <v>260</v>
      </c>
      <c r="C34" s="1">
        <v>44175</v>
      </c>
      <c r="D34">
        <v>2.7789333241513701E-2</v>
      </c>
      <c r="E34">
        <f t="shared" ref="E34:E65" si="2">1/D34</f>
        <v>35.985030346324692</v>
      </c>
      <c r="F34">
        <v>0.97969769056261302</v>
      </c>
      <c r="G34" t="s">
        <v>261</v>
      </c>
      <c r="H34">
        <v>1</v>
      </c>
      <c r="I34">
        <v>39.905982020000003</v>
      </c>
      <c r="J34">
        <v>0.79811080000000001</v>
      </c>
      <c r="K34">
        <v>1629</v>
      </c>
      <c r="L34">
        <v>1629.2682930000001</v>
      </c>
      <c r="M34" t="s">
        <v>26</v>
      </c>
      <c r="N34" t="s">
        <v>26</v>
      </c>
      <c r="O34" t="s">
        <v>262</v>
      </c>
      <c r="P34" t="s">
        <v>18</v>
      </c>
      <c r="Q34">
        <f t="shared" si="1"/>
        <v>584.11539142442984</v>
      </c>
    </row>
    <row r="35" spans="1:17" x14ac:dyDescent="0.55000000000000004">
      <c r="A35">
        <v>121</v>
      </c>
      <c r="B35" t="s">
        <v>255</v>
      </c>
      <c r="C35" s="1">
        <v>44162</v>
      </c>
      <c r="D35" s="2">
        <v>5.8713061833931799E-5</v>
      </c>
      <c r="E35">
        <f t="shared" si="2"/>
        <v>17031.985196555939</v>
      </c>
      <c r="F35">
        <v>0.821919447675591</v>
      </c>
      <c r="G35" t="s">
        <v>256</v>
      </c>
      <c r="H35">
        <v>0.428571429</v>
      </c>
      <c r="I35">
        <v>40.591359670000003</v>
      </c>
      <c r="J35">
        <v>0.88789826500000002</v>
      </c>
      <c r="K35">
        <v>1651</v>
      </c>
      <c r="L35">
        <v>1651.2195119999999</v>
      </c>
      <c r="M35" t="s">
        <v>26</v>
      </c>
      <c r="N35" t="s">
        <v>26</v>
      </c>
      <c r="O35" t="s">
        <v>16</v>
      </c>
      <c r="P35" t="s">
        <v>18</v>
      </c>
      <c r="Q35">
        <f t="shared" si="1"/>
        <v>669.47816544010789</v>
      </c>
    </row>
    <row r="36" spans="1:17" x14ac:dyDescent="0.55000000000000004">
      <c r="A36">
        <v>229</v>
      </c>
      <c r="B36" t="s">
        <v>255</v>
      </c>
      <c r="C36" s="1">
        <v>44166</v>
      </c>
      <c r="D36">
        <v>1.28960767603572E-4</v>
      </c>
      <c r="E36">
        <f t="shared" si="2"/>
        <v>7754.2962761668741</v>
      </c>
      <c r="F36">
        <v>0.88477542119824604</v>
      </c>
      <c r="G36" t="s">
        <v>256</v>
      </c>
      <c r="H36">
        <v>0.428571429</v>
      </c>
      <c r="I36">
        <v>40.591359670000003</v>
      </c>
      <c r="J36">
        <v>0.88789826500000002</v>
      </c>
      <c r="K36">
        <v>1651</v>
      </c>
      <c r="L36">
        <v>1651.2195119999999</v>
      </c>
      <c r="M36" t="s">
        <v>26</v>
      </c>
      <c r="N36" t="s">
        <v>26</v>
      </c>
      <c r="O36" t="s">
        <v>16</v>
      </c>
      <c r="P36" t="s">
        <v>18</v>
      </c>
      <c r="Q36">
        <f t="shared" si="1"/>
        <v>669.47816544010789</v>
      </c>
    </row>
    <row r="37" spans="1:17" x14ac:dyDescent="0.55000000000000004">
      <c r="A37">
        <v>590</v>
      </c>
      <c r="B37" t="s">
        <v>255</v>
      </c>
      <c r="C37" s="1">
        <v>44184</v>
      </c>
      <c r="D37">
        <v>8.9367348673733999E-4</v>
      </c>
      <c r="E37">
        <f t="shared" si="2"/>
        <v>1118.9769136497953</v>
      </c>
      <c r="F37">
        <v>0.93237704237154495</v>
      </c>
      <c r="G37" t="s">
        <v>256</v>
      </c>
      <c r="H37">
        <v>0.428571429</v>
      </c>
      <c r="I37">
        <v>40.591359670000003</v>
      </c>
      <c r="J37">
        <v>0.88789826500000002</v>
      </c>
      <c r="K37">
        <v>1651</v>
      </c>
      <c r="L37">
        <v>1651.2195119999999</v>
      </c>
      <c r="M37" t="s">
        <v>26</v>
      </c>
      <c r="N37" t="s">
        <v>26</v>
      </c>
      <c r="O37" t="s">
        <v>16</v>
      </c>
      <c r="P37" t="s">
        <v>18</v>
      </c>
      <c r="Q37">
        <f t="shared" si="1"/>
        <v>669.47816544010789</v>
      </c>
    </row>
    <row r="38" spans="1:17" x14ac:dyDescent="0.55000000000000004">
      <c r="A38">
        <v>476</v>
      </c>
      <c r="B38" t="s">
        <v>255</v>
      </c>
      <c r="C38" s="1">
        <v>44175</v>
      </c>
      <c r="D38">
        <v>3.0353966400972201E-4</v>
      </c>
      <c r="E38">
        <f t="shared" si="2"/>
        <v>3294.4623670927276</v>
      </c>
      <c r="F38">
        <v>0.952399987535552</v>
      </c>
      <c r="G38" t="s">
        <v>256</v>
      </c>
      <c r="H38">
        <v>0.428571429</v>
      </c>
      <c r="I38">
        <v>40.591359670000003</v>
      </c>
      <c r="J38">
        <v>0.88789826500000002</v>
      </c>
      <c r="K38">
        <v>1651</v>
      </c>
      <c r="L38">
        <v>1651.2195119999999</v>
      </c>
      <c r="M38" t="s">
        <v>26</v>
      </c>
      <c r="N38" t="s">
        <v>26</v>
      </c>
      <c r="O38" t="s">
        <v>16</v>
      </c>
      <c r="P38" t="s">
        <v>18</v>
      </c>
      <c r="Q38">
        <f t="shared" si="1"/>
        <v>669.47816544010789</v>
      </c>
    </row>
    <row r="39" spans="1:17" x14ac:dyDescent="0.55000000000000004">
      <c r="A39">
        <v>353</v>
      </c>
      <c r="B39" t="s">
        <v>255</v>
      </c>
      <c r="C39" s="1">
        <v>44169</v>
      </c>
      <c r="D39">
        <v>4.2135185239290001E-4</v>
      </c>
      <c r="E39">
        <f t="shared" si="2"/>
        <v>2373.3134061732453</v>
      </c>
      <c r="F39">
        <v>0.98646609213790204</v>
      </c>
      <c r="G39" t="s">
        <v>256</v>
      </c>
      <c r="H39">
        <v>0.428571429</v>
      </c>
      <c r="I39">
        <v>40.591359670000003</v>
      </c>
      <c r="J39">
        <v>0.88789826500000002</v>
      </c>
      <c r="K39">
        <v>1651</v>
      </c>
      <c r="L39">
        <v>1651.2195119999999</v>
      </c>
      <c r="M39" t="s">
        <v>26</v>
      </c>
      <c r="N39" t="s">
        <v>26</v>
      </c>
      <c r="O39" t="s">
        <v>16</v>
      </c>
      <c r="P39" t="s">
        <v>18</v>
      </c>
      <c r="Q39">
        <f t="shared" si="1"/>
        <v>669.47816544010789</v>
      </c>
    </row>
    <row r="40" spans="1:17" x14ac:dyDescent="0.55000000000000004">
      <c r="A40">
        <v>500</v>
      </c>
      <c r="B40" t="s">
        <v>67</v>
      </c>
      <c r="C40" s="1">
        <v>44184</v>
      </c>
      <c r="D40">
        <v>1.1267565752515901E-3</v>
      </c>
      <c r="E40">
        <f t="shared" si="2"/>
        <v>887.50314128560819</v>
      </c>
      <c r="F40">
        <v>0.95403981583507602</v>
      </c>
      <c r="G40" t="s">
        <v>66</v>
      </c>
      <c r="H40" t="s">
        <v>16</v>
      </c>
      <c r="I40">
        <v>41.885961899999998</v>
      </c>
      <c r="J40">
        <v>0.96770934500000005</v>
      </c>
      <c r="K40">
        <v>1692</v>
      </c>
      <c r="L40">
        <v>1692.6829270000001</v>
      </c>
      <c r="M40" t="s">
        <v>26</v>
      </c>
      <c r="N40" t="s">
        <v>26</v>
      </c>
      <c r="O40" t="s">
        <v>16</v>
      </c>
      <c r="P40" t="s">
        <v>18</v>
      </c>
      <c r="Q40">
        <f t="shared" si="1"/>
        <v>863.24500619581272</v>
      </c>
    </row>
    <row r="41" spans="1:17" x14ac:dyDescent="0.55000000000000004">
      <c r="A41">
        <v>379</v>
      </c>
      <c r="B41" t="s">
        <v>67</v>
      </c>
      <c r="C41" s="1">
        <v>44175</v>
      </c>
      <c r="D41">
        <v>4.97317210752886E-4</v>
      </c>
      <c r="E41">
        <f t="shared" si="2"/>
        <v>2010.7890464641371</v>
      </c>
      <c r="F41">
        <v>0.96622571662814705</v>
      </c>
      <c r="G41" t="s">
        <v>66</v>
      </c>
      <c r="H41" t="s">
        <v>16</v>
      </c>
      <c r="I41">
        <v>41.885961899999998</v>
      </c>
      <c r="J41">
        <v>0.96770934500000005</v>
      </c>
      <c r="K41">
        <v>1692</v>
      </c>
      <c r="L41">
        <v>1692.6829270000001</v>
      </c>
      <c r="M41" t="s">
        <v>26</v>
      </c>
      <c r="N41" t="s">
        <v>26</v>
      </c>
      <c r="O41" t="s">
        <v>16</v>
      </c>
      <c r="P41" t="s">
        <v>18</v>
      </c>
      <c r="Q41">
        <f t="shared" si="1"/>
        <v>863.24500619581272</v>
      </c>
    </row>
    <row r="42" spans="1:17" x14ac:dyDescent="0.55000000000000004">
      <c r="A42">
        <v>143</v>
      </c>
      <c r="B42" t="s">
        <v>67</v>
      </c>
      <c r="C42" s="1">
        <v>44166</v>
      </c>
      <c r="D42">
        <v>7.9008395595707101E-4</v>
      </c>
      <c r="E42">
        <f t="shared" si="2"/>
        <v>1265.6882758600591</v>
      </c>
      <c r="F42">
        <v>0.98257315211534402</v>
      </c>
      <c r="G42" t="s">
        <v>66</v>
      </c>
      <c r="H42" t="s">
        <v>16</v>
      </c>
      <c r="I42">
        <v>41.885961899999998</v>
      </c>
      <c r="J42">
        <v>0.96770934500000005</v>
      </c>
      <c r="K42">
        <v>1692</v>
      </c>
      <c r="L42">
        <v>1692.6829270000001</v>
      </c>
      <c r="M42" t="s">
        <v>26</v>
      </c>
      <c r="N42" t="s">
        <v>26</v>
      </c>
      <c r="O42" t="s">
        <v>16</v>
      </c>
      <c r="P42" t="s">
        <v>18</v>
      </c>
      <c r="Q42">
        <f t="shared" si="1"/>
        <v>863.24500619581272</v>
      </c>
    </row>
    <row r="43" spans="1:17" x14ac:dyDescent="0.55000000000000004">
      <c r="A43">
        <v>254</v>
      </c>
      <c r="B43" t="s">
        <v>67</v>
      </c>
      <c r="C43" s="1">
        <v>44169</v>
      </c>
      <c r="D43">
        <v>7.7772585004034697E-4</v>
      </c>
      <c r="E43">
        <f t="shared" si="2"/>
        <v>1285.8001311749144</v>
      </c>
      <c r="F43">
        <v>0.99453055748556396</v>
      </c>
      <c r="G43" t="s">
        <v>66</v>
      </c>
      <c r="H43" t="s">
        <v>16</v>
      </c>
      <c r="I43">
        <v>41.885961899999998</v>
      </c>
      <c r="J43">
        <v>0.96770934500000005</v>
      </c>
      <c r="K43">
        <v>1692</v>
      </c>
      <c r="L43">
        <v>1692.6829270000001</v>
      </c>
      <c r="M43" t="s">
        <v>26</v>
      </c>
      <c r="N43" t="s">
        <v>26</v>
      </c>
      <c r="O43" t="s">
        <v>16</v>
      </c>
      <c r="P43" t="s">
        <v>18</v>
      </c>
      <c r="Q43">
        <f t="shared" si="1"/>
        <v>863.24500619581272</v>
      </c>
    </row>
    <row r="44" spans="1:17" x14ac:dyDescent="0.55000000000000004">
      <c r="A44">
        <v>21</v>
      </c>
      <c r="B44" t="s">
        <v>67</v>
      </c>
      <c r="C44" s="1">
        <v>44162</v>
      </c>
      <c r="D44">
        <v>1.04729367273826E-3</v>
      </c>
      <c r="E44">
        <f t="shared" si="2"/>
        <v>954.84201426080836</v>
      </c>
      <c r="F44">
        <v>0.99758178457550595</v>
      </c>
      <c r="G44" t="s">
        <v>66</v>
      </c>
      <c r="H44" t="s">
        <v>16</v>
      </c>
      <c r="I44">
        <v>41.885961899999998</v>
      </c>
      <c r="J44">
        <v>0.96770934500000005</v>
      </c>
      <c r="K44">
        <v>1692</v>
      </c>
      <c r="L44">
        <v>1692.6829270000001</v>
      </c>
      <c r="M44" t="s">
        <v>26</v>
      </c>
      <c r="N44" t="s">
        <v>26</v>
      </c>
      <c r="O44" t="s">
        <v>16</v>
      </c>
      <c r="P44" t="s">
        <v>18</v>
      </c>
      <c r="Q44">
        <f t="shared" si="1"/>
        <v>863.24500619581272</v>
      </c>
    </row>
    <row r="45" spans="1:17" x14ac:dyDescent="0.55000000000000004">
      <c r="A45">
        <v>499</v>
      </c>
      <c r="B45" t="s">
        <v>65</v>
      </c>
      <c r="C45" s="1">
        <v>44184</v>
      </c>
      <c r="D45">
        <v>1.61454937445159E-3</v>
      </c>
      <c r="E45">
        <f t="shared" si="2"/>
        <v>619.36786562483883</v>
      </c>
      <c r="F45">
        <v>0.95595590528025698</v>
      </c>
      <c r="G45" t="s">
        <v>66</v>
      </c>
      <c r="H45" t="s">
        <v>16</v>
      </c>
      <c r="I45">
        <v>42.038268039999998</v>
      </c>
      <c r="J45">
        <v>0.97768573000000003</v>
      </c>
      <c r="K45">
        <v>1697</v>
      </c>
      <c r="L45">
        <v>1697.560976</v>
      </c>
      <c r="M45" t="s">
        <v>26</v>
      </c>
      <c r="N45" t="s">
        <v>26</v>
      </c>
      <c r="O45" t="s">
        <v>16</v>
      </c>
      <c r="P45" t="s">
        <v>18</v>
      </c>
      <c r="Q45">
        <f t="shared" si="1"/>
        <v>890.42471019341281</v>
      </c>
    </row>
    <row r="46" spans="1:17" x14ac:dyDescent="0.55000000000000004">
      <c r="A46">
        <v>142</v>
      </c>
      <c r="B46" t="s">
        <v>65</v>
      </c>
      <c r="C46" s="1">
        <v>44166</v>
      </c>
      <c r="D46">
        <v>1.11312127566939E-3</v>
      </c>
      <c r="E46">
        <f t="shared" si="2"/>
        <v>898.37470710335401</v>
      </c>
      <c r="F46">
        <v>0.972289991703436</v>
      </c>
      <c r="G46" t="s">
        <v>66</v>
      </c>
      <c r="H46" t="s">
        <v>16</v>
      </c>
      <c r="I46">
        <v>42.038268039999998</v>
      </c>
      <c r="J46">
        <v>0.97768573000000003</v>
      </c>
      <c r="K46">
        <v>1697</v>
      </c>
      <c r="L46">
        <v>1697.560976</v>
      </c>
      <c r="M46" t="s">
        <v>26</v>
      </c>
      <c r="N46" t="s">
        <v>26</v>
      </c>
      <c r="O46" t="s">
        <v>16</v>
      </c>
      <c r="P46" t="s">
        <v>18</v>
      </c>
      <c r="Q46">
        <f t="shared" si="1"/>
        <v>890.42471019341281</v>
      </c>
    </row>
    <row r="47" spans="1:17" x14ac:dyDescent="0.55000000000000004">
      <c r="A47">
        <v>378</v>
      </c>
      <c r="B47" t="s">
        <v>65</v>
      </c>
      <c r="C47" s="1">
        <v>44175</v>
      </c>
      <c r="D47">
        <v>7.1776163616214296E-4</v>
      </c>
      <c r="E47">
        <f t="shared" si="2"/>
        <v>1393.2201856691308</v>
      </c>
      <c r="F47">
        <v>0.97403302957577098</v>
      </c>
      <c r="G47" t="s">
        <v>66</v>
      </c>
      <c r="H47" t="s">
        <v>16</v>
      </c>
      <c r="I47">
        <v>42.038268039999998</v>
      </c>
      <c r="J47">
        <v>0.97768573000000003</v>
      </c>
      <c r="K47">
        <v>1697</v>
      </c>
      <c r="L47">
        <v>1697.560976</v>
      </c>
      <c r="M47" t="s">
        <v>26</v>
      </c>
      <c r="N47" t="s">
        <v>26</v>
      </c>
      <c r="O47" t="s">
        <v>16</v>
      </c>
      <c r="P47" t="s">
        <v>18</v>
      </c>
      <c r="Q47">
        <f t="shared" si="1"/>
        <v>890.42471019341281</v>
      </c>
    </row>
    <row r="48" spans="1:17" x14ac:dyDescent="0.55000000000000004">
      <c r="A48">
        <v>20</v>
      </c>
      <c r="B48" t="s">
        <v>65</v>
      </c>
      <c r="C48" s="1">
        <v>44162</v>
      </c>
      <c r="D48">
        <v>1.44623533579526E-3</v>
      </c>
      <c r="E48">
        <f t="shared" si="2"/>
        <v>691.45039901138716</v>
      </c>
      <c r="F48">
        <v>0.98835446024186702</v>
      </c>
      <c r="G48" t="s">
        <v>66</v>
      </c>
      <c r="H48" t="s">
        <v>16</v>
      </c>
      <c r="I48">
        <v>42.038268039999998</v>
      </c>
      <c r="J48">
        <v>0.97768573000000003</v>
      </c>
      <c r="K48">
        <v>1697</v>
      </c>
      <c r="L48">
        <v>1697.560976</v>
      </c>
      <c r="M48" t="s">
        <v>26</v>
      </c>
      <c r="N48" t="s">
        <v>26</v>
      </c>
      <c r="O48" t="s">
        <v>16</v>
      </c>
      <c r="P48" t="s">
        <v>18</v>
      </c>
      <c r="Q48">
        <f t="shared" si="1"/>
        <v>890.42471019341281</v>
      </c>
    </row>
    <row r="49" spans="1:17" x14ac:dyDescent="0.55000000000000004">
      <c r="A49">
        <v>253</v>
      </c>
      <c r="B49" t="s">
        <v>65</v>
      </c>
      <c r="C49" s="1">
        <v>44169</v>
      </c>
      <c r="D49">
        <v>1.1044757364808901E-3</v>
      </c>
      <c r="E49">
        <f t="shared" si="2"/>
        <v>905.40694283264793</v>
      </c>
      <c r="F49">
        <v>0.99237096682855797</v>
      </c>
      <c r="G49" t="s">
        <v>66</v>
      </c>
      <c r="H49" t="s">
        <v>16</v>
      </c>
      <c r="I49">
        <v>42.038268039999998</v>
      </c>
      <c r="J49">
        <v>0.97768573000000003</v>
      </c>
      <c r="K49">
        <v>1697</v>
      </c>
      <c r="L49">
        <v>1697.560976</v>
      </c>
      <c r="M49" t="s">
        <v>26</v>
      </c>
      <c r="N49" t="s">
        <v>26</v>
      </c>
      <c r="O49" t="s">
        <v>16</v>
      </c>
      <c r="P49" t="s">
        <v>18</v>
      </c>
      <c r="Q49">
        <f t="shared" si="1"/>
        <v>890.42471019341281</v>
      </c>
    </row>
    <row r="50" spans="1:17" x14ac:dyDescent="0.55000000000000004">
      <c r="A50">
        <v>502</v>
      </c>
      <c r="B50" t="s">
        <v>72</v>
      </c>
      <c r="C50" s="1">
        <v>44184</v>
      </c>
      <c r="D50">
        <v>3.8632684763951699E-4</v>
      </c>
      <c r="E50">
        <f t="shared" si="2"/>
        <v>2588.4817638485838</v>
      </c>
      <c r="F50">
        <v>0.86860707888595401</v>
      </c>
      <c r="G50" t="s">
        <v>73</v>
      </c>
      <c r="H50" t="s">
        <v>16</v>
      </c>
      <c r="I50">
        <v>42.571339539999997</v>
      </c>
      <c r="J50">
        <v>1.1073787349999999</v>
      </c>
      <c r="K50">
        <v>1714</v>
      </c>
      <c r="L50">
        <v>1714.6341460000001</v>
      </c>
      <c r="M50" t="s">
        <v>26</v>
      </c>
      <c r="N50" t="s">
        <v>26</v>
      </c>
      <c r="O50" t="s">
        <v>16</v>
      </c>
      <c r="P50" t="s">
        <v>18</v>
      </c>
      <c r="Q50">
        <f t="shared" si="1"/>
        <v>989.39985413494514</v>
      </c>
    </row>
    <row r="51" spans="1:17" x14ac:dyDescent="0.55000000000000004">
      <c r="A51">
        <v>256</v>
      </c>
      <c r="B51" t="s">
        <v>72</v>
      </c>
      <c r="C51" s="1">
        <v>44169</v>
      </c>
      <c r="D51">
        <v>8.0029389528267904E-4</v>
      </c>
      <c r="E51">
        <f t="shared" si="2"/>
        <v>1249.5409572589342</v>
      </c>
      <c r="F51">
        <v>0.90759438018168503</v>
      </c>
      <c r="G51" t="s">
        <v>73</v>
      </c>
      <c r="H51" t="s">
        <v>16</v>
      </c>
      <c r="I51">
        <v>42.571339539999997</v>
      </c>
      <c r="J51">
        <v>1.1073787349999999</v>
      </c>
      <c r="K51">
        <v>1714</v>
      </c>
      <c r="L51">
        <v>1714.6341460000001</v>
      </c>
      <c r="M51" t="s">
        <v>26</v>
      </c>
      <c r="N51" t="s">
        <v>26</v>
      </c>
      <c r="O51" t="s">
        <v>16</v>
      </c>
      <c r="P51" t="s">
        <v>18</v>
      </c>
      <c r="Q51">
        <f t="shared" si="1"/>
        <v>989.39985413494514</v>
      </c>
    </row>
    <row r="52" spans="1:17" x14ac:dyDescent="0.55000000000000004">
      <c r="A52">
        <v>23</v>
      </c>
      <c r="B52" t="s">
        <v>72</v>
      </c>
      <c r="C52" s="1">
        <v>44162</v>
      </c>
      <c r="D52">
        <v>1.2257293200238599E-3</v>
      </c>
      <c r="E52">
        <f t="shared" si="2"/>
        <v>815.84080894836893</v>
      </c>
      <c r="F52">
        <v>0.92000337756019901</v>
      </c>
      <c r="G52" t="s">
        <v>73</v>
      </c>
      <c r="H52" t="s">
        <v>16</v>
      </c>
      <c r="I52">
        <v>42.571339539999997</v>
      </c>
      <c r="J52">
        <v>1.1073787349999999</v>
      </c>
      <c r="K52">
        <v>1714</v>
      </c>
      <c r="L52">
        <v>1714.6341460000001</v>
      </c>
      <c r="M52" t="s">
        <v>26</v>
      </c>
      <c r="N52" t="s">
        <v>26</v>
      </c>
      <c r="O52" t="s">
        <v>16</v>
      </c>
      <c r="P52" t="s">
        <v>18</v>
      </c>
      <c r="Q52">
        <f t="shared" si="1"/>
        <v>989.39985413494514</v>
      </c>
    </row>
    <row r="53" spans="1:17" x14ac:dyDescent="0.55000000000000004">
      <c r="A53">
        <v>381</v>
      </c>
      <c r="B53" t="s">
        <v>72</v>
      </c>
      <c r="C53" s="1">
        <v>44175</v>
      </c>
      <c r="D53">
        <v>6.9745426992863101E-4</v>
      </c>
      <c r="E53">
        <f t="shared" si="2"/>
        <v>1433.785759319142</v>
      </c>
      <c r="F53">
        <v>0.97613409781796701</v>
      </c>
      <c r="G53" t="s">
        <v>73</v>
      </c>
      <c r="H53" t="s">
        <v>16</v>
      </c>
      <c r="I53">
        <v>42.571339539999997</v>
      </c>
      <c r="J53">
        <v>1.1073787349999999</v>
      </c>
      <c r="K53">
        <v>1714</v>
      </c>
      <c r="L53">
        <v>1714.6341460000001</v>
      </c>
      <c r="M53" t="s">
        <v>26</v>
      </c>
      <c r="N53" t="s">
        <v>26</v>
      </c>
      <c r="O53" t="s">
        <v>16</v>
      </c>
      <c r="P53" t="s">
        <v>18</v>
      </c>
      <c r="Q53">
        <f t="shared" si="1"/>
        <v>989.39985413494514</v>
      </c>
    </row>
    <row r="54" spans="1:17" x14ac:dyDescent="0.55000000000000004">
      <c r="A54">
        <v>145</v>
      </c>
      <c r="B54" t="s">
        <v>72</v>
      </c>
      <c r="C54" s="1">
        <v>44166</v>
      </c>
      <c r="D54">
        <v>5.2123530887944805E-4</v>
      </c>
      <c r="E54">
        <f t="shared" si="2"/>
        <v>1918.519300140661</v>
      </c>
      <c r="F54">
        <v>0.98214408106069295</v>
      </c>
      <c r="G54" t="s">
        <v>73</v>
      </c>
      <c r="H54" t="s">
        <v>16</v>
      </c>
      <c r="I54">
        <v>42.571339539999997</v>
      </c>
      <c r="J54">
        <v>1.1073787349999999</v>
      </c>
      <c r="K54">
        <v>1714</v>
      </c>
      <c r="L54">
        <v>1714.6341460000001</v>
      </c>
      <c r="M54" t="s">
        <v>26</v>
      </c>
      <c r="N54" t="s">
        <v>26</v>
      </c>
      <c r="O54" t="s">
        <v>16</v>
      </c>
      <c r="P54" t="s">
        <v>18</v>
      </c>
      <c r="Q54">
        <f t="shared" si="1"/>
        <v>989.39985413494514</v>
      </c>
    </row>
    <row r="55" spans="1:17" x14ac:dyDescent="0.55000000000000004">
      <c r="A55">
        <v>314</v>
      </c>
      <c r="B55" t="s">
        <v>176</v>
      </c>
      <c r="C55" s="1">
        <v>44169</v>
      </c>
      <c r="D55">
        <v>3.6427612061688E-4</v>
      </c>
      <c r="E55">
        <f t="shared" si="2"/>
        <v>2745.170334817883</v>
      </c>
      <c r="F55">
        <v>0.75587889288728005</v>
      </c>
      <c r="G55" t="s">
        <v>177</v>
      </c>
      <c r="H55">
        <v>0.75</v>
      </c>
      <c r="I55">
        <v>44.51324288</v>
      </c>
      <c r="J55">
        <v>0.97768573000000003</v>
      </c>
      <c r="K55">
        <v>1776</v>
      </c>
      <c r="L55">
        <v>1776.829268</v>
      </c>
      <c r="M55" t="s">
        <v>26</v>
      </c>
      <c r="N55" t="s">
        <v>26</v>
      </c>
      <c r="O55" t="s">
        <v>16</v>
      </c>
      <c r="P55" t="s">
        <v>18</v>
      </c>
      <c r="Q55">
        <f t="shared" si="1"/>
        <v>1453.1640352255104</v>
      </c>
    </row>
    <row r="56" spans="1:17" x14ac:dyDescent="0.55000000000000004">
      <c r="A56">
        <v>81</v>
      </c>
      <c r="B56" t="s">
        <v>176</v>
      </c>
      <c r="C56" s="1">
        <v>44162</v>
      </c>
      <c r="D56">
        <v>3.8038005073883001E-4</v>
      </c>
      <c r="E56">
        <f t="shared" si="2"/>
        <v>2628.949646695859</v>
      </c>
      <c r="F56">
        <v>0.83691149481046301</v>
      </c>
      <c r="G56" t="s">
        <v>177</v>
      </c>
      <c r="H56">
        <v>0.75</v>
      </c>
      <c r="I56">
        <v>44.51324288</v>
      </c>
      <c r="J56">
        <v>0.97768573000000003</v>
      </c>
      <c r="K56">
        <v>1776</v>
      </c>
      <c r="L56">
        <v>1776.829268</v>
      </c>
      <c r="M56" t="s">
        <v>26</v>
      </c>
      <c r="N56" t="s">
        <v>26</v>
      </c>
      <c r="O56" t="s">
        <v>16</v>
      </c>
      <c r="P56" t="s">
        <v>18</v>
      </c>
      <c r="Q56">
        <f>0.024*EXP(0.0062*K56)</f>
        <v>1453.1640352255104</v>
      </c>
    </row>
    <row r="57" spans="1:17" x14ac:dyDescent="0.55000000000000004">
      <c r="A57">
        <v>553</v>
      </c>
      <c r="B57" t="s">
        <v>176</v>
      </c>
      <c r="C57" s="1">
        <v>44184</v>
      </c>
      <c r="D57">
        <v>3.16338688212415E-4</v>
      </c>
      <c r="E57">
        <f t="shared" si="2"/>
        <v>3161.1688271543958</v>
      </c>
      <c r="F57">
        <v>0.93904557357529905</v>
      </c>
      <c r="G57" t="s">
        <v>177</v>
      </c>
      <c r="H57">
        <v>0.75</v>
      </c>
      <c r="I57">
        <v>44.51324288</v>
      </c>
      <c r="J57">
        <v>0.97768573000000003</v>
      </c>
      <c r="K57">
        <v>1776</v>
      </c>
      <c r="L57">
        <v>1776.829268</v>
      </c>
      <c r="M57" t="s">
        <v>26</v>
      </c>
      <c r="N57" t="s">
        <v>26</v>
      </c>
      <c r="O57" t="s">
        <v>16</v>
      </c>
      <c r="P57" t="s">
        <v>18</v>
      </c>
      <c r="Q57">
        <f t="shared" si="1"/>
        <v>1453.1640352255104</v>
      </c>
    </row>
    <row r="58" spans="1:17" x14ac:dyDescent="0.55000000000000004">
      <c r="A58">
        <v>95</v>
      </c>
      <c r="B58" t="s">
        <v>203</v>
      </c>
      <c r="C58" s="1">
        <v>44162</v>
      </c>
      <c r="D58">
        <v>1.83041460075943E-4</v>
      </c>
      <c r="E58">
        <f t="shared" si="2"/>
        <v>5463.2431340151297</v>
      </c>
      <c r="F58">
        <v>0.95707383456804695</v>
      </c>
      <c r="G58" t="s">
        <v>204</v>
      </c>
      <c r="H58">
        <v>0.15384615400000001</v>
      </c>
      <c r="I58">
        <v>44.51324288</v>
      </c>
      <c r="J58">
        <v>0.68837056500000005</v>
      </c>
      <c r="K58">
        <v>1776</v>
      </c>
      <c r="L58">
        <v>1776.829268</v>
      </c>
      <c r="M58" t="s">
        <v>26</v>
      </c>
      <c r="N58" t="s">
        <v>26</v>
      </c>
      <c r="O58" t="s">
        <v>16</v>
      </c>
      <c r="P58" t="s">
        <v>18</v>
      </c>
      <c r="Q58">
        <f t="shared" si="1"/>
        <v>1453.1640352255104</v>
      </c>
    </row>
    <row r="59" spans="1:17" x14ac:dyDescent="0.55000000000000004">
      <c r="A59">
        <v>566</v>
      </c>
      <c r="B59" t="s">
        <v>203</v>
      </c>
      <c r="C59" s="1">
        <v>44184</v>
      </c>
      <c r="D59">
        <v>4.73648447733508E-4</v>
      </c>
      <c r="E59">
        <f t="shared" si="2"/>
        <v>2111.270510407408</v>
      </c>
      <c r="F59">
        <v>0.96039491285968903</v>
      </c>
      <c r="G59" t="s">
        <v>204</v>
      </c>
      <c r="H59">
        <v>0.15384615400000001</v>
      </c>
      <c r="I59">
        <v>44.51324288</v>
      </c>
      <c r="J59">
        <v>0.68837056500000005</v>
      </c>
      <c r="K59">
        <v>1776</v>
      </c>
      <c r="L59">
        <v>1776.829268</v>
      </c>
      <c r="M59" t="s">
        <v>26</v>
      </c>
      <c r="N59" t="s">
        <v>26</v>
      </c>
      <c r="O59" t="s">
        <v>16</v>
      </c>
      <c r="P59" t="s">
        <v>18</v>
      </c>
      <c r="Q59">
        <f t="shared" si="1"/>
        <v>1453.1640352255104</v>
      </c>
    </row>
    <row r="60" spans="1:17" x14ac:dyDescent="0.55000000000000004">
      <c r="A60">
        <v>205</v>
      </c>
      <c r="B60" t="s">
        <v>203</v>
      </c>
      <c r="C60" s="1">
        <v>44166</v>
      </c>
      <c r="D60">
        <v>1.70832914550709E-4</v>
      </c>
      <c r="E60">
        <f t="shared" si="2"/>
        <v>5853.6728863404487</v>
      </c>
      <c r="F60">
        <v>0.96447054091273399</v>
      </c>
      <c r="G60" t="s">
        <v>204</v>
      </c>
      <c r="H60">
        <v>0.15384615400000001</v>
      </c>
      <c r="I60">
        <v>44.51324288</v>
      </c>
      <c r="J60">
        <v>0.68837056500000005</v>
      </c>
      <c r="K60">
        <v>1776</v>
      </c>
      <c r="L60">
        <v>1776.829268</v>
      </c>
      <c r="M60" t="s">
        <v>26</v>
      </c>
      <c r="N60" t="s">
        <v>26</v>
      </c>
      <c r="O60" t="s">
        <v>16</v>
      </c>
      <c r="P60" t="s">
        <v>18</v>
      </c>
      <c r="Q60">
        <f t="shared" si="1"/>
        <v>1453.1640352255104</v>
      </c>
    </row>
    <row r="61" spans="1:17" x14ac:dyDescent="0.55000000000000004">
      <c r="A61">
        <v>450</v>
      </c>
      <c r="B61" t="s">
        <v>203</v>
      </c>
      <c r="C61" s="1">
        <v>44175</v>
      </c>
      <c r="D61">
        <v>1.81240740958517E-4</v>
      </c>
      <c r="E61">
        <f t="shared" si="2"/>
        <v>5517.5232384913024</v>
      </c>
      <c r="F61">
        <v>0.971798170608275</v>
      </c>
      <c r="G61" t="s">
        <v>204</v>
      </c>
      <c r="H61">
        <v>0.15384615400000001</v>
      </c>
      <c r="I61">
        <v>44.51324288</v>
      </c>
      <c r="J61">
        <v>0.68837056500000005</v>
      </c>
      <c r="K61">
        <v>1776</v>
      </c>
      <c r="L61">
        <v>1776.829268</v>
      </c>
      <c r="M61" t="s">
        <v>26</v>
      </c>
      <c r="N61" t="s">
        <v>26</v>
      </c>
      <c r="O61" t="s">
        <v>16</v>
      </c>
      <c r="P61" t="s">
        <v>18</v>
      </c>
      <c r="Q61">
        <f t="shared" si="1"/>
        <v>1453.1640352255104</v>
      </c>
    </row>
    <row r="62" spans="1:17" x14ac:dyDescent="0.55000000000000004">
      <c r="A62">
        <v>438</v>
      </c>
      <c r="B62" t="s">
        <v>176</v>
      </c>
      <c r="C62" s="1">
        <v>44175</v>
      </c>
      <c r="D62">
        <v>4.0010662631819501E-4</v>
      </c>
      <c r="E62">
        <f t="shared" si="2"/>
        <v>2499.3337631072486</v>
      </c>
      <c r="F62">
        <v>0.98321078237749704</v>
      </c>
      <c r="G62" t="s">
        <v>177</v>
      </c>
      <c r="H62">
        <v>0.75</v>
      </c>
      <c r="I62">
        <v>44.51324288</v>
      </c>
      <c r="J62">
        <v>0.97768573000000003</v>
      </c>
      <c r="K62">
        <v>1776</v>
      </c>
      <c r="L62">
        <v>1776.829268</v>
      </c>
      <c r="M62" t="s">
        <v>26</v>
      </c>
      <c r="N62" t="s">
        <v>26</v>
      </c>
      <c r="O62" t="s">
        <v>16</v>
      </c>
      <c r="P62" t="s">
        <v>18</v>
      </c>
      <c r="Q62">
        <f t="shared" si="1"/>
        <v>1453.1640352255104</v>
      </c>
    </row>
    <row r="63" spans="1:17" x14ac:dyDescent="0.55000000000000004">
      <c r="A63">
        <v>328</v>
      </c>
      <c r="B63" t="s">
        <v>203</v>
      </c>
      <c r="C63" s="1">
        <v>44169</v>
      </c>
      <c r="D63">
        <v>2.6481668051795901E-4</v>
      </c>
      <c r="E63">
        <f t="shared" si="2"/>
        <v>3776.1971717343658</v>
      </c>
      <c r="F63">
        <v>0.98377378787797698</v>
      </c>
      <c r="G63" t="s">
        <v>204</v>
      </c>
      <c r="H63">
        <v>0.15384615400000001</v>
      </c>
      <c r="I63">
        <v>44.51324288</v>
      </c>
      <c r="J63">
        <v>0.68837056500000005</v>
      </c>
      <c r="K63">
        <v>1776</v>
      </c>
      <c r="L63">
        <v>1776.829268</v>
      </c>
      <c r="M63" t="s">
        <v>26</v>
      </c>
      <c r="N63" t="s">
        <v>26</v>
      </c>
      <c r="O63" t="s">
        <v>16</v>
      </c>
      <c r="P63" t="s">
        <v>18</v>
      </c>
      <c r="Q63">
        <f t="shared" si="1"/>
        <v>1453.1640352255104</v>
      </c>
    </row>
    <row r="64" spans="1:17" x14ac:dyDescent="0.55000000000000004">
      <c r="A64">
        <v>193</v>
      </c>
      <c r="B64" t="s">
        <v>176</v>
      </c>
      <c r="C64" s="1">
        <v>44166</v>
      </c>
      <c r="D64">
        <v>2.09376637582349E-4</v>
      </c>
      <c r="E64">
        <f t="shared" si="2"/>
        <v>4776.0820478678979</v>
      </c>
      <c r="F64">
        <v>0.99395992379862697</v>
      </c>
      <c r="G64" t="s">
        <v>177</v>
      </c>
      <c r="H64">
        <v>0.75</v>
      </c>
      <c r="I64">
        <v>44.51324288</v>
      </c>
      <c r="J64">
        <v>0.97768573000000003</v>
      </c>
      <c r="K64">
        <v>1776</v>
      </c>
      <c r="L64">
        <v>1776.829268</v>
      </c>
      <c r="M64" t="s">
        <v>26</v>
      </c>
      <c r="N64" t="s">
        <v>26</v>
      </c>
      <c r="O64" t="s">
        <v>16</v>
      </c>
      <c r="P64" t="s">
        <v>18</v>
      </c>
      <c r="Q64">
        <f t="shared" si="1"/>
        <v>1453.1640352255104</v>
      </c>
    </row>
    <row r="65" spans="1:17" x14ac:dyDescent="0.55000000000000004">
      <c r="A65">
        <v>362</v>
      </c>
      <c r="B65" t="s">
        <v>24</v>
      </c>
      <c r="C65" s="1">
        <v>44175</v>
      </c>
      <c r="D65">
        <v>1.73696824753493E-4</v>
      </c>
      <c r="E65">
        <f t="shared" si="2"/>
        <v>5757.1576303664715</v>
      </c>
      <c r="F65">
        <v>0.80001056206142496</v>
      </c>
      <c r="G65" t="s">
        <v>25</v>
      </c>
      <c r="H65" t="s">
        <v>16</v>
      </c>
      <c r="I65">
        <v>44.894008249999999</v>
      </c>
      <c r="J65">
        <v>0.87792188000000004</v>
      </c>
      <c r="K65">
        <v>1789</v>
      </c>
      <c r="L65">
        <v>1789.02439</v>
      </c>
      <c r="M65" t="s">
        <v>26</v>
      </c>
      <c r="N65" t="s">
        <v>26</v>
      </c>
      <c r="O65" t="s">
        <v>16</v>
      </c>
      <c r="P65" t="s">
        <v>18</v>
      </c>
      <c r="Q65">
        <f t="shared" si="1"/>
        <v>1575.1386062656607</v>
      </c>
    </row>
    <row r="66" spans="1:17" x14ac:dyDescent="0.55000000000000004">
      <c r="A66">
        <v>484</v>
      </c>
      <c r="B66" t="s">
        <v>24</v>
      </c>
      <c r="C66" s="1">
        <v>44184</v>
      </c>
      <c r="D66">
        <v>2.8291719162863699E-4</v>
      </c>
      <c r="E66">
        <f t="shared" ref="E66:E97" si="3">1/D66</f>
        <v>3534.6031615944389</v>
      </c>
      <c r="F66">
        <v>0.96520951665584798</v>
      </c>
      <c r="G66" t="s">
        <v>25</v>
      </c>
      <c r="H66" t="s">
        <v>16</v>
      </c>
      <c r="I66">
        <v>44.894008249999999</v>
      </c>
      <c r="J66">
        <v>0.87792188000000004</v>
      </c>
      <c r="K66">
        <v>1789</v>
      </c>
      <c r="L66">
        <v>1789.02439</v>
      </c>
      <c r="M66" t="s">
        <v>26</v>
      </c>
      <c r="N66" t="s">
        <v>26</v>
      </c>
      <c r="O66" t="s">
        <v>16</v>
      </c>
      <c r="P66" t="s">
        <v>18</v>
      </c>
      <c r="Q66">
        <f t="shared" si="1"/>
        <v>1575.1386062656607</v>
      </c>
    </row>
    <row r="67" spans="1:17" x14ac:dyDescent="0.55000000000000004">
      <c r="A67">
        <v>4</v>
      </c>
      <c r="B67" t="s">
        <v>24</v>
      </c>
      <c r="C67" s="1">
        <v>44162</v>
      </c>
      <c r="D67">
        <v>2.2040026979605701E-4</v>
      </c>
      <c r="E67">
        <f t="shared" si="3"/>
        <v>4537.1995275928202</v>
      </c>
      <c r="F67">
        <v>0.98612632033988901</v>
      </c>
      <c r="G67" t="s">
        <v>25</v>
      </c>
      <c r="H67" t="s">
        <v>16</v>
      </c>
      <c r="I67">
        <v>44.894008249999999</v>
      </c>
      <c r="J67">
        <v>0.87792188000000004</v>
      </c>
      <c r="K67">
        <v>1789</v>
      </c>
      <c r="L67">
        <v>1789.02439</v>
      </c>
      <c r="M67" t="s">
        <v>26</v>
      </c>
      <c r="N67" t="s">
        <v>26</v>
      </c>
      <c r="O67" t="s">
        <v>16</v>
      </c>
      <c r="P67" t="s">
        <v>18</v>
      </c>
      <c r="Q67">
        <f t="shared" ref="Q67:Q84" si="4">0.024*EXP(0.0062*K67)</f>
        <v>1575.1386062656607</v>
      </c>
    </row>
    <row r="68" spans="1:17" x14ac:dyDescent="0.55000000000000004">
      <c r="A68">
        <v>130</v>
      </c>
      <c r="B68" t="s">
        <v>24</v>
      </c>
      <c r="C68" s="1">
        <v>44166</v>
      </c>
      <c r="D68">
        <v>1.85573436666411E-4</v>
      </c>
      <c r="E68">
        <f t="shared" si="3"/>
        <v>5388.7022731470552</v>
      </c>
      <c r="F68">
        <v>0.98914774171575204</v>
      </c>
      <c r="G68" t="s">
        <v>25</v>
      </c>
      <c r="H68" t="s">
        <v>16</v>
      </c>
      <c r="I68">
        <v>44.894008249999999</v>
      </c>
      <c r="J68">
        <v>0.87792188000000004</v>
      </c>
      <c r="K68">
        <v>1789</v>
      </c>
      <c r="L68">
        <v>1789.02439</v>
      </c>
      <c r="M68" t="s">
        <v>26</v>
      </c>
      <c r="N68" t="s">
        <v>26</v>
      </c>
      <c r="O68" t="s">
        <v>16</v>
      </c>
      <c r="P68" t="s">
        <v>18</v>
      </c>
      <c r="Q68">
        <f t="shared" si="4"/>
        <v>1575.1386062656607</v>
      </c>
    </row>
    <row r="69" spans="1:17" x14ac:dyDescent="0.55000000000000004">
      <c r="A69">
        <v>237</v>
      </c>
      <c r="B69" t="s">
        <v>24</v>
      </c>
      <c r="C69" s="1">
        <v>44169</v>
      </c>
      <c r="D69">
        <v>2.2176445719642799E-4</v>
      </c>
      <c r="E69">
        <f t="shared" si="3"/>
        <v>4509.2888763245292</v>
      </c>
      <c r="F69">
        <v>0.99512724622786597</v>
      </c>
      <c r="G69" t="s">
        <v>25</v>
      </c>
      <c r="H69" t="s">
        <v>16</v>
      </c>
      <c r="I69">
        <v>44.894008249999999</v>
      </c>
      <c r="J69">
        <v>0.87792188000000004</v>
      </c>
      <c r="K69">
        <v>1789</v>
      </c>
      <c r="L69">
        <v>1789.02439</v>
      </c>
      <c r="M69" t="s">
        <v>26</v>
      </c>
      <c r="N69" t="s">
        <v>26</v>
      </c>
      <c r="O69" t="s">
        <v>16</v>
      </c>
      <c r="P69" t="s">
        <v>18</v>
      </c>
      <c r="Q69">
        <f t="shared" si="4"/>
        <v>1575.1386062656607</v>
      </c>
    </row>
    <row r="70" spans="1:17" x14ac:dyDescent="0.55000000000000004">
      <c r="A70">
        <v>557</v>
      </c>
      <c r="B70" t="s">
        <v>184</v>
      </c>
      <c r="C70" s="1">
        <v>44184</v>
      </c>
      <c r="D70">
        <v>3.2216213924356099E-4</v>
      </c>
      <c r="E70">
        <f t="shared" si="3"/>
        <v>3104.0270664579243</v>
      </c>
      <c r="F70">
        <v>0.95479864943429105</v>
      </c>
      <c r="G70" t="s">
        <v>185</v>
      </c>
      <c r="H70">
        <v>0.44444444399999999</v>
      </c>
      <c r="I70">
        <v>45.883998179999999</v>
      </c>
      <c r="J70">
        <v>0.94775657499999999</v>
      </c>
      <c r="K70">
        <v>1822</v>
      </c>
      <c r="L70">
        <v>1822.818792</v>
      </c>
      <c r="M70" t="s">
        <v>26</v>
      </c>
      <c r="N70" t="s">
        <v>26</v>
      </c>
      <c r="O70" t="s">
        <v>16</v>
      </c>
      <c r="P70" t="s">
        <v>18</v>
      </c>
      <c r="Q70">
        <f t="shared" si="4"/>
        <v>1932.7488657954207</v>
      </c>
    </row>
    <row r="71" spans="1:17" x14ac:dyDescent="0.55000000000000004">
      <c r="A71">
        <v>441</v>
      </c>
      <c r="B71" t="s">
        <v>184</v>
      </c>
      <c r="C71" s="1">
        <v>44175</v>
      </c>
      <c r="D71">
        <v>1.6120452172903099E-4</v>
      </c>
      <c r="E71">
        <f t="shared" si="3"/>
        <v>6203.2999401896559</v>
      </c>
      <c r="F71">
        <v>0.97465121695336698</v>
      </c>
      <c r="G71" t="s">
        <v>185</v>
      </c>
      <c r="H71">
        <v>0.44444444399999999</v>
      </c>
      <c r="I71">
        <v>45.883998179999999</v>
      </c>
      <c r="J71">
        <v>0.94775657499999999</v>
      </c>
      <c r="K71">
        <v>1822</v>
      </c>
      <c r="L71">
        <v>1822.818792</v>
      </c>
      <c r="M71" t="s">
        <v>26</v>
      </c>
      <c r="N71" t="s">
        <v>26</v>
      </c>
      <c r="O71" t="s">
        <v>16</v>
      </c>
      <c r="P71" t="s">
        <v>18</v>
      </c>
      <c r="Q71">
        <f t="shared" si="4"/>
        <v>1932.7488657954207</v>
      </c>
    </row>
    <row r="72" spans="1:17" x14ac:dyDescent="0.55000000000000004">
      <c r="A72">
        <v>318</v>
      </c>
      <c r="B72" t="s">
        <v>184</v>
      </c>
      <c r="C72" s="1">
        <v>44169</v>
      </c>
      <c r="D72">
        <v>2.2529181740193701E-4</v>
      </c>
      <c r="E72">
        <f t="shared" si="3"/>
        <v>4438.6876164966397</v>
      </c>
      <c r="F72">
        <v>0.99021758108550795</v>
      </c>
      <c r="G72" t="s">
        <v>185</v>
      </c>
      <c r="H72">
        <v>0.44444444399999999</v>
      </c>
      <c r="I72">
        <v>45.883998179999999</v>
      </c>
      <c r="J72">
        <v>0.94775657499999999</v>
      </c>
      <c r="K72">
        <v>1822</v>
      </c>
      <c r="L72">
        <v>1822.818792</v>
      </c>
      <c r="M72" t="s">
        <v>26</v>
      </c>
      <c r="N72" t="s">
        <v>26</v>
      </c>
      <c r="O72" t="s">
        <v>16</v>
      </c>
      <c r="P72" t="s">
        <v>18</v>
      </c>
      <c r="Q72">
        <f t="shared" si="4"/>
        <v>1932.7488657954207</v>
      </c>
    </row>
    <row r="73" spans="1:17" x14ac:dyDescent="0.55000000000000004">
      <c r="A73">
        <v>197</v>
      </c>
      <c r="B73" t="s">
        <v>184</v>
      </c>
      <c r="C73" s="1">
        <v>44166</v>
      </c>
      <c r="D73">
        <v>1.7707378669596299E-4</v>
      </c>
      <c r="E73">
        <f t="shared" si="3"/>
        <v>5647.363275271271</v>
      </c>
      <c r="F73">
        <v>0.99157426815085803</v>
      </c>
      <c r="G73" t="s">
        <v>185</v>
      </c>
      <c r="H73">
        <v>0.44444444399999999</v>
      </c>
      <c r="I73">
        <v>45.883998179999999</v>
      </c>
      <c r="J73">
        <v>0.94775657499999999</v>
      </c>
      <c r="K73">
        <v>1822</v>
      </c>
      <c r="L73">
        <v>1822.818792</v>
      </c>
      <c r="M73" t="s">
        <v>26</v>
      </c>
      <c r="N73" t="s">
        <v>26</v>
      </c>
      <c r="O73" t="s">
        <v>16</v>
      </c>
      <c r="P73" t="s">
        <v>18</v>
      </c>
      <c r="Q73">
        <f t="shared" si="4"/>
        <v>1932.7488657954207</v>
      </c>
    </row>
    <row r="74" spans="1:17" x14ac:dyDescent="0.55000000000000004">
      <c r="A74">
        <v>85</v>
      </c>
      <c r="B74" t="s">
        <v>184</v>
      </c>
      <c r="C74" s="1">
        <v>44162</v>
      </c>
      <c r="D74">
        <v>2.19090035432492E-4</v>
      </c>
      <c r="E74">
        <f t="shared" si="3"/>
        <v>4564.3335536733211</v>
      </c>
      <c r="F74">
        <v>0.99228996250795898</v>
      </c>
      <c r="G74" t="s">
        <v>185</v>
      </c>
      <c r="H74">
        <v>0.44444444399999999</v>
      </c>
      <c r="I74">
        <v>45.883998179999999</v>
      </c>
      <c r="J74">
        <v>0.94775657499999999</v>
      </c>
      <c r="K74">
        <v>1822</v>
      </c>
      <c r="L74">
        <v>1822.818792</v>
      </c>
      <c r="M74" t="s">
        <v>26</v>
      </c>
      <c r="N74" t="s">
        <v>26</v>
      </c>
      <c r="O74" t="s">
        <v>16</v>
      </c>
      <c r="P74" t="s">
        <v>18</v>
      </c>
      <c r="Q74">
        <f t="shared" si="4"/>
        <v>1932.7488657954207</v>
      </c>
    </row>
    <row r="75" spans="1:17" x14ac:dyDescent="0.55000000000000004">
      <c r="A75">
        <v>568</v>
      </c>
      <c r="B75" t="s">
        <v>207</v>
      </c>
      <c r="C75" s="1">
        <v>44184</v>
      </c>
      <c r="D75">
        <v>5.0744955487666001E-4</v>
      </c>
      <c r="E75">
        <f t="shared" si="3"/>
        <v>1970.6392298305566</v>
      </c>
      <c r="F75">
        <v>0.97582722886385498</v>
      </c>
      <c r="G75" t="s">
        <v>208</v>
      </c>
      <c r="H75">
        <v>0.4</v>
      </c>
      <c r="I75">
        <v>48.701661850000001</v>
      </c>
      <c r="J75">
        <v>0.93778019000000001</v>
      </c>
      <c r="K75">
        <v>1922</v>
      </c>
      <c r="L75">
        <v>1922.147651</v>
      </c>
      <c r="M75" t="s">
        <v>26</v>
      </c>
      <c r="N75" t="s">
        <v>26</v>
      </c>
      <c r="O75" t="s">
        <v>16</v>
      </c>
      <c r="P75" t="s">
        <v>18</v>
      </c>
      <c r="Q75">
        <f t="shared" si="4"/>
        <v>3592.8410644738174</v>
      </c>
    </row>
    <row r="76" spans="1:17" x14ac:dyDescent="0.55000000000000004">
      <c r="A76">
        <v>452</v>
      </c>
      <c r="B76" t="s">
        <v>207</v>
      </c>
      <c r="C76" s="1">
        <v>44175</v>
      </c>
      <c r="D76">
        <v>1.6597870903196099E-4</v>
      </c>
      <c r="E76">
        <f t="shared" si="3"/>
        <v>6024.8691282894551</v>
      </c>
      <c r="F76">
        <v>0.97774296198339805</v>
      </c>
      <c r="G76" t="s">
        <v>208</v>
      </c>
      <c r="H76">
        <v>0.4</v>
      </c>
      <c r="I76">
        <v>48.701661850000001</v>
      </c>
      <c r="J76">
        <v>0.93778019000000001</v>
      </c>
      <c r="K76">
        <v>1922</v>
      </c>
      <c r="L76">
        <v>1922.147651</v>
      </c>
      <c r="M76" t="s">
        <v>26</v>
      </c>
      <c r="N76" t="s">
        <v>26</v>
      </c>
      <c r="O76" t="s">
        <v>16</v>
      </c>
      <c r="P76" t="s">
        <v>18</v>
      </c>
      <c r="Q76">
        <f t="shared" si="4"/>
        <v>3592.8410644738174</v>
      </c>
    </row>
    <row r="77" spans="1:17" x14ac:dyDescent="0.55000000000000004">
      <c r="A77">
        <v>330</v>
      </c>
      <c r="B77" t="s">
        <v>207</v>
      </c>
      <c r="C77" s="1">
        <v>44169</v>
      </c>
      <c r="D77">
        <v>2.9167420157024499E-4</v>
      </c>
      <c r="E77">
        <f t="shared" si="3"/>
        <v>3428.4828572991441</v>
      </c>
      <c r="F77">
        <v>0.97809967708555501</v>
      </c>
      <c r="G77" t="s">
        <v>208</v>
      </c>
      <c r="H77">
        <v>0.4</v>
      </c>
      <c r="I77">
        <v>48.701661850000001</v>
      </c>
      <c r="J77">
        <v>0.93778019000000001</v>
      </c>
      <c r="K77">
        <v>1922</v>
      </c>
      <c r="L77">
        <v>1922.147651</v>
      </c>
      <c r="M77" t="s">
        <v>26</v>
      </c>
      <c r="N77" t="s">
        <v>26</v>
      </c>
      <c r="O77" t="s">
        <v>16</v>
      </c>
      <c r="P77" t="s">
        <v>18</v>
      </c>
      <c r="Q77">
        <f t="shared" si="4"/>
        <v>3592.8410644738174</v>
      </c>
    </row>
    <row r="78" spans="1:17" x14ac:dyDescent="0.55000000000000004">
      <c r="A78">
        <v>97</v>
      </c>
      <c r="B78" t="s">
        <v>207</v>
      </c>
      <c r="C78" s="1">
        <v>44162</v>
      </c>
      <c r="D78">
        <v>2.6025760723761898E-4</v>
      </c>
      <c r="E78">
        <f t="shared" si="3"/>
        <v>3842.346860151471</v>
      </c>
      <c r="F78">
        <v>0.98467383176916501</v>
      </c>
      <c r="G78" t="s">
        <v>208</v>
      </c>
      <c r="H78">
        <v>0.4</v>
      </c>
      <c r="I78">
        <v>48.701661850000001</v>
      </c>
      <c r="J78">
        <v>0.93778019000000001</v>
      </c>
      <c r="K78">
        <v>1922</v>
      </c>
      <c r="L78">
        <v>1922.147651</v>
      </c>
      <c r="M78" t="s">
        <v>26</v>
      </c>
      <c r="N78" t="s">
        <v>26</v>
      </c>
      <c r="O78" t="s">
        <v>16</v>
      </c>
      <c r="P78" t="s">
        <v>18</v>
      </c>
      <c r="Q78">
        <f t="shared" si="4"/>
        <v>3592.8410644738174</v>
      </c>
    </row>
    <row r="79" spans="1:17" x14ac:dyDescent="0.55000000000000004">
      <c r="A79">
        <v>207</v>
      </c>
      <c r="B79" t="s">
        <v>207</v>
      </c>
      <c r="C79" s="1">
        <v>44166</v>
      </c>
      <c r="D79">
        <v>1.71319522049351E-4</v>
      </c>
      <c r="E79">
        <f t="shared" si="3"/>
        <v>5837.0464033394628</v>
      </c>
      <c r="F79">
        <v>0.99638054474256399</v>
      </c>
      <c r="G79" t="s">
        <v>208</v>
      </c>
      <c r="H79">
        <v>0.4</v>
      </c>
      <c r="I79">
        <v>48.701661850000001</v>
      </c>
      <c r="J79">
        <v>0.93778019000000001</v>
      </c>
      <c r="K79">
        <v>1922</v>
      </c>
      <c r="L79">
        <v>1922.147651</v>
      </c>
      <c r="M79" t="s">
        <v>26</v>
      </c>
      <c r="N79" t="s">
        <v>26</v>
      </c>
      <c r="O79" t="s">
        <v>16</v>
      </c>
      <c r="P79" t="s">
        <v>18</v>
      </c>
      <c r="Q79">
        <f t="shared" si="4"/>
        <v>3592.8410644738174</v>
      </c>
    </row>
    <row r="80" spans="1:17" x14ac:dyDescent="0.55000000000000004">
      <c r="A80">
        <v>367</v>
      </c>
      <c r="B80" t="s">
        <v>37</v>
      </c>
      <c r="C80" s="1">
        <v>44175</v>
      </c>
      <c r="D80">
        <v>4.2229735577486597E-4</v>
      </c>
      <c r="E80">
        <f t="shared" si="3"/>
        <v>2367.9996720915233</v>
      </c>
      <c r="F80">
        <v>0.93219136142877501</v>
      </c>
      <c r="G80" t="s">
        <v>38</v>
      </c>
      <c r="H80" t="s">
        <v>16</v>
      </c>
      <c r="I80">
        <v>48.777814929999998</v>
      </c>
      <c r="J80">
        <v>0.87792188000000004</v>
      </c>
      <c r="K80">
        <v>1924</v>
      </c>
      <c r="L80">
        <v>1924.8322149999999</v>
      </c>
      <c r="M80" t="s">
        <v>26</v>
      </c>
      <c r="N80" t="s">
        <v>26</v>
      </c>
      <c r="O80" t="s">
        <v>16</v>
      </c>
      <c r="P80" t="s">
        <v>18</v>
      </c>
      <c r="Q80">
        <f t="shared" si="4"/>
        <v>3637.669656541892</v>
      </c>
    </row>
    <row r="81" spans="1:17" x14ac:dyDescent="0.55000000000000004">
      <c r="A81">
        <v>242</v>
      </c>
      <c r="B81" t="s">
        <v>37</v>
      </c>
      <c r="C81" s="1">
        <v>44169</v>
      </c>
      <c r="D81">
        <v>2.5767860543592498E-4</v>
      </c>
      <c r="E81">
        <f t="shared" si="3"/>
        <v>3880.8033686314811</v>
      </c>
      <c r="F81">
        <v>0.98357125959446901</v>
      </c>
      <c r="G81" t="s">
        <v>38</v>
      </c>
      <c r="H81" t="s">
        <v>16</v>
      </c>
      <c r="I81">
        <v>48.777814929999998</v>
      </c>
      <c r="J81">
        <v>0.87792188000000004</v>
      </c>
      <c r="K81">
        <v>1924</v>
      </c>
      <c r="L81">
        <v>1924.8322149999999</v>
      </c>
      <c r="M81" t="s">
        <v>26</v>
      </c>
      <c r="N81" t="s">
        <v>26</v>
      </c>
      <c r="O81" t="s">
        <v>16</v>
      </c>
      <c r="P81" t="s">
        <v>18</v>
      </c>
      <c r="Q81">
        <f t="shared" si="4"/>
        <v>3637.669656541892</v>
      </c>
    </row>
    <row r="82" spans="1:17" x14ac:dyDescent="0.55000000000000004">
      <c r="A82">
        <v>489</v>
      </c>
      <c r="B82" t="s">
        <v>37</v>
      </c>
      <c r="C82" s="1">
        <v>44184</v>
      </c>
      <c r="D82">
        <v>4.4499676910815202E-4</v>
      </c>
      <c r="E82">
        <f t="shared" si="3"/>
        <v>2247.2073269299626</v>
      </c>
      <c r="F82">
        <v>0.99018386212117804</v>
      </c>
      <c r="G82" t="s">
        <v>38</v>
      </c>
      <c r="H82" t="s">
        <v>16</v>
      </c>
      <c r="I82">
        <v>48.777814929999998</v>
      </c>
      <c r="J82">
        <v>0.87792188000000004</v>
      </c>
      <c r="K82">
        <v>1924</v>
      </c>
      <c r="L82">
        <v>1924.8322149999999</v>
      </c>
      <c r="M82" t="s">
        <v>26</v>
      </c>
      <c r="N82" t="s">
        <v>26</v>
      </c>
      <c r="O82" t="s">
        <v>16</v>
      </c>
      <c r="P82" t="s">
        <v>18</v>
      </c>
      <c r="Q82">
        <f t="shared" si="4"/>
        <v>3637.669656541892</v>
      </c>
    </row>
    <row r="83" spans="1:17" x14ac:dyDescent="0.55000000000000004">
      <c r="A83">
        <v>132</v>
      </c>
      <c r="B83" t="s">
        <v>37</v>
      </c>
      <c r="C83" s="1">
        <v>44166</v>
      </c>
      <c r="D83">
        <v>2.0735928841285E-4</v>
      </c>
      <c r="E83">
        <f t="shared" si="3"/>
        <v>4822.5474134971528</v>
      </c>
      <c r="F83">
        <v>0.99378045099564805</v>
      </c>
      <c r="G83" t="s">
        <v>38</v>
      </c>
      <c r="H83" t="s">
        <v>16</v>
      </c>
      <c r="I83">
        <v>48.777814929999998</v>
      </c>
      <c r="J83">
        <v>0.87792188000000004</v>
      </c>
      <c r="K83">
        <v>1924</v>
      </c>
      <c r="L83">
        <v>1924.8322149999999</v>
      </c>
      <c r="M83" t="s">
        <v>26</v>
      </c>
      <c r="N83" t="s">
        <v>26</v>
      </c>
      <c r="O83" t="s">
        <v>16</v>
      </c>
      <c r="P83" t="s">
        <v>18</v>
      </c>
      <c r="Q83">
        <f t="shared" si="4"/>
        <v>3637.669656541892</v>
      </c>
    </row>
    <row r="84" spans="1:17" x14ac:dyDescent="0.55000000000000004">
      <c r="A84">
        <v>9</v>
      </c>
      <c r="B84" t="s">
        <v>37</v>
      </c>
      <c r="C84" s="1">
        <v>44162</v>
      </c>
      <c r="D84">
        <v>2.2788234128375199E-4</v>
      </c>
      <c r="E84">
        <f t="shared" si="3"/>
        <v>4388.2294449258407</v>
      </c>
      <c r="F84">
        <v>0.99907592151824798</v>
      </c>
      <c r="G84" t="s">
        <v>38</v>
      </c>
      <c r="H84" t="s">
        <v>16</v>
      </c>
      <c r="I84">
        <v>48.777814929999998</v>
      </c>
      <c r="J84">
        <v>0.87792188000000004</v>
      </c>
      <c r="K84">
        <v>1924</v>
      </c>
      <c r="L84">
        <v>1924.8322149999999</v>
      </c>
      <c r="M84" t="s">
        <v>26</v>
      </c>
      <c r="N84" t="s">
        <v>26</v>
      </c>
      <c r="O84" t="s">
        <v>16</v>
      </c>
      <c r="P84" t="s">
        <v>18</v>
      </c>
      <c r="Q84">
        <f t="shared" si="4"/>
        <v>3637.669656541892</v>
      </c>
    </row>
    <row r="85" spans="1:17" x14ac:dyDescent="0.55000000000000004">
      <c r="A85">
        <v>543</v>
      </c>
      <c r="B85" t="s">
        <v>160</v>
      </c>
      <c r="C85" s="1">
        <v>44184</v>
      </c>
      <c r="D85">
        <v>6.7303508286533005E-4</v>
      </c>
      <c r="E85">
        <f t="shared" si="3"/>
        <v>1485.8066473187007</v>
      </c>
      <c r="F85">
        <v>0.95701099045933802</v>
      </c>
      <c r="G85" t="s">
        <v>161</v>
      </c>
      <c r="H85" t="s">
        <v>16</v>
      </c>
      <c r="I85">
        <v>48.968197609999997</v>
      </c>
      <c r="J85">
        <v>1.3268592050000001</v>
      </c>
      <c r="K85">
        <v>1931</v>
      </c>
      <c r="L85">
        <v>1931.5436239999999</v>
      </c>
      <c r="M85" t="s">
        <v>26</v>
      </c>
      <c r="N85" t="s">
        <v>26</v>
      </c>
      <c r="O85" t="s">
        <v>16</v>
      </c>
      <c r="P85" t="s">
        <v>18</v>
      </c>
      <c r="Q85">
        <f>17915*EXP(-0.00082*K85)</f>
        <v>3677.4454897903761</v>
      </c>
    </row>
    <row r="86" spans="1:17" x14ac:dyDescent="0.55000000000000004">
      <c r="A86">
        <v>69</v>
      </c>
      <c r="B86" t="s">
        <v>160</v>
      </c>
      <c r="C86" s="1">
        <v>44162</v>
      </c>
      <c r="D86">
        <v>3.1327337683593001E-4</v>
      </c>
      <c r="E86">
        <f t="shared" si="3"/>
        <v>3192.1001717414624</v>
      </c>
      <c r="F86">
        <v>0.96896303340619205</v>
      </c>
      <c r="G86" t="s">
        <v>161</v>
      </c>
      <c r="H86" t="s">
        <v>16</v>
      </c>
      <c r="I86">
        <v>48.968197609999997</v>
      </c>
      <c r="J86">
        <v>1.3268592050000001</v>
      </c>
      <c r="K86">
        <v>1931</v>
      </c>
      <c r="L86">
        <v>1931.5436239999999</v>
      </c>
      <c r="M86" t="s">
        <v>26</v>
      </c>
      <c r="N86" t="s">
        <v>26</v>
      </c>
      <c r="O86" t="s">
        <v>16</v>
      </c>
      <c r="P86" t="s">
        <v>18</v>
      </c>
      <c r="Q86">
        <f t="shared" ref="Q86:Q149" si="5">17915*EXP(-0.00082*K86)</f>
        <v>3677.4454897903761</v>
      </c>
    </row>
    <row r="87" spans="1:17" x14ac:dyDescent="0.55000000000000004">
      <c r="A87">
        <v>425</v>
      </c>
      <c r="B87" t="s">
        <v>160</v>
      </c>
      <c r="C87" s="1">
        <v>44175</v>
      </c>
      <c r="D87">
        <v>3.7428240377600301E-4</v>
      </c>
      <c r="E87">
        <f t="shared" si="3"/>
        <v>2671.779356740667</v>
      </c>
      <c r="F87">
        <v>0.97056774484949204</v>
      </c>
      <c r="G87" t="s">
        <v>161</v>
      </c>
      <c r="H87" t="s">
        <v>16</v>
      </c>
      <c r="I87">
        <v>48.968197609999997</v>
      </c>
      <c r="J87">
        <v>1.3268592050000001</v>
      </c>
      <c r="K87">
        <v>1931</v>
      </c>
      <c r="L87">
        <v>1931.5436239999999</v>
      </c>
      <c r="M87" t="s">
        <v>26</v>
      </c>
      <c r="N87" t="s">
        <v>26</v>
      </c>
      <c r="O87" t="s">
        <v>16</v>
      </c>
      <c r="P87" t="s">
        <v>18</v>
      </c>
      <c r="Q87">
        <f t="shared" si="5"/>
        <v>3677.4454897903761</v>
      </c>
    </row>
    <row r="88" spans="1:17" x14ac:dyDescent="0.55000000000000004">
      <c r="A88">
        <v>303</v>
      </c>
      <c r="B88" t="s">
        <v>160</v>
      </c>
      <c r="C88" s="1">
        <v>44169</v>
      </c>
      <c r="D88">
        <v>3.4730312774040401E-4</v>
      </c>
      <c r="E88">
        <f t="shared" si="3"/>
        <v>2879.3290935964801</v>
      </c>
      <c r="F88">
        <v>0.97669207083006004</v>
      </c>
      <c r="G88" t="s">
        <v>161</v>
      </c>
      <c r="H88" t="s">
        <v>16</v>
      </c>
      <c r="I88">
        <v>48.968197609999997</v>
      </c>
      <c r="J88">
        <v>1.3268592050000001</v>
      </c>
      <c r="K88">
        <v>1931</v>
      </c>
      <c r="L88">
        <v>1931.5436239999999</v>
      </c>
      <c r="M88" t="s">
        <v>26</v>
      </c>
      <c r="N88" t="s">
        <v>26</v>
      </c>
      <c r="O88" t="s">
        <v>16</v>
      </c>
      <c r="P88" t="s">
        <v>18</v>
      </c>
      <c r="Q88">
        <f t="shared" si="5"/>
        <v>3677.4454897903761</v>
      </c>
    </row>
    <row r="89" spans="1:17" x14ac:dyDescent="0.55000000000000004">
      <c r="A89">
        <v>183</v>
      </c>
      <c r="B89" t="s">
        <v>160</v>
      </c>
      <c r="C89" s="1">
        <v>44166</v>
      </c>
      <c r="D89">
        <v>3.58029320802187E-4</v>
      </c>
      <c r="E89">
        <f t="shared" si="3"/>
        <v>2793.0673324727641</v>
      </c>
      <c r="F89">
        <v>0.98007689767217798</v>
      </c>
      <c r="G89" t="s">
        <v>161</v>
      </c>
      <c r="H89" t="s">
        <v>16</v>
      </c>
      <c r="I89">
        <v>48.968197609999997</v>
      </c>
      <c r="J89">
        <v>1.3268592050000001</v>
      </c>
      <c r="K89">
        <v>1931</v>
      </c>
      <c r="L89">
        <v>1931.5436239999999</v>
      </c>
      <c r="M89" t="s">
        <v>26</v>
      </c>
      <c r="N89" t="s">
        <v>26</v>
      </c>
      <c r="O89" t="s">
        <v>16</v>
      </c>
      <c r="P89" t="s">
        <v>18</v>
      </c>
      <c r="Q89">
        <f t="shared" si="5"/>
        <v>3677.4454897903761</v>
      </c>
    </row>
    <row r="90" spans="1:17" x14ac:dyDescent="0.55000000000000004">
      <c r="A90">
        <v>555</v>
      </c>
      <c r="B90" t="s">
        <v>180</v>
      </c>
      <c r="C90" s="1">
        <v>44184</v>
      </c>
      <c r="D90">
        <v>5.3927523729588702E-4</v>
      </c>
      <c r="E90">
        <f t="shared" si="3"/>
        <v>1854.3406610219054</v>
      </c>
      <c r="F90">
        <v>0.98364973252208499</v>
      </c>
      <c r="G90" t="s">
        <v>181</v>
      </c>
      <c r="H90">
        <v>0.117647059</v>
      </c>
      <c r="I90">
        <v>49.691651790000002</v>
      </c>
      <c r="J90">
        <v>0.72827610499999995</v>
      </c>
      <c r="K90">
        <v>1957</v>
      </c>
      <c r="L90">
        <v>1957.0469800000001</v>
      </c>
      <c r="M90" t="s">
        <v>26</v>
      </c>
      <c r="N90" t="s">
        <v>26</v>
      </c>
      <c r="O90" t="s">
        <v>16</v>
      </c>
      <c r="P90" t="s">
        <v>18</v>
      </c>
      <c r="Q90">
        <f t="shared" si="5"/>
        <v>3599.8722213292162</v>
      </c>
    </row>
    <row r="91" spans="1:17" x14ac:dyDescent="0.55000000000000004">
      <c r="A91">
        <v>195</v>
      </c>
      <c r="B91" t="s">
        <v>180</v>
      </c>
      <c r="C91" s="1">
        <v>44166</v>
      </c>
      <c r="D91">
        <v>2.5117217769717699E-4</v>
      </c>
      <c r="E91">
        <f t="shared" si="3"/>
        <v>3981.3326824981355</v>
      </c>
      <c r="F91">
        <v>0.99505079082271997</v>
      </c>
      <c r="G91" t="s">
        <v>181</v>
      </c>
      <c r="H91">
        <v>0.117647059</v>
      </c>
      <c r="I91">
        <v>49.691651790000002</v>
      </c>
      <c r="J91">
        <v>0.72827610499999995</v>
      </c>
      <c r="K91">
        <v>1957</v>
      </c>
      <c r="L91">
        <v>1957.0469800000001</v>
      </c>
      <c r="M91" t="s">
        <v>26</v>
      </c>
      <c r="N91" t="s">
        <v>26</v>
      </c>
      <c r="O91" t="s">
        <v>16</v>
      </c>
      <c r="P91" t="s">
        <v>18</v>
      </c>
      <c r="Q91">
        <f t="shared" si="5"/>
        <v>3599.8722213292162</v>
      </c>
    </row>
    <row r="92" spans="1:17" x14ac:dyDescent="0.55000000000000004">
      <c r="A92">
        <v>316</v>
      </c>
      <c r="B92" t="s">
        <v>180</v>
      </c>
      <c r="C92" s="1">
        <v>44169</v>
      </c>
      <c r="D92">
        <v>3.4892617976285299E-4</v>
      </c>
      <c r="E92">
        <f t="shared" si="3"/>
        <v>2865.9357136218559</v>
      </c>
      <c r="F92">
        <v>0.995192307676387</v>
      </c>
      <c r="G92" t="s">
        <v>181</v>
      </c>
      <c r="H92">
        <v>0.117647059</v>
      </c>
      <c r="I92">
        <v>49.691651790000002</v>
      </c>
      <c r="J92">
        <v>0.72827610499999995</v>
      </c>
      <c r="K92">
        <v>1957</v>
      </c>
      <c r="L92">
        <v>1957.0469800000001</v>
      </c>
      <c r="M92" t="s">
        <v>26</v>
      </c>
      <c r="N92" t="s">
        <v>26</v>
      </c>
      <c r="O92" t="s">
        <v>16</v>
      </c>
      <c r="P92" t="s">
        <v>18</v>
      </c>
      <c r="Q92">
        <f t="shared" si="5"/>
        <v>3599.8722213292162</v>
      </c>
    </row>
    <row r="93" spans="1:17" x14ac:dyDescent="0.55000000000000004">
      <c r="A93">
        <v>83</v>
      </c>
      <c r="B93" t="s">
        <v>180</v>
      </c>
      <c r="C93" s="1">
        <v>44162</v>
      </c>
      <c r="D93">
        <v>2.7919901536168701E-4</v>
      </c>
      <c r="E93">
        <f t="shared" si="3"/>
        <v>3581.6745223995681</v>
      </c>
      <c r="F93">
        <v>0.99530195158113199</v>
      </c>
      <c r="G93" t="s">
        <v>181</v>
      </c>
      <c r="H93">
        <v>0.117647059</v>
      </c>
      <c r="I93">
        <v>49.691651790000002</v>
      </c>
      <c r="J93">
        <v>0.72827610499999995</v>
      </c>
      <c r="K93">
        <v>1957</v>
      </c>
      <c r="L93">
        <v>1957.0469800000001</v>
      </c>
      <c r="M93" t="s">
        <v>26</v>
      </c>
      <c r="N93" t="s">
        <v>26</v>
      </c>
      <c r="O93" t="s">
        <v>16</v>
      </c>
      <c r="P93" t="s">
        <v>18</v>
      </c>
      <c r="Q93">
        <f t="shared" si="5"/>
        <v>3599.8722213292162</v>
      </c>
    </row>
    <row r="94" spans="1:17" x14ac:dyDescent="0.55000000000000004">
      <c r="A94">
        <v>540</v>
      </c>
      <c r="B94" t="s">
        <v>154</v>
      </c>
      <c r="C94" s="1">
        <v>44184</v>
      </c>
      <c r="D94">
        <v>2.55862127585756E-3</v>
      </c>
      <c r="E94">
        <f t="shared" si="3"/>
        <v>390.83548997099427</v>
      </c>
      <c r="F94">
        <v>0.93206112225826399</v>
      </c>
      <c r="G94" t="s">
        <v>155</v>
      </c>
      <c r="H94" t="s">
        <v>16</v>
      </c>
      <c r="I94">
        <v>50.491259049999996</v>
      </c>
      <c r="J94">
        <v>1.725914605</v>
      </c>
      <c r="K94">
        <v>1985</v>
      </c>
      <c r="L94">
        <v>1985.234899</v>
      </c>
      <c r="M94" t="s">
        <v>26</v>
      </c>
      <c r="N94" t="s">
        <v>26</v>
      </c>
      <c r="O94" t="s">
        <v>16</v>
      </c>
      <c r="P94" t="s">
        <v>18</v>
      </c>
      <c r="Q94">
        <f t="shared" si="5"/>
        <v>3518.1607918997997</v>
      </c>
    </row>
    <row r="95" spans="1:17" x14ac:dyDescent="0.55000000000000004">
      <c r="A95">
        <v>300</v>
      </c>
      <c r="B95" t="s">
        <v>154</v>
      </c>
      <c r="C95" s="1">
        <v>44169</v>
      </c>
      <c r="D95">
        <v>1.6600335466095701E-3</v>
      </c>
      <c r="E95">
        <f t="shared" si="3"/>
        <v>602.39746482375995</v>
      </c>
      <c r="F95">
        <v>0.97693109898095898</v>
      </c>
      <c r="G95" t="s">
        <v>155</v>
      </c>
      <c r="H95" t="s">
        <v>16</v>
      </c>
      <c r="I95">
        <v>50.491259049999996</v>
      </c>
      <c r="J95">
        <v>1.725914605</v>
      </c>
      <c r="K95">
        <v>1985</v>
      </c>
      <c r="L95">
        <v>1985.234899</v>
      </c>
      <c r="M95" t="s">
        <v>26</v>
      </c>
      <c r="N95" t="s">
        <v>26</v>
      </c>
      <c r="O95" t="s">
        <v>16</v>
      </c>
      <c r="P95" t="s">
        <v>18</v>
      </c>
      <c r="Q95">
        <f t="shared" si="5"/>
        <v>3518.1607918997997</v>
      </c>
    </row>
    <row r="96" spans="1:17" x14ac:dyDescent="0.55000000000000004">
      <c r="A96">
        <v>180</v>
      </c>
      <c r="B96" t="s">
        <v>154</v>
      </c>
      <c r="C96" s="1">
        <v>44166</v>
      </c>
      <c r="D96">
        <v>1.5554718313488701E-3</v>
      </c>
      <c r="E96">
        <f t="shared" si="3"/>
        <v>642.89174502943104</v>
      </c>
      <c r="F96">
        <v>0.99053847469173295</v>
      </c>
      <c r="G96" t="s">
        <v>155</v>
      </c>
      <c r="H96" t="s">
        <v>16</v>
      </c>
      <c r="I96">
        <v>50.491259049999996</v>
      </c>
      <c r="J96">
        <v>1.725914605</v>
      </c>
      <c r="K96">
        <v>1985</v>
      </c>
      <c r="L96">
        <v>1985.234899</v>
      </c>
      <c r="M96" t="s">
        <v>26</v>
      </c>
      <c r="N96" t="s">
        <v>26</v>
      </c>
      <c r="O96" t="s">
        <v>16</v>
      </c>
      <c r="P96" t="s">
        <v>18</v>
      </c>
      <c r="Q96">
        <f t="shared" si="5"/>
        <v>3518.1607918997997</v>
      </c>
    </row>
    <row r="97" spans="1:17" x14ac:dyDescent="0.55000000000000004">
      <c r="A97">
        <v>422</v>
      </c>
      <c r="B97" t="s">
        <v>154</v>
      </c>
      <c r="C97" s="1">
        <v>44175</v>
      </c>
      <c r="D97">
        <v>1.77442437565564E-3</v>
      </c>
      <c r="E97">
        <f t="shared" si="3"/>
        <v>563.5630425954364</v>
      </c>
      <c r="F97">
        <v>0.99083241556839197</v>
      </c>
      <c r="G97" t="s">
        <v>155</v>
      </c>
      <c r="H97" t="s">
        <v>16</v>
      </c>
      <c r="I97">
        <v>50.491259049999996</v>
      </c>
      <c r="J97">
        <v>1.725914605</v>
      </c>
      <c r="K97">
        <v>1985</v>
      </c>
      <c r="L97">
        <v>1985.234899</v>
      </c>
      <c r="M97" t="s">
        <v>26</v>
      </c>
      <c r="N97" t="s">
        <v>26</v>
      </c>
      <c r="O97" t="s">
        <v>16</v>
      </c>
      <c r="P97" t="s">
        <v>18</v>
      </c>
      <c r="Q97">
        <f t="shared" si="5"/>
        <v>3518.1607918997997</v>
      </c>
    </row>
    <row r="98" spans="1:17" x14ac:dyDescent="0.55000000000000004">
      <c r="A98">
        <v>66</v>
      </c>
      <c r="B98" t="s">
        <v>154</v>
      </c>
      <c r="C98" s="1">
        <v>44162</v>
      </c>
      <c r="D98">
        <v>1.4842106329542E-3</v>
      </c>
      <c r="E98">
        <f t="shared" ref="E98:E129" si="6">1/D98</f>
        <v>673.75881683961643</v>
      </c>
      <c r="F98">
        <v>0.99430012817879898</v>
      </c>
      <c r="G98" t="s">
        <v>155</v>
      </c>
      <c r="H98" t="s">
        <v>16</v>
      </c>
      <c r="I98">
        <v>50.491259049999996</v>
      </c>
      <c r="J98">
        <v>1.725914605</v>
      </c>
      <c r="K98">
        <v>1985</v>
      </c>
      <c r="L98">
        <v>1985.234899</v>
      </c>
      <c r="M98" t="s">
        <v>26</v>
      </c>
      <c r="N98" t="s">
        <v>26</v>
      </c>
      <c r="O98" t="s">
        <v>16</v>
      </c>
      <c r="P98" t="s">
        <v>18</v>
      </c>
      <c r="Q98">
        <f t="shared" si="5"/>
        <v>3518.1607918997997</v>
      </c>
    </row>
    <row r="99" spans="1:17" x14ac:dyDescent="0.55000000000000004">
      <c r="A99">
        <v>505</v>
      </c>
      <c r="B99" t="s">
        <v>78</v>
      </c>
      <c r="C99" s="1">
        <v>44184</v>
      </c>
      <c r="D99">
        <v>1.2588952026045201E-3</v>
      </c>
      <c r="E99">
        <f t="shared" si="6"/>
        <v>794.3472958917522</v>
      </c>
      <c r="F99">
        <v>0.97800850325157695</v>
      </c>
      <c r="G99" t="s">
        <v>79</v>
      </c>
      <c r="H99" t="s">
        <v>16</v>
      </c>
      <c r="I99">
        <v>52.357009320000003</v>
      </c>
      <c r="J99">
        <v>0.708323335</v>
      </c>
      <c r="K99">
        <v>2056</v>
      </c>
      <c r="L99">
        <v>2056.296296</v>
      </c>
      <c r="M99" t="s">
        <v>26</v>
      </c>
      <c r="N99" t="s">
        <v>26</v>
      </c>
      <c r="O99" t="s">
        <v>16</v>
      </c>
      <c r="P99" t="s">
        <v>18</v>
      </c>
      <c r="Q99">
        <f t="shared" si="5"/>
        <v>3319.1819459922394</v>
      </c>
    </row>
    <row r="100" spans="1:17" x14ac:dyDescent="0.55000000000000004">
      <c r="A100">
        <v>384</v>
      </c>
      <c r="B100" t="s">
        <v>78</v>
      </c>
      <c r="C100" s="1">
        <v>44175</v>
      </c>
      <c r="D100">
        <v>6.2115469121336699E-4</v>
      </c>
      <c r="E100">
        <f t="shared" si="6"/>
        <v>1609.9049305199555</v>
      </c>
      <c r="F100">
        <v>0.98363090389969099</v>
      </c>
      <c r="G100" t="s">
        <v>79</v>
      </c>
      <c r="H100" t="s">
        <v>16</v>
      </c>
      <c r="I100">
        <v>52.357009320000003</v>
      </c>
      <c r="J100">
        <v>0.708323335</v>
      </c>
      <c r="K100">
        <v>2056</v>
      </c>
      <c r="L100">
        <v>2056.296296</v>
      </c>
      <c r="M100" t="s">
        <v>26</v>
      </c>
      <c r="N100" t="s">
        <v>26</v>
      </c>
      <c r="O100" t="s">
        <v>16</v>
      </c>
      <c r="P100" t="s">
        <v>18</v>
      </c>
      <c r="Q100">
        <f t="shared" si="5"/>
        <v>3319.1819459922394</v>
      </c>
    </row>
    <row r="101" spans="1:17" x14ac:dyDescent="0.55000000000000004">
      <c r="A101">
        <v>26</v>
      </c>
      <c r="B101" t="s">
        <v>78</v>
      </c>
      <c r="C101" s="1">
        <v>44162</v>
      </c>
      <c r="D101">
        <v>4.9975257175741996E-4</v>
      </c>
      <c r="E101">
        <f t="shared" si="6"/>
        <v>2000.9902029786858</v>
      </c>
      <c r="F101">
        <v>0.986479281307725</v>
      </c>
      <c r="G101" t="s">
        <v>79</v>
      </c>
      <c r="H101" t="s">
        <v>16</v>
      </c>
      <c r="I101">
        <v>52.357009320000003</v>
      </c>
      <c r="J101">
        <v>0.708323335</v>
      </c>
      <c r="K101">
        <v>2056</v>
      </c>
      <c r="L101">
        <v>2056.296296</v>
      </c>
      <c r="M101" t="s">
        <v>26</v>
      </c>
      <c r="N101" t="s">
        <v>26</v>
      </c>
      <c r="O101" t="s">
        <v>16</v>
      </c>
      <c r="P101" t="s">
        <v>18</v>
      </c>
      <c r="Q101">
        <f>17915*EXP(-0.00082*K101)</f>
        <v>3319.1819459922394</v>
      </c>
    </row>
    <row r="102" spans="1:17" x14ac:dyDescent="0.55000000000000004">
      <c r="A102">
        <v>259</v>
      </c>
      <c r="B102" t="s">
        <v>78</v>
      </c>
      <c r="C102" s="1">
        <v>44169</v>
      </c>
      <c r="D102">
        <v>5.88964642287951E-4</v>
      </c>
      <c r="E102">
        <f t="shared" si="6"/>
        <v>1697.8947940156474</v>
      </c>
      <c r="F102">
        <v>0.98696263812871299</v>
      </c>
      <c r="G102" t="s">
        <v>79</v>
      </c>
      <c r="H102" t="s">
        <v>16</v>
      </c>
      <c r="I102">
        <v>52.357009320000003</v>
      </c>
      <c r="J102">
        <v>0.708323335</v>
      </c>
      <c r="K102">
        <v>2056</v>
      </c>
      <c r="L102">
        <v>2056.296296</v>
      </c>
      <c r="M102" t="s">
        <v>26</v>
      </c>
      <c r="N102" t="s">
        <v>26</v>
      </c>
      <c r="O102" t="s">
        <v>16</v>
      </c>
      <c r="P102" t="s">
        <v>18</v>
      </c>
      <c r="Q102">
        <f t="shared" si="5"/>
        <v>3319.1819459922394</v>
      </c>
    </row>
    <row r="103" spans="1:17" x14ac:dyDescent="0.55000000000000004">
      <c r="A103">
        <v>148</v>
      </c>
      <c r="B103" t="s">
        <v>78</v>
      </c>
      <c r="C103" s="1">
        <v>44166</v>
      </c>
      <c r="D103">
        <v>5.1867155605584705E-4</v>
      </c>
      <c r="E103">
        <f t="shared" si="6"/>
        <v>1928.0023905770663</v>
      </c>
      <c r="F103">
        <v>0.991793203102595</v>
      </c>
      <c r="G103" t="s">
        <v>79</v>
      </c>
      <c r="H103" t="s">
        <v>16</v>
      </c>
      <c r="I103">
        <v>52.357009320000003</v>
      </c>
      <c r="J103">
        <v>0.708323335</v>
      </c>
      <c r="K103">
        <v>2056</v>
      </c>
      <c r="L103">
        <v>2056.296296</v>
      </c>
      <c r="M103" t="s">
        <v>26</v>
      </c>
      <c r="N103" t="s">
        <v>26</v>
      </c>
      <c r="O103" t="s">
        <v>16</v>
      </c>
      <c r="P103" t="s">
        <v>18</v>
      </c>
      <c r="Q103">
        <f t="shared" si="5"/>
        <v>3319.1819459922394</v>
      </c>
    </row>
    <row r="104" spans="1:17" x14ac:dyDescent="0.55000000000000004">
      <c r="A104">
        <v>184</v>
      </c>
      <c r="B104" t="s">
        <v>162</v>
      </c>
      <c r="C104" s="1">
        <v>44166</v>
      </c>
      <c r="D104">
        <v>3.5257934974960899E-4</v>
      </c>
      <c r="E104">
        <f t="shared" si="6"/>
        <v>2836.2409786908088</v>
      </c>
      <c r="F104">
        <v>0.93598006851103499</v>
      </c>
      <c r="G104" t="s">
        <v>155</v>
      </c>
      <c r="H104" t="s">
        <v>16</v>
      </c>
      <c r="I104">
        <v>52.471238929999998</v>
      </c>
      <c r="J104">
        <v>0.92780380500000004</v>
      </c>
      <c r="K104">
        <v>2060</v>
      </c>
      <c r="L104">
        <v>2060.7407410000001</v>
      </c>
      <c r="M104" t="s">
        <v>26</v>
      </c>
      <c r="N104" t="s">
        <v>26</v>
      </c>
      <c r="O104" t="s">
        <v>16</v>
      </c>
      <c r="P104" t="s">
        <v>18</v>
      </c>
      <c r="Q104">
        <f t="shared" si="5"/>
        <v>3308.3128642479369</v>
      </c>
    </row>
    <row r="105" spans="1:17" x14ac:dyDescent="0.55000000000000004">
      <c r="A105">
        <v>544</v>
      </c>
      <c r="B105" t="s">
        <v>162</v>
      </c>
      <c r="C105" s="1">
        <v>44184</v>
      </c>
      <c r="D105">
        <v>1.3261003499012299E-3</v>
      </c>
      <c r="E105">
        <f t="shared" si="6"/>
        <v>754.09074439538574</v>
      </c>
      <c r="F105">
        <v>0.93971869794573704</v>
      </c>
      <c r="G105" t="s">
        <v>155</v>
      </c>
      <c r="H105" t="s">
        <v>16</v>
      </c>
      <c r="I105">
        <v>52.471238929999998</v>
      </c>
      <c r="J105">
        <v>0.92780380500000004</v>
      </c>
      <c r="K105">
        <v>2060</v>
      </c>
      <c r="L105">
        <v>2060.7407410000001</v>
      </c>
      <c r="M105" t="s">
        <v>26</v>
      </c>
      <c r="N105" t="s">
        <v>26</v>
      </c>
      <c r="O105" t="s">
        <v>16</v>
      </c>
      <c r="P105" t="s">
        <v>18</v>
      </c>
      <c r="Q105">
        <f t="shared" si="5"/>
        <v>3308.3128642479369</v>
      </c>
    </row>
    <row r="106" spans="1:17" x14ac:dyDescent="0.55000000000000004">
      <c r="A106">
        <v>304</v>
      </c>
      <c r="B106" t="s">
        <v>162</v>
      </c>
      <c r="C106" s="1">
        <v>44169</v>
      </c>
      <c r="D106">
        <v>5.0107905472159399E-4</v>
      </c>
      <c r="E106">
        <f t="shared" si="6"/>
        <v>1995.6930759271368</v>
      </c>
      <c r="F106">
        <v>0.95775825112563895</v>
      </c>
      <c r="G106" t="s">
        <v>155</v>
      </c>
      <c r="H106" t="s">
        <v>16</v>
      </c>
      <c r="I106">
        <v>52.471238929999998</v>
      </c>
      <c r="J106">
        <v>0.92780380500000004</v>
      </c>
      <c r="K106">
        <v>2060</v>
      </c>
      <c r="L106">
        <v>2060.7407410000001</v>
      </c>
      <c r="M106" t="s">
        <v>26</v>
      </c>
      <c r="N106" t="s">
        <v>26</v>
      </c>
      <c r="O106" t="s">
        <v>16</v>
      </c>
      <c r="P106" t="s">
        <v>18</v>
      </c>
      <c r="Q106">
        <f t="shared" si="5"/>
        <v>3308.3128642479369</v>
      </c>
    </row>
    <row r="107" spans="1:17" x14ac:dyDescent="0.55000000000000004">
      <c r="A107">
        <v>70</v>
      </c>
      <c r="B107" t="s">
        <v>162</v>
      </c>
      <c r="C107" s="1">
        <v>44162</v>
      </c>
      <c r="D107">
        <v>3.8011857215828899E-4</v>
      </c>
      <c r="E107">
        <f t="shared" si="6"/>
        <v>2630.7580666792046</v>
      </c>
      <c r="F107">
        <v>0.95867876627843496</v>
      </c>
      <c r="G107" t="s">
        <v>155</v>
      </c>
      <c r="H107" t="s">
        <v>16</v>
      </c>
      <c r="I107">
        <v>52.471238929999998</v>
      </c>
      <c r="J107">
        <v>0.92780380500000004</v>
      </c>
      <c r="K107">
        <v>2060</v>
      </c>
      <c r="L107">
        <v>2060.7407410000001</v>
      </c>
      <c r="M107" t="s">
        <v>26</v>
      </c>
      <c r="N107" t="s">
        <v>26</v>
      </c>
      <c r="O107" t="s">
        <v>16</v>
      </c>
      <c r="P107" t="s">
        <v>18</v>
      </c>
      <c r="Q107">
        <f t="shared" si="5"/>
        <v>3308.3128642479369</v>
      </c>
    </row>
    <row r="108" spans="1:17" x14ac:dyDescent="0.55000000000000004">
      <c r="A108">
        <v>426</v>
      </c>
      <c r="B108" t="s">
        <v>162</v>
      </c>
      <c r="C108" s="1">
        <v>44175</v>
      </c>
      <c r="D108">
        <v>7.5757727304861795E-4</v>
      </c>
      <c r="E108">
        <f t="shared" si="6"/>
        <v>1319.9973594453704</v>
      </c>
      <c r="F108">
        <v>0.97432813781880201</v>
      </c>
      <c r="G108" t="s">
        <v>155</v>
      </c>
      <c r="H108" t="s">
        <v>16</v>
      </c>
      <c r="I108">
        <v>52.471238929999998</v>
      </c>
      <c r="J108">
        <v>0.92780380500000004</v>
      </c>
      <c r="K108">
        <v>2060</v>
      </c>
      <c r="L108">
        <v>2060.7407410000001</v>
      </c>
      <c r="M108" t="s">
        <v>26</v>
      </c>
      <c r="N108" t="s">
        <v>26</v>
      </c>
      <c r="O108" t="s">
        <v>16</v>
      </c>
      <c r="P108" t="s">
        <v>18</v>
      </c>
      <c r="Q108">
        <f t="shared" si="5"/>
        <v>3308.3128642479369</v>
      </c>
    </row>
    <row r="109" spans="1:17" x14ac:dyDescent="0.55000000000000004">
      <c r="A109">
        <v>326</v>
      </c>
      <c r="B109" t="s">
        <v>199</v>
      </c>
      <c r="C109" s="1">
        <v>44169</v>
      </c>
      <c r="D109" s="2">
        <v>9.7619897918995005E-5</v>
      </c>
      <c r="E109">
        <f t="shared" si="6"/>
        <v>10243.813211419254</v>
      </c>
      <c r="F109">
        <v>0.59607311470249402</v>
      </c>
      <c r="G109" t="s">
        <v>200</v>
      </c>
      <c r="H109">
        <v>0.125</v>
      </c>
      <c r="I109">
        <v>52.92815736</v>
      </c>
      <c r="J109">
        <v>0.68837056500000005</v>
      </c>
      <c r="K109">
        <v>2078</v>
      </c>
      <c r="L109">
        <v>2078.5185190000002</v>
      </c>
      <c r="M109" t="s">
        <v>26</v>
      </c>
      <c r="N109" t="s">
        <v>26</v>
      </c>
      <c r="O109" t="s">
        <v>16</v>
      </c>
      <c r="P109" t="s">
        <v>18</v>
      </c>
      <c r="Q109">
        <f t="shared" si="5"/>
        <v>3259.8407704220472</v>
      </c>
    </row>
    <row r="110" spans="1:17" x14ac:dyDescent="0.55000000000000004">
      <c r="A110">
        <v>448</v>
      </c>
      <c r="B110" t="s">
        <v>199</v>
      </c>
      <c r="C110" s="1">
        <v>44175</v>
      </c>
      <c r="D110">
        <v>1.07378880904085E-4</v>
      </c>
      <c r="E110">
        <f t="shared" si="6"/>
        <v>9312.8182337198959</v>
      </c>
      <c r="F110">
        <v>0.68729897031104403</v>
      </c>
      <c r="G110" t="s">
        <v>200</v>
      </c>
      <c r="H110">
        <v>0.125</v>
      </c>
      <c r="I110">
        <v>52.92815736</v>
      </c>
      <c r="J110">
        <v>0.68837056500000005</v>
      </c>
      <c r="K110">
        <v>2078</v>
      </c>
      <c r="L110">
        <v>2078.5185190000002</v>
      </c>
      <c r="M110" t="s">
        <v>26</v>
      </c>
      <c r="N110" t="s">
        <v>26</v>
      </c>
      <c r="O110" t="s">
        <v>16</v>
      </c>
      <c r="P110" t="s">
        <v>18</v>
      </c>
      <c r="Q110">
        <f t="shared" si="5"/>
        <v>3259.8407704220472</v>
      </c>
    </row>
    <row r="111" spans="1:17" x14ac:dyDescent="0.55000000000000004">
      <c r="A111">
        <v>203</v>
      </c>
      <c r="B111" t="s">
        <v>199</v>
      </c>
      <c r="C111" s="1">
        <v>44166</v>
      </c>
      <c r="D111">
        <v>1.09653555005152E-4</v>
      </c>
      <c r="E111">
        <f t="shared" si="6"/>
        <v>9119.6313694801374</v>
      </c>
      <c r="F111">
        <v>0.70426312048825901</v>
      </c>
      <c r="G111" t="s">
        <v>200</v>
      </c>
      <c r="H111">
        <v>0.125</v>
      </c>
      <c r="I111">
        <v>52.92815736</v>
      </c>
      <c r="J111">
        <v>0.68837056500000005</v>
      </c>
      <c r="K111">
        <v>2078</v>
      </c>
      <c r="L111">
        <v>2078.5185190000002</v>
      </c>
      <c r="M111" t="s">
        <v>26</v>
      </c>
      <c r="N111" t="s">
        <v>26</v>
      </c>
      <c r="O111" t="s">
        <v>16</v>
      </c>
      <c r="P111" t="s">
        <v>18</v>
      </c>
      <c r="Q111">
        <f t="shared" si="5"/>
        <v>3259.8407704220472</v>
      </c>
    </row>
    <row r="112" spans="1:17" x14ac:dyDescent="0.55000000000000004">
      <c r="A112">
        <v>93</v>
      </c>
      <c r="B112" t="s">
        <v>199</v>
      </c>
      <c r="C112" s="1">
        <v>44162</v>
      </c>
      <c r="D112">
        <v>1.3055647493576201E-4</v>
      </c>
      <c r="E112">
        <f t="shared" si="6"/>
        <v>7659.5205292731152</v>
      </c>
      <c r="F112">
        <v>0.86329190382314303</v>
      </c>
      <c r="G112" t="s">
        <v>200</v>
      </c>
      <c r="H112">
        <v>0.125</v>
      </c>
      <c r="I112">
        <v>52.92815736</v>
      </c>
      <c r="J112">
        <v>0.68837056500000005</v>
      </c>
      <c r="K112">
        <v>2078</v>
      </c>
      <c r="L112">
        <v>2078.5185190000002</v>
      </c>
      <c r="M112" t="s">
        <v>26</v>
      </c>
      <c r="N112" t="s">
        <v>26</v>
      </c>
      <c r="O112" t="s">
        <v>16</v>
      </c>
      <c r="P112" t="s">
        <v>18</v>
      </c>
      <c r="Q112">
        <f t="shared" si="5"/>
        <v>3259.8407704220472</v>
      </c>
    </row>
    <row r="113" spans="1:17" x14ac:dyDescent="0.55000000000000004">
      <c r="A113">
        <v>564</v>
      </c>
      <c r="B113" t="s">
        <v>199</v>
      </c>
      <c r="C113" s="1">
        <v>44184</v>
      </c>
      <c r="D113">
        <v>2.0442355530600801E-4</v>
      </c>
      <c r="E113">
        <f t="shared" si="6"/>
        <v>4891.8041685708322</v>
      </c>
      <c r="F113">
        <v>0.91142687310183002</v>
      </c>
      <c r="G113" t="s">
        <v>200</v>
      </c>
      <c r="H113">
        <v>0.125</v>
      </c>
      <c r="I113">
        <v>52.92815736</v>
      </c>
      <c r="J113">
        <v>0.68837056500000005</v>
      </c>
      <c r="K113">
        <v>2078</v>
      </c>
      <c r="L113">
        <v>2078.5185190000002</v>
      </c>
      <c r="M113" t="s">
        <v>26</v>
      </c>
      <c r="N113" t="s">
        <v>26</v>
      </c>
      <c r="O113" t="s">
        <v>16</v>
      </c>
      <c r="P113" t="s">
        <v>18</v>
      </c>
      <c r="Q113">
        <f t="shared" si="5"/>
        <v>3259.8407704220472</v>
      </c>
    </row>
    <row r="114" spans="1:17" x14ac:dyDescent="0.55000000000000004">
      <c r="A114">
        <v>567</v>
      </c>
      <c r="B114" t="s">
        <v>205</v>
      </c>
      <c r="C114" s="1">
        <v>44184</v>
      </c>
      <c r="D114">
        <v>6.4648934490673499E-4</v>
      </c>
      <c r="E114">
        <f t="shared" si="6"/>
        <v>1546.8159032756585</v>
      </c>
      <c r="F114">
        <v>0.94443590112284903</v>
      </c>
      <c r="G114" t="s">
        <v>206</v>
      </c>
      <c r="H114">
        <v>0.33333333300000001</v>
      </c>
      <c r="I114">
        <v>53.994300369999998</v>
      </c>
      <c r="J114">
        <v>0.90785103499999997</v>
      </c>
      <c r="K114">
        <v>2120</v>
      </c>
      <c r="L114">
        <v>2120</v>
      </c>
      <c r="M114" t="s">
        <v>26</v>
      </c>
      <c r="N114" t="s">
        <v>26</v>
      </c>
      <c r="O114" t="s">
        <v>16</v>
      </c>
      <c r="P114" t="s">
        <v>18</v>
      </c>
      <c r="Q114">
        <f t="shared" si="5"/>
        <v>3149.4831208576643</v>
      </c>
    </row>
    <row r="115" spans="1:17" x14ac:dyDescent="0.55000000000000004">
      <c r="A115">
        <v>451</v>
      </c>
      <c r="B115" t="s">
        <v>205</v>
      </c>
      <c r="C115" s="1">
        <v>44175</v>
      </c>
      <c r="D115">
        <v>3.39239131540938E-4</v>
      </c>
      <c r="E115">
        <f t="shared" si="6"/>
        <v>2947.773140019739</v>
      </c>
      <c r="F115">
        <v>0.95056492354153899</v>
      </c>
      <c r="G115" t="s">
        <v>206</v>
      </c>
      <c r="H115">
        <v>0.33333333300000001</v>
      </c>
      <c r="I115">
        <v>53.994300369999998</v>
      </c>
      <c r="J115">
        <v>0.90785103499999997</v>
      </c>
      <c r="K115">
        <v>2120</v>
      </c>
      <c r="L115">
        <v>2120</v>
      </c>
      <c r="M115" t="s">
        <v>26</v>
      </c>
      <c r="N115" t="s">
        <v>26</v>
      </c>
      <c r="O115" t="s">
        <v>16</v>
      </c>
      <c r="P115" t="s">
        <v>18</v>
      </c>
      <c r="Q115">
        <f t="shared" si="5"/>
        <v>3149.4831208576643</v>
      </c>
    </row>
    <row r="116" spans="1:17" x14ac:dyDescent="0.55000000000000004">
      <c r="A116">
        <v>329</v>
      </c>
      <c r="B116" t="s">
        <v>205</v>
      </c>
      <c r="C116" s="1">
        <v>44169</v>
      </c>
      <c r="D116">
        <v>3.5269560357336E-4</v>
      </c>
      <c r="E116">
        <f t="shared" si="6"/>
        <v>2835.3061106189884</v>
      </c>
      <c r="F116">
        <v>0.97920210357500403</v>
      </c>
      <c r="G116" t="s">
        <v>206</v>
      </c>
      <c r="H116">
        <v>0.33333333300000001</v>
      </c>
      <c r="I116">
        <v>53.994300369999998</v>
      </c>
      <c r="J116">
        <v>0.90785103499999997</v>
      </c>
      <c r="K116">
        <v>2120</v>
      </c>
      <c r="L116">
        <v>2120</v>
      </c>
      <c r="M116" t="s">
        <v>26</v>
      </c>
      <c r="N116" t="s">
        <v>26</v>
      </c>
      <c r="O116" t="s">
        <v>16</v>
      </c>
      <c r="P116" t="s">
        <v>18</v>
      </c>
      <c r="Q116">
        <f t="shared" si="5"/>
        <v>3149.4831208576643</v>
      </c>
    </row>
    <row r="117" spans="1:17" x14ac:dyDescent="0.55000000000000004">
      <c r="A117">
        <v>206</v>
      </c>
      <c r="B117" t="s">
        <v>205</v>
      </c>
      <c r="C117" s="1">
        <v>44166</v>
      </c>
      <c r="D117">
        <v>2.4791779575067001E-4</v>
      </c>
      <c r="E117">
        <f t="shared" si="6"/>
        <v>4033.5950752228218</v>
      </c>
      <c r="F117">
        <v>0.98026867552201802</v>
      </c>
      <c r="G117" t="s">
        <v>206</v>
      </c>
      <c r="H117">
        <v>0.33333333300000001</v>
      </c>
      <c r="I117">
        <v>53.994300369999998</v>
      </c>
      <c r="J117">
        <v>0.90785103499999997</v>
      </c>
      <c r="K117">
        <v>2120</v>
      </c>
      <c r="L117">
        <v>2120</v>
      </c>
      <c r="M117" t="s">
        <v>26</v>
      </c>
      <c r="N117" t="s">
        <v>26</v>
      </c>
      <c r="O117" t="s">
        <v>16</v>
      </c>
      <c r="P117" t="s">
        <v>18</v>
      </c>
      <c r="Q117">
        <f t="shared" si="5"/>
        <v>3149.4831208576643</v>
      </c>
    </row>
    <row r="118" spans="1:17" x14ac:dyDescent="0.55000000000000004">
      <c r="A118">
        <v>96</v>
      </c>
      <c r="B118" t="s">
        <v>205</v>
      </c>
      <c r="C118" s="1">
        <v>44162</v>
      </c>
      <c r="D118">
        <v>3.50701601038978E-4</v>
      </c>
      <c r="E118">
        <f t="shared" si="6"/>
        <v>2851.4269596643703</v>
      </c>
      <c r="F118">
        <v>0.98598896417928295</v>
      </c>
      <c r="G118" t="s">
        <v>206</v>
      </c>
      <c r="H118">
        <v>0.33333333300000001</v>
      </c>
      <c r="I118">
        <v>53.994300369999998</v>
      </c>
      <c r="J118">
        <v>0.90785103499999997</v>
      </c>
      <c r="K118">
        <v>2120</v>
      </c>
      <c r="L118">
        <v>2120</v>
      </c>
      <c r="M118" t="s">
        <v>26</v>
      </c>
      <c r="N118" t="s">
        <v>26</v>
      </c>
      <c r="O118" t="s">
        <v>16</v>
      </c>
      <c r="P118" t="s">
        <v>18</v>
      </c>
      <c r="Q118">
        <f t="shared" si="5"/>
        <v>3149.4831208576643</v>
      </c>
    </row>
    <row r="119" spans="1:17" x14ac:dyDescent="0.55000000000000004">
      <c r="A119">
        <v>68</v>
      </c>
      <c r="B119" t="s">
        <v>158</v>
      </c>
      <c r="C119" s="1">
        <v>44162</v>
      </c>
      <c r="D119">
        <v>1.4168731806692199E-4</v>
      </c>
      <c r="E119">
        <f t="shared" si="6"/>
        <v>7057.7946822853855</v>
      </c>
      <c r="F119">
        <v>0.54121724576955899</v>
      </c>
      <c r="G119" t="s">
        <v>159</v>
      </c>
      <c r="H119" t="s">
        <v>16</v>
      </c>
      <c r="I119">
        <v>54.184683049999997</v>
      </c>
      <c r="J119">
        <v>1.2470481250000001</v>
      </c>
      <c r="K119">
        <v>2127</v>
      </c>
      <c r="L119">
        <v>2127.4074070000001</v>
      </c>
      <c r="M119" t="s">
        <v>26</v>
      </c>
      <c r="N119" t="s">
        <v>26</v>
      </c>
      <c r="O119" t="s">
        <v>16</v>
      </c>
      <c r="P119" t="s">
        <v>18</v>
      </c>
      <c r="Q119">
        <f t="shared" si="5"/>
        <v>3131.4568725699678</v>
      </c>
    </row>
    <row r="120" spans="1:17" x14ac:dyDescent="0.55000000000000004">
      <c r="A120">
        <v>302</v>
      </c>
      <c r="B120" t="s">
        <v>158</v>
      </c>
      <c r="C120" s="1">
        <v>44169</v>
      </c>
      <c r="D120">
        <v>1.6284618190407001E-4</v>
      </c>
      <c r="E120">
        <f t="shared" si="6"/>
        <v>6140.7641757857327</v>
      </c>
      <c r="F120">
        <v>0.67747154033652801</v>
      </c>
      <c r="G120" t="s">
        <v>159</v>
      </c>
      <c r="H120" t="s">
        <v>16</v>
      </c>
      <c r="I120">
        <v>54.184683049999997</v>
      </c>
      <c r="J120">
        <v>1.2470481250000001</v>
      </c>
      <c r="K120">
        <v>2127</v>
      </c>
      <c r="L120">
        <v>2127.4074070000001</v>
      </c>
      <c r="M120" t="s">
        <v>26</v>
      </c>
      <c r="N120" t="s">
        <v>26</v>
      </c>
      <c r="O120" t="s">
        <v>16</v>
      </c>
      <c r="P120" t="s">
        <v>18</v>
      </c>
      <c r="Q120">
        <f t="shared" si="5"/>
        <v>3131.4568725699678</v>
      </c>
    </row>
    <row r="121" spans="1:17" x14ac:dyDescent="0.55000000000000004">
      <c r="A121">
        <v>542</v>
      </c>
      <c r="B121" t="s">
        <v>158</v>
      </c>
      <c r="C121" s="1">
        <v>44184</v>
      </c>
      <c r="D121">
        <v>1.72331849800752E-4</v>
      </c>
      <c r="E121">
        <f t="shared" si="6"/>
        <v>5802.7578834451551</v>
      </c>
      <c r="F121">
        <v>0.87880578296093004</v>
      </c>
      <c r="G121" t="s">
        <v>159</v>
      </c>
      <c r="H121" t="s">
        <v>16</v>
      </c>
      <c r="I121">
        <v>54.184683049999997</v>
      </c>
      <c r="J121">
        <v>1.2470481250000001</v>
      </c>
      <c r="K121">
        <v>2127</v>
      </c>
      <c r="L121">
        <v>2127.4074070000001</v>
      </c>
      <c r="M121" t="s">
        <v>26</v>
      </c>
      <c r="N121" t="s">
        <v>26</v>
      </c>
      <c r="O121" t="s">
        <v>16</v>
      </c>
      <c r="P121" t="s">
        <v>18</v>
      </c>
      <c r="Q121">
        <f t="shared" si="5"/>
        <v>3131.4568725699678</v>
      </c>
    </row>
    <row r="122" spans="1:17" x14ac:dyDescent="0.55000000000000004">
      <c r="A122">
        <v>424</v>
      </c>
      <c r="B122" t="s">
        <v>158</v>
      </c>
      <c r="C122" s="1">
        <v>44175</v>
      </c>
      <c r="D122">
        <v>3.1374671219739302E-4</v>
      </c>
      <c r="E122">
        <f t="shared" si="6"/>
        <v>3187.2843957352843</v>
      </c>
      <c r="F122">
        <v>0.95187835914667396</v>
      </c>
      <c r="G122" t="s">
        <v>159</v>
      </c>
      <c r="H122" t="s">
        <v>16</v>
      </c>
      <c r="I122">
        <v>54.184683049999997</v>
      </c>
      <c r="J122">
        <v>1.2470481250000001</v>
      </c>
      <c r="K122">
        <v>2127</v>
      </c>
      <c r="L122">
        <v>2127.4074070000001</v>
      </c>
      <c r="M122" t="s">
        <v>26</v>
      </c>
      <c r="N122" t="s">
        <v>26</v>
      </c>
      <c r="O122" t="s">
        <v>16</v>
      </c>
      <c r="P122" t="s">
        <v>18</v>
      </c>
      <c r="Q122">
        <f t="shared" si="5"/>
        <v>3131.4568725699678</v>
      </c>
    </row>
    <row r="123" spans="1:17" x14ac:dyDescent="0.55000000000000004">
      <c r="A123">
        <v>182</v>
      </c>
      <c r="B123" t="s">
        <v>158</v>
      </c>
      <c r="C123" s="1">
        <v>44166</v>
      </c>
      <c r="D123" s="2">
        <v>9.2876317317592703E-5</v>
      </c>
      <c r="E123">
        <f t="shared" si="6"/>
        <v>10767.007444755556</v>
      </c>
      <c r="F123">
        <v>0.97084397483441198</v>
      </c>
      <c r="G123" t="s">
        <v>159</v>
      </c>
      <c r="H123" t="s">
        <v>16</v>
      </c>
      <c r="I123">
        <v>54.184683049999997</v>
      </c>
      <c r="J123">
        <v>1.2470481250000001</v>
      </c>
      <c r="K123">
        <v>2127</v>
      </c>
      <c r="L123">
        <v>2127.4074070000001</v>
      </c>
      <c r="M123" t="s">
        <v>26</v>
      </c>
      <c r="N123" t="s">
        <v>26</v>
      </c>
      <c r="O123" t="s">
        <v>16</v>
      </c>
      <c r="P123" t="s">
        <v>18</v>
      </c>
      <c r="Q123">
        <f t="shared" si="5"/>
        <v>3131.4568725699678</v>
      </c>
    </row>
    <row r="124" spans="1:17" x14ac:dyDescent="0.55000000000000004">
      <c r="A124">
        <v>554</v>
      </c>
      <c r="B124" t="s">
        <v>178</v>
      </c>
      <c r="C124" s="1">
        <v>44184</v>
      </c>
      <c r="D124">
        <v>5.6358942608399597E-4</v>
      </c>
      <c r="E124">
        <f t="shared" si="6"/>
        <v>1774.3413089708367</v>
      </c>
      <c r="F124">
        <v>0.95688966556300004</v>
      </c>
      <c r="G124" t="s">
        <v>179</v>
      </c>
      <c r="H124">
        <v>0.105263158</v>
      </c>
      <c r="I124">
        <v>55.060443380000002</v>
      </c>
      <c r="J124">
        <v>0.71829971999999997</v>
      </c>
      <c r="K124">
        <v>2161</v>
      </c>
      <c r="L124">
        <v>2161.4814809999998</v>
      </c>
      <c r="M124" t="s">
        <v>26</v>
      </c>
      <c r="N124" t="s">
        <v>26</v>
      </c>
      <c r="O124" t="s">
        <v>16</v>
      </c>
      <c r="P124" t="s">
        <v>18</v>
      </c>
      <c r="Q124">
        <f t="shared" si="5"/>
        <v>3045.3576550197554</v>
      </c>
    </row>
    <row r="125" spans="1:17" x14ac:dyDescent="0.55000000000000004">
      <c r="A125">
        <v>439</v>
      </c>
      <c r="B125" t="s">
        <v>178</v>
      </c>
      <c r="C125" s="1">
        <v>44175</v>
      </c>
      <c r="D125">
        <v>3.35765432135112E-4</v>
      </c>
      <c r="E125">
        <f t="shared" si="6"/>
        <v>2978.2696617726865</v>
      </c>
      <c r="F125">
        <v>0.98220632413979603</v>
      </c>
      <c r="G125" t="s">
        <v>179</v>
      </c>
      <c r="H125">
        <v>0.105263158</v>
      </c>
      <c r="I125">
        <v>55.060443380000002</v>
      </c>
      <c r="J125">
        <v>0.71829971999999997</v>
      </c>
      <c r="K125">
        <v>2161</v>
      </c>
      <c r="L125">
        <v>2161.4814809999998</v>
      </c>
      <c r="M125" t="s">
        <v>26</v>
      </c>
      <c r="N125" t="s">
        <v>26</v>
      </c>
      <c r="O125" t="s">
        <v>16</v>
      </c>
      <c r="P125" t="s">
        <v>18</v>
      </c>
      <c r="Q125">
        <f t="shared" si="5"/>
        <v>3045.3576550197554</v>
      </c>
    </row>
    <row r="126" spans="1:17" x14ac:dyDescent="0.55000000000000004">
      <c r="A126">
        <v>315</v>
      </c>
      <c r="B126" t="s">
        <v>178</v>
      </c>
      <c r="C126" s="1">
        <v>44169</v>
      </c>
      <c r="D126">
        <v>3.7299260236250498E-4</v>
      </c>
      <c r="E126">
        <f t="shared" si="6"/>
        <v>2681.0183195754576</v>
      </c>
      <c r="F126">
        <v>0.99017152244388895</v>
      </c>
      <c r="G126" t="s">
        <v>179</v>
      </c>
      <c r="H126">
        <v>0.105263158</v>
      </c>
      <c r="I126">
        <v>55.060443380000002</v>
      </c>
      <c r="J126">
        <v>0.71829971999999997</v>
      </c>
      <c r="K126">
        <v>2161</v>
      </c>
      <c r="L126">
        <v>2161.4814809999998</v>
      </c>
      <c r="M126" t="s">
        <v>26</v>
      </c>
      <c r="N126" t="s">
        <v>26</v>
      </c>
      <c r="O126" t="s">
        <v>16</v>
      </c>
      <c r="P126" t="s">
        <v>18</v>
      </c>
      <c r="Q126">
        <f t="shared" si="5"/>
        <v>3045.3576550197554</v>
      </c>
    </row>
    <row r="127" spans="1:17" x14ac:dyDescent="0.55000000000000004">
      <c r="A127">
        <v>82</v>
      </c>
      <c r="B127" t="s">
        <v>178</v>
      </c>
      <c r="C127" s="1">
        <v>44162</v>
      </c>
      <c r="D127">
        <v>3.2185085964404002E-4</v>
      </c>
      <c r="E127">
        <f t="shared" si="6"/>
        <v>3107.0291410934183</v>
      </c>
      <c r="F127">
        <v>0.99130839658552194</v>
      </c>
      <c r="G127" t="s">
        <v>179</v>
      </c>
      <c r="H127">
        <v>0.105263158</v>
      </c>
      <c r="I127">
        <v>55.060443380000002</v>
      </c>
      <c r="J127">
        <v>0.71829971999999997</v>
      </c>
      <c r="K127">
        <v>2161</v>
      </c>
      <c r="L127">
        <v>2161.4814809999998</v>
      </c>
      <c r="M127" t="s">
        <v>26</v>
      </c>
      <c r="N127" t="s">
        <v>26</v>
      </c>
      <c r="O127" t="s">
        <v>16</v>
      </c>
      <c r="P127" t="s">
        <v>18</v>
      </c>
      <c r="Q127">
        <f t="shared" si="5"/>
        <v>3045.3576550197554</v>
      </c>
    </row>
    <row r="128" spans="1:17" x14ac:dyDescent="0.55000000000000004">
      <c r="A128">
        <v>194</v>
      </c>
      <c r="B128" t="s">
        <v>178</v>
      </c>
      <c r="C128" s="1">
        <v>44166</v>
      </c>
      <c r="D128">
        <v>2.8387753203374999E-4</v>
      </c>
      <c r="E128">
        <f t="shared" si="6"/>
        <v>3522.6458143264072</v>
      </c>
      <c r="F128">
        <v>0.99578622089395097</v>
      </c>
      <c r="G128" t="s">
        <v>179</v>
      </c>
      <c r="H128">
        <v>0.105263158</v>
      </c>
      <c r="I128">
        <v>55.060443380000002</v>
      </c>
      <c r="J128">
        <v>0.71829971999999997</v>
      </c>
      <c r="K128">
        <v>2161</v>
      </c>
      <c r="L128">
        <v>2161.4814809999998</v>
      </c>
      <c r="M128" t="s">
        <v>26</v>
      </c>
      <c r="N128" t="s">
        <v>26</v>
      </c>
      <c r="O128" t="s">
        <v>16</v>
      </c>
      <c r="P128" t="s">
        <v>18</v>
      </c>
      <c r="Q128">
        <f t="shared" si="5"/>
        <v>3045.3576550197554</v>
      </c>
    </row>
    <row r="129" spans="1:17" x14ac:dyDescent="0.55000000000000004">
      <c r="A129">
        <v>447</v>
      </c>
      <c r="B129" t="s">
        <v>198</v>
      </c>
      <c r="C129" s="1">
        <v>44175</v>
      </c>
      <c r="D129">
        <v>7.8098776288098996E-4</v>
      </c>
      <c r="E129">
        <f t="shared" si="6"/>
        <v>1280.4297935618026</v>
      </c>
      <c r="F129">
        <v>0.95615293126229195</v>
      </c>
      <c r="G129" t="s">
        <v>181</v>
      </c>
      <c r="H129">
        <v>0.117647059</v>
      </c>
      <c r="I129">
        <v>55.479285279999999</v>
      </c>
      <c r="J129">
        <v>0.66841779499999998</v>
      </c>
      <c r="K129">
        <v>2177</v>
      </c>
      <c r="L129">
        <v>2177.7777780000001</v>
      </c>
      <c r="M129" t="s">
        <v>26</v>
      </c>
      <c r="N129" t="s">
        <v>26</v>
      </c>
      <c r="O129" t="s">
        <v>16</v>
      </c>
      <c r="P129" t="s">
        <v>18</v>
      </c>
      <c r="Q129">
        <f t="shared" si="5"/>
        <v>3005.6635254678877</v>
      </c>
    </row>
    <row r="130" spans="1:17" x14ac:dyDescent="0.55000000000000004">
      <c r="A130">
        <v>92</v>
      </c>
      <c r="B130" t="s">
        <v>198</v>
      </c>
      <c r="C130" s="1">
        <v>44162</v>
      </c>
      <c r="D130">
        <v>5.3178068375703703E-4</v>
      </c>
      <c r="E130">
        <f t="shared" ref="E130:E161" si="7">1/D130</f>
        <v>1880.4744710450702</v>
      </c>
      <c r="F130">
        <v>0.96103002314035502</v>
      </c>
      <c r="G130" t="s">
        <v>181</v>
      </c>
      <c r="H130">
        <v>0.117647059</v>
      </c>
      <c r="I130">
        <v>55.479285279999999</v>
      </c>
      <c r="J130">
        <v>0.66841779499999998</v>
      </c>
      <c r="K130">
        <v>2177</v>
      </c>
      <c r="L130">
        <v>2177.7777780000001</v>
      </c>
      <c r="M130" t="s">
        <v>26</v>
      </c>
      <c r="N130" t="s">
        <v>26</v>
      </c>
      <c r="O130" t="s">
        <v>16</v>
      </c>
      <c r="P130" t="s">
        <v>18</v>
      </c>
      <c r="Q130">
        <f t="shared" si="5"/>
        <v>3005.6635254678877</v>
      </c>
    </row>
    <row r="131" spans="1:17" x14ac:dyDescent="0.55000000000000004">
      <c r="A131">
        <v>325</v>
      </c>
      <c r="B131" t="s">
        <v>198</v>
      </c>
      <c r="C131" s="1">
        <v>44169</v>
      </c>
      <c r="D131">
        <v>7.0558091524300696E-4</v>
      </c>
      <c r="E131">
        <f t="shared" si="7"/>
        <v>1417.2718938345902</v>
      </c>
      <c r="F131">
        <v>0.96392411948684098</v>
      </c>
      <c r="G131" t="s">
        <v>181</v>
      </c>
      <c r="H131">
        <v>0.117647059</v>
      </c>
      <c r="I131">
        <v>55.479285279999999</v>
      </c>
      <c r="J131">
        <v>0.66841779499999998</v>
      </c>
      <c r="K131">
        <v>2177</v>
      </c>
      <c r="L131">
        <v>2177.7777780000001</v>
      </c>
      <c r="M131" t="s">
        <v>26</v>
      </c>
      <c r="N131" t="s">
        <v>26</v>
      </c>
      <c r="O131" t="s">
        <v>16</v>
      </c>
      <c r="P131" t="s">
        <v>18</v>
      </c>
      <c r="Q131">
        <f t="shared" si="5"/>
        <v>3005.6635254678877</v>
      </c>
    </row>
    <row r="132" spans="1:17" x14ac:dyDescent="0.55000000000000004">
      <c r="A132">
        <v>563</v>
      </c>
      <c r="B132" t="s">
        <v>198</v>
      </c>
      <c r="C132" s="1">
        <v>44184</v>
      </c>
      <c r="D132">
        <v>1.22240023024422E-3</v>
      </c>
      <c r="E132">
        <f t="shared" si="7"/>
        <v>818.06267313955982</v>
      </c>
      <c r="F132">
        <v>0.964538351478889</v>
      </c>
      <c r="G132" t="s">
        <v>181</v>
      </c>
      <c r="H132">
        <v>0.117647059</v>
      </c>
      <c r="I132">
        <v>55.479285279999999</v>
      </c>
      <c r="J132">
        <v>0.66841779499999998</v>
      </c>
      <c r="K132">
        <v>2177</v>
      </c>
      <c r="L132">
        <v>2177.7777780000001</v>
      </c>
      <c r="M132" t="s">
        <v>26</v>
      </c>
      <c r="N132" t="s">
        <v>26</v>
      </c>
      <c r="O132" t="s">
        <v>16</v>
      </c>
      <c r="P132" t="s">
        <v>18</v>
      </c>
      <c r="Q132">
        <f t="shared" si="5"/>
        <v>3005.6635254678877</v>
      </c>
    </row>
    <row r="133" spans="1:17" x14ac:dyDescent="0.55000000000000004">
      <c r="A133">
        <v>202</v>
      </c>
      <c r="B133" t="s">
        <v>198</v>
      </c>
      <c r="C133" s="1">
        <v>44166</v>
      </c>
      <c r="D133">
        <v>4.9404962099949801E-4</v>
      </c>
      <c r="E133">
        <f t="shared" si="7"/>
        <v>2024.0881836462659</v>
      </c>
      <c r="F133">
        <v>0.972938227212919</v>
      </c>
      <c r="G133" t="s">
        <v>181</v>
      </c>
      <c r="H133">
        <v>0.117647059</v>
      </c>
      <c r="I133">
        <v>55.479285279999999</v>
      </c>
      <c r="J133">
        <v>0.66841779499999998</v>
      </c>
      <c r="K133">
        <v>2177</v>
      </c>
      <c r="L133">
        <v>2177.7777780000001</v>
      </c>
      <c r="M133" t="s">
        <v>26</v>
      </c>
      <c r="N133" t="s">
        <v>26</v>
      </c>
      <c r="O133" t="s">
        <v>16</v>
      </c>
      <c r="P133" t="s">
        <v>18</v>
      </c>
      <c r="Q133">
        <f t="shared" si="5"/>
        <v>3005.6635254678877</v>
      </c>
    </row>
    <row r="134" spans="1:17" x14ac:dyDescent="0.55000000000000004">
      <c r="A134">
        <v>516</v>
      </c>
      <c r="B134" t="s">
        <v>101</v>
      </c>
      <c r="C134" s="1">
        <v>44184</v>
      </c>
      <c r="D134">
        <v>1.4548763460539599E-3</v>
      </c>
      <c r="E134">
        <f t="shared" si="7"/>
        <v>687.3436376309819</v>
      </c>
      <c r="F134">
        <v>0.93670049425881896</v>
      </c>
      <c r="G134" t="s">
        <v>102</v>
      </c>
      <c r="H134">
        <v>0.111111111</v>
      </c>
      <c r="I134">
        <v>57.116576330000001</v>
      </c>
      <c r="J134">
        <v>0.69834695000000002</v>
      </c>
      <c r="K134">
        <v>2245</v>
      </c>
      <c r="L134">
        <v>2245.16129</v>
      </c>
      <c r="M134" t="s">
        <v>26</v>
      </c>
      <c r="N134" t="s">
        <v>26</v>
      </c>
      <c r="O134" t="s">
        <v>16</v>
      </c>
      <c r="P134" t="s">
        <v>18</v>
      </c>
      <c r="Q134">
        <f t="shared" si="5"/>
        <v>2842.6546479017802</v>
      </c>
    </row>
    <row r="135" spans="1:17" x14ac:dyDescent="0.55000000000000004">
      <c r="A135">
        <v>395</v>
      </c>
      <c r="B135" t="s">
        <v>101</v>
      </c>
      <c r="C135" s="1">
        <v>44175</v>
      </c>
      <c r="D135">
        <v>8.0080985540912503E-4</v>
      </c>
      <c r="E135">
        <f t="shared" si="7"/>
        <v>1248.7358806156437</v>
      </c>
      <c r="F135">
        <v>0.95242748080230899</v>
      </c>
      <c r="G135" t="s">
        <v>102</v>
      </c>
      <c r="H135">
        <v>0.111111111</v>
      </c>
      <c r="I135">
        <v>57.116576330000001</v>
      </c>
      <c r="J135">
        <v>0.69834695000000002</v>
      </c>
      <c r="K135">
        <v>2245</v>
      </c>
      <c r="L135">
        <v>2245.16129</v>
      </c>
      <c r="M135" t="s">
        <v>26</v>
      </c>
      <c r="N135" t="s">
        <v>26</v>
      </c>
      <c r="O135" t="s">
        <v>16</v>
      </c>
      <c r="P135" t="s">
        <v>18</v>
      </c>
      <c r="Q135">
        <f t="shared" si="5"/>
        <v>2842.6546479017802</v>
      </c>
    </row>
    <row r="136" spans="1:17" x14ac:dyDescent="0.55000000000000004">
      <c r="A136">
        <v>38</v>
      </c>
      <c r="B136" t="s">
        <v>101</v>
      </c>
      <c r="C136" s="1">
        <v>44162</v>
      </c>
      <c r="D136">
        <v>5.7301151935857102E-4</v>
      </c>
      <c r="E136">
        <f t="shared" si="7"/>
        <v>1745.1656139817221</v>
      </c>
      <c r="F136">
        <v>0.952743634359415</v>
      </c>
      <c r="G136" t="s">
        <v>102</v>
      </c>
      <c r="H136">
        <v>0.111111111</v>
      </c>
      <c r="I136">
        <v>57.116576330000001</v>
      </c>
      <c r="J136">
        <v>0.69834695000000002</v>
      </c>
      <c r="K136">
        <v>2245</v>
      </c>
      <c r="L136">
        <v>2245.16129</v>
      </c>
      <c r="M136" t="s">
        <v>26</v>
      </c>
      <c r="N136" t="s">
        <v>26</v>
      </c>
      <c r="O136" t="s">
        <v>16</v>
      </c>
      <c r="P136" t="s">
        <v>18</v>
      </c>
      <c r="Q136">
        <f t="shared" si="5"/>
        <v>2842.6546479017802</v>
      </c>
    </row>
    <row r="137" spans="1:17" x14ac:dyDescent="0.55000000000000004">
      <c r="A137">
        <v>271</v>
      </c>
      <c r="B137" t="s">
        <v>101</v>
      </c>
      <c r="C137" s="1">
        <v>44169</v>
      </c>
      <c r="D137">
        <v>7.4559402375368503E-4</v>
      </c>
      <c r="E137">
        <f t="shared" si="7"/>
        <v>1341.2124670279825</v>
      </c>
      <c r="F137">
        <v>0.95499106123004796</v>
      </c>
      <c r="G137" t="s">
        <v>102</v>
      </c>
      <c r="H137">
        <v>0.111111111</v>
      </c>
      <c r="I137">
        <v>57.116576330000001</v>
      </c>
      <c r="J137">
        <v>0.69834695000000002</v>
      </c>
      <c r="K137">
        <v>2245</v>
      </c>
      <c r="L137">
        <v>2245.16129</v>
      </c>
      <c r="M137" t="s">
        <v>26</v>
      </c>
      <c r="N137" t="s">
        <v>26</v>
      </c>
      <c r="O137" t="s">
        <v>16</v>
      </c>
      <c r="P137" t="s">
        <v>18</v>
      </c>
      <c r="Q137">
        <f t="shared" si="5"/>
        <v>2842.6546479017802</v>
      </c>
    </row>
    <row r="138" spans="1:17" x14ac:dyDescent="0.55000000000000004">
      <c r="A138">
        <v>158</v>
      </c>
      <c r="B138" t="s">
        <v>101</v>
      </c>
      <c r="C138" s="1">
        <v>44166</v>
      </c>
      <c r="D138">
        <v>5.6428370778785898E-4</v>
      </c>
      <c r="E138">
        <f t="shared" si="7"/>
        <v>1772.1582002079483</v>
      </c>
      <c r="F138">
        <v>0.96741671250290295</v>
      </c>
      <c r="G138" t="s">
        <v>102</v>
      </c>
      <c r="H138">
        <v>0.111111111</v>
      </c>
      <c r="I138">
        <v>57.116576330000001</v>
      </c>
      <c r="J138">
        <v>0.69834695000000002</v>
      </c>
      <c r="K138">
        <v>2245</v>
      </c>
      <c r="L138">
        <v>2245.16129</v>
      </c>
      <c r="M138" t="s">
        <v>26</v>
      </c>
      <c r="N138" t="s">
        <v>26</v>
      </c>
      <c r="O138" t="s">
        <v>16</v>
      </c>
      <c r="P138" t="s">
        <v>18</v>
      </c>
      <c r="Q138">
        <f t="shared" si="5"/>
        <v>2842.6546479017802</v>
      </c>
    </row>
    <row r="139" spans="1:17" x14ac:dyDescent="0.55000000000000004">
      <c r="A139">
        <v>261</v>
      </c>
      <c r="B139" t="s">
        <v>81</v>
      </c>
      <c r="C139" s="1">
        <v>44169</v>
      </c>
      <c r="D139">
        <v>3.52294840094124E-4</v>
      </c>
      <c r="E139">
        <f t="shared" si="7"/>
        <v>2838.5314974605535</v>
      </c>
      <c r="F139">
        <v>0.95145630281578397</v>
      </c>
      <c r="G139" t="s">
        <v>82</v>
      </c>
      <c r="H139">
        <v>0.111111111</v>
      </c>
      <c r="I139">
        <v>57.268882470000001</v>
      </c>
      <c r="J139">
        <v>0.69834695000000002</v>
      </c>
      <c r="K139">
        <v>2251</v>
      </c>
      <c r="L139">
        <v>2251.6129030000002</v>
      </c>
      <c r="M139" t="s">
        <v>26</v>
      </c>
      <c r="N139" t="s">
        <v>26</v>
      </c>
      <c r="O139" t="s">
        <v>16</v>
      </c>
      <c r="P139" t="s">
        <v>18</v>
      </c>
      <c r="Q139">
        <f t="shared" si="5"/>
        <v>2828.7031358966146</v>
      </c>
    </row>
    <row r="140" spans="1:17" x14ac:dyDescent="0.55000000000000004">
      <c r="A140">
        <v>28</v>
      </c>
      <c r="B140" t="s">
        <v>81</v>
      </c>
      <c r="C140" s="1">
        <v>44162</v>
      </c>
      <c r="D140">
        <v>2.9915165773199002E-4</v>
      </c>
      <c r="E140">
        <f t="shared" si="7"/>
        <v>3342.7860891076862</v>
      </c>
      <c r="F140">
        <v>0.99276077792395301</v>
      </c>
      <c r="G140" t="s">
        <v>82</v>
      </c>
      <c r="H140">
        <v>0.111111111</v>
      </c>
      <c r="I140">
        <v>57.268882470000001</v>
      </c>
      <c r="J140">
        <v>0.69834695000000002</v>
      </c>
      <c r="K140">
        <v>2251</v>
      </c>
      <c r="L140">
        <v>2251.6129030000002</v>
      </c>
      <c r="M140" t="s">
        <v>26</v>
      </c>
      <c r="N140" t="s">
        <v>26</v>
      </c>
      <c r="O140" t="s">
        <v>16</v>
      </c>
      <c r="P140" t="s">
        <v>18</v>
      </c>
      <c r="Q140">
        <f t="shared" si="5"/>
        <v>2828.7031358966146</v>
      </c>
    </row>
    <row r="141" spans="1:17" x14ac:dyDescent="0.55000000000000004">
      <c r="A141">
        <v>534</v>
      </c>
      <c r="B141" t="s">
        <v>143</v>
      </c>
      <c r="C141" s="1">
        <v>44184</v>
      </c>
      <c r="D141">
        <v>1.1102796632282801E-3</v>
      </c>
      <c r="E141">
        <f t="shared" si="7"/>
        <v>900.67397712426089</v>
      </c>
      <c r="F141">
        <v>0.97911442509046798</v>
      </c>
      <c r="G141" t="s">
        <v>82</v>
      </c>
      <c r="H141">
        <v>0.111111111</v>
      </c>
      <c r="I141">
        <v>57.45926515</v>
      </c>
      <c r="J141">
        <v>0.68837056500000005</v>
      </c>
      <c r="K141">
        <v>2259</v>
      </c>
      <c r="L141">
        <v>2259.6774190000001</v>
      </c>
      <c r="M141" t="s">
        <v>26</v>
      </c>
      <c r="N141" t="s">
        <v>26</v>
      </c>
      <c r="O141" t="s">
        <v>16</v>
      </c>
      <c r="P141" t="s">
        <v>18</v>
      </c>
      <c r="Q141">
        <f t="shared" si="5"/>
        <v>2810.2075750920717</v>
      </c>
    </row>
    <row r="142" spans="1:17" x14ac:dyDescent="0.55000000000000004">
      <c r="A142">
        <v>416</v>
      </c>
      <c r="B142" t="s">
        <v>143</v>
      </c>
      <c r="C142" s="1">
        <v>44175</v>
      </c>
      <c r="D142">
        <v>6.4333974704508404E-4</v>
      </c>
      <c r="E142">
        <f t="shared" si="7"/>
        <v>1554.3886485998848</v>
      </c>
      <c r="F142">
        <v>0.97963809267451996</v>
      </c>
      <c r="G142" t="s">
        <v>82</v>
      </c>
      <c r="H142">
        <v>0.111111111</v>
      </c>
      <c r="I142">
        <v>57.45926515</v>
      </c>
      <c r="J142">
        <v>0.68837056500000005</v>
      </c>
      <c r="K142">
        <v>2259</v>
      </c>
      <c r="L142">
        <v>2259.6774190000001</v>
      </c>
      <c r="M142" t="s">
        <v>26</v>
      </c>
      <c r="N142" t="s">
        <v>26</v>
      </c>
      <c r="O142" t="s">
        <v>16</v>
      </c>
      <c r="P142" t="s">
        <v>18</v>
      </c>
      <c r="Q142">
        <f t="shared" si="5"/>
        <v>2810.2075750920717</v>
      </c>
    </row>
    <row r="143" spans="1:17" x14ac:dyDescent="0.55000000000000004">
      <c r="A143">
        <v>294</v>
      </c>
      <c r="B143" t="s">
        <v>143</v>
      </c>
      <c r="C143" s="1">
        <v>44169</v>
      </c>
      <c r="D143">
        <v>6.7765835504312601E-4</v>
      </c>
      <c r="E143">
        <f t="shared" si="7"/>
        <v>1475.6698453697368</v>
      </c>
      <c r="F143">
        <v>0.983995946031062</v>
      </c>
      <c r="G143" t="s">
        <v>82</v>
      </c>
      <c r="H143">
        <v>0.111111111</v>
      </c>
      <c r="I143">
        <v>57.45926515</v>
      </c>
      <c r="J143">
        <v>0.68837056500000005</v>
      </c>
      <c r="K143">
        <v>2259</v>
      </c>
      <c r="L143">
        <v>2259.6774190000001</v>
      </c>
      <c r="M143" t="s">
        <v>26</v>
      </c>
      <c r="N143" t="s">
        <v>26</v>
      </c>
      <c r="O143" t="s">
        <v>16</v>
      </c>
      <c r="P143" t="s">
        <v>18</v>
      </c>
      <c r="Q143">
        <f t="shared" si="5"/>
        <v>2810.2075750920717</v>
      </c>
    </row>
    <row r="144" spans="1:17" x14ac:dyDescent="0.55000000000000004">
      <c r="A144">
        <v>91</v>
      </c>
      <c r="B144" t="s">
        <v>196</v>
      </c>
      <c r="C144" s="1">
        <v>44162</v>
      </c>
      <c r="D144">
        <v>1.03043552233054E-4</v>
      </c>
      <c r="E144">
        <f t="shared" si="7"/>
        <v>9704.6343835109274</v>
      </c>
      <c r="F144">
        <v>0.921595618737863</v>
      </c>
      <c r="G144" t="s">
        <v>197</v>
      </c>
      <c r="H144">
        <v>0.111111111</v>
      </c>
      <c r="I144">
        <v>57.954260120000001</v>
      </c>
      <c r="J144">
        <v>0.69834695000000002</v>
      </c>
      <c r="K144">
        <v>2280</v>
      </c>
      <c r="L144">
        <v>2280.6451609999999</v>
      </c>
      <c r="M144" t="s">
        <v>26</v>
      </c>
      <c r="N144" t="s">
        <v>26</v>
      </c>
      <c r="O144" t="s">
        <v>16</v>
      </c>
      <c r="P144" t="s">
        <v>18</v>
      </c>
      <c r="Q144">
        <f t="shared" si="5"/>
        <v>2762.2300724981342</v>
      </c>
    </row>
    <row r="145" spans="1:17" x14ac:dyDescent="0.55000000000000004">
      <c r="A145">
        <v>324</v>
      </c>
      <c r="B145" t="s">
        <v>196</v>
      </c>
      <c r="C145" s="1">
        <v>44169</v>
      </c>
      <c r="D145">
        <v>1.20193535934945E-4</v>
      </c>
      <c r="E145">
        <f t="shared" si="7"/>
        <v>8319.9149789656913</v>
      </c>
      <c r="F145">
        <v>0.95246168564816303</v>
      </c>
      <c r="G145" t="s">
        <v>197</v>
      </c>
      <c r="H145">
        <v>0.111111111</v>
      </c>
      <c r="I145">
        <v>57.954260120000001</v>
      </c>
      <c r="J145">
        <v>0.69834695000000002</v>
      </c>
      <c r="K145">
        <v>2280</v>
      </c>
      <c r="L145">
        <v>2280.6451609999999</v>
      </c>
      <c r="M145" t="s">
        <v>26</v>
      </c>
      <c r="N145" t="s">
        <v>26</v>
      </c>
      <c r="O145" t="s">
        <v>16</v>
      </c>
      <c r="P145" t="s">
        <v>18</v>
      </c>
      <c r="Q145">
        <f t="shared" si="5"/>
        <v>2762.2300724981342</v>
      </c>
    </row>
    <row r="146" spans="1:17" x14ac:dyDescent="0.55000000000000004">
      <c r="A146">
        <v>565</v>
      </c>
      <c r="B146" t="s">
        <v>201</v>
      </c>
      <c r="C146" s="1">
        <v>44184</v>
      </c>
      <c r="D146">
        <v>9.3316023366463901E-4</v>
      </c>
      <c r="E146">
        <f t="shared" si="7"/>
        <v>1071.627319643565</v>
      </c>
      <c r="F146">
        <v>0.925851563739859</v>
      </c>
      <c r="G146" t="s">
        <v>202</v>
      </c>
      <c r="H146">
        <v>0.28571428599999998</v>
      </c>
      <c r="I146">
        <v>58.830020449999999</v>
      </c>
      <c r="J146">
        <v>0.88789826500000002</v>
      </c>
      <c r="K146">
        <v>2317</v>
      </c>
      <c r="L146">
        <v>2317.741935</v>
      </c>
      <c r="M146" t="s">
        <v>26</v>
      </c>
      <c r="N146" t="s">
        <v>26</v>
      </c>
      <c r="O146" t="s">
        <v>16</v>
      </c>
      <c r="P146" t="s">
        <v>18</v>
      </c>
      <c r="Q146">
        <f t="shared" si="5"/>
        <v>2679.6825895055454</v>
      </c>
    </row>
    <row r="147" spans="1:17" x14ac:dyDescent="0.55000000000000004">
      <c r="A147">
        <v>449</v>
      </c>
      <c r="B147" t="s">
        <v>201</v>
      </c>
      <c r="C147" s="1">
        <v>44175</v>
      </c>
      <c r="D147">
        <v>5.1196875890814999E-4</v>
      </c>
      <c r="E147">
        <f t="shared" si="7"/>
        <v>1953.2441825799092</v>
      </c>
      <c r="F147">
        <v>0.93356905416102598</v>
      </c>
      <c r="G147" t="s">
        <v>202</v>
      </c>
      <c r="H147">
        <v>0.28571428599999998</v>
      </c>
      <c r="I147">
        <v>58.830020449999999</v>
      </c>
      <c r="J147">
        <v>0.88789826500000002</v>
      </c>
      <c r="K147">
        <v>2317</v>
      </c>
      <c r="L147">
        <v>2317.741935</v>
      </c>
      <c r="M147" t="s">
        <v>26</v>
      </c>
      <c r="N147" t="s">
        <v>26</v>
      </c>
      <c r="O147" t="s">
        <v>16</v>
      </c>
      <c r="P147" t="s">
        <v>18</v>
      </c>
      <c r="Q147">
        <f t="shared" si="5"/>
        <v>2679.6825895055454</v>
      </c>
    </row>
    <row r="148" spans="1:17" x14ac:dyDescent="0.55000000000000004">
      <c r="A148">
        <v>94</v>
      </c>
      <c r="B148" t="s">
        <v>201</v>
      </c>
      <c r="C148" s="1">
        <v>44162</v>
      </c>
      <c r="D148">
        <v>6.1723669733086196E-4</v>
      </c>
      <c r="E148">
        <f t="shared" si="7"/>
        <v>1620.124021018735</v>
      </c>
      <c r="F148">
        <v>0.94931952269582398</v>
      </c>
      <c r="G148" t="s">
        <v>202</v>
      </c>
      <c r="H148">
        <v>0.28571428599999998</v>
      </c>
      <c r="I148">
        <v>58.830020449999999</v>
      </c>
      <c r="J148">
        <v>0.88789826500000002</v>
      </c>
      <c r="K148">
        <v>2317</v>
      </c>
      <c r="L148">
        <v>2317.741935</v>
      </c>
      <c r="M148" t="s">
        <v>26</v>
      </c>
      <c r="N148" t="s">
        <v>26</v>
      </c>
      <c r="O148" t="s">
        <v>16</v>
      </c>
      <c r="P148" t="s">
        <v>18</v>
      </c>
      <c r="Q148">
        <f t="shared" si="5"/>
        <v>2679.6825895055454</v>
      </c>
    </row>
    <row r="149" spans="1:17" x14ac:dyDescent="0.55000000000000004">
      <c r="A149">
        <v>204</v>
      </c>
      <c r="B149" t="s">
        <v>201</v>
      </c>
      <c r="C149" s="1">
        <v>44166</v>
      </c>
      <c r="D149">
        <v>2.99103916272938E-4</v>
      </c>
      <c r="E149">
        <f t="shared" si="7"/>
        <v>3343.3196477691085</v>
      </c>
      <c r="F149">
        <v>0.95947544388571204</v>
      </c>
      <c r="G149" t="s">
        <v>202</v>
      </c>
      <c r="H149">
        <v>0.28571428599999998</v>
      </c>
      <c r="I149">
        <v>58.830020449999999</v>
      </c>
      <c r="J149">
        <v>0.88789826500000002</v>
      </c>
      <c r="K149">
        <v>2317</v>
      </c>
      <c r="L149">
        <v>2317.741935</v>
      </c>
      <c r="M149" t="s">
        <v>26</v>
      </c>
      <c r="N149" t="s">
        <v>26</v>
      </c>
      <c r="O149" t="s">
        <v>16</v>
      </c>
      <c r="P149" t="s">
        <v>18</v>
      </c>
      <c r="Q149">
        <f t="shared" si="5"/>
        <v>2679.6825895055454</v>
      </c>
    </row>
    <row r="150" spans="1:17" x14ac:dyDescent="0.55000000000000004">
      <c r="A150">
        <v>327</v>
      </c>
      <c r="B150" t="s">
        <v>201</v>
      </c>
      <c r="C150" s="1">
        <v>44169</v>
      </c>
      <c r="D150">
        <v>5.1742596853536504E-4</v>
      </c>
      <c r="E150">
        <f t="shared" si="7"/>
        <v>1932.6436259676286</v>
      </c>
      <c r="F150">
        <v>0.970041070690709</v>
      </c>
      <c r="G150" t="s">
        <v>202</v>
      </c>
      <c r="H150">
        <v>0.28571428599999998</v>
      </c>
      <c r="I150">
        <v>58.830020449999999</v>
      </c>
      <c r="J150">
        <v>0.88789826500000002</v>
      </c>
      <c r="K150">
        <v>2317</v>
      </c>
      <c r="L150">
        <v>2317.741935</v>
      </c>
      <c r="M150" t="s">
        <v>26</v>
      </c>
      <c r="N150" t="s">
        <v>26</v>
      </c>
      <c r="O150" t="s">
        <v>16</v>
      </c>
      <c r="P150" t="s">
        <v>18</v>
      </c>
      <c r="Q150">
        <f t="shared" ref="Q150:Q194" si="8">17915*EXP(-0.00082*K150)</f>
        <v>2679.6825895055454</v>
      </c>
    </row>
    <row r="151" spans="1:17" x14ac:dyDescent="0.55000000000000004">
      <c r="A151">
        <v>519</v>
      </c>
      <c r="B151" t="s">
        <v>106</v>
      </c>
      <c r="C151" s="1">
        <v>44184</v>
      </c>
      <c r="D151">
        <v>5.5617376017740602E-4</v>
      </c>
      <c r="E151">
        <f t="shared" si="7"/>
        <v>1797.9992434037595</v>
      </c>
      <c r="F151">
        <v>0.98008588655976503</v>
      </c>
      <c r="G151" t="s">
        <v>107</v>
      </c>
      <c r="H151">
        <v>0.1</v>
      </c>
      <c r="I151">
        <v>60.429234970000003</v>
      </c>
      <c r="J151">
        <v>0.86794549499999996</v>
      </c>
      <c r="K151">
        <v>2385</v>
      </c>
      <c r="L151">
        <v>2385.4838709999999</v>
      </c>
      <c r="M151" t="s">
        <v>26</v>
      </c>
      <c r="N151" t="s">
        <v>26</v>
      </c>
      <c r="O151" t="s">
        <v>16</v>
      </c>
      <c r="P151" t="s">
        <v>18</v>
      </c>
      <c r="Q151">
        <f t="shared" si="8"/>
        <v>2534.3529318617334</v>
      </c>
    </row>
    <row r="152" spans="1:17" x14ac:dyDescent="0.55000000000000004">
      <c r="A152">
        <v>161</v>
      </c>
      <c r="B152" t="s">
        <v>106</v>
      </c>
      <c r="C152" s="1">
        <v>44166</v>
      </c>
      <c r="D152">
        <v>4.1036976795102401E-4</v>
      </c>
      <c r="E152">
        <f t="shared" si="7"/>
        <v>2436.8266819288356</v>
      </c>
      <c r="F152">
        <v>0.99121254321627605</v>
      </c>
      <c r="G152" t="s">
        <v>107</v>
      </c>
      <c r="H152">
        <v>0.1</v>
      </c>
      <c r="I152">
        <v>60.429234970000003</v>
      </c>
      <c r="J152">
        <v>0.86794549499999996</v>
      </c>
      <c r="K152">
        <v>2385</v>
      </c>
      <c r="L152">
        <v>2385.4838709999999</v>
      </c>
      <c r="M152" t="s">
        <v>26</v>
      </c>
      <c r="N152" t="s">
        <v>26</v>
      </c>
      <c r="O152" t="s">
        <v>16</v>
      </c>
      <c r="P152" t="s">
        <v>18</v>
      </c>
      <c r="Q152">
        <f t="shared" si="8"/>
        <v>2534.3529318617334</v>
      </c>
    </row>
    <row r="153" spans="1:17" x14ac:dyDescent="0.55000000000000004">
      <c r="A153">
        <v>274</v>
      </c>
      <c r="B153" t="s">
        <v>106</v>
      </c>
      <c r="C153" s="1">
        <v>44169</v>
      </c>
      <c r="D153">
        <v>3.72451584570579E-4</v>
      </c>
      <c r="E153">
        <f t="shared" si="7"/>
        <v>2684.9127280609046</v>
      </c>
      <c r="F153">
        <v>0.99356562481908695</v>
      </c>
      <c r="G153" t="s">
        <v>107</v>
      </c>
      <c r="H153">
        <v>0.1</v>
      </c>
      <c r="I153">
        <v>60.429234970000003</v>
      </c>
      <c r="J153">
        <v>0.86794549499999996</v>
      </c>
      <c r="K153">
        <v>2385</v>
      </c>
      <c r="L153">
        <v>2385.4838709999999</v>
      </c>
      <c r="M153" t="s">
        <v>26</v>
      </c>
      <c r="N153" t="s">
        <v>26</v>
      </c>
      <c r="O153" t="s">
        <v>16</v>
      </c>
      <c r="P153" t="s">
        <v>18</v>
      </c>
      <c r="Q153">
        <f t="shared" si="8"/>
        <v>2534.3529318617334</v>
      </c>
    </row>
    <row r="154" spans="1:17" x14ac:dyDescent="0.55000000000000004">
      <c r="A154">
        <v>398</v>
      </c>
      <c r="B154" t="s">
        <v>106</v>
      </c>
      <c r="C154" s="1">
        <v>44175</v>
      </c>
      <c r="D154">
        <v>4.34282771113769E-4</v>
      </c>
      <c r="E154">
        <f t="shared" si="7"/>
        <v>2302.6471840809686</v>
      </c>
      <c r="F154">
        <v>0.99668549176136101</v>
      </c>
      <c r="G154" t="s">
        <v>107</v>
      </c>
      <c r="H154">
        <v>0.1</v>
      </c>
      <c r="I154">
        <v>60.429234970000003</v>
      </c>
      <c r="J154">
        <v>0.86794549499999996</v>
      </c>
      <c r="K154">
        <v>2385</v>
      </c>
      <c r="L154">
        <v>2385.4838709999999</v>
      </c>
      <c r="M154" t="s">
        <v>26</v>
      </c>
      <c r="N154" t="s">
        <v>26</v>
      </c>
      <c r="O154" t="s">
        <v>16</v>
      </c>
      <c r="P154" t="s">
        <v>18</v>
      </c>
      <c r="Q154">
        <f t="shared" si="8"/>
        <v>2534.3529318617334</v>
      </c>
    </row>
    <row r="155" spans="1:17" x14ac:dyDescent="0.55000000000000004">
      <c r="A155">
        <v>41</v>
      </c>
      <c r="B155" t="s">
        <v>106</v>
      </c>
      <c r="C155" s="1">
        <v>44162</v>
      </c>
      <c r="D155">
        <v>3.5495504348504001E-4</v>
      </c>
      <c r="E155">
        <f t="shared" si="7"/>
        <v>2817.2581805902587</v>
      </c>
      <c r="F155">
        <v>0.997342342477338</v>
      </c>
      <c r="G155" t="s">
        <v>107</v>
      </c>
      <c r="H155">
        <v>0.1</v>
      </c>
      <c r="I155">
        <v>60.429234970000003</v>
      </c>
      <c r="J155">
        <v>0.86794549499999996</v>
      </c>
      <c r="K155">
        <v>2385</v>
      </c>
      <c r="L155">
        <v>2385.4838709999999</v>
      </c>
      <c r="M155" t="s">
        <v>26</v>
      </c>
      <c r="N155" t="s">
        <v>26</v>
      </c>
      <c r="O155" t="s">
        <v>16</v>
      </c>
      <c r="P155" t="s">
        <v>18</v>
      </c>
      <c r="Q155">
        <f t="shared" si="8"/>
        <v>2534.3529318617334</v>
      </c>
    </row>
    <row r="156" spans="1:17" x14ac:dyDescent="0.55000000000000004">
      <c r="A156">
        <v>357</v>
      </c>
      <c r="B156" t="s">
        <v>263</v>
      </c>
      <c r="C156" s="1">
        <v>44169</v>
      </c>
      <c r="D156">
        <v>4.0256586521696602E-4</v>
      </c>
      <c r="E156">
        <f t="shared" si="7"/>
        <v>2484.0655564799122</v>
      </c>
      <c r="F156">
        <v>0.87527489161186101</v>
      </c>
      <c r="G156" t="s">
        <v>264</v>
      </c>
      <c r="H156">
        <v>0.1875</v>
      </c>
      <c r="I156">
        <v>61.419224900000003</v>
      </c>
      <c r="J156">
        <v>0.68837056500000005</v>
      </c>
      <c r="K156">
        <v>2429</v>
      </c>
      <c r="L156">
        <v>2429.8245609999999</v>
      </c>
      <c r="M156" t="s">
        <v>26</v>
      </c>
      <c r="N156" t="s">
        <v>26</v>
      </c>
      <c r="O156" t="s">
        <v>265</v>
      </c>
      <c r="P156" t="s">
        <v>18</v>
      </c>
      <c r="Q156">
        <f t="shared" si="8"/>
        <v>2444.5433846873939</v>
      </c>
    </row>
    <row r="157" spans="1:17" x14ac:dyDescent="0.55000000000000004">
      <c r="A157">
        <v>480</v>
      </c>
      <c r="B157" t="s">
        <v>263</v>
      </c>
      <c r="C157" s="1">
        <v>44175</v>
      </c>
      <c r="D157">
        <v>6.08595245834539E-4</v>
      </c>
      <c r="E157">
        <f t="shared" si="7"/>
        <v>1643.1281822268352</v>
      </c>
      <c r="F157">
        <v>0.94976256516011504</v>
      </c>
      <c r="G157" t="s">
        <v>264</v>
      </c>
      <c r="H157">
        <v>0.1875</v>
      </c>
      <c r="I157">
        <v>61.419224900000003</v>
      </c>
      <c r="J157">
        <v>0.68837056500000005</v>
      </c>
      <c r="K157">
        <v>2429</v>
      </c>
      <c r="L157">
        <v>2429.8245609999999</v>
      </c>
      <c r="M157" t="s">
        <v>26</v>
      </c>
      <c r="N157" t="s">
        <v>26</v>
      </c>
      <c r="O157" t="s">
        <v>265</v>
      </c>
      <c r="P157" t="s">
        <v>18</v>
      </c>
      <c r="Q157">
        <f t="shared" si="8"/>
        <v>2444.5433846873939</v>
      </c>
    </row>
    <row r="158" spans="1:17" x14ac:dyDescent="0.55000000000000004">
      <c r="A158">
        <v>593</v>
      </c>
      <c r="B158" t="s">
        <v>263</v>
      </c>
      <c r="C158" s="1">
        <v>44184</v>
      </c>
      <c r="D158">
        <v>1.10513030464414E-3</v>
      </c>
      <c r="E158">
        <f t="shared" si="7"/>
        <v>904.87067072331104</v>
      </c>
      <c r="F158">
        <v>0.96385039039335796</v>
      </c>
      <c r="G158" t="s">
        <v>264</v>
      </c>
      <c r="H158">
        <v>0.1875</v>
      </c>
      <c r="I158">
        <v>61.419224900000003</v>
      </c>
      <c r="J158">
        <v>0.68837056500000005</v>
      </c>
      <c r="K158">
        <v>2429</v>
      </c>
      <c r="L158">
        <v>2429.8245609999999</v>
      </c>
      <c r="M158" t="s">
        <v>26</v>
      </c>
      <c r="N158" t="s">
        <v>26</v>
      </c>
      <c r="O158" t="s">
        <v>265</v>
      </c>
      <c r="P158" t="s">
        <v>18</v>
      </c>
      <c r="Q158">
        <f t="shared" si="8"/>
        <v>2444.5433846873939</v>
      </c>
    </row>
    <row r="159" spans="1:17" x14ac:dyDescent="0.55000000000000004">
      <c r="A159">
        <v>125</v>
      </c>
      <c r="B159" t="s">
        <v>263</v>
      </c>
      <c r="C159" s="1">
        <v>44162</v>
      </c>
      <c r="D159">
        <v>3.6336877500559299E-4</v>
      </c>
      <c r="E159">
        <f t="shared" si="7"/>
        <v>2752.0251292495013</v>
      </c>
      <c r="F159">
        <v>0.97058000071867301</v>
      </c>
      <c r="G159" t="s">
        <v>264</v>
      </c>
      <c r="H159">
        <v>0.1875</v>
      </c>
      <c r="I159">
        <v>61.419224900000003</v>
      </c>
      <c r="J159">
        <v>0.68837056500000005</v>
      </c>
      <c r="K159">
        <v>2429</v>
      </c>
      <c r="L159">
        <v>2429.8245609999999</v>
      </c>
      <c r="M159" t="s">
        <v>26</v>
      </c>
      <c r="N159" t="s">
        <v>26</v>
      </c>
      <c r="O159" t="s">
        <v>265</v>
      </c>
      <c r="P159" t="s">
        <v>18</v>
      </c>
      <c r="Q159">
        <f t="shared" si="8"/>
        <v>2444.5433846873939</v>
      </c>
    </row>
    <row r="160" spans="1:17" x14ac:dyDescent="0.55000000000000004">
      <c r="A160">
        <v>232</v>
      </c>
      <c r="B160" t="s">
        <v>263</v>
      </c>
      <c r="C160" s="1">
        <v>44166</v>
      </c>
      <c r="D160">
        <v>8.6433380247510796E-4</v>
      </c>
      <c r="E160">
        <f t="shared" si="7"/>
        <v>1156.9604210044754</v>
      </c>
      <c r="F160">
        <v>0.97092687647662401</v>
      </c>
      <c r="G160" t="s">
        <v>264</v>
      </c>
      <c r="H160">
        <v>0.1875</v>
      </c>
      <c r="I160">
        <v>61.419224900000003</v>
      </c>
      <c r="J160">
        <v>0.68837056500000005</v>
      </c>
      <c r="K160">
        <v>2429</v>
      </c>
      <c r="L160">
        <v>2429.8245609999999</v>
      </c>
      <c r="M160" t="s">
        <v>26</v>
      </c>
      <c r="N160" t="s">
        <v>26</v>
      </c>
      <c r="O160" t="s">
        <v>265</v>
      </c>
      <c r="P160" t="s">
        <v>18</v>
      </c>
      <c r="Q160">
        <f t="shared" si="8"/>
        <v>2444.5433846873939</v>
      </c>
    </row>
    <row r="161" spans="1:17" x14ac:dyDescent="0.55000000000000004">
      <c r="A161">
        <v>547</v>
      </c>
      <c r="B161" t="s">
        <v>169</v>
      </c>
      <c r="C161" s="1">
        <v>44184</v>
      </c>
      <c r="D161">
        <v>8.6924730232321905E-4</v>
      </c>
      <c r="E161">
        <f t="shared" si="7"/>
        <v>1150.4205964485836</v>
      </c>
      <c r="F161">
        <v>0.92912327212201695</v>
      </c>
      <c r="G161" t="s">
        <v>107</v>
      </c>
      <c r="H161">
        <v>0.1</v>
      </c>
      <c r="I161">
        <v>62.256908699999997</v>
      </c>
      <c r="J161">
        <v>0.83801634000000003</v>
      </c>
      <c r="K161">
        <v>2468</v>
      </c>
      <c r="L161">
        <v>2468.421053</v>
      </c>
      <c r="M161" t="s">
        <v>26</v>
      </c>
      <c r="N161" t="s">
        <v>26</v>
      </c>
      <c r="O161" t="s">
        <v>16</v>
      </c>
      <c r="P161" t="s">
        <v>18</v>
      </c>
      <c r="Q161">
        <f t="shared" si="8"/>
        <v>2367.6037098485808</v>
      </c>
    </row>
    <row r="162" spans="1:17" x14ac:dyDescent="0.55000000000000004">
      <c r="A162">
        <v>308</v>
      </c>
      <c r="B162" t="s">
        <v>169</v>
      </c>
      <c r="C162" s="1">
        <v>44169</v>
      </c>
      <c r="D162">
        <v>3.9648665592744798E-4</v>
      </c>
      <c r="E162">
        <f t="shared" ref="E162:E193" si="9">1/D162</f>
        <v>2522.1529780386541</v>
      </c>
      <c r="F162">
        <v>0.97077536342752002</v>
      </c>
      <c r="G162" t="s">
        <v>107</v>
      </c>
      <c r="H162">
        <v>0.1</v>
      </c>
      <c r="I162">
        <v>62.256908699999997</v>
      </c>
      <c r="J162">
        <v>0.83801634000000003</v>
      </c>
      <c r="K162">
        <v>2468</v>
      </c>
      <c r="L162">
        <v>2468.421053</v>
      </c>
      <c r="M162" t="s">
        <v>26</v>
      </c>
      <c r="N162" t="s">
        <v>26</v>
      </c>
      <c r="O162" t="s">
        <v>16</v>
      </c>
      <c r="P162" t="s">
        <v>18</v>
      </c>
      <c r="Q162">
        <f t="shared" si="8"/>
        <v>2367.6037098485808</v>
      </c>
    </row>
    <row r="163" spans="1:17" x14ac:dyDescent="0.55000000000000004">
      <c r="A163">
        <v>74</v>
      </c>
      <c r="B163" t="s">
        <v>169</v>
      </c>
      <c r="C163" s="1">
        <v>44162</v>
      </c>
      <c r="D163">
        <v>3.8115285763104301E-4</v>
      </c>
      <c r="E163">
        <f t="shared" si="9"/>
        <v>2623.6193169723069</v>
      </c>
      <c r="F163">
        <v>0.98332194707948795</v>
      </c>
      <c r="G163" t="s">
        <v>107</v>
      </c>
      <c r="H163">
        <v>0.1</v>
      </c>
      <c r="I163">
        <v>62.256908699999997</v>
      </c>
      <c r="J163">
        <v>0.83801634000000003</v>
      </c>
      <c r="K163">
        <v>2468</v>
      </c>
      <c r="L163">
        <v>2468.421053</v>
      </c>
      <c r="M163" t="s">
        <v>26</v>
      </c>
      <c r="N163" t="s">
        <v>26</v>
      </c>
      <c r="O163" t="s">
        <v>16</v>
      </c>
      <c r="P163" t="s">
        <v>18</v>
      </c>
      <c r="Q163">
        <f t="shared" si="8"/>
        <v>2367.6037098485808</v>
      </c>
    </row>
    <row r="164" spans="1:17" x14ac:dyDescent="0.55000000000000004">
      <c r="A164">
        <v>430</v>
      </c>
      <c r="B164" t="s">
        <v>169</v>
      </c>
      <c r="C164" s="1">
        <v>44175</v>
      </c>
      <c r="D164">
        <v>4.9980790250302696E-4</v>
      </c>
      <c r="E164">
        <f t="shared" si="9"/>
        <v>2000.7686853129412</v>
      </c>
      <c r="F164">
        <v>0.98548048423449297</v>
      </c>
      <c r="G164" t="s">
        <v>107</v>
      </c>
      <c r="H164">
        <v>0.1</v>
      </c>
      <c r="I164">
        <v>62.256908699999997</v>
      </c>
      <c r="J164">
        <v>0.83801634000000003</v>
      </c>
      <c r="K164">
        <v>2468</v>
      </c>
      <c r="L164">
        <v>2468.421053</v>
      </c>
      <c r="M164" t="s">
        <v>26</v>
      </c>
      <c r="N164" t="s">
        <v>26</v>
      </c>
      <c r="O164" t="s">
        <v>16</v>
      </c>
      <c r="P164" t="s">
        <v>18</v>
      </c>
      <c r="Q164">
        <f t="shared" si="8"/>
        <v>2367.6037098485808</v>
      </c>
    </row>
    <row r="165" spans="1:17" x14ac:dyDescent="0.55000000000000004">
      <c r="A165">
        <v>188</v>
      </c>
      <c r="B165" t="s">
        <v>169</v>
      </c>
      <c r="C165" s="1">
        <v>44166</v>
      </c>
      <c r="D165">
        <v>5.1025873752803504E-4</v>
      </c>
      <c r="E165">
        <f t="shared" si="9"/>
        <v>1959.7900564026249</v>
      </c>
      <c r="F165">
        <v>0.99009762776491705</v>
      </c>
      <c r="G165" t="s">
        <v>107</v>
      </c>
      <c r="H165">
        <v>0.1</v>
      </c>
      <c r="I165">
        <v>62.256908699999997</v>
      </c>
      <c r="J165">
        <v>0.83801634000000003</v>
      </c>
      <c r="K165">
        <v>2468</v>
      </c>
      <c r="L165">
        <v>2468.421053</v>
      </c>
      <c r="M165" t="s">
        <v>26</v>
      </c>
      <c r="N165" t="s">
        <v>26</v>
      </c>
      <c r="O165" t="s">
        <v>16</v>
      </c>
      <c r="P165" t="s">
        <v>18</v>
      </c>
      <c r="Q165">
        <f t="shared" si="8"/>
        <v>2367.6037098485808</v>
      </c>
    </row>
    <row r="166" spans="1:17" x14ac:dyDescent="0.55000000000000004">
      <c r="A166">
        <v>358</v>
      </c>
      <c r="B166" t="s">
        <v>266</v>
      </c>
      <c r="C166" s="1">
        <v>44169</v>
      </c>
      <c r="D166">
        <v>7.0817979728434398E-4</v>
      </c>
      <c r="E166">
        <f t="shared" si="9"/>
        <v>1412.0707817911475</v>
      </c>
      <c r="F166">
        <v>0.97550400788337699</v>
      </c>
      <c r="G166" t="s">
        <v>267</v>
      </c>
      <c r="H166">
        <v>0.16666666699999999</v>
      </c>
      <c r="I166">
        <v>62.294985230000002</v>
      </c>
      <c r="J166">
        <v>0.69834695000000002</v>
      </c>
      <c r="K166">
        <v>2470</v>
      </c>
      <c r="L166">
        <v>2470.1754390000001</v>
      </c>
      <c r="M166" t="s">
        <v>26</v>
      </c>
      <c r="N166" t="s">
        <v>26</v>
      </c>
      <c r="O166" t="s">
        <v>265</v>
      </c>
      <c r="P166" t="s">
        <v>18</v>
      </c>
      <c r="Q166">
        <f t="shared" si="8"/>
        <v>2363.7240219780501</v>
      </c>
    </row>
    <row r="167" spans="1:17" x14ac:dyDescent="0.55000000000000004">
      <c r="A167">
        <v>594</v>
      </c>
      <c r="B167" t="s">
        <v>266</v>
      </c>
      <c r="C167" s="1">
        <v>44184</v>
      </c>
      <c r="D167">
        <v>1.2027690414090999E-3</v>
      </c>
      <c r="E167">
        <f t="shared" si="9"/>
        <v>831.41481495770245</v>
      </c>
      <c r="F167">
        <v>0.99035298321894905</v>
      </c>
      <c r="G167" t="s">
        <v>267</v>
      </c>
      <c r="H167">
        <v>0.16666666699999999</v>
      </c>
      <c r="I167">
        <v>62.294985230000002</v>
      </c>
      <c r="J167">
        <v>0.69834695000000002</v>
      </c>
      <c r="K167">
        <v>2470</v>
      </c>
      <c r="L167">
        <v>2470.1754390000001</v>
      </c>
      <c r="M167" t="s">
        <v>26</v>
      </c>
      <c r="N167" t="s">
        <v>26</v>
      </c>
      <c r="O167" t="s">
        <v>265</v>
      </c>
      <c r="P167" t="s">
        <v>18</v>
      </c>
      <c r="Q167">
        <f t="shared" si="8"/>
        <v>2363.7240219780501</v>
      </c>
    </row>
    <row r="168" spans="1:17" x14ac:dyDescent="0.55000000000000004">
      <c r="A168">
        <v>126</v>
      </c>
      <c r="B168" t="s">
        <v>266</v>
      </c>
      <c r="C168" s="1">
        <v>44162</v>
      </c>
      <c r="D168">
        <v>5.5288842311117204E-4</v>
      </c>
      <c r="E168">
        <f t="shared" si="9"/>
        <v>1808.6831957393417</v>
      </c>
      <c r="F168">
        <v>0.99047847476169704</v>
      </c>
      <c r="G168" t="s">
        <v>267</v>
      </c>
      <c r="H168">
        <v>0.16666666699999999</v>
      </c>
      <c r="I168">
        <v>62.294985230000002</v>
      </c>
      <c r="J168">
        <v>0.69834695000000002</v>
      </c>
      <c r="K168">
        <v>2470</v>
      </c>
      <c r="L168">
        <v>2470.1754390000001</v>
      </c>
      <c r="M168" t="s">
        <v>26</v>
      </c>
      <c r="N168" t="s">
        <v>26</v>
      </c>
      <c r="O168" t="s">
        <v>265</v>
      </c>
      <c r="P168" t="s">
        <v>18</v>
      </c>
      <c r="Q168">
        <f t="shared" si="8"/>
        <v>2363.7240219780501</v>
      </c>
    </row>
    <row r="169" spans="1:17" x14ac:dyDescent="0.55000000000000004">
      <c r="A169">
        <v>481</v>
      </c>
      <c r="B169" t="s">
        <v>266</v>
      </c>
      <c r="C169" s="1">
        <v>44175</v>
      </c>
      <c r="D169">
        <v>9.3968106403881E-4</v>
      </c>
      <c r="E169">
        <f t="shared" si="9"/>
        <v>1064.1908603563163</v>
      </c>
      <c r="F169">
        <v>0.99417886955256596</v>
      </c>
      <c r="G169" t="s">
        <v>267</v>
      </c>
      <c r="H169">
        <v>0.16666666699999999</v>
      </c>
      <c r="I169">
        <v>62.294985230000002</v>
      </c>
      <c r="J169">
        <v>0.69834695000000002</v>
      </c>
      <c r="K169">
        <v>2470</v>
      </c>
      <c r="L169">
        <v>2470.1754390000001</v>
      </c>
      <c r="M169" t="s">
        <v>26</v>
      </c>
      <c r="N169" t="s">
        <v>26</v>
      </c>
      <c r="O169" t="s">
        <v>265</v>
      </c>
      <c r="P169" t="s">
        <v>18</v>
      </c>
      <c r="Q169">
        <f t="shared" si="8"/>
        <v>2363.7240219780501</v>
      </c>
    </row>
    <row r="170" spans="1:17" x14ac:dyDescent="0.55000000000000004">
      <c r="A170">
        <v>233</v>
      </c>
      <c r="B170" t="s">
        <v>266</v>
      </c>
      <c r="C170" s="1">
        <v>44166</v>
      </c>
      <c r="D170">
        <v>8.2426396996886596E-4</v>
      </c>
      <c r="E170">
        <f t="shared" si="9"/>
        <v>1213.2035809326617</v>
      </c>
      <c r="F170">
        <v>0.99975159394287405</v>
      </c>
      <c r="G170" t="s">
        <v>267</v>
      </c>
      <c r="H170">
        <v>0.16666666699999999</v>
      </c>
      <c r="I170">
        <v>62.294985230000002</v>
      </c>
      <c r="J170">
        <v>0.69834695000000002</v>
      </c>
      <c r="K170">
        <v>2470</v>
      </c>
      <c r="L170">
        <v>2470.1754390000001</v>
      </c>
      <c r="M170" t="s">
        <v>26</v>
      </c>
      <c r="N170" t="s">
        <v>26</v>
      </c>
      <c r="O170" t="s">
        <v>265</v>
      </c>
      <c r="P170" t="s">
        <v>18</v>
      </c>
      <c r="Q170">
        <f t="shared" si="8"/>
        <v>2363.7240219780501</v>
      </c>
    </row>
    <row r="171" spans="1:17" x14ac:dyDescent="0.55000000000000004">
      <c r="A171">
        <v>323</v>
      </c>
      <c r="B171" t="s">
        <v>194</v>
      </c>
      <c r="C171" s="1">
        <v>44169</v>
      </c>
      <c r="D171">
        <v>6.3065051965203902E-4</v>
      </c>
      <c r="E171">
        <f t="shared" si="9"/>
        <v>1585.6642765501078</v>
      </c>
      <c r="F171">
        <v>0.95799902324915698</v>
      </c>
      <c r="G171" t="s">
        <v>195</v>
      </c>
      <c r="H171">
        <v>9.0909090999999997E-2</v>
      </c>
      <c r="I171">
        <v>66.826093029999996</v>
      </c>
      <c r="J171">
        <v>0.68837056500000005</v>
      </c>
      <c r="K171">
        <v>2684</v>
      </c>
      <c r="L171">
        <v>2684.9056599999999</v>
      </c>
      <c r="M171" t="s">
        <v>26</v>
      </c>
      <c r="N171" t="s">
        <v>26</v>
      </c>
      <c r="O171" t="s">
        <v>16</v>
      </c>
      <c r="P171" t="s">
        <v>18</v>
      </c>
      <c r="Q171">
        <f t="shared" si="8"/>
        <v>1983.2925164905278</v>
      </c>
    </row>
    <row r="172" spans="1:17" x14ac:dyDescent="0.55000000000000004">
      <c r="A172">
        <v>562</v>
      </c>
      <c r="B172" t="s">
        <v>194</v>
      </c>
      <c r="C172" s="1">
        <v>44184</v>
      </c>
      <c r="D172">
        <v>1.09088190867338E-3</v>
      </c>
      <c r="E172">
        <f t="shared" si="9"/>
        <v>916.68950786442019</v>
      </c>
      <c r="F172">
        <v>0.96601519374631795</v>
      </c>
      <c r="G172" t="s">
        <v>195</v>
      </c>
      <c r="H172">
        <v>9.0909090999999997E-2</v>
      </c>
      <c r="I172">
        <v>66.826093029999996</v>
      </c>
      <c r="J172">
        <v>0.68837056500000005</v>
      </c>
      <c r="K172">
        <v>2684</v>
      </c>
      <c r="L172">
        <v>2684.9056599999999</v>
      </c>
      <c r="M172" t="s">
        <v>26</v>
      </c>
      <c r="N172" t="s">
        <v>26</v>
      </c>
      <c r="O172" t="s">
        <v>16</v>
      </c>
      <c r="P172" t="s">
        <v>18</v>
      </c>
      <c r="Q172">
        <f t="shared" si="8"/>
        <v>1983.2925164905278</v>
      </c>
    </row>
    <row r="173" spans="1:17" x14ac:dyDescent="0.55000000000000004">
      <c r="A173">
        <v>90</v>
      </c>
      <c r="B173" t="s">
        <v>194</v>
      </c>
      <c r="C173" s="1">
        <v>44162</v>
      </c>
      <c r="D173">
        <v>5.9538285459685898E-4</v>
      </c>
      <c r="E173">
        <f t="shared" si="9"/>
        <v>1679.5915305238548</v>
      </c>
      <c r="F173">
        <v>0.97291216930227997</v>
      </c>
      <c r="G173" t="s">
        <v>195</v>
      </c>
      <c r="H173">
        <v>9.0909090999999997E-2</v>
      </c>
      <c r="I173">
        <v>66.826093029999996</v>
      </c>
      <c r="J173">
        <v>0.68837056500000005</v>
      </c>
      <c r="K173">
        <v>2684</v>
      </c>
      <c r="L173">
        <v>2684.9056599999999</v>
      </c>
      <c r="M173" t="s">
        <v>26</v>
      </c>
      <c r="N173" t="s">
        <v>26</v>
      </c>
      <c r="O173" t="s">
        <v>16</v>
      </c>
      <c r="P173" t="s">
        <v>18</v>
      </c>
      <c r="Q173">
        <f t="shared" si="8"/>
        <v>1983.2925164905278</v>
      </c>
    </row>
    <row r="174" spans="1:17" x14ac:dyDescent="0.55000000000000004">
      <c r="A174">
        <v>201</v>
      </c>
      <c r="B174" t="s">
        <v>194</v>
      </c>
      <c r="C174" s="1">
        <v>44166</v>
      </c>
      <c r="D174">
        <v>6.6057616174866195E-4</v>
      </c>
      <c r="E174">
        <f t="shared" si="9"/>
        <v>1513.8299834387349</v>
      </c>
      <c r="F174">
        <v>0.99146124055426099</v>
      </c>
      <c r="G174" t="s">
        <v>195</v>
      </c>
      <c r="H174">
        <v>9.0909090999999997E-2</v>
      </c>
      <c r="I174">
        <v>66.826093029999996</v>
      </c>
      <c r="J174">
        <v>0.68837056500000005</v>
      </c>
      <c r="K174">
        <v>2684</v>
      </c>
      <c r="L174">
        <v>2684.9056599999999</v>
      </c>
      <c r="M174" t="s">
        <v>26</v>
      </c>
      <c r="N174" t="s">
        <v>26</v>
      </c>
      <c r="O174" t="s">
        <v>16</v>
      </c>
      <c r="P174" t="s">
        <v>18</v>
      </c>
      <c r="Q174">
        <f t="shared" si="8"/>
        <v>1983.2925164905278</v>
      </c>
    </row>
    <row r="175" spans="1:17" x14ac:dyDescent="0.55000000000000004">
      <c r="A175">
        <v>446</v>
      </c>
      <c r="B175" t="s">
        <v>194</v>
      </c>
      <c r="C175" s="1">
        <v>44175</v>
      </c>
      <c r="D175">
        <v>9.1490762305893101E-4</v>
      </c>
      <c r="E175">
        <f t="shared" si="9"/>
        <v>1093.0065230592006</v>
      </c>
      <c r="F175">
        <v>0.99713431914749495</v>
      </c>
      <c r="G175" t="s">
        <v>195</v>
      </c>
      <c r="H175">
        <v>9.0909090999999997E-2</v>
      </c>
      <c r="I175">
        <v>66.826093029999996</v>
      </c>
      <c r="J175">
        <v>0.68837056500000005</v>
      </c>
      <c r="K175">
        <v>2684</v>
      </c>
      <c r="L175">
        <v>2684.9056599999999</v>
      </c>
      <c r="M175" t="s">
        <v>26</v>
      </c>
      <c r="N175" t="s">
        <v>26</v>
      </c>
      <c r="O175" t="s">
        <v>16</v>
      </c>
      <c r="P175" t="s">
        <v>18</v>
      </c>
      <c r="Q175">
        <f t="shared" si="8"/>
        <v>1983.2925164905278</v>
      </c>
    </row>
    <row r="176" spans="1:17" x14ac:dyDescent="0.55000000000000004">
      <c r="A176">
        <v>561</v>
      </c>
      <c r="B176" t="s">
        <v>192</v>
      </c>
      <c r="C176" s="1">
        <v>44184</v>
      </c>
      <c r="D176">
        <v>1.19670711610753E-3</v>
      </c>
      <c r="E176">
        <f t="shared" si="9"/>
        <v>835.62635045795537</v>
      </c>
      <c r="F176">
        <v>0.94252929625871695</v>
      </c>
      <c r="G176" t="s">
        <v>193</v>
      </c>
      <c r="H176">
        <v>8.3333332999999996E-2</v>
      </c>
      <c r="I176">
        <v>70.786052780000006</v>
      </c>
      <c r="J176">
        <v>0.69834695000000002</v>
      </c>
      <c r="K176">
        <v>2886</v>
      </c>
      <c r="L176">
        <v>2886.8686870000001</v>
      </c>
      <c r="M176" t="s">
        <v>26</v>
      </c>
      <c r="N176" t="s">
        <v>26</v>
      </c>
      <c r="O176" t="s">
        <v>16</v>
      </c>
      <c r="P176" t="s">
        <v>18</v>
      </c>
      <c r="Q176">
        <f t="shared" si="8"/>
        <v>1680.5453448271858</v>
      </c>
    </row>
    <row r="177" spans="1:17" x14ac:dyDescent="0.55000000000000004">
      <c r="A177">
        <v>200</v>
      </c>
      <c r="B177" t="s">
        <v>192</v>
      </c>
      <c r="C177" s="1">
        <v>44166</v>
      </c>
      <c r="D177">
        <v>5.7106256849507502E-4</v>
      </c>
      <c r="E177">
        <f t="shared" si="9"/>
        <v>1751.1216023759125</v>
      </c>
      <c r="F177">
        <v>0.95824162606863394</v>
      </c>
      <c r="G177" t="s">
        <v>193</v>
      </c>
      <c r="H177">
        <v>8.3333332999999996E-2</v>
      </c>
      <c r="I177">
        <v>70.786052780000006</v>
      </c>
      <c r="J177">
        <v>0.69834695000000002</v>
      </c>
      <c r="K177">
        <v>2886</v>
      </c>
      <c r="L177">
        <v>2886.8686870000001</v>
      </c>
      <c r="M177" t="s">
        <v>26</v>
      </c>
      <c r="N177" t="s">
        <v>26</v>
      </c>
      <c r="O177" t="s">
        <v>16</v>
      </c>
      <c r="P177" t="s">
        <v>18</v>
      </c>
      <c r="Q177">
        <f t="shared" si="8"/>
        <v>1680.5453448271858</v>
      </c>
    </row>
    <row r="178" spans="1:17" x14ac:dyDescent="0.55000000000000004">
      <c r="A178">
        <v>445</v>
      </c>
      <c r="B178" t="s">
        <v>192</v>
      </c>
      <c r="C178" s="1">
        <v>44175</v>
      </c>
      <c r="D178">
        <v>8.5122037800357904E-4</v>
      </c>
      <c r="E178">
        <f t="shared" si="9"/>
        <v>1174.783905368153</v>
      </c>
      <c r="F178">
        <v>0.98095890791384899</v>
      </c>
      <c r="G178" t="s">
        <v>193</v>
      </c>
      <c r="H178">
        <v>8.3333332999999996E-2</v>
      </c>
      <c r="I178">
        <v>70.786052780000006</v>
      </c>
      <c r="J178">
        <v>0.69834695000000002</v>
      </c>
      <c r="K178">
        <v>2886</v>
      </c>
      <c r="L178">
        <v>2886.8686870000001</v>
      </c>
      <c r="M178" t="s">
        <v>26</v>
      </c>
      <c r="N178" t="s">
        <v>26</v>
      </c>
      <c r="O178" t="s">
        <v>16</v>
      </c>
      <c r="P178" t="s">
        <v>18</v>
      </c>
      <c r="Q178">
        <f t="shared" si="8"/>
        <v>1680.5453448271858</v>
      </c>
    </row>
    <row r="179" spans="1:17" x14ac:dyDescent="0.55000000000000004">
      <c r="A179">
        <v>89</v>
      </c>
      <c r="B179" t="s">
        <v>192</v>
      </c>
      <c r="C179" s="1">
        <v>44162</v>
      </c>
      <c r="D179">
        <v>7.2062426429344195E-4</v>
      </c>
      <c r="E179">
        <f t="shared" si="9"/>
        <v>1387.6857185491533</v>
      </c>
      <c r="F179">
        <v>0.984812344434563</v>
      </c>
      <c r="G179" t="s">
        <v>193</v>
      </c>
      <c r="H179">
        <v>8.3333332999999996E-2</v>
      </c>
      <c r="I179">
        <v>70.786052780000006</v>
      </c>
      <c r="J179">
        <v>0.69834695000000002</v>
      </c>
      <c r="K179">
        <v>2886</v>
      </c>
      <c r="L179">
        <v>2886.8686870000001</v>
      </c>
      <c r="M179" t="s">
        <v>26</v>
      </c>
      <c r="N179" t="s">
        <v>26</v>
      </c>
      <c r="O179" t="s">
        <v>16</v>
      </c>
      <c r="P179" t="s">
        <v>18</v>
      </c>
      <c r="Q179">
        <f t="shared" si="8"/>
        <v>1680.5453448271858</v>
      </c>
    </row>
    <row r="180" spans="1:17" x14ac:dyDescent="0.55000000000000004">
      <c r="A180">
        <v>322</v>
      </c>
      <c r="B180" t="s">
        <v>192</v>
      </c>
      <c r="C180" s="1">
        <v>44169</v>
      </c>
      <c r="D180">
        <v>9.3790736466029098E-4</v>
      </c>
      <c r="E180">
        <f t="shared" si="9"/>
        <v>1066.203377518204</v>
      </c>
      <c r="F180">
        <v>0.99341907282268405</v>
      </c>
      <c r="G180" t="s">
        <v>193</v>
      </c>
      <c r="H180">
        <v>8.3333332999999996E-2</v>
      </c>
      <c r="I180">
        <v>70.786052780000006</v>
      </c>
      <c r="J180">
        <v>0.69834695000000002</v>
      </c>
      <c r="K180">
        <v>2886</v>
      </c>
      <c r="L180">
        <v>2886.8686870000001</v>
      </c>
      <c r="M180" t="s">
        <v>26</v>
      </c>
      <c r="N180" t="s">
        <v>26</v>
      </c>
      <c r="O180" t="s">
        <v>16</v>
      </c>
      <c r="P180" t="s">
        <v>18</v>
      </c>
      <c r="Q180">
        <f t="shared" si="8"/>
        <v>1680.5453448271858</v>
      </c>
    </row>
    <row r="181" spans="1:17" x14ac:dyDescent="0.55000000000000004">
      <c r="A181">
        <v>560</v>
      </c>
      <c r="B181" t="s">
        <v>190</v>
      </c>
      <c r="C181" s="1">
        <v>44184</v>
      </c>
      <c r="D181">
        <v>1.63715198385087E-3</v>
      </c>
      <c r="E181">
        <f t="shared" si="9"/>
        <v>610.81683915980955</v>
      </c>
      <c r="F181">
        <v>0.92726448426183705</v>
      </c>
      <c r="G181" t="s">
        <v>191</v>
      </c>
      <c r="H181">
        <v>7.6923077000000006E-2</v>
      </c>
      <c r="I181">
        <v>74.479476779999999</v>
      </c>
      <c r="J181">
        <v>0.71829971999999997</v>
      </c>
      <c r="K181">
        <v>3088</v>
      </c>
      <c r="L181">
        <v>3088.172043</v>
      </c>
      <c r="M181" t="s">
        <v>26</v>
      </c>
      <c r="N181" t="s">
        <v>26</v>
      </c>
      <c r="O181" t="s">
        <v>16</v>
      </c>
      <c r="P181" t="s">
        <v>18</v>
      </c>
      <c r="Q181">
        <f t="shared" si="8"/>
        <v>1424.0121578322983</v>
      </c>
    </row>
    <row r="182" spans="1:17" x14ac:dyDescent="0.55000000000000004">
      <c r="A182">
        <v>199</v>
      </c>
      <c r="B182" t="s">
        <v>190</v>
      </c>
      <c r="C182" s="1">
        <v>44166</v>
      </c>
      <c r="D182">
        <v>9.2542488687873895E-4</v>
      </c>
      <c r="E182">
        <f t="shared" si="9"/>
        <v>1080.5847283541152</v>
      </c>
      <c r="F182">
        <v>0.969994690880432</v>
      </c>
      <c r="G182" t="s">
        <v>191</v>
      </c>
      <c r="H182">
        <v>7.6923077000000006E-2</v>
      </c>
      <c r="I182">
        <v>74.479476779999999</v>
      </c>
      <c r="J182">
        <v>0.71829971999999997</v>
      </c>
      <c r="K182">
        <v>3088</v>
      </c>
      <c r="L182">
        <v>3088.172043</v>
      </c>
      <c r="M182" t="s">
        <v>26</v>
      </c>
      <c r="N182" t="s">
        <v>26</v>
      </c>
      <c r="O182" t="s">
        <v>16</v>
      </c>
      <c r="P182" t="s">
        <v>18</v>
      </c>
      <c r="Q182">
        <f t="shared" si="8"/>
        <v>1424.0121578322983</v>
      </c>
    </row>
    <row r="183" spans="1:17" x14ac:dyDescent="0.55000000000000004">
      <c r="A183">
        <v>444</v>
      </c>
      <c r="B183" t="s">
        <v>190</v>
      </c>
      <c r="C183" s="1">
        <v>44175</v>
      </c>
      <c r="D183">
        <v>1.18578412925132E-3</v>
      </c>
      <c r="E183">
        <f t="shared" si="9"/>
        <v>843.32381867126162</v>
      </c>
      <c r="F183">
        <v>0.98253015553895795</v>
      </c>
      <c r="G183" t="s">
        <v>191</v>
      </c>
      <c r="H183">
        <v>7.6923077000000006E-2</v>
      </c>
      <c r="I183">
        <v>74.479476779999999</v>
      </c>
      <c r="J183">
        <v>0.71829971999999997</v>
      </c>
      <c r="K183">
        <v>3088</v>
      </c>
      <c r="L183">
        <v>3088.172043</v>
      </c>
      <c r="M183" t="s">
        <v>26</v>
      </c>
      <c r="N183" t="s">
        <v>26</v>
      </c>
      <c r="O183" t="s">
        <v>16</v>
      </c>
      <c r="P183" t="s">
        <v>18</v>
      </c>
      <c r="Q183">
        <f t="shared" si="8"/>
        <v>1424.0121578322983</v>
      </c>
    </row>
    <row r="184" spans="1:17" x14ac:dyDescent="0.55000000000000004">
      <c r="A184">
        <v>88</v>
      </c>
      <c r="B184" t="s">
        <v>190</v>
      </c>
      <c r="C184" s="1">
        <v>44162</v>
      </c>
      <c r="D184">
        <v>1.23777213721013E-3</v>
      </c>
      <c r="E184">
        <f t="shared" si="9"/>
        <v>807.90314302432489</v>
      </c>
      <c r="F184">
        <v>0.992277773635038</v>
      </c>
      <c r="G184" t="s">
        <v>191</v>
      </c>
      <c r="H184">
        <v>7.6923077000000006E-2</v>
      </c>
      <c r="I184">
        <v>74.479476779999999</v>
      </c>
      <c r="J184">
        <v>0.71829971999999997</v>
      </c>
      <c r="K184">
        <v>3088</v>
      </c>
      <c r="L184">
        <v>3088.172043</v>
      </c>
      <c r="M184" t="s">
        <v>26</v>
      </c>
      <c r="N184" t="s">
        <v>26</v>
      </c>
      <c r="O184" t="s">
        <v>16</v>
      </c>
      <c r="P184" t="s">
        <v>18</v>
      </c>
      <c r="Q184">
        <f t="shared" si="8"/>
        <v>1424.0121578322983</v>
      </c>
    </row>
    <row r="185" spans="1:17" x14ac:dyDescent="0.55000000000000004">
      <c r="A185">
        <v>321</v>
      </c>
      <c r="B185" t="s">
        <v>190</v>
      </c>
      <c r="C185" s="1">
        <v>44169</v>
      </c>
      <c r="D185">
        <v>1.49405332182584E-3</v>
      </c>
      <c r="E185">
        <f t="shared" si="9"/>
        <v>669.3201543690077</v>
      </c>
      <c r="F185">
        <v>0.99635491926094</v>
      </c>
      <c r="G185" t="s">
        <v>191</v>
      </c>
      <c r="H185">
        <v>7.6923077000000006E-2</v>
      </c>
      <c r="I185">
        <v>74.479476779999999</v>
      </c>
      <c r="J185">
        <v>0.71829971999999997</v>
      </c>
      <c r="K185">
        <v>3088</v>
      </c>
      <c r="L185">
        <v>3088.172043</v>
      </c>
      <c r="M185" t="s">
        <v>26</v>
      </c>
      <c r="N185" t="s">
        <v>26</v>
      </c>
      <c r="O185" t="s">
        <v>16</v>
      </c>
      <c r="P185" t="s">
        <v>18</v>
      </c>
      <c r="Q185">
        <f t="shared" si="8"/>
        <v>1424.0121578322983</v>
      </c>
    </row>
    <row r="186" spans="1:17" x14ac:dyDescent="0.55000000000000004">
      <c r="A186">
        <v>559</v>
      </c>
      <c r="B186" t="s">
        <v>188</v>
      </c>
      <c r="C186" s="1">
        <v>44184</v>
      </c>
      <c r="D186">
        <v>2.0095893607184399E-3</v>
      </c>
      <c r="E186">
        <f t="shared" si="9"/>
        <v>497.6140994508919</v>
      </c>
      <c r="F186">
        <v>0.93537147693408995</v>
      </c>
      <c r="G186" t="s">
        <v>189</v>
      </c>
      <c r="H186">
        <v>7.1428570999999996E-2</v>
      </c>
      <c r="I186">
        <v>77.982518099999993</v>
      </c>
      <c r="J186">
        <v>0.73825249000000004</v>
      </c>
      <c r="K186">
        <v>3291</v>
      </c>
      <c r="L186">
        <v>3291.9540229999998</v>
      </c>
      <c r="M186" t="s">
        <v>26</v>
      </c>
      <c r="N186" t="s">
        <v>26</v>
      </c>
      <c r="O186" t="s">
        <v>16</v>
      </c>
      <c r="P186" t="s">
        <v>18</v>
      </c>
      <c r="Q186">
        <f t="shared" si="8"/>
        <v>1205.6494094261641</v>
      </c>
    </row>
    <row r="187" spans="1:17" x14ac:dyDescent="0.55000000000000004">
      <c r="A187">
        <v>198</v>
      </c>
      <c r="B187" t="s">
        <v>188</v>
      </c>
      <c r="C187" s="1">
        <v>44166</v>
      </c>
      <c r="D187">
        <v>1.3779921437035499E-3</v>
      </c>
      <c r="E187">
        <f t="shared" si="9"/>
        <v>725.69354228127725</v>
      </c>
      <c r="F187">
        <v>0.98683173293348303</v>
      </c>
      <c r="G187" t="s">
        <v>189</v>
      </c>
      <c r="H187">
        <v>7.1428570999999996E-2</v>
      </c>
      <c r="I187">
        <v>77.982518099999993</v>
      </c>
      <c r="J187">
        <v>0.73825249000000004</v>
      </c>
      <c r="K187">
        <v>3291</v>
      </c>
      <c r="L187">
        <v>3291.9540229999998</v>
      </c>
      <c r="M187" t="s">
        <v>26</v>
      </c>
      <c r="N187" t="s">
        <v>26</v>
      </c>
      <c r="O187" t="s">
        <v>16</v>
      </c>
      <c r="P187" t="s">
        <v>18</v>
      </c>
      <c r="Q187">
        <f t="shared" si="8"/>
        <v>1205.6494094261641</v>
      </c>
    </row>
    <row r="188" spans="1:17" x14ac:dyDescent="0.55000000000000004">
      <c r="A188">
        <v>443</v>
      </c>
      <c r="B188" t="s">
        <v>188</v>
      </c>
      <c r="C188" s="1">
        <v>44175</v>
      </c>
      <c r="D188">
        <v>1.51629043209183E-3</v>
      </c>
      <c r="E188">
        <f t="shared" si="9"/>
        <v>659.50426042089396</v>
      </c>
      <c r="F188">
        <v>0.98816208433004105</v>
      </c>
      <c r="G188" t="s">
        <v>189</v>
      </c>
      <c r="H188">
        <v>7.1428570999999996E-2</v>
      </c>
      <c r="I188">
        <v>77.982518099999993</v>
      </c>
      <c r="J188">
        <v>0.73825249000000004</v>
      </c>
      <c r="K188">
        <v>3291</v>
      </c>
      <c r="L188">
        <v>3291.9540229999998</v>
      </c>
      <c r="M188" t="s">
        <v>26</v>
      </c>
      <c r="N188" t="s">
        <v>26</v>
      </c>
      <c r="O188" t="s">
        <v>16</v>
      </c>
      <c r="P188" t="s">
        <v>18</v>
      </c>
      <c r="Q188">
        <f t="shared" si="8"/>
        <v>1205.6494094261641</v>
      </c>
    </row>
    <row r="189" spans="1:17" x14ac:dyDescent="0.55000000000000004">
      <c r="A189">
        <v>320</v>
      </c>
      <c r="B189" t="s">
        <v>188</v>
      </c>
      <c r="C189" s="1">
        <v>44169</v>
      </c>
      <c r="D189">
        <v>2.0037687048273002E-3</v>
      </c>
      <c r="E189">
        <f t="shared" si="9"/>
        <v>499.05959584601231</v>
      </c>
      <c r="F189">
        <v>0.99301204524896103</v>
      </c>
      <c r="G189" t="s">
        <v>189</v>
      </c>
      <c r="H189">
        <v>7.1428570999999996E-2</v>
      </c>
      <c r="I189">
        <v>77.982518099999993</v>
      </c>
      <c r="J189">
        <v>0.73825249000000004</v>
      </c>
      <c r="K189">
        <v>3291</v>
      </c>
      <c r="L189">
        <v>3291.9540229999998</v>
      </c>
      <c r="M189" t="s">
        <v>26</v>
      </c>
      <c r="N189" t="s">
        <v>26</v>
      </c>
      <c r="O189" t="s">
        <v>16</v>
      </c>
      <c r="P189" t="s">
        <v>18</v>
      </c>
      <c r="Q189">
        <f t="shared" si="8"/>
        <v>1205.6494094261641</v>
      </c>
    </row>
    <row r="190" spans="1:17" x14ac:dyDescent="0.55000000000000004">
      <c r="A190">
        <v>87</v>
      </c>
      <c r="B190" t="s">
        <v>188</v>
      </c>
      <c r="C190" s="1">
        <v>44162</v>
      </c>
      <c r="D190">
        <v>1.96868884942279E-3</v>
      </c>
      <c r="E190">
        <f t="shared" si="9"/>
        <v>507.95228524466683</v>
      </c>
      <c r="F190">
        <v>0.99521171264071495</v>
      </c>
      <c r="G190" t="s">
        <v>189</v>
      </c>
      <c r="H190">
        <v>7.1428570999999996E-2</v>
      </c>
      <c r="I190">
        <v>77.982518099999993</v>
      </c>
      <c r="J190">
        <v>0.73825249000000004</v>
      </c>
      <c r="K190">
        <v>3291</v>
      </c>
      <c r="L190">
        <v>3291.9540229999998</v>
      </c>
      <c r="M190" t="s">
        <v>26</v>
      </c>
      <c r="N190" t="s">
        <v>26</v>
      </c>
      <c r="O190" t="s">
        <v>16</v>
      </c>
      <c r="P190" t="s">
        <v>18</v>
      </c>
      <c r="Q190">
        <f t="shared" si="8"/>
        <v>1205.6494094261641</v>
      </c>
    </row>
    <row r="191" spans="1:17" x14ac:dyDescent="0.55000000000000004">
      <c r="A191">
        <v>531</v>
      </c>
      <c r="B191" t="s">
        <v>136</v>
      </c>
      <c r="C191" s="1">
        <v>44184</v>
      </c>
      <c r="D191">
        <v>9.2530322975615496E-3</v>
      </c>
      <c r="E191">
        <f t="shared" si="9"/>
        <v>108.07268015951159</v>
      </c>
      <c r="F191">
        <v>0.90394518188888495</v>
      </c>
      <c r="G191" t="s">
        <v>137</v>
      </c>
      <c r="H191">
        <v>0.16666666699999999</v>
      </c>
      <c r="I191">
        <v>78.896354959999996</v>
      </c>
      <c r="J191">
        <v>0.96770934500000005</v>
      </c>
      <c r="K191">
        <v>3347</v>
      </c>
      <c r="L191">
        <v>3347.1264369999999</v>
      </c>
      <c r="M191" t="s">
        <v>26</v>
      </c>
      <c r="N191" t="s">
        <v>26</v>
      </c>
      <c r="O191" t="s">
        <v>16</v>
      </c>
      <c r="P191" t="s">
        <v>18</v>
      </c>
      <c r="Q191">
        <f t="shared" si="8"/>
        <v>1151.5378970393806</v>
      </c>
    </row>
    <row r="192" spans="1:17" x14ac:dyDescent="0.55000000000000004">
      <c r="A192">
        <v>291</v>
      </c>
      <c r="B192" t="s">
        <v>136</v>
      </c>
      <c r="C192" s="1">
        <v>44169</v>
      </c>
      <c r="D192">
        <v>3.3493768567427499E-3</v>
      </c>
      <c r="E192">
        <f t="shared" si="9"/>
        <v>298.5629992596576</v>
      </c>
      <c r="F192">
        <v>0.90573523287668301</v>
      </c>
      <c r="G192" t="s">
        <v>137</v>
      </c>
      <c r="H192">
        <v>0.16666666699999999</v>
      </c>
      <c r="I192">
        <v>78.896354959999996</v>
      </c>
      <c r="J192">
        <v>0.96770934500000005</v>
      </c>
      <c r="K192">
        <v>3347</v>
      </c>
      <c r="L192">
        <v>3347.1264369999999</v>
      </c>
      <c r="M192" t="s">
        <v>26</v>
      </c>
      <c r="N192" t="s">
        <v>26</v>
      </c>
      <c r="O192" t="s">
        <v>16</v>
      </c>
      <c r="P192" t="s">
        <v>18</v>
      </c>
      <c r="Q192">
        <f t="shared" si="8"/>
        <v>1151.5378970393806</v>
      </c>
    </row>
    <row r="193" spans="1:17" x14ac:dyDescent="0.55000000000000004">
      <c r="A193">
        <v>413</v>
      </c>
      <c r="B193" t="s">
        <v>136</v>
      </c>
      <c r="C193" s="1">
        <v>44175</v>
      </c>
      <c r="D193">
        <v>4.3069453936458498E-3</v>
      </c>
      <c r="E193">
        <f t="shared" si="9"/>
        <v>232.18311554990373</v>
      </c>
      <c r="F193">
        <v>0.93040301296574901</v>
      </c>
      <c r="G193" t="s">
        <v>137</v>
      </c>
      <c r="H193">
        <v>0.16666666699999999</v>
      </c>
      <c r="I193">
        <v>78.896354959999996</v>
      </c>
      <c r="J193">
        <v>0.96770934500000005</v>
      </c>
      <c r="K193">
        <v>3347</v>
      </c>
      <c r="L193">
        <v>3347.1264369999999</v>
      </c>
      <c r="M193" t="s">
        <v>26</v>
      </c>
      <c r="N193" t="s">
        <v>26</v>
      </c>
      <c r="O193" t="s">
        <v>16</v>
      </c>
      <c r="P193" t="s">
        <v>18</v>
      </c>
      <c r="Q193">
        <f t="shared" si="8"/>
        <v>1151.5378970393806</v>
      </c>
    </row>
    <row r="194" spans="1:17" x14ac:dyDescent="0.55000000000000004">
      <c r="A194">
        <v>57</v>
      </c>
      <c r="B194" t="s">
        <v>136</v>
      </c>
      <c r="C194" s="1">
        <v>44162</v>
      </c>
      <c r="D194">
        <v>5.7747926770301203E-3</v>
      </c>
      <c r="E194">
        <f t="shared" ref="E194:E225" si="10">1/D194</f>
        <v>173.16638984765828</v>
      </c>
      <c r="F194">
        <v>0.98972451550796703</v>
      </c>
      <c r="G194" t="s">
        <v>137</v>
      </c>
      <c r="H194">
        <v>0.16666666699999999</v>
      </c>
      <c r="I194">
        <v>78.896354959999996</v>
      </c>
      <c r="J194">
        <v>0.96770934500000005</v>
      </c>
      <c r="K194">
        <v>3347</v>
      </c>
      <c r="L194">
        <v>3347.1264369999999</v>
      </c>
      <c r="M194" t="s">
        <v>26</v>
      </c>
      <c r="N194" t="s">
        <v>26</v>
      </c>
      <c r="O194" t="s">
        <v>16</v>
      </c>
      <c r="P194" t="s">
        <v>18</v>
      </c>
      <c r="Q194">
        <f t="shared" si="8"/>
        <v>1151.5378970393806</v>
      </c>
    </row>
  </sheetData>
  <sortState xmlns:xlrd2="http://schemas.microsoft.com/office/spreadsheetml/2017/richdata2" ref="A2:Q194">
    <sortCondition ref="L2:L19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5"/>
  <sheetViews>
    <sheetView topLeftCell="M1" workbookViewId="0">
      <selection activeCell="D29" sqref="D29"/>
    </sheetView>
  </sheetViews>
  <sheetFormatPr defaultRowHeight="14.4" x14ac:dyDescent="0.55000000000000004"/>
  <cols>
    <col min="4" max="4" width="9.15625" style="3" bestFit="1" customWidth="1"/>
  </cols>
  <sheetData>
    <row r="1" spans="1:17" x14ac:dyDescent="0.55000000000000004">
      <c r="B1" t="s">
        <v>0</v>
      </c>
      <c r="C1" t="s">
        <v>1</v>
      </c>
      <c r="D1" s="3" t="s">
        <v>270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277</v>
      </c>
    </row>
    <row r="2" spans="1:17" x14ac:dyDescent="0.55000000000000004">
      <c r="A2">
        <v>474</v>
      </c>
      <c r="B2" t="s">
        <v>252</v>
      </c>
      <c r="C2" s="1">
        <v>44175</v>
      </c>
      <c r="D2" s="3">
        <f t="shared" ref="D2:D33" si="0">1/E2</f>
        <v>81.349815527077311</v>
      </c>
      <c r="E2">
        <v>1.22925908746179E-2</v>
      </c>
      <c r="F2">
        <v>0.85749464271671405</v>
      </c>
      <c r="G2" t="s">
        <v>149</v>
      </c>
      <c r="H2">
        <v>0.1</v>
      </c>
      <c r="I2">
        <v>23.875760329999999</v>
      </c>
      <c r="J2">
        <v>0.77815802999999995</v>
      </c>
      <c r="K2">
        <v>1206</v>
      </c>
      <c r="L2">
        <v>1206.6786629999999</v>
      </c>
      <c r="M2" t="s">
        <v>34</v>
      </c>
      <c r="N2" t="s">
        <v>34</v>
      </c>
      <c r="O2" t="s">
        <v>16</v>
      </c>
      <c r="P2" t="s">
        <v>18</v>
      </c>
      <c r="Q2">
        <f>0.024*EXP(0.0062*K2)</f>
        <v>42.414850619133723</v>
      </c>
    </row>
    <row r="3" spans="1:17" x14ac:dyDescent="0.55000000000000004">
      <c r="A3">
        <v>351</v>
      </c>
      <c r="B3" t="s">
        <v>252</v>
      </c>
      <c r="C3" s="1">
        <v>44169</v>
      </c>
      <c r="D3" s="3">
        <f t="shared" si="0"/>
        <v>93.256292625814226</v>
      </c>
      <c r="E3">
        <v>1.0723136979211101E-2</v>
      </c>
      <c r="F3">
        <v>0.94044247864463604</v>
      </c>
      <c r="G3" t="s">
        <v>149</v>
      </c>
      <c r="H3">
        <v>0.1</v>
      </c>
      <c r="I3">
        <v>23.875760329999999</v>
      </c>
      <c r="J3">
        <v>0.77815802999999995</v>
      </c>
      <c r="K3">
        <v>1206</v>
      </c>
      <c r="L3">
        <v>1206.6786629999999</v>
      </c>
      <c r="M3" t="s">
        <v>34</v>
      </c>
      <c r="N3" t="s">
        <v>34</v>
      </c>
      <c r="O3" t="s">
        <v>16</v>
      </c>
      <c r="P3" t="s">
        <v>18</v>
      </c>
      <c r="Q3">
        <f t="shared" ref="Q3:Q50" si="1">0.024*EXP(0.0062*K3)</f>
        <v>42.414850619133723</v>
      </c>
    </row>
    <row r="4" spans="1:17" x14ac:dyDescent="0.55000000000000004">
      <c r="A4">
        <v>119</v>
      </c>
      <c r="B4" t="s">
        <v>252</v>
      </c>
      <c r="C4" s="1">
        <v>44162</v>
      </c>
      <c r="D4" s="3">
        <f t="shared" si="0"/>
        <v>28.069483065627672</v>
      </c>
      <c r="E4">
        <v>3.5625878740337201E-2</v>
      </c>
      <c r="F4">
        <v>0.99361917546057499</v>
      </c>
      <c r="G4" t="s">
        <v>149</v>
      </c>
      <c r="H4">
        <v>0.1</v>
      </c>
      <c r="I4">
        <v>23.875760329999999</v>
      </c>
      <c r="J4">
        <v>0.77815802999999995</v>
      </c>
      <c r="K4">
        <v>1206</v>
      </c>
      <c r="L4">
        <v>1206.6786629999999</v>
      </c>
      <c r="M4" t="s">
        <v>34</v>
      </c>
      <c r="N4" t="s">
        <v>34</v>
      </c>
      <c r="O4" t="s">
        <v>16</v>
      </c>
      <c r="P4" t="s">
        <v>18</v>
      </c>
      <c r="Q4">
        <f t="shared" si="1"/>
        <v>42.414850619133723</v>
      </c>
    </row>
    <row r="5" spans="1:17" x14ac:dyDescent="0.55000000000000004">
      <c r="A5">
        <v>297</v>
      </c>
      <c r="B5" t="s">
        <v>148</v>
      </c>
      <c r="C5" s="1">
        <v>44169</v>
      </c>
      <c r="D5" s="3">
        <f t="shared" si="0"/>
        <v>329.11311300266095</v>
      </c>
      <c r="E5">
        <v>3.0384690262764301E-3</v>
      </c>
      <c r="F5">
        <v>0.85527977622231899</v>
      </c>
      <c r="G5" t="s">
        <v>149</v>
      </c>
      <c r="H5">
        <v>0.1</v>
      </c>
      <c r="I5">
        <v>25.779587129999999</v>
      </c>
      <c r="J5">
        <v>0.61853586999999999</v>
      </c>
      <c r="K5">
        <v>1254</v>
      </c>
      <c r="L5">
        <v>1254.323789</v>
      </c>
      <c r="M5" t="s">
        <v>34</v>
      </c>
      <c r="N5" t="s">
        <v>34</v>
      </c>
      <c r="O5" t="s">
        <v>16</v>
      </c>
      <c r="P5" t="s">
        <v>18</v>
      </c>
      <c r="Q5">
        <f t="shared" si="1"/>
        <v>57.116814696883168</v>
      </c>
    </row>
    <row r="6" spans="1:17" x14ac:dyDescent="0.55000000000000004">
      <c r="A6">
        <v>63</v>
      </c>
      <c r="B6" t="s">
        <v>148</v>
      </c>
      <c r="C6" s="1">
        <v>44162</v>
      </c>
      <c r="D6" s="3">
        <f t="shared" si="0"/>
        <v>1715.3781179126081</v>
      </c>
      <c r="E6">
        <v>5.8296184937748296E-4</v>
      </c>
      <c r="F6">
        <v>0.87342459059216204</v>
      </c>
      <c r="G6" t="s">
        <v>149</v>
      </c>
      <c r="H6">
        <v>0.1</v>
      </c>
      <c r="I6">
        <v>25.779587129999999</v>
      </c>
      <c r="J6">
        <v>0.61853586999999999</v>
      </c>
      <c r="K6">
        <v>1254</v>
      </c>
      <c r="L6">
        <v>1254.323789</v>
      </c>
      <c r="M6" t="s">
        <v>34</v>
      </c>
      <c r="N6" t="s">
        <v>34</v>
      </c>
      <c r="O6" t="s">
        <v>16</v>
      </c>
      <c r="P6" t="s">
        <v>18</v>
      </c>
      <c r="Q6">
        <f t="shared" si="1"/>
        <v>57.116814696883168</v>
      </c>
    </row>
    <row r="7" spans="1:17" x14ac:dyDescent="0.55000000000000004">
      <c r="A7">
        <v>177</v>
      </c>
      <c r="B7" t="s">
        <v>148</v>
      </c>
      <c r="C7" s="1">
        <v>44166</v>
      </c>
      <c r="D7" s="3">
        <f t="shared" si="0"/>
        <v>1157.4599096679312</v>
      </c>
      <c r="E7">
        <v>8.6396080905030601E-4</v>
      </c>
      <c r="F7">
        <v>0.91570960989385397</v>
      </c>
      <c r="G7" t="s">
        <v>149</v>
      </c>
      <c r="H7">
        <v>0.1</v>
      </c>
      <c r="I7">
        <v>25.779587129999999</v>
      </c>
      <c r="J7">
        <v>0.61853586999999999</v>
      </c>
      <c r="K7">
        <v>1254</v>
      </c>
      <c r="L7">
        <v>1254.323789</v>
      </c>
      <c r="M7" t="s">
        <v>34</v>
      </c>
      <c r="N7" t="s">
        <v>34</v>
      </c>
      <c r="O7" t="s">
        <v>16</v>
      </c>
      <c r="P7" t="s">
        <v>18</v>
      </c>
      <c r="Q7">
        <f t="shared" si="1"/>
        <v>57.116814696883168</v>
      </c>
    </row>
    <row r="8" spans="1:17" x14ac:dyDescent="0.55000000000000004">
      <c r="A8">
        <v>537</v>
      </c>
      <c r="B8" t="s">
        <v>148</v>
      </c>
      <c r="C8" s="1">
        <v>44184</v>
      </c>
      <c r="D8" s="3">
        <f t="shared" si="0"/>
        <v>415.88658351242145</v>
      </c>
      <c r="E8">
        <v>2.40450170706248E-3</v>
      </c>
      <c r="F8">
        <v>0.92043454037771599</v>
      </c>
      <c r="G8" t="s">
        <v>149</v>
      </c>
      <c r="H8">
        <v>0.1</v>
      </c>
      <c r="I8">
        <v>25.779587129999999</v>
      </c>
      <c r="J8">
        <v>0.61853586999999999</v>
      </c>
      <c r="K8">
        <v>1254</v>
      </c>
      <c r="L8">
        <v>1254.323789</v>
      </c>
      <c r="M8" t="s">
        <v>34</v>
      </c>
      <c r="N8" t="s">
        <v>34</v>
      </c>
      <c r="O8" t="s">
        <v>16</v>
      </c>
      <c r="P8" t="s">
        <v>18</v>
      </c>
      <c r="Q8">
        <f t="shared" si="1"/>
        <v>57.116814696883168</v>
      </c>
    </row>
    <row r="9" spans="1:17" x14ac:dyDescent="0.55000000000000004">
      <c r="A9">
        <v>419</v>
      </c>
      <c r="B9" t="s">
        <v>148</v>
      </c>
      <c r="C9" s="1">
        <v>44175</v>
      </c>
      <c r="D9" s="3">
        <f t="shared" si="0"/>
        <v>318.68453097081976</v>
      </c>
      <c r="E9">
        <v>3.1378994046358799E-3</v>
      </c>
      <c r="F9">
        <v>0.99431053854722995</v>
      </c>
      <c r="G9" t="s">
        <v>149</v>
      </c>
      <c r="H9">
        <v>0.1</v>
      </c>
      <c r="I9">
        <v>25.779587129999999</v>
      </c>
      <c r="J9">
        <v>0.61853586999999999</v>
      </c>
      <c r="K9">
        <v>1254</v>
      </c>
      <c r="L9">
        <v>1254.323789</v>
      </c>
      <c r="M9" t="s">
        <v>34</v>
      </c>
      <c r="N9" t="s">
        <v>34</v>
      </c>
      <c r="O9" t="s">
        <v>16</v>
      </c>
      <c r="P9" t="s">
        <v>18</v>
      </c>
      <c r="Q9">
        <f t="shared" si="1"/>
        <v>57.116814696883168</v>
      </c>
    </row>
    <row r="10" spans="1:17" x14ac:dyDescent="0.55000000000000004">
      <c r="A10">
        <v>36</v>
      </c>
      <c r="B10" t="s">
        <v>97</v>
      </c>
      <c r="C10" s="1">
        <v>44162</v>
      </c>
      <c r="D10" s="3">
        <f t="shared" si="0"/>
        <v>197.58424853542303</v>
      </c>
      <c r="E10">
        <v>5.06113218747151E-3</v>
      </c>
      <c r="F10">
        <v>0.87650924395844798</v>
      </c>
      <c r="G10" t="s">
        <v>98</v>
      </c>
      <c r="H10">
        <v>0.5</v>
      </c>
      <c r="I10">
        <v>28.330715049999998</v>
      </c>
      <c r="J10">
        <v>1.0974023500000001</v>
      </c>
      <c r="K10">
        <v>1316</v>
      </c>
      <c r="L10">
        <v>1316.427025</v>
      </c>
      <c r="M10" t="s">
        <v>34</v>
      </c>
      <c r="N10" t="s">
        <v>34</v>
      </c>
      <c r="O10" t="s">
        <v>16</v>
      </c>
      <c r="P10" t="s">
        <v>18</v>
      </c>
      <c r="Q10">
        <f t="shared" si="1"/>
        <v>83.889340166437989</v>
      </c>
    </row>
    <row r="11" spans="1:17" x14ac:dyDescent="0.55000000000000004">
      <c r="A11">
        <v>269</v>
      </c>
      <c r="B11" t="s">
        <v>97</v>
      </c>
      <c r="C11" s="1">
        <v>44169</v>
      </c>
      <c r="D11" s="3">
        <f t="shared" si="0"/>
        <v>58.655611458928419</v>
      </c>
      <c r="E11">
        <v>1.7048667214051901E-2</v>
      </c>
      <c r="F11">
        <v>0.98294920105694605</v>
      </c>
      <c r="G11" t="s">
        <v>98</v>
      </c>
      <c r="H11">
        <v>0.5</v>
      </c>
      <c r="I11">
        <v>28.330715049999998</v>
      </c>
      <c r="J11">
        <v>1.0974023500000001</v>
      </c>
      <c r="K11">
        <v>1316</v>
      </c>
      <c r="L11">
        <v>1316.427025</v>
      </c>
      <c r="M11" t="s">
        <v>34</v>
      </c>
      <c r="N11" t="s">
        <v>34</v>
      </c>
      <c r="O11" t="s">
        <v>16</v>
      </c>
      <c r="P11" t="s">
        <v>18</v>
      </c>
      <c r="Q11">
        <f t="shared" si="1"/>
        <v>83.889340166437989</v>
      </c>
    </row>
    <row r="12" spans="1:17" x14ac:dyDescent="0.55000000000000004">
      <c r="A12">
        <v>393</v>
      </c>
      <c r="B12" t="s">
        <v>97</v>
      </c>
      <c r="C12" s="1">
        <v>44175</v>
      </c>
      <c r="D12" s="3">
        <f t="shared" si="0"/>
        <v>91.402808716994528</v>
      </c>
      <c r="E12">
        <v>1.09405828336878E-2</v>
      </c>
      <c r="F12">
        <v>0.988888220139717</v>
      </c>
      <c r="G12" t="s">
        <v>98</v>
      </c>
      <c r="H12">
        <v>0.5</v>
      </c>
      <c r="I12">
        <v>28.330715049999998</v>
      </c>
      <c r="J12">
        <v>1.0974023500000001</v>
      </c>
      <c r="K12">
        <v>1316</v>
      </c>
      <c r="L12">
        <v>1316.427025</v>
      </c>
      <c r="M12" t="s">
        <v>34</v>
      </c>
      <c r="N12" t="s">
        <v>34</v>
      </c>
      <c r="O12" t="s">
        <v>16</v>
      </c>
      <c r="P12" t="s">
        <v>18</v>
      </c>
      <c r="Q12">
        <f t="shared" si="1"/>
        <v>83.889340166437989</v>
      </c>
    </row>
    <row r="13" spans="1:17" x14ac:dyDescent="0.55000000000000004">
      <c r="A13">
        <v>514</v>
      </c>
      <c r="B13" t="s">
        <v>97</v>
      </c>
      <c r="C13" s="1">
        <v>44184</v>
      </c>
      <c r="D13" s="3">
        <f t="shared" si="0"/>
        <v>34.043633456139098</v>
      </c>
      <c r="E13">
        <v>2.937406787934E-2</v>
      </c>
      <c r="F13">
        <v>0.99267848245863299</v>
      </c>
      <c r="G13" t="s">
        <v>98</v>
      </c>
      <c r="H13">
        <v>0.5</v>
      </c>
      <c r="I13">
        <v>28.330715049999998</v>
      </c>
      <c r="J13">
        <v>1.0974023500000001</v>
      </c>
      <c r="K13">
        <v>1316</v>
      </c>
      <c r="L13">
        <v>1316.427025</v>
      </c>
      <c r="M13" t="s">
        <v>34</v>
      </c>
      <c r="N13" t="s">
        <v>34</v>
      </c>
      <c r="O13" t="s">
        <v>16</v>
      </c>
      <c r="P13" t="s">
        <v>18</v>
      </c>
      <c r="Q13">
        <f t="shared" si="1"/>
        <v>83.889340166437989</v>
      </c>
    </row>
    <row r="14" spans="1:17" x14ac:dyDescent="0.55000000000000004">
      <c r="A14">
        <v>156</v>
      </c>
      <c r="B14" t="s">
        <v>97</v>
      </c>
      <c r="C14" s="1">
        <v>44166</v>
      </c>
      <c r="D14" s="3">
        <f t="shared" si="0"/>
        <v>58.899741188837218</v>
      </c>
      <c r="E14">
        <v>1.6978003295361199E-2</v>
      </c>
      <c r="F14">
        <v>0.995661923495339</v>
      </c>
      <c r="G14" t="s">
        <v>98</v>
      </c>
      <c r="H14">
        <v>0.5</v>
      </c>
      <c r="I14">
        <v>28.330715049999998</v>
      </c>
      <c r="J14">
        <v>1.0974023500000001</v>
      </c>
      <c r="K14">
        <v>1316</v>
      </c>
      <c r="L14">
        <v>1316.427025</v>
      </c>
      <c r="M14" t="s">
        <v>34</v>
      </c>
      <c r="N14" t="s">
        <v>34</v>
      </c>
      <c r="O14" t="s">
        <v>16</v>
      </c>
      <c r="P14" t="s">
        <v>18</v>
      </c>
      <c r="Q14">
        <f t="shared" si="1"/>
        <v>83.889340166437989</v>
      </c>
    </row>
    <row r="15" spans="1:17" x14ac:dyDescent="0.55000000000000004">
      <c r="A15">
        <v>32</v>
      </c>
      <c r="B15" t="s">
        <v>88</v>
      </c>
      <c r="C15" s="1">
        <v>44162</v>
      </c>
      <c r="D15" s="3">
        <f t="shared" si="0"/>
        <v>1749.5714495194054</v>
      </c>
      <c r="E15">
        <v>5.7156854055585599E-4</v>
      </c>
      <c r="F15">
        <v>0.84540604623666005</v>
      </c>
      <c r="G15" t="s">
        <v>89</v>
      </c>
      <c r="H15">
        <v>0.111111111</v>
      </c>
      <c r="I15">
        <v>28.406868119999999</v>
      </c>
      <c r="J15">
        <v>0.50879563500000002</v>
      </c>
      <c r="K15">
        <v>1318</v>
      </c>
      <c r="L15">
        <v>1318.150179</v>
      </c>
      <c r="M15" t="s">
        <v>34</v>
      </c>
      <c r="N15" t="s">
        <v>34</v>
      </c>
      <c r="O15" t="s">
        <v>16</v>
      </c>
      <c r="P15" t="s">
        <v>18</v>
      </c>
      <c r="Q15">
        <f t="shared" si="1"/>
        <v>84.936044137389175</v>
      </c>
    </row>
    <row r="16" spans="1:17" x14ac:dyDescent="0.55000000000000004">
      <c r="A16">
        <v>510</v>
      </c>
      <c r="B16" t="s">
        <v>88</v>
      </c>
      <c r="C16" s="1">
        <v>44184</v>
      </c>
      <c r="D16" s="3">
        <f t="shared" si="0"/>
        <v>294.45887665680556</v>
      </c>
      <c r="E16">
        <v>3.3960599570089E-3</v>
      </c>
      <c r="F16">
        <v>0.87470837211181796</v>
      </c>
      <c r="G16" t="s">
        <v>89</v>
      </c>
      <c r="H16">
        <v>0.111111111</v>
      </c>
      <c r="I16">
        <v>28.406868119999999</v>
      </c>
      <c r="J16">
        <v>0.50879563500000002</v>
      </c>
      <c r="K16">
        <v>1318</v>
      </c>
      <c r="L16">
        <v>1318.150179</v>
      </c>
      <c r="M16" t="s">
        <v>34</v>
      </c>
      <c r="N16" t="s">
        <v>34</v>
      </c>
      <c r="O16" t="s">
        <v>16</v>
      </c>
      <c r="P16" t="s">
        <v>18</v>
      </c>
      <c r="Q16">
        <f t="shared" si="1"/>
        <v>84.936044137389175</v>
      </c>
    </row>
    <row r="17" spans="1:17" x14ac:dyDescent="0.55000000000000004">
      <c r="A17">
        <v>152</v>
      </c>
      <c r="B17" t="s">
        <v>88</v>
      </c>
      <c r="C17" s="1">
        <v>44166</v>
      </c>
      <c r="D17" s="3">
        <f t="shared" si="0"/>
        <v>1070.0990320906774</v>
      </c>
      <c r="E17">
        <v>9.3449294879397902E-4</v>
      </c>
      <c r="F17">
        <v>0.88402361272456298</v>
      </c>
      <c r="G17" t="s">
        <v>89</v>
      </c>
      <c r="H17">
        <v>0.111111111</v>
      </c>
      <c r="I17">
        <v>28.406868119999999</v>
      </c>
      <c r="J17">
        <v>0.50879563500000002</v>
      </c>
      <c r="K17">
        <v>1318</v>
      </c>
      <c r="L17">
        <v>1318.150179</v>
      </c>
      <c r="M17" t="s">
        <v>34</v>
      </c>
      <c r="N17" t="s">
        <v>34</v>
      </c>
      <c r="O17" t="s">
        <v>16</v>
      </c>
      <c r="P17" t="s">
        <v>18</v>
      </c>
      <c r="Q17">
        <f t="shared" si="1"/>
        <v>84.936044137389175</v>
      </c>
    </row>
    <row r="18" spans="1:17" x14ac:dyDescent="0.55000000000000004">
      <c r="A18">
        <v>265</v>
      </c>
      <c r="B18" t="s">
        <v>88</v>
      </c>
      <c r="C18" s="1">
        <v>44169</v>
      </c>
      <c r="D18" s="3">
        <f t="shared" si="0"/>
        <v>249.35233670670914</v>
      </c>
      <c r="E18">
        <v>4.0103895283572603E-3</v>
      </c>
      <c r="F18">
        <v>0.96371244667489997</v>
      </c>
      <c r="G18" t="s">
        <v>89</v>
      </c>
      <c r="H18">
        <v>0.111111111</v>
      </c>
      <c r="I18">
        <v>28.406868119999999</v>
      </c>
      <c r="J18">
        <v>0.50879563500000002</v>
      </c>
      <c r="K18">
        <v>1318</v>
      </c>
      <c r="L18">
        <v>1318.150179</v>
      </c>
      <c r="M18" t="s">
        <v>34</v>
      </c>
      <c r="N18" t="s">
        <v>34</v>
      </c>
      <c r="O18" t="s">
        <v>16</v>
      </c>
      <c r="P18" t="s">
        <v>18</v>
      </c>
      <c r="Q18">
        <f t="shared" si="1"/>
        <v>84.936044137389175</v>
      </c>
    </row>
    <row r="19" spans="1:17" x14ac:dyDescent="0.55000000000000004">
      <c r="A19">
        <v>389</v>
      </c>
      <c r="B19" t="s">
        <v>88</v>
      </c>
      <c r="C19" s="1">
        <v>44175</v>
      </c>
      <c r="D19" s="3">
        <f t="shared" si="0"/>
        <v>242.80539068081274</v>
      </c>
      <c r="E19">
        <v>4.11852470489249E-3</v>
      </c>
      <c r="F19">
        <v>0.96532974746193101</v>
      </c>
      <c r="G19" t="s">
        <v>89</v>
      </c>
      <c r="H19">
        <v>0.111111111</v>
      </c>
      <c r="I19">
        <v>28.406868119999999</v>
      </c>
      <c r="J19">
        <v>0.50879563500000002</v>
      </c>
      <c r="K19">
        <v>1318</v>
      </c>
      <c r="L19">
        <v>1318.150179</v>
      </c>
      <c r="M19" t="s">
        <v>34</v>
      </c>
      <c r="N19" t="s">
        <v>34</v>
      </c>
      <c r="O19" t="s">
        <v>16</v>
      </c>
      <c r="P19" t="s">
        <v>18</v>
      </c>
      <c r="Q19">
        <f t="shared" si="1"/>
        <v>84.936044137389175</v>
      </c>
    </row>
    <row r="20" spans="1:17" x14ac:dyDescent="0.55000000000000004">
      <c r="A20">
        <v>59</v>
      </c>
      <c r="B20" t="s">
        <v>141</v>
      </c>
      <c r="C20" s="1">
        <v>44162</v>
      </c>
      <c r="D20" s="3">
        <f t="shared" si="0"/>
        <v>1709.7838796886172</v>
      </c>
      <c r="E20">
        <v>5.8486924100730104E-4</v>
      </c>
      <c r="F20">
        <v>0.810745575740907</v>
      </c>
      <c r="G20" t="s">
        <v>142</v>
      </c>
      <c r="H20">
        <v>0.1</v>
      </c>
      <c r="I20">
        <v>29.320704989999999</v>
      </c>
      <c r="J20">
        <v>0.52874840499999998</v>
      </c>
      <c r="K20">
        <v>1338</v>
      </c>
      <c r="L20">
        <v>1338.828029</v>
      </c>
      <c r="M20" t="s">
        <v>34</v>
      </c>
      <c r="N20" t="s">
        <v>34</v>
      </c>
      <c r="O20" t="s">
        <v>16</v>
      </c>
      <c r="P20" t="s">
        <v>18</v>
      </c>
      <c r="Q20">
        <f t="shared" si="1"/>
        <v>96.148949983411043</v>
      </c>
    </row>
    <row r="21" spans="1:17" x14ac:dyDescent="0.55000000000000004">
      <c r="A21">
        <v>173</v>
      </c>
      <c r="B21" t="s">
        <v>141</v>
      </c>
      <c r="C21" s="1">
        <v>44166</v>
      </c>
      <c r="D21" s="3">
        <f t="shared" si="0"/>
        <v>811.00399873158199</v>
      </c>
      <c r="E21">
        <v>1.23303954304049E-3</v>
      </c>
      <c r="F21">
        <v>0.84670600622847203</v>
      </c>
      <c r="G21" t="s">
        <v>142</v>
      </c>
      <c r="H21">
        <v>0.1</v>
      </c>
      <c r="I21">
        <v>29.320704989999999</v>
      </c>
      <c r="J21">
        <v>0.52874840499999998</v>
      </c>
      <c r="K21">
        <v>1338</v>
      </c>
      <c r="L21">
        <v>1338.828029</v>
      </c>
      <c r="M21" t="s">
        <v>34</v>
      </c>
      <c r="N21" t="s">
        <v>34</v>
      </c>
      <c r="O21" t="s">
        <v>16</v>
      </c>
      <c r="P21" t="s">
        <v>18</v>
      </c>
      <c r="Q21">
        <f t="shared" si="1"/>
        <v>96.148949983411043</v>
      </c>
    </row>
    <row r="22" spans="1:17" x14ac:dyDescent="0.55000000000000004">
      <c r="A22">
        <v>415</v>
      </c>
      <c r="B22" t="s">
        <v>141</v>
      </c>
      <c r="C22" s="1">
        <v>44175</v>
      </c>
      <c r="D22" s="3">
        <f t="shared" si="0"/>
        <v>287.86136073066223</v>
      </c>
      <c r="E22">
        <v>3.4738945076260202E-3</v>
      </c>
      <c r="F22">
        <v>0.86907773254863296</v>
      </c>
      <c r="G22" t="s">
        <v>142</v>
      </c>
      <c r="H22">
        <v>0.1</v>
      </c>
      <c r="I22">
        <v>29.320704989999999</v>
      </c>
      <c r="J22">
        <v>0.52874840499999998</v>
      </c>
      <c r="K22">
        <v>1338</v>
      </c>
      <c r="L22">
        <v>1338.828029</v>
      </c>
      <c r="M22" t="s">
        <v>34</v>
      </c>
      <c r="N22" t="s">
        <v>34</v>
      </c>
      <c r="O22" t="s">
        <v>16</v>
      </c>
      <c r="P22" t="s">
        <v>18</v>
      </c>
      <c r="Q22">
        <f t="shared" si="1"/>
        <v>96.148949983411043</v>
      </c>
    </row>
    <row r="23" spans="1:17" x14ac:dyDescent="0.55000000000000004">
      <c r="A23">
        <v>533</v>
      </c>
      <c r="B23" t="s">
        <v>141</v>
      </c>
      <c r="C23" s="1">
        <v>44184</v>
      </c>
      <c r="D23" s="3">
        <f t="shared" si="0"/>
        <v>137.69279987577994</v>
      </c>
      <c r="E23">
        <v>7.26254387231688E-3</v>
      </c>
      <c r="F23">
        <v>0.90178207196438698</v>
      </c>
      <c r="G23" t="s">
        <v>142</v>
      </c>
      <c r="H23">
        <v>0.1</v>
      </c>
      <c r="I23">
        <v>29.320704989999999</v>
      </c>
      <c r="J23">
        <v>0.52874840499999998</v>
      </c>
      <c r="K23">
        <v>1338</v>
      </c>
      <c r="L23">
        <v>1338.828029</v>
      </c>
      <c r="M23" t="s">
        <v>34</v>
      </c>
      <c r="N23" t="s">
        <v>34</v>
      </c>
      <c r="O23" t="s">
        <v>16</v>
      </c>
      <c r="P23" t="s">
        <v>18</v>
      </c>
      <c r="Q23">
        <f t="shared" si="1"/>
        <v>96.148949983411043</v>
      </c>
    </row>
    <row r="24" spans="1:17" x14ac:dyDescent="0.55000000000000004">
      <c r="A24">
        <v>293</v>
      </c>
      <c r="B24" t="s">
        <v>141</v>
      </c>
      <c r="C24" s="1">
        <v>44169</v>
      </c>
      <c r="D24" s="3">
        <f t="shared" si="0"/>
        <v>247.95891337954444</v>
      </c>
      <c r="E24">
        <v>4.0329262068886599E-3</v>
      </c>
      <c r="F24">
        <v>0.91700223434124895</v>
      </c>
      <c r="G24" t="s">
        <v>142</v>
      </c>
      <c r="H24">
        <v>0.1</v>
      </c>
      <c r="I24">
        <v>29.320704989999999</v>
      </c>
      <c r="J24">
        <v>0.52874840499999998</v>
      </c>
      <c r="K24">
        <v>1338</v>
      </c>
      <c r="L24">
        <v>1338.828029</v>
      </c>
      <c r="M24" t="s">
        <v>34</v>
      </c>
      <c r="N24" t="s">
        <v>34</v>
      </c>
      <c r="O24" t="s">
        <v>16</v>
      </c>
      <c r="P24" t="s">
        <v>18</v>
      </c>
      <c r="Q24">
        <f t="shared" si="1"/>
        <v>96.148949983411043</v>
      </c>
    </row>
    <row r="25" spans="1:17" x14ac:dyDescent="0.55000000000000004">
      <c r="A25">
        <v>488</v>
      </c>
      <c r="B25" t="s">
        <v>35</v>
      </c>
      <c r="C25" s="1">
        <v>44184</v>
      </c>
      <c r="D25" s="3">
        <f t="shared" si="0"/>
        <v>748.631692499667</v>
      </c>
      <c r="E25">
        <v>1.33577032607452E-3</v>
      </c>
      <c r="F25">
        <v>0.93775281319010495</v>
      </c>
      <c r="G25" t="s">
        <v>36</v>
      </c>
      <c r="H25" t="s">
        <v>16</v>
      </c>
      <c r="I25">
        <v>32.671440160000003</v>
      </c>
      <c r="J25">
        <v>0.81806356999999996</v>
      </c>
      <c r="K25">
        <v>1418</v>
      </c>
      <c r="L25">
        <v>1418.5792349999999</v>
      </c>
      <c r="M25" t="s">
        <v>34</v>
      </c>
      <c r="N25" t="s">
        <v>34</v>
      </c>
      <c r="O25" t="s">
        <v>16</v>
      </c>
      <c r="P25" t="s">
        <v>18</v>
      </c>
      <c r="Q25">
        <f t="shared" si="1"/>
        <v>157.88999421049121</v>
      </c>
    </row>
    <row r="26" spans="1:17" x14ac:dyDescent="0.55000000000000004">
      <c r="A26">
        <v>366</v>
      </c>
      <c r="B26" t="s">
        <v>35</v>
      </c>
      <c r="C26" s="1">
        <v>44175</v>
      </c>
      <c r="D26" s="3">
        <f t="shared" si="0"/>
        <v>674.77504518646083</v>
      </c>
      <c r="E26">
        <v>1.4819753740651E-3</v>
      </c>
      <c r="F26">
        <v>0.995910863779644</v>
      </c>
      <c r="G26" t="s">
        <v>36</v>
      </c>
      <c r="H26" t="s">
        <v>16</v>
      </c>
      <c r="I26">
        <v>32.671440160000003</v>
      </c>
      <c r="J26">
        <v>0.81806356999999996</v>
      </c>
      <c r="K26">
        <v>1418</v>
      </c>
      <c r="L26">
        <v>1418.5792349999999</v>
      </c>
      <c r="M26" t="s">
        <v>34</v>
      </c>
      <c r="N26" t="s">
        <v>34</v>
      </c>
      <c r="O26" t="s">
        <v>16</v>
      </c>
      <c r="P26" t="s">
        <v>18</v>
      </c>
      <c r="Q26">
        <f t="shared" si="1"/>
        <v>157.88999421049121</v>
      </c>
    </row>
    <row r="27" spans="1:17" x14ac:dyDescent="0.55000000000000004">
      <c r="A27">
        <v>241</v>
      </c>
      <c r="B27" t="s">
        <v>35</v>
      </c>
      <c r="C27" s="1">
        <v>44169</v>
      </c>
      <c r="D27" s="3">
        <f t="shared" si="0"/>
        <v>541.06994284037057</v>
      </c>
      <c r="E27">
        <v>1.8481898934368001E-3</v>
      </c>
      <c r="F27">
        <v>0.99834062923432998</v>
      </c>
      <c r="G27" t="s">
        <v>36</v>
      </c>
      <c r="H27" t="s">
        <v>16</v>
      </c>
      <c r="I27">
        <v>32.671440160000003</v>
      </c>
      <c r="J27">
        <v>0.81806356999999996</v>
      </c>
      <c r="K27">
        <v>1418</v>
      </c>
      <c r="L27">
        <v>1418.5792349999999</v>
      </c>
      <c r="M27" t="s">
        <v>34</v>
      </c>
      <c r="N27" t="s">
        <v>34</v>
      </c>
      <c r="O27" t="s">
        <v>16</v>
      </c>
      <c r="P27" t="s">
        <v>18</v>
      </c>
      <c r="Q27">
        <f t="shared" si="1"/>
        <v>157.88999421049121</v>
      </c>
    </row>
    <row r="28" spans="1:17" x14ac:dyDescent="0.55000000000000004">
      <c r="A28">
        <v>8</v>
      </c>
      <c r="B28" t="s">
        <v>35</v>
      </c>
      <c r="C28" s="1">
        <v>44162</v>
      </c>
      <c r="D28" s="3">
        <f t="shared" si="0"/>
        <v>437.59489015542397</v>
      </c>
      <c r="E28">
        <v>2.2852186405669002E-3</v>
      </c>
      <c r="F28">
        <v>0.99837945015772001</v>
      </c>
      <c r="G28" t="s">
        <v>36</v>
      </c>
      <c r="H28" t="s">
        <v>16</v>
      </c>
      <c r="I28">
        <v>32.671440160000003</v>
      </c>
      <c r="J28">
        <v>0.81806356999999996</v>
      </c>
      <c r="K28">
        <v>1418</v>
      </c>
      <c r="L28">
        <v>1418.5792349999999</v>
      </c>
      <c r="M28" t="s">
        <v>34</v>
      </c>
      <c r="N28" t="s">
        <v>34</v>
      </c>
      <c r="O28" t="s">
        <v>16</v>
      </c>
      <c r="P28" t="s">
        <v>18</v>
      </c>
      <c r="Q28">
        <f t="shared" si="1"/>
        <v>157.88999421049121</v>
      </c>
    </row>
    <row r="29" spans="1:17" x14ac:dyDescent="0.55000000000000004">
      <c r="A29">
        <v>7</v>
      </c>
      <c r="B29" t="s">
        <v>32</v>
      </c>
      <c r="C29" s="1">
        <v>44162</v>
      </c>
      <c r="D29" s="3">
        <f t="shared" si="0"/>
        <v>12744.853059643303</v>
      </c>
      <c r="E29" s="2">
        <v>7.8463046636960404E-5</v>
      </c>
      <c r="F29">
        <v>0.79417414751663695</v>
      </c>
      <c r="G29" t="s">
        <v>33</v>
      </c>
      <c r="H29" t="s">
        <v>16</v>
      </c>
      <c r="I29">
        <v>36.250634560000002</v>
      </c>
      <c r="J29">
        <v>0.52874840499999998</v>
      </c>
      <c r="K29">
        <v>1521</v>
      </c>
      <c r="L29">
        <v>1521.311475</v>
      </c>
      <c r="M29" t="s">
        <v>34</v>
      </c>
      <c r="N29" t="s">
        <v>34</v>
      </c>
      <c r="O29" t="s">
        <v>16</v>
      </c>
      <c r="P29" t="s">
        <v>18</v>
      </c>
      <c r="Q29">
        <f t="shared" si="1"/>
        <v>299.01643886644496</v>
      </c>
    </row>
    <row r="30" spans="1:17" x14ac:dyDescent="0.55000000000000004">
      <c r="A30">
        <v>131</v>
      </c>
      <c r="B30" t="s">
        <v>32</v>
      </c>
      <c r="C30" s="1">
        <v>44166</v>
      </c>
      <c r="D30" s="3">
        <f t="shared" si="0"/>
        <v>5233.0477249186988</v>
      </c>
      <c r="E30">
        <v>1.9109323143341601E-4</v>
      </c>
      <c r="F30">
        <v>0.835812990139151</v>
      </c>
      <c r="G30" t="s">
        <v>33</v>
      </c>
      <c r="H30" t="s">
        <v>16</v>
      </c>
      <c r="I30">
        <v>36.250634560000002</v>
      </c>
      <c r="J30">
        <v>0.52874840499999998</v>
      </c>
      <c r="K30">
        <v>1521</v>
      </c>
      <c r="L30">
        <v>1521.311475</v>
      </c>
      <c r="M30" t="s">
        <v>34</v>
      </c>
      <c r="N30" t="s">
        <v>34</v>
      </c>
      <c r="O30" t="s">
        <v>16</v>
      </c>
      <c r="P30" t="s">
        <v>18</v>
      </c>
      <c r="Q30">
        <f t="shared" si="1"/>
        <v>299.01643886644496</v>
      </c>
    </row>
    <row r="31" spans="1:17" x14ac:dyDescent="0.55000000000000004">
      <c r="A31">
        <v>240</v>
      </c>
      <c r="B31" t="s">
        <v>32</v>
      </c>
      <c r="C31" s="1">
        <v>44169</v>
      </c>
      <c r="D31" s="3">
        <f t="shared" si="0"/>
        <v>1647.8196007493668</v>
      </c>
      <c r="E31">
        <v>6.0686254705626596E-4</v>
      </c>
      <c r="F31">
        <v>0.90607029423340402</v>
      </c>
      <c r="G31" t="s">
        <v>33</v>
      </c>
      <c r="H31" t="s">
        <v>16</v>
      </c>
      <c r="I31">
        <v>36.250634560000002</v>
      </c>
      <c r="J31">
        <v>0.52874840499999998</v>
      </c>
      <c r="K31">
        <v>1521</v>
      </c>
      <c r="L31">
        <v>1521.311475</v>
      </c>
      <c r="M31" t="s">
        <v>34</v>
      </c>
      <c r="N31" t="s">
        <v>34</v>
      </c>
      <c r="O31" t="s">
        <v>16</v>
      </c>
      <c r="P31" t="s">
        <v>18</v>
      </c>
      <c r="Q31">
        <f t="shared" si="1"/>
        <v>299.01643886644496</v>
      </c>
    </row>
    <row r="32" spans="1:17" x14ac:dyDescent="0.55000000000000004">
      <c r="A32">
        <v>365</v>
      </c>
      <c r="B32" t="s">
        <v>32</v>
      </c>
      <c r="C32" s="1">
        <v>44175</v>
      </c>
      <c r="D32" s="3">
        <f t="shared" si="0"/>
        <v>2161.0208240267357</v>
      </c>
      <c r="E32">
        <v>4.6274426830216799E-4</v>
      </c>
      <c r="F32">
        <v>0.96742106946592599</v>
      </c>
      <c r="G32" t="s">
        <v>33</v>
      </c>
      <c r="H32" t="s">
        <v>16</v>
      </c>
      <c r="I32">
        <v>36.250634560000002</v>
      </c>
      <c r="J32">
        <v>0.52874840499999998</v>
      </c>
      <c r="K32">
        <v>1521</v>
      </c>
      <c r="L32">
        <v>1521.311475</v>
      </c>
      <c r="M32" t="s">
        <v>34</v>
      </c>
      <c r="N32" t="s">
        <v>34</v>
      </c>
      <c r="O32" t="s">
        <v>16</v>
      </c>
      <c r="P32" t="s">
        <v>18</v>
      </c>
      <c r="Q32">
        <f t="shared" si="1"/>
        <v>299.01643886644496</v>
      </c>
    </row>
    <row r="33" spans="1:17" x14ac:dyDescent="0.55000000000000004">
      <c r="A33">
        <v>487</v>
      </c>
      <c r="B33" t="s">
        <v>32</v>
      </c>
      <c r="C33" s="1">
        <v>44184</v>
      </c>
      <c r="D33" s="3">
        <f t="shared" si="0"/>
        <v>308.97347606676539</v>
      </c>
      <c r="E33">
        <v>3.2365237713282299E-3</v>
      </c>
      <c r="F33">
        <v>0.99140234520494297</v>
      </c>
      <c r="G33" t="s">
        <v>33</v>
      </c>
      <c r="H33" t="s">
        <v>16</v>
      </c>
      <c r="I33">
        <v>36.250634560000002</v>
      </c>
      <c r="J33">
        <v>0.52874840499999998</v>
      </c>
      <c r="K33">
        <v>1521</v>
      </c>
      <c r="L33">
        <v>1521.311475</v>
      </c>
      <c r="M33" t="s">
        <v>34</v>
      </c>
      <c r="N33" t="s">
        <v>34</v>
      </c>
      <c r="O33" t="s">
        <v>16</v>
      </c>
      <c r="P33" t="s">
        <v>18</v>
      </c>
      <c r="Q33">
        <f t="shared" si="1"/>
        <v>299.01643886644496</v>
      </c>
    </row>
    <row r="34" spans="1:17" x14ac:dyDescent="0.55000000000000004">
      <c r="A34">
        <v>355</v>
      </c>
      <c r="B34" t="s">
        <v>259</v>
      </c>
      <c r="C34" s="1">
        <v>44169</v>
      </c>
      <c r="D34" s="3">
        <f t="shared" ref="D34:D65" si="2">1/E34</f>
        <v>1694.2637931940244</v>
      </c>
      <c r="E34">
        <v>5.9022686078582902E-4</v>
      </c>
      <c r="F34">
        <v>0.96750941346347397</v>
      </c>
      <c r="G34" t="s">
        <v>36</v>
      </c>
      <c r="H34">
        <v>0.375</v>
      </c>
      <c r="I34">
        <v>36.402940700000002</v>
      </c>
      <c r="J34">
        <v>0.87792188000000004</v>
      </c>
      <c r="K34">
        <v>1525</v>
      </c>
      <c r="L34">
        <v>1525.6830600000001</v>
      </c>
      <c r="M34" t="s">
        <v>34</v>
      </c>
      <c r="N34" t="s">
        <v>34</v>
      </c>
      <c r="O34" t="s">
        <v>16</v>
      </c>
      <c r="P34" t="s">
        <v>18</v>
      </c>
      <c r="Q34">
        <f t="shared" si="1"/>
        <v>306.52476497123649</v>
      </c>
    </row>
    <row r="35" spans="1:17" x14ac:dyDescent="0.55000000000000004">
      <c r="A35">
        <v>592</v>
      </c>
      <c r="B35" t="s">
        <v>259</v>
      </c>
      <c r="C35" s="1">
        <v>44184</v>
      </c>
      <c r="D35" s="3">
        <f t="shared" si="2"/>
        <v>1218.9907840066419</v>
      </c>
      <c r="E35">
        <v>8.2035074679822305E-4</v>
      </c>
      <c r="F35">
        <v>0.98080427353418498</v>
      </c>
      <c r="G35" t="s">
        <v>36</v>
      </c>
      <c r="H35">
        <v>0.375</v>
      </c>
      <c r="I35">
        <v>36.402940700000002</v>
      </c>
      <c r="J35">
        <v>0.87792188000000004</v>
      </c>
      <c r="K35">
        <v>1525</v>
      </c>
      <c r="L35">
        <v>1525.6830600000001</v>
      </c>
      <c r="M35" t="s">
        <v>34</v>
      </c>
      <c r="N35" t="s">
        <v>34</v>
      </c>
      <c r="O35" t="s">
        <v>16</v>
      </c>
      <c r="P35" t="s">
        <v>18</v>
      </c>
      <c r="Q35">
        <f t="shared" si="1"/>
        <v>306.52476497123649</v>
      </c>
    </row>
    <row r="36" spans="1:17" x14ac:dyDescent="0.55000000000000004">
      <c r="A36">
        <v>478</v>
      </c>
      <c r="B36" t="s">
        <v>259</v>
      </c>
      <c r="C36" s="1">
        <v>44175</v>
      </c>
      <c r="D36" s="3">
        <f t="shared" si="2"/>
        <v>1685.90059837526</v>
      </c>
      <c r="E36">
        <v>5.9315478087125799E-4</v>
      </c>
      <c r="F36">
        <v>0.99890130939681898</v>
      </c>
      <c r="G36" t="s">
        <v>36</v>
      </c>
      <c r="H36">
        <v>0.375</v>
      </c>
      <c r="I36">
        <v>36.402940700000002</v>
      </c>
      <c r="J36">
        <v>0.87792188000000004</v>
      </c>
      <c r="K36">
        <v>1525</v>
      </c>
      <c r="L36">
        <v>1525.6830600000001</v>
      </c>
      <c r="M36" t="s">
        <v>34</v>
      </c>
      <c r="N36" t="s">
        <v>34</v>
      </c>
      <c r="O36" t="s">
        <v>16</v>
      </c>
      <c r="P36" t="s">
        <v>18</v>
      </c>
      <c r="Q36">
        <f t="shared" si="1"/>
        <v>306.52476497123649</v>
      </c>
    </row>
    <row r="37" spans="1:17" x14ac:dyDescent="0.55000000000000004">
      <c r="A37">
        <v>123</v>
      </c>
      <c r="B37" t="s">
        <v>259</v>
      </c>
      <c r="C37" s="1">
        <v>44162</v>
      </c>
      <c r="D37" s="3">
        <f t="shared" si="2"/>
        <v>1760.4625951683115</v>
      </c>
      <c r="E37">
        <v>5.6803251755791699E-4</v>
      </c>
      <c r="F37">
        <v>0.99914966558032703</v>
      </c>
      <c r="G37" t="s">
        <v>36</v>
      </c>
      <c r="H37">
        <v>0.375</v>
      </c>
      <c r="I37">
        <v>36.402940700000002</v>
      </c>
      <c r="J37">
        <v>0.87792188000000004</v>
      </c>
      <c r="K37">
        <v>1525</v>
      </c>
      <c r="L37">
        <v>1525.6830600000001</v>
      </c>
      <c r="M37" t="s">
        <v>34</v>
      </c>
      <c r="N37" t="s">
        <v>34</v>
      </c>
      <c r="O37" t="s">
        <v>16</v>
      </c>
      <c r="P37" t="s">
        <v>18</v>
      </c>
      <c r="Q37">
        <f t="shared" si="1"/>
        <v>306.52476497123649</v>
      </c>
    </row>
    <row r="38" spans="1:17" x14ac:dyDescent="0.55000000000000004">
      <c r="A38">
        <v>51</v>
      </c>
      <c r="B38" t="s">
        <v>125</v>
      </c>
      <c r="C38" s="1">
        <v>44162</v>
      </c>
      <c r="D38" s="3">
        <f t="shared" si="2"/>
        <v>14420.434536417037</v>
      </c>
      <c r="E38" s="2">
        <v>6.9346037907153405E-5</v>
      </c>
      <c r="F38">
        <v>0.82004489126135005</v>
      </c>
      <c r="G38" t="s">
        <v>33</v>
      </c>
      <c r="H38">
        <v>1</v>
      </c>
      <c r="I38">
        <v>36.517170309999997</v>
      </c>
      <c r="J38">
        <v>0.53872478999999995</v>
      </c>
      <c r="K38">
        <v>1528</v>
      </c>
      <c r="L38">
        <v>1528.9617490000001</v>
      </c>
      <c r="M38" t="s">
        <v>34</v>
      </c>
      <c r="N38" t="s">
        <v>34</v>
      </c>
      <c r="O38" t="s">
        <v>16</v>
      </c>
      <c r="P38" t="s">
        <v>18</v>
      </c>
      <c r="Q38">
        <f t="shared" si="1"/>
        <v>312.27947852834717</v>
      </c>
    </row>
    <row r="39" spans="1:17" x14ac:dyDescent="0.55000000000000004">
      <c r="A39">
        <v>168</v>
      </c>
      <c r="B39" t="s">
        <v>125</v>
      </c>
      <c r="C39" s="1">
        <v>44166</v>
      </c>
      <c r="D39" s="3">
        <f t="shared" si="2"/>
        <v>6171.2702633872259</v>
      </c>
      <c r="E39">
        <v>1.6204119367981299E-4</v>
      </c>
      <c r="F39">
        <v>0.87756075430247604</v>
      </c>
      <c r="G39" t="s">
        <v>33</v>
      </c>
      <c r="H39">
        <v>1</v>
      </c>
      <c r="I39">
        <v>36.517170309999997</v>
      </c>
      <c r="J39">
        <v>0.53872478999999995</v>
      </c>
      <c r="K39">
        <v>1528</v>
      </c>
      <c r="L39">
        <v>1528.9617490000001</v>
      </c>
      <c r="M39" t="s">
        <v>34</v>
      </c>
      <c r="N39" t="s">
        <v>34</v>
      </c>
      <c r="O39" t="s">
        <v>16</v>
      </c>
      <c r="P39" t="s">
        <v>18</v>
      </c>
      <c r="Q39">
        <f t="shared" si="1"/>
        <v>312.27947852834717</v>
      </c>
    </row>
    <row r="40" spans="1:17" x14ac:dyDescent="0.55000000000000004">
      <c r="A40">
        <v>285</v>
      </c>
      <c r="B40" t="s">
        <v>125</v>
      </c>
      <c r="C40" s="1">
        <v>44169</v>
      </c>
      <c r="D40" s="3">
        <f t="shared" si="2"/>
        <v>2002.9906569651232</v>
      </c>
      <c r="E40">
        <v>4.9925345209306802E-4</v>
      </c>
      <c r="F40">
        <v>0.97676663605035696</v>
      </c>
      <c r="G40" t="s">
        <v>33</v>
      </c>
      <c r="H40">
        <v>1</v>
      </c>
      <c r="I40">
        <v>36.517170309999997</v>
      </c>
      <c r="J40">
        <v>0.53872478999999995</v>
      </c>
      <c r="K40">
        <v>1528</v>
      </c>
      <c r="L40">
        <v>1528.9617490000001</v>
      </c>
      <c r="M40" t="s">
        <v>34</v>
      </c>
      <c r="N40" t="s">
        <v>34</v>
      </c>
      <c r="O40" t="s">
        <v>16</v>
      </c>
      <c r="P40" t="s">
        <v>18</v>
      </c>
      <c r="Q40">
        <f t="shared" si="1"/>
        <v>312.27947852834717</v>
      </c>
    </row>
    <row r="41" spans="1:17" x14ac:dyDescent="0.55000000000000004">
      <c r="A41">
        <v>42</v>
      </c>
      <c r="B41" t="s">
        <v>108</v>
      </c>
      <c r="C41" s="1">
        <v>44162</v>
      </c>
      <c r="D41" s="3">
        <f t="shared" si="2"/>
        <v>5091.6225837392867</v>
      </c>
      <c r="E41">
        <v>1.96401045747896E-4</v>
      </c>
      <c r="F41">
        <v>0.77950614663628803</v>
      </c>
      <c r="G41" t="s">
        <v>109</v>
      </c>
      <c r="H41">
        <v>0.2</v>
      </c>
      <c r="I41">
        <v>38.687532859999997</v>
      </c>
      <c r="J41">
        <v>0.77815802999999995</v>
      </c>
      <c r="K41">
        <v>1591</v>
      </c>
      <c r="L41">
        <v>1591.2568309999999</v>
      </c>
      <c r="M41" t="s">
        <v>34</v>
      </c>
      <c r="N41" t="s">
        <v>34</v>
      </c>
      <c r="O41" t="s">
        <v>16</v>
      </c>
      <c r="P41" t="s">
        <v>18</v>
      </c>
      <c r="Q41">
        <f t="shared" si="1"/>
        <v>461.50761362347168</v>
      </c>
    </row>
    <row r="42" spans="1:17" x14ac:dyDescent="0.55000000000000004">
      <c r="A42">
        <v>162</v>
      </c>
      <c r="B42" t="s">
        <v>108</v>
      </c>
      <c r="C42" s="1">
        <v>44166</v>
      </c>
      <c r="D42" s="3">
        <f t="shared" si="2"/>
        <v>870.44262897513136</v>
      </c>
      <c r="E42">
        <v>1.14884079284744E-3</v>
      </c>
      <c r="F42">
        <v>0.83824821752295398</v>
      </c>
      <c r="G42" t="s">
        <v>109</v>
      </c>
      <c r="H42">
        <v>0.2</v>
      </c>
      <c r="I42">
        <v>38.687532859999997</v>
      </c>
      <c r="J42">
        <v>0.77815802999999995</v>
      </c>
      <c r="K42">
        <v>1591</v>
      </c>
      <c r="L42">
        <v>1591.2568309999999</v>
      </c>
      <c r="M42" t="s">
        <v>34</v>
      </c>
      <c r="N42" t="s">
        <v>34</v>
      </c>
      <c r="O42" t="s">
        <v>16</v>
      </c>
      <c r="P42" t="s">
        <v>18</v>
      </c>
      <c r="Q42">
        <f t="shared" si="1"/>
        <v>461.50761362347168</v>
      </c>
    </row>
    <row r="43" spans="1:17" x14ac:dyDescent="0.55000000000000004">
      <c r="A43">
        <v>399</v>
      </c>
      <c r="B43" t="s">
        <v>108</v>
      </c>
      <c r="C43" s="1">
        <v>44175</v>
      </c>
      <c r="D43" s="3">
        <f t="shared" si="2"/>
        <v>1082.3133384886949</v>
      </c>
      <c r="E43">
        <v>9.2394685017590703E-4</v>
      </c>
      <c r="F43">
        <v>0.83936036584181395</v>
      </c>
      <c r="G43" t="s">
        <v>109</v>
      </c>
      <c r="H43">
        <v>0.2</v>
      </c>
      <c r="I43">
        <v>38.687532859999997</v>
      </c>
      <c r="J43">
        <v>0.77815802999999995</v>
      </c>
      <c r="K43">
        <v>1591</v>
      </c>
      <c r="L43">
        <v>1591.2568309999999</v>
      </c>
      <c r="M43" t="s">
        <v>34</v>
      </c>
      <c r="N43" t="s">
        <v>34</v>
      </c>
      <c r="O43" t="s">
        <v>16</v>
      </c>
      <c r="P43" t="s">
        <v>18</v>
      </c>
      <c r="Q43">
        <f t="shared" si="1"/>
        <v>461.50761362347168</v>
      </c>
    </row>
    <row r="44" spans="1:17" x14ac:dyDescent="0.55000000000000004">
      <c r="A44">
        <v>275</v>
      </c>
      <c r="B44" t="s">
        <v>108</v>
      </c>
      <c r="C44" s="1">
        <v>44169</v>
      </c>
      <c r="D44" s="3">
        <f t="shared" si="2"/>
        <v>850.30687144011597</v>
      </c>
      <c r="E44">
        <v>1.17604600596295E-3</v>
      </c>
      <c r="F44">
        <v>0.88024050882582705</v>
      </c>
      <c r="G44" t="s">
        <v>109</v>
      </c>
      <c r="H44">
        <v>0.2</v>
      </c>
      <c r="I44">
        <v>38.687532859999997</v>
      </c>
      <c r="J44">
        <v>0.77815802999999995</v>
      </c>
      <c r="K44">
        <v>1591</v>
      </c>
      <c r="L44">
        <v>1591.2568309999999</v>
      </c>
      <c r="M44" t="s">
        <v>34</v>
      </c>
      <c r="N44" t="s">
        <v>34</v>
      </c>
      <c r="O44" t="s">
        <v>16</v>
      </c>
      <c r="P44" t="s">
        <v>18</v>
      </c>
      <c r="Q44">
        <f t="shared" si="1"/>
        <v>461.50761362347168</v>
      </c>
    </row>
    <row r="45" spans="1:17" x14ac:dyDescent="0.55000000000000004">
      <c r="A45">
        <v>420</v>
      </c>
      <c r="B45" t="s">
        <v>150</v>
      </c>
      <c r="C45" s="1">
        <v>44175</v>
      </c>
      <c r="D45" s="3">
        <f t="shared" si="2"/>
        <v>126.27271018769197</v>
      </c>
      <c r="E45">
        <v>7.9193675221953998E-3</v>
      </c>
      <c r="F45">
        <v>0.799629180168829</v>
      </c>
      <c r="G45" t="s">
        <v>151</v>
      </c>
      <c r="H45">
        <v>6.6666666999999999E-2</v>
      </c>
      <c r="I45">
        <v>44.322860200000001</v>
      </c>
      <c r="J45">
        <v>0.55867756000000002</v>
      </c>
      <c r="K45">
        <v>1770</v>
      </c>
      <c r="L45">
        <v>1770.7317069999999</v>
      </c>
      <c r="M45" t="s">
        <v>34</v>
      </c>
      <c r="N45" t="s">
        <v>34</v>
      </c>
      <c r="O45" t="s">
        <v>16</v>
      </c>
      <c r="P45" t="s">
        <v>18</v>
      </c>
      <c r="Q45">
        <f t="shared" si="1"/>
        <v>1400.0994535997818</v>
      </c>
    </row>
    <row r="46" spans="1:17" x14ac:dyDescent="0.55000000000000004">
      <c r="A46">
        <v>298</v>
      </c>
      <c r="B46" t="s">
        <v>150</v>
      </c>
      <c r="C46" s="1">
        <v>44169</v>
      </c>
      <c r="D46" s="3">
        <f t="shared" si="2"/>
        <v>74.117947466956238</v>
      </c>
      <c r="E46">
        <v>1.34920088072572E-2</v>
      </c>
      <c r="F46">
        <v>0.936992504415182</v>
      </c>
      <c r="G46" t="s">
        <v>151</v>
      </c>
      <c r="H46">
        <v>6.6666666999999999E-2</v>
      </c>
      <c r="I46">
        <v>44.322860200000001</v>
      </c>
      <c r="J46">
        <v>0.55867756000000002</v>
      </c>
      <c r="K46">
        <v>1770</v>
      </c>
      <c r="L46">
        <v>1770.7317069999999</v>
      </c>
      <c r="M46" t="s">
        <v>34</v>
      </c>
      <c r="N46" t="s">
        <v>34</v>
      </c>
      <c r="O46" t="s">
        <v>16</v>
      </c>
      <c r="P46" t="s">
        <v>18</v>
      </c>
      <c r="Q46">
        <f t="shared" si="1"/>
        <v>1400.0994535997818</v>
      </c>
    </row>
    <row r="47" spans="1:17" x14ac:dyDescent="0.55000000000000004">
      <c r="A47">
        <v>538</v>
      </c>
      <c r="B47" t="s">
        <v>150</v>
      </c>
      <c r="C47" s="1">
        <v>44184</v>
      </c>
      <c r="D47" s="3">
        <f t="shared" si="2"/>
        <v>29.253700354235779</v>
      </c>
      <c r="E47">
        <v>3.4183709680857703E-2</v>
      </c>
      <c r="F47">
        <v>0.98368623273920497</v>
      </c>
      <c r="G47" t="s">
        <v>151</v>
      </c>
      <c r="H47">
        <v>6.6666666999999999E-2</v>
      </c>
      <c r="I47">
        <v>44.322860200000001</v>
      </c>
      <c r="J47">
        <v>0.55867756000000002</v>
      </c>
      <c r="K47">
        <v>1770</v>
      </c>
      <c r="L47">
        <v>1770.7317069999999</v>
      </c>
      <c r="M47" t="s">
        <v>34</v>
      </c>
      <c r="N47" t="s">
        <v>34</v>
      </c>
      <c r="O47" t="s">
        <v>16</v>
      </c>
      <c r="P47" t="s">
        <v>18</v>
      </c>
      <c r="Q47">
        <f t="shared" si="1"/>
        <v>1400.0994535997818</v>
      </c>
    </row>
    <row r="48" spans="1:17" x14ac:dyDescent="0.55000000000000004">
      <c r="A48">
        <v>178</v>
      </c>
      <c r="B48" t="s">
        <v>150</v>
      </c>
      <c r="C48" s="1">
        <v>44166</v>
      </c>
      <c r="D48" s="3">
        <f t="shared" si="2"/>
        <v>177.4510656369099</v>
      </c>
      <c r="E48">
        <v>5.63535640888256E-3</v>
      </c>
      <c r="F48">
        <v>0.98904428551124801</v>
      </c>
      <c r="G48" t="s">
        <v>151</v>
      </c>
      <c r="H48">
        <v>6.6666666999999999E-2</v>
      </c>
      <c r="I48">
        <v>44.322860200000001</v>
      </c>
      <c r="J48">
        <v>0.55867756000000002</v>
      </c>
      <c r="K48">
        <v>1770</v>
      </c>
      <c r="L48">
        <v>1770.7317069999999</v>
      </c>
      <c r="M48" t="s">
        <v>34</v>
      </c>
      <c r="N48" t="s">
        <v>34</v>
      </c>
      <c r="O48" t="s">
        <v>16</v>
      </c>
      <c r="P48" t="s">
        <v>18</v>
      </c>
      <c r="Q48">
        <f t="shared" si="1"/>
        <v>1400.0994535997818</v>
      </c>
    </row>
    <row r="49" spans="1:17" x14ac:dyDescent="0.55000000000000004">
      <c r="A49">
        <v>64</v>
      </c>
      <c r="B49" t="s">
        <v>150</v>
      </c>
      <c r="C49" s="1">
        <v>44162</v>
      </c>
      <c r="D49" s="3">
        <f t="shared" si="2"/>
        <v>248.30147375169821</v>
      </c>
      <c r="E49">
        <v>4.0273623224645104E-3</v>
      </c>
      <c r="F49">
        <v>0.99898703931210497</v>
      </c>
      <c r="G49" t="s">
        <v>151</v>
      </c>
      <c r="H49">
        <v>6.6666666999999999E-2</v>
      </c>
      <c r="I49">
        <v>44.322860200000001</v>
      </c>
      <c r="J49">
        <v>0.55867756000000002</v>
      </c>
      <c r="K49">
        <v>1770</v>
      </c>
      <c r="L49">
        <v>1770.7317069999999</v>
      </c>
      <c r="M49" t="s">
        <v>34</v>
      </c>
      <c r="N49" t="s">
        <v>34</v>
      </c>
      <c r="O49" t="s">
        <v>16</v>
      </c>
      <c r="P49" t="s">
        <v>18</v>
      </c>
      <c r="Q49">
        <f t="shared" si="1"/>
        <v>1400.0994535997818</v>
      </c>
    </row>
    <row r="50" spans="1:17" x14ac:dyDescent="0.55000000000000004">
      <c r="A50">
        <v>284</v>
      </c>
      <c r="B50" t="s">
        <v>269</v>
      </c>
      <c r="C50" s="1">
        <v>44169</v>
      </c>
      <c r="D50" s="3">
        <f t="shared" si="2"/>
        <v>1456.3208581138695</v>
      </c>
      <c r="E50">
        <v>6.8666186742331902E-4</v>
      </c>
      <c r="F50">
        <v>0.96409690351416399</v>
      </c>
      <c r="G50" t="s">
        <v>151</v>
      </c>
      <c r="H50">
        <v>6.6666666999999999E-2</v>
      </c>
      <c r="I50">
        <v>46.150533940000003</v>
      </c>
      <c r="J50">
        <v>0.54870117500000004</v>
      </c>
      <c r="K50">
        <v>1832</v>
      </c>
      <c r="L50">
        <v>1832.2147649999999</v>
      </c>
      <c r="M50" t="s">
        <v>34</v>
      </c>
      <c r="N50" t="s">
        <v>34</v>
      </c>
      <c r="O50" t="s">
        <v>16</v>
      </c>
      <c r="P50" t="s">
        <v>18</v>
      </c>
      <c r="Q50">
        <f t="shared" si="1"/>
        <v>2056.3720150221425</v>
      </c>
    </row>
    <row r="51" spans="1:17" x14ac:dyDescent="0.55000000000000004">
      <c r="A51">
        <v>403</v>
      </c>
      <c r="B51" t="s">
        <v>116</v>
      </c>
      <c r="C51" s="1">
        <v>44175</v>
      </c>
      <c r="D51" s="3">
        <f t="shared" si="2"/>
        <v>5099.0113640651907</v>
      </c>
      <c r="E51">
        <v>1.9611644858205399E-4</v>
      </c>
      <c r="F51">
        <v>0.98750333184120698</v>
      </c>
      <c r="G51" t="s">
        <v>117</v>
      </c>
      <c r="H51">
        <v>7.6923077000000006E-2</v>
      </c>
      <c r="I51">
        <v>50.605488659999999</v>
      </c>
      <c r="J51">
        <v>0.52874840499999998</v>
      </c>
      <c r="K51">
        <v>1989</v>
      </c>
      <c r="L51">
        <v>1989.261745</v>
      </c>
      <c r="M51" t="s">
        <v>34</v>
      </c>
      <c r="N51" t="s">
        <v>34</v>
      </c>
      <c r="O51" t="s">
        <v>16</v>
      </c>
      <c r="P51" t="s">
        <v>18</v>
      </c>
      <c r="Q51">
        <f>17915*EXP(-0.00082*K51)</f>
        <v>3506.6401287186422</v>
      </c>
    </row>
    <row r="52" spans="1:17" x14ac:dyDescent="0.55000000000000004">
      <c r="A52">
        <v>523</v>
      </c>
      <c r="B52" t="s">
        <v>116</v>
      </c>
      <c r="C52" s="1">
        <v>44184</v>
      </c>
      <c r="D52" s="3">
        <f t="shared" si="2"/>
        <v>2441.6178391839276</v>
      </c>
      <c r="E52">
        <v>4.0956450430188298E-4</v>
      </c>
      <c r="F52">
        <v>0.989368553207157</v>
      </c>
      <c r="G52" t="s">
        <v>117</v>
      </c>
      <c r="H52">
        <v>7.6923077000000006E-2</v>
      </c>
      <c r="I52">
        <v>50.605488659999999</v>
      </c>
      <c r="J52">
        <v>0.52874840499999998</v>
      </c>
      <c r="K52">
        <v>1989</v>
      </c>
      <c r="L52">
        <v>1989.261745</v>
      </c>
      <c r="M52" t="s">
        <v>34</v>
      </c>
      <c r="N52" t="s">
        <v>34</v>
      </c>
      <c r="O52" t="s">
        <v>16</v>
      </c>
      <c r="P52" t="s">
        <v>18</v>
      </c>
      <c r="Q52">
        <f t="shared" ref="Q52:Q75" si="3">17915*EXP(-0.00082*K52)</f>
        <v>3506.6401287186422</v>
      </c>
    </row>
    <row r="53" spans="1:17" x14ac:dyDescent="0.55000000000000004">
      <c r="A53">
        <v>279</v>
      </c>
      <c r="B53" t="s">
        <v>116</v>
      </c>
      <c r="C53" s="1">
        <v>44169</v>
      </c>
      <c r="D53" s="3">
        <f t="shared" si="2"/>
        <v>3931.3980461464716</v>
      </c>
      <c r="E53">
        <v>2.5436244009435598E-4</v>
      </c>
      <c r="F53">
        <v>0.99502624424358099</v>
      </c>
      <c r="G53" t="s">
        <v>117</v>
      </c>
      <c r="H53">
        <v>7.6923077000000006E-2</v>
      </c>
      <c r="I53">
        <v>50.605488659999999</v>
      </c>
      <c r="J53">
        <v>0.52874840499999998</v>
      </c>
      <c r="K53">
        <v>1989</v>
      </c>
      <c r="L53">
        <v>1989.261745</v>
      </c>
      <c r="M53" t="s">
        <v>34</v>
      </c>
      <c r="N53" t="s">
        <v>34</v>
      </c>
      <c r="O53" t="s">
        <v>16</v>
      </c>
      <c r="P53" t="s">
        <v>18</v>
      </c>
      <c r="Q53">
        <f t="shared" si="3"/>
        <v>3506.6401287186422</v>
      </c>
    </row>
    <row r="54" spans="1:17" x14ac:dyDescent="0.55000000000000004">
      <c r="A54">
        <v>46</v>
      </c>
      <c r="B54" t="s">
        <v>116</v>
      </c>
      <c r="C54" s="1">
        <v>44162</v>
      </c>
      <c r="D54" s="3">
        <f t="shared" si="2"/>
        <v>4795.3087050395834</v>
      </c>
      <c r="E54">
        <v>2.0853714776466E-4</v>
      </c>
      <c r="F54">
        <v>0.99699194957145998</v>
      </c>
      <c r="G54" t="s">
        <v>117</v>
      </c>
      <c r="H54">
        <v>7.6923077000000006E-2</v>
      </c>
      <c r="I54">
        <v>50.605488659999999</v>
      </c>
      <c r="J54">
        <v>0.52874840499999998</v>
      </c>
      <c r="K54">
        <v>1989</v>
      </c>
      <c r="L54">
        <v>1989.261745</v>
      </c>
      <c r="M54" t="s">
        <v>34</v>
      </c>
      <c r="N54" t="s">
        <v>34</v>
      </c>
      <c r="O54" t="s">
        <v>16</v>
      </c>
      <c r="P54" t="s">
        <v>18</v>
      </c>
      <c r="Q54">
        <f t="shared" si="3"/>
        <v>3506.6401287186422</v>
      </c>
    </row>
    <row r="55" spans="1:17" x14ac:dyDescent="0.55000000000000004">
      <c r="A55">
        <v>164</v>
      </c>
      <c r="B55" t="s">
        <v>116</v>
      </c>
      <c r="C55" s="1">
        <v>44166</v>
      </c>
      <c r="D55" s="3">
        <f t="shared" si="2"/>
        <v>4904.4041848274937</v>
      </c>
      <c r="E55">
        <v>2.03898366104011E-4</v>
      </c>
      <c r="F55">
        <v>0.99834361366546798</v>
      </c>
      <c r="G55" t="s">
        <v>117</v>
      </c>
      <c r="H55">
        <v>7.6923077000000006E-2</v>
      </c>
      <c r="I55">
        <v>50.605488659999999</v>
      </c>
      <c r="J55">
        <v>0.52874840499999998</v>
      </c>
      <c r="K55">
        <v>1989</v>
      </c>
      <c r="L55">
        <v>1989.261745</v>
      </c>
      <c r="M55" t="s">
        <v>34</v>
      </c>
      <c r="N55" t="s">
        <v>34</v>
      </c>
      <c r="O55" t="s">
        <v>16</v>
      </c>
      <c r="P55" t="s">
        <v>18</v>
      </c>
      <c r="Q55">
        <f t="shared" si="3"/>
        <v>3506.6401287186422</v>
      </c>
    </row>
    <row r="56" spans="1:17" x14ac:dyDescent="0.55000000000000004">
      <c r="A56">
        <v>508</v>
      </c>
      <c r="B56" t="s">
        <v>85</v>
      </c>
      <c r="C56" s="1">
        <v>44184</v>
      </c>
      <c r="D56" s="3">
        <f t="shared" si="2"/>
        <v>5088.1041601016868</v>
      </c>
      <c r="E56">
        <v>1.9653685705601099E-4</v>
      </c>
      <c r="F56">
        <v>0.98646626491849498</v>
      </c>
      <c r="G56" t="s">
        <v>86</v>
      </c>
      <c r="H56">
        <v>5.5555555999999999E-2</v>
      </c>
      <c r="I56">
        <v>55.821974099999998</v>
      </c>
      <c r="J56">
        <v>0.54870117500000004</v>
      </c>
      <c r="K56">
        <v>2191</v>
      </c>
      <c r="L56">
        <v>2191.1111110000002</v>
      </c>
      <c r="M56" t="s">
        <v>34</v>
      </c>
      <c r="N56" t="s">
        <v>34</v>
      </c>
      <c r="O56" t="s">
        <v>16</v>
      </c>
      <c r="P56" t="s">
        <v>18</v>
      </c>
      <c r="Q56">
        <f t="shared" si="3"/>
        <v>2971.3558112598575</v>
      </c>
    </row>
    <row r="57" spans="1:17" x14ac:dyDescent="0.55000000000000004">
      <c r="A57">
        <v>387</v>
      </c>
      <c r="B57" t="s">
        <v>85</v>
      </c>
      <c r="C57" s="1">
        <v>44175</v>
      </c>
      <c r="D57" s="3">
        <f t="shared" si="2"/>
        <v>7684.0275665099498</v>
      </c>
      <c r="E57">
        <v>1.30140084915676E-4</v>
      </c>
      <c r="F57">
        <v>0.99128461927300104</v>
      </c>
      <c r="G57" t="s">
        <v>86</v>
      </c>
      <c r="H57">
        <v>5.5555555999999999E-2</v>
      </c>
      <c r="I57">
        <v>55.821974099999998</v>
      </c>
      <c r="J57">
        <v>0.54870117500000004</v>
      </c>
      <c r="K57">
        <v>2191</v>
      </c>
      <c r="L57">
        <v>2191.1111110000002</v>
      </c>
      <c r="M57" t="s">
        <v>34</v>
      </c>
      <c r="N57" t="s">
        <v>34</v>
      </c>
      <c r="O57" t="s">
        <v>16</v>
      </c>
      <c r="P57" t="s">
        <v>18</v>
      </c>
      <c r="Q57">
        <f t="shared" si="3"/>
        <v>2971.3558112598575</v>
      </c>
    </row>
    <row r="58" spans="1:17" x14ac:dyDescent="0.55000000000000004">
      <c r="A58">
        <v>30</v>
      </c>
      <c r="B58" t="s">
        <v>85</v>
      </c>
      <c r="C58" s="1">
        <v>44162</v>
      </c>
      <c r="D58" s="3">
        <f t="shared" si="2"/>
        <v>6709.2128731140292</v>
      </c>
      <c r="E58">
        <v>1.4904878096912399E-4</v>
      </c>
      <c r="F58">
        <v>0.99613398861592894</v>
      </c>
      <c r="G58" t="s">
        <v>86</v>
      </c>
      <c r="H58">
        <v>5.5555555999999999E-2</v>
      </c>
      <c r="I58">
        <v>55.821974099999998</v>
      </c>
      <c r="J58">
        <v>0.54870117500000004</v>
      </c>
      <c r="K58">
        <v>2191</v>
      </c>
      <c r="L58">
        <v>2191.1111110000002</v>
      </c>
      <c r="M58" t="s">
        <v>34</v>
      </c>
      <c r="N58" t="s">
        <v>34</v>
      </c>
      <c r="O58" t="s">
        <v>16</v>
      </c>
      <c r="P58" t="s">
        <v>18</v>
      </c>
      <c r="Q58">
        <f t="shared" si="3"/>
        <v>2971.3558112598575</v>
      </c>
    </row>
    <row r="59" spans="1:17" x14ac:dyDescent="0.55000000000000004">
      <c r="A59">
        <v>263</v>
      </c>
      <c r="B59" t="s">
        <v>85</v>
      </c>
      <c r="C59" s="1">
        <v>44169</v>
      </c>
      <c r="D59" s="3">
        <f t="shared" si="2"/>
        <v>6071.2733267073536</v>
      </c>
      <c r="E59">
        <v>1.6471009394372499E-4</v>
      </c>
      <c r="F59">
        <v>0.99675008754662398</v>
      </c>
      <c r="G59" t="s">
        <v>86</v>
      </c>
      <c r="H59">
        <v>5.5555555999999999E-2</v>
      </c>
      <c r="I59">
        <v>55.821974099999998</v>
      </c>
      <c r="J59">
        <v>0.54870117500000004</v>
      </c>
      <c r="K59">
        <v>2191</v>
      </c>
      <c r="L59">
        <v>2191.1111110000002</v>
      </c>
      <c r="M59" t="s">
        <v>34</v>
      </c>
      <c r="N59" t="s">
        <v>34</v>
      </c>
      <c r="O59" t="s">
        <v>16</v>
      </c>
      <c r="P59" t="s">
        <v>18</v>
      </c>
      <c r="Q59">
        <f t="shared" si="3"/>
        <v>2971.3558112598575</v>
      </c>
    </row>
    <row r="60" spans="1:17" x14ac:dyDescent="0.55000000000000004">
      <c r="A60">
        <v>150</v>
      </c>
      <c r="B60" t="s">
        <v>85</v>
      </c>
      <c r="C60" s="1">
        <v>44166</v>
      </c>
      <c r="D60" s="3">
        <f t="shared" si="2"/>
        <v>7174.0213580529298</v>
      </c>
      <c r="E60">
        <v>1.3939183480092199E-4</v>
      </c>
      <c r="F60">
        <v>0.99767276333319099</v>
      </c>
      <c r="G60" t="s">
        <v>86</v>
      </c>
      <c r="H60">
        <v>5.5555555999999999E-2</v>
      </c>
      <c r="I60">
        <v>55.821974099999998</v>
      </c>
      <c r="J60">
        <v>0.54870117500000004</v>
      </c>
      <c r="K60">
        <v>2191</v>
      </c>
      <c r="L60">
        <v>2191.1111110000002</v>
      </c>
      <c r="M60" t="s">
        <v>34</v>
      </c>
      <c r="N60" t="s">
        <v>34</v>
      </c>
      <c r="O60" t="s">
        <v>16</v>
      </c>
      <c r="P60" t="s">
        <v>18</v>
      </c>
      <c r="Q60">
        <f t="shared" si="3"/>
        <v>2971.3558112598575</v>
      </c>
    </row>
    <row r="61" spans="1:17" x14ac:dyDescent="0.55000000000000004">
      <c r="A61">
        <v>409</v>
      </c>
      <c r="B61" t="s">
        <v>128</v>
      </c>
      <c r="C61" s="1">
        <v>44175</v>
      </c>
      <c r="D61" s="3">
        <f t="shared" si="2"/>
        <v>3578.1444777666134</v>
      </c>
      <c r="E61">
        <v>2.7947446119452798E-4</v>
      </c>
      <c r="F61">
        <v>0.94178160938094702</v>
      </c>
      <c r="G61" t="s">
        <v>129</v>
      </c>
      <c r="H61">
        <v>0</v>
      </c>
      <c r="I61">
        <v>60.543464569999998</v>
      </c>
      <c r="J61">
        <v>0.54870117500000004</v>
      </c>
      <c r="K61">
        <v>2390</v>
      </c>
      <c r="L61">
        <v>2390.3225809999999</v>
      </c>
      <c r="M61" t="s">
        <v>34</v>
      </c>
      <c r="N61" t="s">
        <v>34</v>
      </c>
      <c r="O61" t="s">
        <v>16</v>
      </c>
      <c r="P61" t="s">
        <v>18</v>
      </c>
      <c r="Q61">
        <f t="shared" si="3"/>
        <v>2523.9833569956181</v>
      </c>
    </row>
    <row r="62" spans="1:17" x14ac:dyDescent="0.55000000000000004">
      <c r="A62">
        <v>527</v>
      </c>
      <c r="B62" t="s">
        <v>128</v>
      </c>
      <c r="C62" s="1">
        <v>44184</v>
      </c>
      <c r="D62" s="3">
        <f t="shared" si="2"/>
        <v>1459.0611853362548</v>
      </c>
      <c r="E62">
        <v>6.8537221745744697E-4</v>
      </c>
      <c r="F62">
        <v>0.96333949336320301</v>
      </c>
      <c r="G62" t="s">
        <v>129</v>
      </c>
      <c r="H62">
        <v>0</v>
      </c>
      <c r="I62">
        <v>60.543464569999998</v>
      </c>
      <c r="J62">
        <v>0.54870117500000004</v>
      </c>
      <c r="K62">
        <v>2390</v>
      </c>
      <c r="L62">
        <v>2390.3225809999999</v>
      </c>
      <c r="M62" t="s">
        <v>34</v>
      </c>
      <c r="N62" t="s">
        <v>34</v>
      </c>
      <c r="O62" t="s">
        <v>16</v>
      </c>
      <c r="P62" t="s">
        <v>18</v>
      </c>
      <c r="Q62">
        <f t="shared" si="3"/>
        <v>2523.9833569956181</v>
      </c>
    </row>
    <row r="63" spans="1:17" x14ac:dyDescent="0.55000000000000004">
      <c r="A63">
        <v>287</v>
      </c>
      <c r="B63" t="s">
        <v>128</v>
      </c>
      <c r="C63" s="1">
        <v>44169</v>
      </c>
      <c r="D63" s="3">
        <f t="shared" si="2"/>
        <v>3382.3588858212552</v>
      </c>
      <c r="E63">
        <v>2.9565165429131998E-4</v>
      </c>
      <c r="F63">
        <v>0.966088858640065</v>
      </c>
      <c r="G63" t="s">
        <v>129</v>
      </c>
      <c r="H63">
        <v>0</v>
      </c>
      <c r="I63">
        <v>60.543464569999998</v>
      </c>
      <c r="J63">
        <v>0.54870117500000004</v>
      </c>
      <c r="K63">
        <v>2390</v>
      </c>
      <c r="L63">
        <v>2390.3225809999999</v>
      </c>
      <c r="M63" t="s">
        <v>34</v>
      </c>
      <c r="N63" t="s">
        <v>34</v>
      </c>
      <c r="O63" t="s">
        <v>16</v>
      </c>
      <c r="P63" t="s">
        <v>18</v>
      </c>
      <c r="Q63">
        <f t="shared" si="3"/>
        <v>2523.9833569956181</v>
      </c>
    </row>
    <row r="64" spans="1:17" x14ac:dyDescent="0.55000000000000004">
      <c r="A64">
        <v>169</v>
      </c>
      <c r="B64" t="s">
        <v>128</v>
      </c>
      <c r="C64" s="1">
        <v>44166</v>
      </c>
      <c r="D64" s="3">
        <f t="shared" si="2"/>
        <v>3429.9342270021129</v>
      </c>
      <c r="E64">
        <v>2.9155078022415499E-4</v>
      </c>
      <c r="F64">
        <v>0.97446846369041795</v>
      </c>
      <c r="G64" t="s">
        <v>129</v>
      </c>
      <c r="H64">
        <v>0</v>
      </c>
      <c r="I64">
        <v>60.543464569999998</v>
      </c>
      <c r="J64">
        <v>0.54870117500000004</v>
      </c>
      <c r="K64">
        <v>2390</v>
      </c>
      <c r="L64">
        <v>2390.3225809999999</v>
      </c>
      <c r="M64" t="s">
        <v>34</v>
      </c>
      <c r="N64" t="s">
        <v>34</v>
      </c>
      <c r="O64" t="s">
        <v>16</v>
      </c>
      <c r="P64" t="s">
        <v>18</v>
      </c>
      <c r="Q64">
        <f t="shared" si="3"/>
        <v>2523.9833569956181</v>
      </c>
    </row>
    <row r="65" spans="1:17" x14ac:dyDescent="0.55000000000000004">
      <c r="A65">
        <v>53</v>
      </c>
      <c r="B65" t="s">
        <v>128</v>
      </c>
      <c r="C65" s="1">
        <v>44162</v>
      </c>
      <c r="D65" s="3">
        <f t="shared" si="2"/>
        <v>3595.9727834161131</v>
      </c>
      <c r="E65">
        <v>2.7808886780561698E-4</v>
      </c>
      <c r="F65">
        <v>0.99006557893783798</v>
      </c>
      <c r="G65" t="s">
        <v>129</v>
      </c>
      <c r="H65">
        <v>0</v>
      </c>
      <c r="I65">
        <v>60.543464569999998</v>
      </c>
      <c r="J65">
        <v>0.54870117500000004</v>
      </c>
      <c r="K65">
        <v>2390</v>
      </c>
      <c r="L65">
        <v>2390.3225809999999</v>
      </c>
      <c r="M65" t="s">
        <v>34</v>
      </c>
      <c r="N65" t="s">
        <v>34</v>
      </c>
      <c r="O65" t="s">
        <v>16</v>
      </c>
      <c r="P65" t="s">
        <v>18</v>
      </c>
      <c r="Q65">
        <f t="shared" si="3"/>
        <v>2523.9833569956181</v>
      </c>
    </row>
    <row r="66" spans="1:17" x14ac:dyDescent="0.55000000000000004">
      <c r="A66">
        <v>267</v>
      </c>
      <c r="B66" t="s">
        <v>92</v>
      </c>
      <c r="C66" s="1">
        <v>44169</v>
      </c>
      <c r="D66" s="3">
        <f t="shared" ref="D66:D97" si="4">1/E66</f>
        <v>1327.3392463025828</v>
      </c>
      <c r="E66">
        <v>7.5338689998475197E-4</v>
      </c>
      <c r="F66">
        <v>0.96533678110853904</v>
      </c>
      <c r="G66" t="s">
        <v>93</v>
      </c>
      <c r="H66">
        <v>0.21052631599999999</v>
      </c>
      <c r="I66">
        <v>65.683796939999993</v>
      </c>
      <c r="J66">
        <v>0.74822887500000002</v>
      </c>
      <c r="K66">
        <v>2628</v>
      </c>
      <c r="L66">
        <v>2628.3018870000001</v>
      </c>
      <c r="M66" t="s">
        <v>34</v>
      </c>
      <c r="N66" t="s">
        <v>34</v>
      </c>
      <c r="O66" t="s">
        <v>16</v>
      </c>
      <c r="P66" t="s">
        <v>18</v>
      </c>
      <c r="Q66">
        <f t="shared" si="3"/>
        <v>2076.4887177172632</v>
      </c>
    </row>
    <row r="67" spans="1:17" x14ac:dyDescent="0.55000000000000004">
      <c r="A67">
        <v>34</v>
      </c>
      <c r="B67" t="s">
        <v>92</v>
      </c>
      <c r="C67" s="1">
        <v>44162</v>
      </c>
      <c r="D67" s="3">
        <f t="shared" si="4"/>
        <v>1649.8360517233625</v>
      </c>
      <c r="E67">
        <v>6.0612083179745896E-4</v>
      </c>
      <c r="F67">
        <v>0.97423381012732202</v>
      </c>
      <c r="G67" t="s">
        <v>93</v>
      </c>
      <c r="H67">
        <v>0.21052631599999999</v>
      </c>
      <c r="I67">
        <v>65.683796939999993</v>
      </c>
      <c r="J67">
        <v>0.74822887500000002</v>
      </c>
      <c r="K67">
        <v>2628</v>
      </c>
      <c r="L67">
        <v>2628.3018870000001</v>
      </c>
      <c r="M67" t="s">
        <v>34</v>
      </c>
      <c r="N67" t="s">
        <v>34</v>
      </c>
      <c r="O67" t="s">
        <v>16</v>
      </c>
      <c r="P67" t="s">
        <v>18</v>
      </c>
      <c r="Q67">
        <f t="shared" si="3"/>
        <v>2076.4887177172632</v>
      </c>
    </row>
    <row r="68" spans="1:17" x14ac:dyDescent="0.55000000000000004">
      <c r="A68">
        <v>512</v>
      </c>
      <c r="B68" t="s">
        <v>92</v>
      </c>
      <c r="C68" s="1">
        <v>44184</v>
      </c>
      <c r="D68" s="3">
        <f t="shared" si="4"/>
        <v>573.93992139242152</v>
      </c>
      <c r="E68">
        <v>1.742342643763E-3</v>
      </c>
      <c r="F68">
        <v>0.97812152205499203</v>
      </c>
      <c r="G68" t="s">
        <v>93</v>
      </c>
      <c r="H68">
        <v>0.21052631599999999</v>
      </c>
      <c r="I68">
        <v>65.683796939999993</v>
      </c>
      <c r="J68">
        <v>0.74822887500000002</v>
      </c>
      <c r="K68">
        <v>2628</v>
      </c>
      <c r="L68">
        <v>2628.3018870000001</v>
      </c>
      <c r="M68" t="s">
        <v>34</v>
      </c>
      <c r="N68" t="s">
        <v>34</v>
      </c>
      <c r="O68" t="s">
        <v>16</v>
      </c>
      <c r="P68" t="s">
        <v>18</v>
      </c>
      <c r="Q68">
        <f t="shared" si="3"/>
        <v>2076.4887177172632</v>
      </c>
    </row>
    <row r="69" spans="1:17" x14ac:dyDescent="0.55000000000000004">
      <c r="A69">
        <v>391</v>
      </c>
      <c r="B69" t="s">
        <v>92</v>
      </c>
      <c r="C69" s="1">
        <v>44175</v>
      </c>
      <c r="D69" s="3">
        <f t="shared" si="4"/>
        <v>911.63902849368765</v>
      </c>
      <c r="E69">
        <v>1.0969253934337501E-3</v>
      </c>
      <c r="F69">
        <v>0.99679177139226205</v>
      </c>
      <c r="G69" t="s">
        <v>93</v>
      </c>
      <c r="H69">
        <v>0.21052631599999999</v>
      </c>
      <c r="I69">
        <v>65.683796939999993</v>
      </c>
      <c r="J69">
        <v>0.74822887500000002</v>
      </c>
      <c r="K69">
        <v>2628</v>
      </c>
      <c r="L69">
        <v>2628.3018870000001</v>
      </c>
      <c r="M69" t="s">
        <v>34</v>
      </c>
      <c r="N69" t="s">
        <v>34</v>
      </c>
      <c r="O69" t="s">
        <v>16</v>
      </c>
      <c r="P69" t="s">
        <v>18</v>
      </c>
      <c r="Q69">
        <f t="shared" si="3"/>
        <v>2076.4887177172632</v>
      </c>
    </row>
    <row r="70" spans="1:17" x14ac:dyDescent="0.55000000000000004">
      <c r="A70">
        <v>154</v>
      </c>
      <c r="B70" t="s">
        <v>92</v>
      </c>
      <c r="C70" s="1">
        <v>44166</v>
      </c>
      <c r="D70" s="3">
        <f t="shared" si="4"/>
        <v>1127.9710083058749</v>
      </c>
      <c r="E70">
        <v>8.8654760861444704E-4</v>
      </c>
      <c r="F70">
        <v>0.99973949495673597</v>
      </c>
      <c r="G70" t="s">
        <v>93</v>
      </c>
      <c r="H70">
        <v>0.21052631599999999</v>
      </c>
      <c r="I70">
        <v>65.683796939999993</v>
      </c>
      <c r="J70">
        <v>0.74822887500000002</v>
      </c>
      <c r="K70">
        <v>2628</v>
      </c>
      <c r="L70">
        <v>2628.3018870000001</v>
      </c>
      <c r="M70" t="s">
        <v>34</v>
      </c>
      <c r="N70" t="s">
        <v>34</v>
      </c>
      <c r="O70" t="s">
        <v>16</v>
      </c>
      <c r="P70" t="s">
        <v>18</v>
      </c>
      <c r="Q70">
        <f t="shared" si="3"/>
        <v>2076.4887177172632</v>
      </c>
    </row>
    <row r="71" spans="1:17" x14ac:dyDescent="0.55000000000000004">
      <c r="A71">
        <v>511</v>
      </c>
      <c r="B71" t="s">
        <v>90</v>
      </c>
      <c r="C71" s="1">
        <v>44184</v>
      </c>
      <c r="D71" s="3">
        <f t="shared" si="4"/>
        <v>71.417666045540599</v>
      </c>
      <c r="E71">
        <v>1.4002137781460601E-2</v>
      </c>
      <c r="F71">
        <v>0.97838933176833498</v>
      </c>
      <c r="G71" t="s">
        <v>91</v>
      </c>
      <c r="H71">
        <v>0.19047618999999999</v>
      </c>
      <c r="I71">
        <v>68.920302509999999</v>
      </c>
      <c r="J71">
        <v>0.708323335</v>
      </c>
      <c r="K71">
        <v>2788</v>
      </c>
      <c r="L71">
        <v>2788.6792449999998</v>
      </c>
      <c r="M71" t="s">
        <v>34</v>
      </c>
      <c r="N71" t="s">
        <v>34</v>
      </c>
      <c r="O71" t="s">
        <v>16</v>
      </c>
      <c r="P71" t="s">
        <v>18</v>
      </c>
      <c r="Q71">
        <f t="shared" si="3"/>
        <v>1821.1685413699768</v>
      </c>
    </row>
    <row r="72" spans="1:17" x14ac:dyDescent="0.55000000000000004">
      <c r="A72">
        <v>266</v>
      </c>
      <c r="B72" t="s">
        <v>90</v>
      </c>
      <c r="C72" s="1">
        <v>44169</v>
      </c>
      <c r="D72" s="3">
        <f t="shared" si="4"/>
        <v>109.61323102785059</v>
      </c>
      <c r="E72">
        <v>9.1229862546969298E-3</v>
      </c>
      <c r="F72">
        <v>0.97912200437393604</v>
      </c>
      <c r="G72" t="s">
        <v>91</v>
      </c>
      <c r="H72">
        <v>0.19047618999999999</v>
      </c>
      <c r="I72">
        <v>68.920302509999999</v>
      </c>
      <c r="J72">
        <v>0.708323335</v>
      </c>
      <c r="K72">
        <v>2788</v>
      </c>
      <c r="L72">
        <v>2788.6792449999998</v>
      </c>
      <c r="M72" t="s">
        <v>34</v>
      </c>
      <c r="N72" t="s">
        <v>34</v>
      </c>
      <c r="O72" t="s">
        <v>16</v>
      </c>
      <c r="P72" t="s">
        <v>18</v>
      </c>
      <c r="Q72">
        <f t="shared" si="3"/>
        <v>1821.1685413699768</v>
      </c>
    </row>
    <row r="73" spans="1:17" x14ac:dyDescent="0.55000000000000004">
      <c r="A73">
        <v>33</v>
      </c>
      <c r="B73" t="s">
        <v>90</v>
      </c>
      <c r="C73" s="1">
        <v>44162</v>
      </c>
      <c r="D73" s="3">
        <f t="shared" si="4"/>
        <v>130.78746047740049</v>
      </c>
      <c r="E73">
        <v>7.6459929441996897E-3</v>
      </c>
      <c r="F73">
        <v>0.99285183370060504</v>
      </c>
      <c r="G73" t="s">
        <v>91</v>
      </c>
      <c r="H73">
        <v>0.19047618999999999</v>
      </c>
      <c r="I73">
        <v>68.920302509999999</v>
      </c>
      <c r="J73">
        <v>0.708323335</v>
      </c>
      <c r="K73">
        <v>2788</v>
      </c>
      <c r="L73">
        <v>2788.6792449999998</v>
      </c>
      <c r="M73" t="s">
        <v>34</v>
      </c>
      <c r="N73" t="s">
        <v>34</v>
      </c>
      <c r="O73" t="s">
        <v>16</v>
      </c>
      <c r="P73" t="s">
        <v>18</v>
      </c>
      <c r="Q73">
        <f t="shared" si="3"/>
        <v>1821.1685413699768</v>
      </c>
    </row>
    <row r="74" spans="1:17" x14ac:dyDescent="0.55000000000000004">
      <c r="A74">
        <v>153</v>
      </c>
      <c r="B74" t="s">
        <v>90</v>
      </c>
      <c r="C74" s="1">
        <v>44166</v>
      </c>
      <c r="D74" s="3">
        <f t="shared" si="4"/>
        <v>118.35506270190547</v>
      </c>
      <c r="E74">
        <v>8.4491527203922508E-3</v>
      </c>
      <c r="F74">
        <v>0.99562633521808097</v>
      </c>
      <c r="G74" t="s">
        <v>91</v>
      </c>
      <c r="H74">
        <v>0.19047618999999999</v>
      </c>
      <c r="I74">
        <v>68.920302509999999</v>
      </c>
      <c r="J74">
        <v>0.708323335</v>
      </c>
      <c r="K74">
        <v>2788</v>
      </c>
      <c r="L74">
        <v>2788.6792449999998</v>
      </c>
      <c r="M74" t="s">
        <v>34</v>
      </c>
      <c r="N74" t="s">
        <v>34</v>
      </c>
      <c r="O74" t="s">
        <v>16</v>
      </c>
      <c r="P74" t="s">
        <v>18</v>
      </c>
      <c r="Q74">
        <f t="shared" si="3"/>
        <v>1821.1685413699768</v>
      </c>
    </row>
    <row r="75" spans="1:17" x14ac:dyDescent="0.55000000000000004">
      <c r="A75">
        <v>390</v>
      </c>
      <c r="B75" t="s">
        <v>90</v>
      </c>
      <c r="C75" s="1">
        <v>44175</v>
      </c>
      <c r="D75" s="3">
        <f t="shared" si="4"/>
        <v>94.146581495989537</v>
      </c>
      <c r="E75">
        <v>1.0621734577188E-2</v>
      </c>
      <c r="F75">
        <v>0.99769241614429705</v>
      </c>
      <c r="G75" t="s">
        <v>91</v>
      </c>
      <c r="H75">
        <v>0.19047618999999999</v>
      </c>
      <c r="I75">
        <v>68.920302509999999</v>
      </c>
      <c r="J75">
        <v>0.708323335</v>
      </c>
      <c r="K75">
        <v>2788</v>
      </c>
      <c r="L75">
        <v>2788.6792449999998</v>
      </c>
      <c r="M75" t="s">
        <v>34</v>
      </c>
      <c r="N75" t="s">
        <v>34</v>
      </c>
      <c r="O75" t="s">
        <v>16</v>
      </c>
      <c r="P75" t="s">
        <v>18</v>
      </c>
      <c r="Q75">
        <f t="shared" si="3"/>
        <v>1821.1685413699768</v>
      </c>
    </row>
  </sheetData>
  <sortState xmlns:xlrd2="http://schemas.microsoft.com/office/spreadsheetml/2017/richdata2" ref="A2:Q75">
    <sortCondition ref="L2:L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cal_factors</vt:lpstr>
      <vt:lpstr>bad_r2_rem</vt:lpstr>
      <vt:lpstr>Alkanes_only</vt:lpstr>
      <vt:lpstr>Acids_only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Barnes</cp:lastModifiedBy>
  <dcterms:created xsi:type="dcterms:W3CDTF">2021-08-12T18:06:37Z</dcterms:created>
  <dcterms:modified xsi:type="dcterms:W3CDTF">2021-08-19T02:13:06Z</dcterms:modified>
</cp:coreProperties>
</file>