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chelor Data Newest Version\"/>
    </mc:Choice>
  </mc:AlternateContent>
  <xr:revisionPtr revIDLastSave="0" documentId="13_ncr:1_{ED72D8B0-C2E7-4523-8113-5E6BEDF55A22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definedNames>
    <definedName name="solver_adj" localSheetId="0" hidden="1">Sheet1!$G$3:$H$3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I24" i="1" s="1"/>
  <c r="H25" i="1"/>
  <c r="I25" i="1" s="1"/>
  <c r="C24" i="1"/>
  <c r="D24" i="1" s="1"/>
  <c r="C25" i="1"/>
  <c r="D25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8" i="1"/>
  <c r="I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8" i="1"/>
  <c r="D8" i="1" s="1"/>
  <c r="N3" i="1" l="1"/>
  <c r="K3" i="1"/>
</calcChain>
</file>

<file path=xl/sharedStrings.xml><?xml version="1.0" encoding="utf-8"?>
<sst xmlns="http://schemas.openxmlformats.org/spreadsheetml/2006/main" count="17" uniqueCount="11">
  <si>
    <t>M0</t>
  </si>
  <si>
    <t>T1</t>
  </si>
  <si>
    <t>time</t>
  </si>
  <si>
    <t>intensity</t>
  </si>
  <si>
    <t>calculation</t>
  </si>
  <si>
    <t>residuals</t>
  </si>
  <si>
    <t>small noise region</t>
  </si>
  <si>
    <t>large noise region</t>
  </si>
  <si>
    <t>residuals sq. small</t>
  </si>
  <si>
    <t>residuals sq. large</t>
  </si>
  <si>
    <t>noise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</si>
</sst>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Sheet1!$A$8:$A$25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600</c:v>
                </c:pt>
                <c:pt idx="17">
                  <c:v>1800</c:v>
                </c:pt>
              </c:numCache>
            </c:numRef>
          </c:xVal>
          <c:yVal>
            <c:numRef>
              <c:f>Sheet1!$B$8:$B$25</c:f>
              <c:numCache>
                <c:formatCode>General</c:formatCode>
                <c:ptCount val="18"/>
                <c:pt idx="0">
                  <c:v>0.92</c:v>
                </c:pt>
                <c:pt idx="1">
                  <c:v>0.98</c:v>
                </c:pt>
                <c:pt idx="2">
                  <c:v>1.23</c:v>
                </c:pt>
                <c:pt idx="3">
                  <c:v>1.65</c:v>
                </c:pt>
                <c:pt idx="4">
                  <c:v>4.5599999999999996</c:v>
                </c:pt>
                <c:pt idx="5">
                  <c:v>11.02</c:v>
                </c:pt>
                <c:pt idx="6">
                  <c:v>25.79</c:v>
                </c:pt>
                <c:pt idx="7">
                  <c:v>40.5</c:v>
                </c:pt>
                <c:pt idx="8">
                  <c:v>74.41</c:v>
                </c:pt>
                <c:pt idx="9">
                  <c:v>179.9</c:v>
                </c:pt>
                <c:pt idx="10">
                  <c:v>233.39</c:v>
                </c:pt>
                <c:pt idx="11">
                  <c:v>377.54</c:v>
                </c:pt>
                <c:pt idx="12">
                  <c:v>363.85</c:v>
                </c:pt>
                <c:pt idx="13">
                  <c:v>373.45</c:v>
                </c:pt>
                <c:pt idx="14">
                  <c:v>415.36</c:v>
                </c:pt>
                <c:pt idx="15">
                  <c:v>367.73</c:v>
                </c:pt>
                <c:pt idx="16">
                  <c:v>429.8</c:v>
                </c:pt>
                <c:pt idx="17">
                  <c:v>377.76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3-461B-888E-D4D820B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8216"/>
        <c:axId val="2098697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Sheet1!$A$8:$A$25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600</c:v>
                </c:pt>
                <c:pt idx="17">
                  <c:v>1800</c:v>
                </c:pt>
              </c:numCache>
            </c:numRef>
          </c:xVal>
          <c:yVal>
            <c:numRef>
              <c:f>Sheet1!$C$8:$C$25</c:f>
              <c:numCache>
                <c:formatCode>General</c:formatCode>
                <c:ptCount val="18"/>
                <c:pt idx="0">
                  <c:v>8.4825486405720407E-2</c:v>
                </c:pt>
                <c:pt idx="1">
                  <c:v>0.42394494861966325</c:v>
                </c:pt>
                <c:pt idx="2">
                  <c:v>0.84743398311512208</c:v>
                </c:pt>
                <c:pt idx="3">
                  <c:v>2.1151705021607747</c:v>
                </c:pt>
                <c:pt idx="4">
                  <c:v>4.218992075309373</c:v>
                </c:pt>
                <c:pt idx="5">
                  <c:v>8.3928316781729428</c:v>
                </c:pt>
                <c:pt idx="6">
                  <c:v>20.648242154581233</c:v>
                </c:pt>
                <c:pt idx="7">
                  <c:v>40.214974938727643</c:v>
                </c:pt>
                <c:pt idx="8">
                  <c:v>76.327533646210753</c:v>
                </c:pt>
                <c:pt idx="9">
                  <c:v>164.02657207823569</c:v>
                </c:pt>
                <c:pt idx="10">
                  <c:v>259.80473466720565</c:v>
                </c:pt>
                <c:pt idx="11">
                  <c:v>348.38799206687014</c:v>
                </c:pt>
                <c:pt idx="12">
                  <c:v>378.59141965869884</c:v>
                </c:pt>
                <c:pt idx="13">
                  <c:v>388.88960765802943</c:v>
                </c:pt>
                <c:pt idx="14">
                  <c:v>393.59809619049065</c:v>
                </c:pt>
                <c:pt idx="15">
                  <c:v>394.14547841060039</c:v>
                </c:pt>
                <c:pt idx="16">
                  <c:v>394.21651187825739</c:v>
                </c:pt>
                <c:pt idx="17">
                  <c:v>394.21748505316145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3-461B-888E-D4D820B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8216"/>
        <c:axId val="209869784"/>
      </c:scatterChart>
      <c:valAx>
        <c:axId val="2098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69784"/>
        <c:crosses val="autoZero"/>
        <c:crossBetween val="midCat"/>
      </c:valAx>
      <c:valAx>
        <c:axId val="2098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6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Sheet1!$F$8:$F$25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600</c:v>
                </c:pt>
                <c:pt idx="17">
                  <c:v>1800</c:v>
                </c:pt>
              </c:numCache>
            </c:numRef>
          </c:xVal>
          <c:yVal>
            <c:numRef>
              <c:f>Sheet1!$G$8:$G$25</c:f>
              <c:numCache>
                <c:formatCode>General</c:formatCode>
                <c:ptCount val="18"/>
                <c:pt idx="0">
                  <c:v>1.1100000000000001</c:v>
                </c:pt>
                <c:pt idx="1">
                  <c:v>0.84</c:v>
                </c:pt>
                <c:pt idx="2">
                  <c:v>1.33</c:v>
                </c:pt>
                <c:pt idx="3">
                  <c:v>1.72</c:v>
                </c:pt>
                <c:pt idx="4">
                  <c:v>3.02</c:v>
                </c:pt>
                <c:pt idx="5">
                  <c:v>6.9</c:v>
                </c:pt>
                <c:pt idx="6">
                  <c:v>20.47</c:v>
                </c:pt>
                <c:pt idx="7">
                  <c:v>45.88</c:v>
                </c:pt>
                <c:pt idx="8">
                  <c:v>80.64</c:v>
                </c:pt>
                <c:pt idx="9">
                  <c:v>175.99</c:v>
                </c:pt>
                <c:pt idx="10">
                  <c:v>249.37</c:v>
                </c:pt>
                <c:pt idx="11">
                  <c:v>329.08</c:v>
                </c:pt>
                <c:pt idx="12">
                  <c:v>346.33</c:v>
                </c:pt>
                <c:pt idx="13">
                  <c:v>347.42</c:v>
                </c:pt>
                <c:pt idx="14">
                  <c:v>339.01</c:v>
                </c:pt>
                <c:pt idx="15">
                  <c:v>369.79</c:v>
                </c:pt>
                <c:pt idx="16">
                  <c:v>412.17</c:v>
                </c:pt>
                <c:pt idx="17">
                  <c:v>418.96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B-4932-BED0-D2E9F02B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2480"/>
        <c:axId val="14401287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Sheet1!$F$8:$F$25</c:f>
              <c:numCache>
                <c:formatCode>General</c:formatCode>
                <c:ptCount val="1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600</c:v>
                </c:pt>
                <c:pt idx="17">
                  <c:v>1800</c:v>
                </c:pt>
              </c:numCache>
            </c:numRef>
          </c:xVal>
          <c:yVal>
            <c:numRef>
              <c:f>Sheet1!$H$8:$H$25</c:f>
              <c:numCache>
                <c:formatCode>General</c:formatCode>
                <c:ptCount val="18"/>
                <c:pt idx="0">
                  <c:v>6.9063608669113083E-2</c:v>
                </c:pt>
                <c:pt idx="1">
                  <c:v>0.34520303723993584</c:v>
                </c:pt>
                <c:pt idx="2">
                  <c:v>0.69011870283651489</c:v>
                </c:pt>
                <c:pt idx="3">
                  <c:v>1.7231438610572067</c:v>
                </c:pt>
                <c:pt idx="4">
                  <c:v>3.4391273141081515</c:v>
                </c:pt>
                <c:pt idx="5">
                  <c:v>6.8497318909165914</c:v>
                </c:pt>
                <c:pt idx="6">
                  <c:v>16.912764965304692</c:v>
                </c:pt>
                <c:pt idx="7">
                  <c:v>33.135728767455639</c:v>
                </c:pt>
                <c:pt idx="8">
                  <c:v>63.623641862074663</c:v>
                </c:pt>
                <c:pt idx="9">
                  <c:v>141.23312364860436</c:v>
                </c:pt>
                <c:pt idx="10">
                  <c:v>234.36372781085601</c:v>
                </c:pt>
                <c:pt idx="11">
                  <c:v>336.27028016113525</c:v>
                </c:pt>
                <c:pt idx="12">
                  <c:v>380.58151171955035</c:v>
                </c:pt>
                <c:pt idx="13">
                  <c:v>399.84901902834901</c:v>
                </c:pt>
                <c:pt idx="14">
                  <c:v>411.86987330666454</c:v>
                </c:pt>
                <c:pt idx="15">
                  <c:v>414.14266040743252</c:v>
                </c:pt>
                <c:pt idx="16">
                  <c:v>414.65362373146496</c:v>
                </c:pt>
                <c:pt idx="17">
                  <c:v>414.6725666043173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6B-4932-BED0-D2E9F02B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2480"/>
        <c:axId val="144012872"/>
      </c:scatterChart>
      <c:valAx>
        <c:axId val="1440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012872"/>
        <c:crosses val="autoZero"/>
        <c:crossBetween val="midCat"/>
      </c:valAx>
      <c:valAx>
        <c:axId val="1440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0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4761</xdr:rowOff>
    </xdr:from>
    <xdr:to>
      <xdr:col>19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E0B17-29B0-4A0C-BAA5-5A0A6B775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185736</xdr:rowOff>
    </xdr:from>
    <xdr:to>
      <xdr:col>29</xdr:col>
      <xdr:colOff>0</xdr:colOff>
      <xdr:row>22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67D2C-63E6-4EF0-AF9C-3F12A471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abSelected="1" topLeftCell="A4" workbookViewId="0">
      <selection activeCell="S44" sqref="S44"/>
    </sheetView>
  </sheetViews>
  <sheetFormatPr defaultRowHeight="15" x14ac:dyDescent="0.25"/>
  <cols>
    <col min="1" max="1" width="10.28515625" customWidth="1"/>
    <col min="2" max="2" width="10.140625" customWidth="1"/>
    <col min="3" max="4" width="11.140625" customWidth="1"/>
    <col min="5" max="5" width="10.140625" customWidth="1"/>
    <col min="6" max="6" width="10.28515625" customWidth="1"/>
    <col min="7" max="9" width="11" customWidth="1"/>
  </cols>
  <sheetData>
    <row r="2" spans="1:15" x14ac:dyDescent="0.25">
      <c r="B2" t="s">
        <v>0</v>
      </c>
      <c r="C2" t="s">
        <v>1</v>
      </c>
      <c r="G2" t="s">
        <v>0</v>
      </c>
      <c r="H2" t="s">
        <v>1</v>
      </c>
      <c r="K2" s="2" t="s">
        <v>8</v>
      </c>
      <c r="L2" s="2"/>
      <c r="N2" s="2" t="s">
        <v>9</v>
      </c>
      <c r="O2" s="2"/>
    </row>
    <row r="3" spans="1:15" x14ac:dyDescent="0.25">
      <c r="B3">
        <v>394.21748505316145</v>
      </c>
      <c r="C3">
        <v>46.468943178637261</v>
      </c>
      <c r="G3">
        <v>414.67256660435686</v>
      </c>
      <c r="H3">
        <v>60.037122564482985</v>
      </c>
      <c r="K3" s="2">
        <f>SUMSQ(D8:D25)</f>
        <v>5002.209426656229</v>
      </c>
      <c r="L3" s="2"/>
      <c r="N3" s="2">
        <f>SUMSQ(I8:I25)</f>
        <v>15604.20653830787</v>
      </c>
      <c r="O3" s="2"/>
    </row>
    <row r="6" spans="1:15" x14ac:dyDescent="0.25">
      <c r="A6" s="2" t="s">
        <v>6</v>
      </c>
      <c r="B6" s="2"/>
      <c r="C6" s="2"/>
      <c r="D6" s="2"/>
      <c r="F6" s="2" t="s">
        <v>7</v>
      </c>
      <c r="G6" s="2"/>
      <c r="H6" s="2"/>
      <c r="I6" s="2"/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F7" t="s">
        <v>2</v>
      </c>
      <c r="G7" t="s">
        <v>3</v>
      </c>
      <c r="H7" t="s">
        <v>4</v>
      </c>
      <c r="I7" t="s">
        <v>5</v>
      </c>
    </row>
    <row r="8" spans="1:15" x14ac:dyDescent="0.25">
      <c r="A8" s="1">
        <v>0.01</v>
      </c>
      <c r="B8" s="1">
        <v>0.92</v>
      </c>
      <c r="C8">
        <f>$B$3*(1-(EXP(-A8/$C$3)))</f>
        <v>8.4825486405720407E-2</v>
      </c>
      <c r="D8">
        <f>C8-B8</f>
        <v>-0.83517451359427963</v>
      </c>
      <c r="F8" s="1">
        <v>0.01</v>
      </c>
      <c r="G8">
        <v>1.1100000000000001</v>
      </c>
      <c r="H8">
        <f>$G$3*(1-(EXP(-F8/$H$3)))</f>
        <v>6.9063608669113083E-2</v>
      </c>
      <c r="I8">
        <f>H8-G8</f>
        <v>-1.0409363913308871</v>
      </c>
    </row>
    <row r="9" spans="1:15" x14ac:dyDescent="0.25">
      <c r="A9" s="1">
        <v>0.05</v>
      </c>
      <c r="B9" s="1">
        <v>0.98</v>
      </c>
      <c r="C9">
        <f t="shared" ref="C9:C25" si="0">$B$3*(1-(EXP(-A9/$C$3)))</f>
        <v>0.42394494861966325</v>
      </c>
      <c r="D9">
        <f t="shared" ref="D9:D25" si="1">C9-B9</f>
        <v>-0.55605505138033673</v>
      </c>
      <c r="F9" s="1">
        <v>0.05</v>
      </c>
      <c r="G9">
        <v>0.84</v>
      </c>
      <c r="H9">
        <f t="shared" ref="H9:H25" si="2">$G$3*(1-(EXP(-F9/$H$3)))</f>
        <v>0.34520303723993584</v>
      </c>
      <c r="I9">
        <f t="shared" ref="I9:I23" si="3">H9-G9</f>
        <v>-0.49479696276006413</v>
      </c>
    </row>
    <row r="10" spans="1:15" x14ac:dyDescent="0.25">
      <c r="A10" s="1">
        <v>0.1</v>
      </c>
      <c r="B10" s="1">
        <v>1.23</v>
      </c>
      <c r="C10">
        <f t="shared" si="0"/>
        <v>0.84743398311512208</v>
      </c>
      <c r="D10">
        <f t="shared" si="1"/>
        <v>-0.3825660168848779</v>
      </c>
      <c r="F10" s="1">
        <v>0.1</v>
      </c>
      <c r="G10">
        <v>1.33</v>
      </c>
      <c r="H10">
        <f t="shared" si="2"/>
        <v>0.69011870283651489</v>
      </c>
      <c r="I10">
        <f t="shared" si="3"/>
        <v>-0.63988129716348519</v>
      </c>
    </row>
    <row r="11" spans="1:15" x14ac:dyDescent="0.25">
      <c r="A11" s="1">
        <v>0.25</v>
      </c>
      <c r="B11" s="1">
        <v>1.65</v>
      </c>
      <c r="C11">
        <f t="shared" si="0"/>
        <v>2.1151705021607747</v>
      </c>
      <c r="D11">
        <f t="shared" si="1"/>
        <v>0.46517050216077482</v>
      </c>
      <c r="F11" s="1">
        <v>0.25</v>
      </c>
      <c r="G11">
        <v>1.72</v>
      </c>
      <c r="H11">
        <f t="shared" si="2"/>
        <v>1.7231438610572067</v>
      </c>
      <c r="I11">
        <f t="shared" si="3"/>
        <v>3.1438610572067649E-3</v>
      </c>
    </row>
    <row r="12" spans="1:15" x14ac:dyDescent="0.25">
      <c r="A12" s="1">
        <v>0.5</v>
      </c>
      <c r="B12" s="1">
        <v>4.5599999999999996</v>
      </c>
      <c r="C12">
        <f t="shared" si="0"/>
        <v>4.218992075309373</v>
      </c>
      <c r="D12">
        <f t="shared" si="1"/>
        <v>-0.34100792469062657</v>
      </c>
      <c r="F12" s="1">
        <v>0.5</v>
      </c>
      <c r="G12">
        <v>3.02</v>
      </c>
      <c r="H12">
        <f t="shared" si="2"/>
        <v>3.4391273141081515</v>
      </c>
      <c r="I12">
        <f t="shared" si="3"/>
        <v>0.41912731410815152</v>
      </c>
    </row>
    <row r="13" spans="1:15" x14ac:dyDescent="0.25">
      <c r="A13" s="1">
        <v>1</v>
      </c>
      <c r="B13" s="1">
        <v>11.02</v>
      </c>
      <c r="C13">
        <f t="shared" si="0"/>
        <v>8.3928316781729428</v>
      </c>
      <c r="D13">
        <f t="shared" si="1"/>
        <v>-2.6271683218270567</v>
      </c>
      <c r="F13" s="1">
        <v>1</v>
      </c>
      <c r="G13">
        <v>6.9</v>
      </c>
      <c r="H13">
        <f t="shared" si="2"/>
        <v>6.8497318909165914</v>
      </c>
      <c r="I13">
        <f t="shared" si="3"/>
        <v>-5.0268109083408952E-2</v>
      </c>
    </row>
    <row r="14" spans="1:15" x14ac:dyDescent="0.25">
      <c r="A14" s="1">
        <v>2.5</v>
      </c>
      <c r="B14" s="1">
        <v>25.79</v>
      </c>
      <c r="C14">
        <f t="shared" si="0"/>
        <v>20.648242154581233</v>
      </c>
      <c r="D14">
        <f t="shared" si="1"/>
        <v>-5.1417578454187662</v>
      </c>
      <c r="F14" s="1">
        <v>2.5</v>
      </c>
      <c r="G14">
        <v>20.47</v>
      </c>
      <c r="H14">
        <f t="shared" si="2"/>
        <v>16.912764965304692</v>
      </c>
      <c r="I14">
        <f t="shared" si="3"/>
        <v>-3.5572350346953066</v>
      </c>
    </row>
    <row r="15" spans="1:15" x14ac:dyDescent="0.25">
      <c r="A15" s="1">
        <v>5</v>
      </c>
      <c r="B15" s="1">
        <v>40.5</v>
      </c>
      <c r="C15">
        <f t="shared" si="0"/>
        <v>40.214974938727643</v>
      </c>
      <c r="D15">
        <f t="shared" si="1"/>
        <v>-0.28502506127235705</v>
      </c>
      <c r="F15" s="1">
        <v>5</v>
      </c>
      <c r="G15">
        <v>45.88</v>
      </c>
      <c r="H15">
        <f t="shared" si="2"/>
        <v>33.135728767455639</v>
      </c>
      <c r="I15">
        <f t="shared" si="3"/>
        <v>-12.744271232544364</v>
      </c>
    </row>
    <row r="16" spans="1:15" x14ac:dyDescent="0.25">
      <c r="A16" s="1">
        <v>10</v>
      </c>
      <c r="B16" s="1">
        <v>74.41</v>
      </c>
      <c r="C16">
        <f t="shared" si="0"/>
        <v>76.327533646210753</v>
      </c>
      <c r="D16">
        <f t="shared" si="1"/>
        <v>1.9175336462107566</v>
      </c>
      <c r="F16" s="1">
        <v>10</v>
      </c>
      <c r="G16">
        <v>80.64</v>
      </c>
      <c r="H16">
        <f t="shared" si="2"/>
        <v>63.623641862074663</v>
      </c>
      <c r="I16">
        <f t="shared" si="3"/>
        <v>-17.016358137925337</v>
      </c>
    </row>
    <row r="17" spans="1:9" x14ac:dyDescent="0.25">
      <c r="A17" s="1">
        <v>25</v>
      </c>
      <c r="B17" s="1">
        <v>179.9</v>
      </c>
      <c r="C17">
        <f t="shared" si="0"/>
        <v>164.02657207823569</v>
      </c>
      <c r="D17">
        <f t="shared" si="1"/>
        <v>-15.873427921764318</v>
      </c>
      <c r="F17" s="1">
        <v>25</v>
      </c>
      <c r="G17">
        <v>175.99</v>
      </c>
      <c r="H17">
        <f t="shared" si="2"/>
        <v>141.23312364860436</v>
      </c>
      <c r="I17">
        <f t="shared" si="3"/>
        <v>-34.756876351395647</v>
      </c>
    </row>
    <row r="18" spans="1:9" x14ac:dyDescent="0.25">
      <c r="A18" s="1">
        <v>50</v>
      </c>
      <c r="B18" s="1">
        <v>233.39</v>
      </c>
      <c r="C18">
        <f t="shared" si="0"/>
        <v>259.80473466720565</v>
      </c>
      <c r="D18">
        <f t="shared" si="1"/>
        <v>26.414734667205664</v>
      </c>
      <c r="F18" s="1">
        <v>50</v>
      </c>
      <c r="G18">
        <v>249.37</v>
      </c>
      <c r="H18">
        <f t="shared" si="2"/>
        <v>234.36372781085601</v>
      </c>
      <c r="I18">
        <f t="shared" si="3"/>
        <v>-15.006272189143999</v>
      </c>
    </row>
    <row r="19" spans="1:9" x14ac:dyDescent="0.25">
      <c r="A19" s="1">
        <v>100</v>
      </c>
      <c r="B19" s="1">
        <v>377.54</v>
      </c>
      <c r="C19">
        <f t="shared" si="0"/>
        <v>348.38799206687014</v>
      </c>
      <c r="D19">
        <f t="shared" si="1"/>
        <v>-29.15200793312988</v>
      </c>
      <c r="F19" s="1">
        <v>100</v>
      </c>
      <c r="G19">
        <v>329.08</v>
      </c>
      <c r="H19">
        <f t="shared" si="2"/>
        <v>336.27028016113525</v>
      </c>
      <c r="I19">
        <f t="shared" si="3"/>
        <v>7.1902801611352629</v>
      </c>
    </row>
    <row r="20" spans="1:9" x14ac:dyDescent="0.25">
      <c r="A20" s="1">
        <v>150</v>
      </c>
      <c r="B20" s="1">
        <v>363.85</v>
      </c>
      <c r="C20">
        <f t="shared" si="0"/>
        <v>378.59141965869884</v>
      </c>
      <c r="D20">
        <f t="shared" si="1"/>
        <v>14.741419658698817</v>
      </c>
      <c r="F20" s="1">
        <v>150</v>
      </c>
      <c r="G20">
        <v>346.33</v>
      </c>
      <c r="H20">
        <f t="shared" si="2"/>
        <v>380.58151171955035</v>
      </c>
      <c r="I20">
        <f t="shared" si="3"/>
        <v>34.251511719550365</v>
      </c>
    </row>
    <row r="21" spans="1:9" x14ac:dyDescent="0.25">
      <c r="A21" s="1">
        <v>200</v>
      </c>
      <c r="B21" s="1">
        <v>373.45</v>
      </c>
      <c r="C21">
        <f t="shared" si="0"/>
        <v>388.88960765802943</v>
      </c>
      <c r="D21">
        <f t="shared" si="1"/>
        <v>15.439607658029445</v>
      </c>
      <c r="F21" s="1">
        <v>200</v>
      </c>
      <c r="G21">
        <v>347.42</v>
      </c>
      <c r="H21">
        <f t="shared" si="2"/>
        <v>399.84901902834901</v>
      </c>
      <c r="I21">
        <f t="shared" si="3"/>
        <v>52.429019028348989</v>
      </c>
    </row>
    <row r="22" spans="1:9" x14ac:dyDescent="0.25">
      <c r="A22" s="1">
        <v>300</v>
      </c>
      <c r="B22" s="1">
        <v>415.36</v>
      </c>
      <c r="C22">
        <f t="shared" si="0"/>
        <v>393.59809619049065</v>
      </c>
      <c r="D22">
        <f t="shared" si="1"/>
        <v>-21.761903809509363</v>
      </c>
      <c r="F22" s="1">
        <v>300</v>
      </c>
      <c r="G22">
        <v>339.01</v>
      </c>
      <c r="H22">
        <f t="shared" si="2"/>
        <v>411.86987330666454</v>
      </c>
      <c r="I22">
        <f t="shared" si="3"/>
        <v>72.859873306664554</v>
      </c>
    </row>
    <row r="23" spans="1:9" x14ac:dyDescent="0.25">
      <c r="A23" s="1">
        <v>400</v>
      </c>
      <c r="B23" s="1">
        <v>367.73</v>
      </c>
      <c r="C23">
        <f t="shared" si="0"/>
        <v>394.14547841060039</v>
      </c>
      <c r="D23">
        <f t="shared" si="1"/>
        <v>26.415478410600372</v>
      </c>
      <c r="F23" s="1">
        <v>400</v>
      </c>
      <c r="G23">
        <v>369.79</v>
      </c>
      <c r="H23">
        <f t="shared" si="2"/>
        <v>414.14266040743252</v>
      </c>
      <c r="I23">
        <f t="shared" si="3"/>
        <v>44.352660407432495</v>
      </c>
    </row>
    <row r="24" spans="1:9" x14ac:dyDescent="0.25">
      <c r="A24" s="1">
        <v>600</v>
      </c>
      <c r="B24" s="1">
        <v>429.8</v>
      </c>
      <c r="C24" s="1">
        <f t="shared" si="0"/>
        <v>394.21651187825739</v>
      </c>
      <c r="D24" s="1">
        <f t="shared" si="1"/>
        <v>-35.583488121742619</v>
      </c>
      <c r="F24" s="1">
        <v>600</v>
      </c>
      <c r="G24">
        <v>412.17</v>
      </c>
      <c r="H24" s="1">
        <f t="shared" si="2"/>
        <v>414.65362373146496</v>
      </c>
      <c r="I24" s="1">
        <f>(H24-G24)*10</f>
        <v>24.836237314649452</v>
      </c>
    </row>
    <row r="25" spans="1:9" x14ac:dyDescent="0.25">
      <c r="A25" s="1">
        <v>1800</v>
      </c>
      <c r="B25" s="1">
        <v>377.76</v>
      </c>
      <c r="C25" s="1">
        <f t="shared" si="0"/>
        <v>394.21748505316145</v>
      </c>
      <c r="D25" s="1">
        <f t="shared" si="1"/>
        <v>16.457485053161463</v>
      </c>
      <c r="F25" s="1">
        <v>1800</v>
      </c>
      <c r="G25">
        <v>418.96</v>
      </c>
      <c r="H25" s="1">
        <f t="shared" si="2"/>
        <v>414.6725666043173</v>
      </c>
      <c r="I25" s="1">
        <f>(H25-G25)*10</f>
        <v>-42.874333956826831</v>
      </c>
    </row>
    <row r="27" spans="1:9" x14ac:dyDescent="0.25">
      <c r="G27" t="s">
        <v>10</v>
      </c>
    </row>
    <row r="28" spans="1:9" x14ac:dyDescent="0.25">
      <c r="F28" s="1">
        <v>0.01</v>
      </c>
      <c r="G28">
        <v>20364049</v>
      </c>
    </row>
    <row r="29" spans="1:9" x14ac:dyDescent="0.25">
      <c r="F29" s="1">
        <v>0.05</v>
      </c>
      <c r="G29">
        <v>19658856</v>
      </c>
    </row>
    <row r="30" spans="1:9" x14ac:dyDescent="0.25">
      <c r="F30" s="1">
        <v>0.1</v>
      </c>
      <c r="G30">
        <v>20306239</v>
      </c>
    </row>
    <row r="31" spans="1:9" x14ac:dyDescent="0.25">
      <c r="F31" s="1">
        <v>0.25</v>
      </c>
      <c r="G31">
        <v>9923128</v>
      </c>
    </row>
    <row r="32" spans="1:9" x14ac:dyDescent="0.25">
      <c r="F32" s="1">
        <v>0.5</v>
      </c>
      <c r="G32">
        <v>5162641</v>
      </c>
    </row>
    <row r="33" spans="6:7" x14ac:dyDescent="0.25">
      <c r="F33" s="1">
        <v>1</v>
      </c>
      <c r="G33">
        <v>2465001</v>
      </c>
    </row>
    <row r="34" spans="6:7" x14ac:dyDescent="0.25">
      <c r="F34" s="1">
        <v>2.5</v>
      </c>
      <c r="G34">
        <v>1176971</v>
      </c>
    </row>
    <row r="35" spans="6:7" x14ac:dyDescent="0.25">
      <c r="F35" s="1">
        <v>5</v>
      </c>
      <c r="G35">
        <v>1144612</v>
      </c>
    </row>
    <row r="36" spans="6:7" x14ac:dyDescent="0.25">
      <c r="F36" s="1">
        <v>10</v>
      </c>
      <c r="G36">
        <v>633612</v>
      </c>
    </row>
    <row r="37" spans="6:7" x14ac:dyDescent="0.25">
      <c r="F37" s="1">
        <v>25</v>
      </c>
      <c r="G37">
        <v>318490</v>
      </c>
    </row>
    <row r="38" spans="6:7" x14ac:dyDescent="0.25">
      <c r="F38" s="1">
        <v>50</v>
      </c>
      <c r="G38">
        <v>344734</v>
      </c>
    </row>
    <row r="39" spans="6:7" x14ac:dyDescent="0.25">
      <c r="F39" s="1">
        <v>100</v>
      </c>
      <c r="G39">
        <v>331258</v>
      </c>
    </row>
    <row r="40" spans="6:7" x14ac:dyDescent="0.25">
      <c r="F40" s="1">
        <v>150</v>
      </c>
      <c r="G40">
        <v>330658</v>
      </c>
    </row>
    <row r="41" spans="6:7" x14ac:dyDescent="0.25">
      <c r="F41" s="1">
        <v>200</v>
      </c>
      <c r="G41">
        <v>334280</v>
      </c>
    </row>
    <row r="42" spans="6:7" x14ac:dyDescent="0.25">
      <c r="F42" s="1">
        <v>300</v>
      </c>
      <c r="G42">
        <v>346995</v>
      </c>
    </row>
    <row r="43" spans="6:7" x14ac:dyDescent="0.25">
      <c r="F43" s="1">
        <v>400</v>
      </c>
      <c r="G43">
        <v>318156</v>
      </c>
    </row>
    <row r="44" spans="6:7" x14ac:dyDescent="0.25">
      <c r="F44" s="1">
        <v>600</v>
      </c>
      <c r="G44">
        <v>287221</v>
      </c>
    </row>
    <row r="45" spans="6:7" x14ac:dyDescent="0.25">
      <c r="F45" s="1">
        <v>1800</v>
      </c>
      <c r="G45">
        <v>142381</v>
      </c>
    </row>
  </sheetData>
  <mergeCells count="6">
    <mergeCell ref="K2:L2"/>
    <mergeCell ref="N2:O2"/>
    <mergeCell ref="K3:L3"/>
    <mergeCell ref="N3:O3"/>
    <mergeCell ref="A6:D6"/>
    <mergeCell ref="F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Leeroy Hendrickx</dc:creator>
  <cp:lastModifiedBy>Leeroy Hendrickx</cp:lastModifiedBy>
  <dcterms:created xsi:type="dcterms:W3CDTF">2022-05-15T19:35:24Z</dcterms:created>
  <dcterms:modified xsi:type="dcterms:W3CDTF">2022-08-18T11:09:34Z</dcterms:modified>
</cp:coreProperties>
</file>