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achelor Data Newest Version\"/>
    </mc:Choice>
  </mc:AlternateContent>
  <xr:revisionPtr revIDLastSave="0" documentId="13_ncr:1_{0B0BF850-3014-4C12-9F99-2DDAC998131F}" xr6:coauthVersionLast="47" xr6:coauthVersionMax="47" xr10:uidLastSave="{00000000-0000-0000-0000-000000000000}"/>
  <bookViews>
    <workbookView xWindow="42870" yWindow="5865" windowWidth="17400" windowHeight="12975" xr2:uid="{00000000-000D-0000-FFFF-FFFF00000000}"/>
  </bookViews>
  <sheets>
    <sheet name="Sheet1" sheetId="1" r:id="rId1"/>
  </sheets>
  <definedNames>
    <definedName name="solver_adj" localSheetId="0" hidden="1">Sheet1!$G$3:$H$3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I24" i="1" s="1"/>
  <c r="H25" i="1"/>
  <c r="I25" i="1" s="1"/>
  <c r="H26" i="1"/>
  <c r="I26" i="1" s="1"/>
  <c r="C25" i="1" l="1"/>
  <c r="D25" i="1" s="1"/>
  <c r="C26" i="1"/>
  <c r="D26" i="1" s="1"/>
  <c r="C18" i="1"/>
  <c r="D18" i="1" s="1"/>
  <c r="H9" i="1" l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8" i="1"/>
  <c r="I8" i="1" s="1"/>
  <c r="I9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8" i="1"/>
  <c r="D8" i="1" s="1"/>
  <c r="K3" i="1" l="1"/>
  <c r="N3" i="1"/>
</calcChain>
</file>

<file path=xl/sharedStrings.xml><?xml version="1.0" encoding="utf-8"?>
<sst xmlns="http://schemas.openxmlformats.org/spreadsheetml/2006/main" count="17" uniqueCount="11">
  <si>
    <t>M0</t>
  </si>
  <si>
    <t>T1</t>
  </si>
  <si>
    <t>time</t>
  </si>
  <si>
    <t>intensity</t>
  </si>
  <si>
    <t>calculation</t>
  </si>
  <si>
    <t>residuals</t>
  </si>
  <si>
    <t>small noise region</t>
  </si>
  <si>
    <t>large noise region</t>
  </si>
  <si>
    <t>residuals sq. small</t>
  </si>
  <si>
    <t>residuals sq. large</t>
  </si>
  <si>
    <t>noise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</si>
</sst>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Calculated intensity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Sheet1!$A$8:$A$26</c:f>
              <c:numCache>
                <c:formatCode>General</c:formatCode>
                <c:ptCount val="19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120</c:v>
                </c:pt>
                <c:pt idx="14">
                  <c:v>180</c:v>
                </c:pt>
                <c:pt idx="15">
                  <c:v>200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</c:numCache>
            </c:numRef>
          </c:xVal>
          <c:yVal>
            <c:numRef>
              <c:f>Sheet1!$C$8:$C$26</c:f>
              <c:numCache>
                <c:formatCode>General</c:formatCode>
                <c:ptCount val="19"/>
                <c:pt idx="0">
                  <c:v>3.9181245885052179E-3</c:v>
                </c:pt>
                <c:pt idx="1">
                  <c:v>0.19581822347678199</c:v>
                </c:pt>
                <c:pt idx="2">
                  <c:v>0.39145695164197614</c:v>
                </c:pt>
                <c:pt idx="3">
                  <c:v>0.97729780884438322</c:v>
                </c:pt>
                <c:pt idx="4">
                  <c:v>1.950124658073404</c:v>
                </c:pt>
                <c:pt idx="5">
                  <c:v>3.8824471994190692</c:v>
                </c:pt>
                <c:pt idx="6">
                  <c:v>9.5742198221730455</c:v>
                </c:pt>
                <c:pt idx="7">
                  <c:v>18.719344415015264</c:v>
                </c:pt>
                <c:pt idx="8">
                  <c:v>35.798370391574686</c:v>
                </c:pt>
                <c:pt idx="9">
                  <c:v>78.569026106688497</c:v>
                </c:pt>
                <c:pt idx="10">
                  <c:v>78.569026106688497</c:v>
                </c:pt>
                <c:pt idx="11">
                  <c:v>128.24125988687689</c:v>
                </c:pt>
                <c:pt idx="12">
                  <c:v>179.49816946658632</c:v>
                </c:pt>
                <c:pt idx="13">
                  <c:v>189.97762367749601</c:v>
                </c:pt>
                <c:pt idx="14">
                  <c:v>205.75755131135</c:v>
                </c:pt>
                <c:pt idx="15">
                  <c:v>208.17355777182132</c:v>
                </c:pt>
                <c:pt idx="16">
                  <c:v>213.48636590090666</c:v>
                </c:pt>
                <c:pt idx="17">
                  <c:v>213.60327738091274</c:v>
                </c:pt>
                <c:pt idx="18">
                  <c:v>213.62541471167037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B3-461B-888E-D4D820B5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3872"/>
        <c:axId val="318342696"/>
      </c:scatterChart>
      <c:scatterChart>
        <c:scatterStyle val="lineMarker"/>
        <c:varyColors val="0"/>
        <c:ser>
          <c:idx val="0"/>
          <c:order val="0"/>
          <c:tx>
            <c:v>Measurement Intensity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Sheet1!$A$8:$A$26</c:f>
              <c:numCache>
                <c:formatCode>General</c:formatCode>
                <c:ptCount val="19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120</c:v>
                </c:pt>
                <c:pt idx="14">
                  <c:v>180</c:v>
                </c:pt>
                <c:pt idx="15">
                  <c:v>200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</c:numCache>
            </c:numRef>
          </c:xVal>
          <c:yVal>
            <c:numRef>
              <c:f>Sheet1!$B$8:$B$26</c:f>
              <c:numCache>
                <c:formatCode>General</c:formatCode>
                <c:ptCount val="19"/>
                <c:pt idx="0">
                  <c:v>0.85</c:v>
                </c:pt>
                <c:pt idx="1">
                  <c:v>0.98</c:v>
                </c:pt>
                <c:pt idx="2">
                  <c:v>1.76</c:v>
                </c:pt>
                <c:pt idx="3">
                  <c:v>2.21</c:v>
                </c:pt>
                <c:pt idx="4">
                  <c:v>1.86</c:v>
                </c:pt>
                <c:pt idx="5">
                  <c:v>2.31</c:v>
                </c:pt>
                <c:pt idx="6">
                  <c:v>6.55</c:v>
                </c:pt>
                <c:pt idx="7">
                  <c:v>11.12</c:v>
                </c:pt>
                <c:pt idx="8">
                  <c:v>40.74</c:v>
                </c:pt>
                <c:pt idx="9">
                  <c:v>46.8</c:v>
                </c:pt>
                <c:pt idx="10">
                  <c:v>60.54</c:v>
                </c:pt>
                <c:pt idx="11">
                  <c:v>122.11</c:v>
                </c:pt>
                <c:pt idx="12">
                  <c:v>200.72</c:v>
                </c:pt>
                <c:pt idx="13">
                  <c:v>241.93</c:v>
                </c:pt>
                <c:pt idx="14">
                  <c:v>163.69999999999999</c:v>
                </c:pt>
                <c:pt idx="15">
                  <c:v>241.35</c:v>
                </c:pt>
                <c:pt idx="16">
                  <c:v>181.31</c:v>
                </c:pt>
                <c:pt idx="17">
                  <c:v>217.07</c:v>
                </c:pt>
                <c:pt idx="18">
                  <c:v>208.45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3-461B-888E-D4D820B5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3872"/>
        <c:axId val="318342696"/>
      </c:scatterChart>
      <c:valAx>
        <c:axId val="3183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8342696"/>
        <c:crosses val="autoZero"/>
        <c:crossBetween val="midCat"/>
      </c:valAx>
      <c:valAx>
        <c:axId val="3183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83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Sheet1!$F$8:$F$26</c:f>
              <c:numCache>
                <c:formatCode>General</c:formatCode>
                <c:ptCount val="19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120</c:v>
                </c:pt>
                <c:pt idx="14">
                  <c:v>180</c:v>
                </c:pt>
                <c:pt idx="15">
                  <c:v>200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</c:numCache>
            </c:numRef>
          </c:xVal>
          <c:yVal>
            <c:numRef>
              <c:f>Sheet1!$H$8:$H$26</c:f>
              <c:numCache>
                <c:formatCode>General</c:formatCode>
                <c:ptCount val="19"/>
                <c:pt idx="0">
                  <c:v>3.0309323129777735E-3</c:v>
                </c:pt>
                <c:pt idx="1">
                  <c:v>0.15149445082389809</c:v>
                </c:pt>
                <c:pt idx="2">
                  <c:v>0.30288249217699426</c:v>
                </c:pt>
                <c:pt idx="3">
                  <c:v>0.75640890656744164</c:v>
                </c:pt>
                <c:pt idx="4">
                  <c:v>1.5101650400591966</c:v>
                </c:pt>
                <c:pt idx="5">
                  <c:v>3.0097561689483978</c:v>
                </c:pt>
                <c:pt idx="6">
                  <c:v>7.4458238670112351</c:v>
                </c:pt>
                <c:pt idx="7">
                  <c:v>14.634600845958275</c:v>
                </c:pt>
                <c:pt idx="8">
                  <c:v>28.276203182611521</c:v>
                </c:pt>
                <c:pt idx="9">
                  <c:v>63.894247713060487</c:v>
                </c:pt>
                <c:pt idx="10">
                  <c:v>63.894247713060487</c:v>
                </c:pt>
                <c:pt idx="11">
                  <c:v>108.86025013029239</c:v>
                </c:pt>
                <c:pt idx="12">
                  <c:v>162.77584043819556</c:v>
                </c:pt>
                <c:pt idx="13">
                  <c:v>175.73858203722403</c:v>
                </c:pt>
                <c:pt idx="14">
                  <c:v>198.4924493593831</c:v>
                </c:pt>
                <c:pt idx="15">
                  <c:v>202.7040668684717</c:v>
                </c:pt>
                <c:pt idx="16">
                  <c:v>214.90077436979584</c:v>
                </c:pt>
                <c:pt idx="17">
                  <c:v>215.49009309374776</c:v>
                </c:pt>
                <c:pt idx="18">
                  <c:v>215.67880782848945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6B-4932-BED0-D2E9F02B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4264"/>
        <c:axId val="318347008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Sheet1!$F$8:$F$26</c:f>
              <c:numCache>
                <c:formatCode>General</c:formatCode>
                <c:ptCount val="19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120</c:v>
                </c:pt>
                <c:pt idx="14">
                  <c:v>180</c:v>
                </c:pt>
                <c:pt idx="15">
                  <c:v>200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</c:numCache>
            </c:numRef>
          </c:xVal>
          <c:yVal>
            <c:numRef>
              <c:f>Sheet1!$G$8:$G$26</c:f>
              <c:numCache>
                <c:formatCode>General</c:formatCode>
                <c:ptCount val="19"/>
                <c:pt idx="0">
                  <c:v>0.89</c:v>
                </c:pt>
                <c:pt idx="1">
                  <c:v>0.92</c:v>
                </c:pt>
                <c:pt idx="2">
                  <c:v>1.63</c:v>
                </c:pt>
                <c:pt idx="3">
                  <c:v>1.83</c:v>
                </c:pt>
                <c:pt idx="4">
                  <c:v>1.85</c:v>
                </c:pt>
                <c:pt idx="5">
                  <c:v>2.1800000000000002</c:v>
                </c:pt>
                <c:pt idx="6">
                  <c:v>6.34</c:v>
                </c:pt>
                <c:pt idx="7">
                  <c:v>13.31</c:v>
                </c:pt>
                <c:pt idx="8">
                  <c:v>28.28</c:v>
                </c:pt>
                <c:pt idx="9">
                  <c:v>54.81</c:v>
                </c:pt>
                <c:pt idx="10">
                  <c:v>63.61</c:v>
                </c:pt>
                <c:pt idx="11">
                  <c:v>107.13</c:v>
                </c:pt>
                <c:pt idx="12">
                  <c:v>166.61</c:v>
                </c:pt>
                <c:pt idx="13">
                  <c:v>185.36</c:v>
                </c:pt>
                <c:pt idx="14">
                  <c:v>197.66</c:v>
                </c:pt>
                <c:pt idx="15">
                  <c:v>196.12</c:v>
                </c:pt>
                <c:pt idx="16">
                  <c:v>215.85</c:v>
                </c:pt>
                <c:pt idx="17">
                  <c:v>214.23</c:v>
                </c:pt>
                <c:pt idx="18">
                  <c:v>211.21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B-4932-BED0-D2E9F02B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44264"/>
        <c:axId val="318347008"/>
      </c:scatterChart>
      <c:valAx>
        <c:axId val="31834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8347008"/>
        <c:crosses val="autoZero"/>
        <c:crossBetween val="midCat"/>
      </c:valAx>
      <c:valAx>
        <c:axId val="318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1834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4761</xdr:rowOff>
    </xdr:from>
    <xdr:to>
      <xdr:col>19</xdr:col>
      <xdr:colOff>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E0B17-29B0-4A0C-BAA5-5A0A6B775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185736</xdr:rowOff>
    </xdr:from>
    <xdr:to>
      <xdr:col>29</xdr:col>
      <xdr:colOff>0</xdr:colOff>
      <xdr:row>22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67D2C-63E6-4EF0-AF9C-3F12A471D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7"/>
  <sheetViews>
    <sheetView tabSelected="1" workbookViewId="0">
      <selection activeCell="J38" sqref="J38"/>
    </sheetView>
  </sheetViews>
  <sheetFormatPr defaultRowHeight="15" x14ac:dyDescent="0.25"/>
  <cols>
    <col min="1" max="1" width="10.28515625" customWidth="1"/>
    <col min="2" max="2" width="10.140625" customWidth="1"/>
    <col min="3" max="4" width="11.140625" customWidth="1"/>
    <col min="5" max="5" width="10.140625" customWidth="1"/>
    <col min="6" max="6" width="10.28515625" customWidth="1"/>
    <col min="7" max="7" width="10.85546875" customWidth="1"/>
    <col min="8" max="9" width="11" customWidth="1"/>
  </cols>
  <sheetData>
    <row r="2" spans="1:15" x14ac:dyDescent="0.25">
      <c r="B2" t="s">
        <v>0</v>
      </c>
      <c r="C2" t="s">
        <v>1</v>
      </c>
      <c r="G2" t="s">
        <v>0</v>
      </c>
      <c r="H2" t="s">
        <v>1</v>
      </c>
      <c r="K2" s="1" t="s">
        <v>8</v>
      </c>
      <c r="L2" s="1"/>
      <c r="N2" s="1" t="s">
        <v>9</v>
      </c>
      <c r="O2" s="1"/>
    </row>
    <row r="3" spans="1:15" x14ac:dyDescent="0.25">
      <c r="B3">
        <v>213.62550533653521</v>
      </c>
      <c r="C3">
        <v>54.521887051360878</v>
      </c>
      <c r="G3">
        <v>215.6816348802088</v>
      </c>
      <c r="H3">
        <v>71.159662156489276</v>
      </c>
      <c r="K3" s="1">
        <f>SUMSQ(D8:D26)</f>
        <v>8563.4798109110361</v>
      </c>
      <c r="L3" s="1"/>
      <c r="N3" s="1">
        <f>SUMSQ(I8:I23)</f>
        <v>244.98605537555974</v>
      </c>
      <c r="O3" s="1"/>
    </row>
    <row r="6" spans="1:15" x14ac:dyDescent="0.25">
      <c r="A6" s="1" t="s">
        <v>6</v>
      </c>
      <c r="B6" s="1"/>
      <c r="C6" s="1"/>
      <c r="D6" s="1"/>
      <c r="F6" s="1" t="s">
        <v>7</v>
      </c>
      <c r="G6" s="1"/>
      <c r="H6" s="1"/>
      <c r="I6" s="1"/>
    </row>
    <row r="7" spans="1:15" x14ac:dyDescent="0.25">
      <c r="A7" t="s">
        <v>2</v>
      </c>
      <c r="B7" t="s">
        <v>3</v>
      </c>
      <c r="C7" t="s">
        <v>4</v>
      </c>
      <c r="D7" t="s">
        <v>5</v>
      </c>
      <c r="F7" t="s">
        <v>2</v>
      </c>
      <c r="G7" t="s">
        <v>3</v>
      </c>
      <c r="H7" t="s">
        <v>4</v>
      </c>
      <c r="I7" t="s">
        <v>5</v>
      </c>
    </row>
    <row r="8" spans="1:15" x14ac:dyDescent="0.25">
      <c r="A8">
        <v>1E-3</v>
      </c>
      <c r="B8">
        <v>0.85</v>
      </c>
      <c r="C8">
        <f>$B$3*(1-(EXP(-A8/$C$3)))</f>
        <v>3.9181245885052179E-3</v>
      </c>
      <c r="D8">
        <f>C8-B8</f>
        <v>-0.84608187541149471</v>
      </c>
      <c r="F8">
        <v>1E-3</v>
      </c>
      <c r="G8">
        <v>0.89</v>
      </c>
      <c r="H8">
        <f>$G$3*(1-(EXP(-F8/$H$3)))</f>
        <v>3.0309323129777735E-3</v>
      </c>
      <c r="I8">
        <f>H8-G8</f>
        <v>-0.88696906768702222</v>
      </c>
    </row>
    <row r="9" spans="1:15" x14ac:dyDescent="0.25">
      <c r="A9">
        <v>0.05</v>
      </c>
      <c r="B9">
        <v>0.98</v>
      </c>
      <c r="C9">
        <f t="shared" ref="C9:C17" si="0">$B$3*(1-(EXP(-A9/$C$3)))</f>
        <v>0.19581822347678199</v>
      </c>
      <c r="D9">
        <f t="shared" ref="D9:D17" si="1">C9-B9</f>
        <v>-0.78418177652321797</v>
      </c>
      <c r="F9">
        <v>0.05</v>
      </c>
      <c r="G9">
        <v>0.92</v>
      </c>
      <c r="H9">
        <f t="shared" ref="H9:H26" si="2">$G$3*(1-(EXP(-F9/$H$3)))</f>
        <v>0.15149445082389809</v>
      </c>
      <c r="I9">
        <f t="shared" ref="I9:I26" si="3">H9-G9</f>
        <v>-0.76850554917610192</v>
      </c>
    </row>
    <row r="10" spans="1:15" x14ac:dyDescent="0.25">
      <c r="A10">
        <v>0.1</v>
      </c>
      <c r="B10">
        <v>1.76</v>
      </c>
      <c r="C10">
        <f t="shared" si="0"/>
        <v>0.39145695164197614</v>
      </c>
      <c r="D10">
        <f t="shared" si="1"/>
        <v>-1.3685430483580239</v>
      </c>
      <c r="F10">
        <v>0.1</v>
      </c>
      <c r="G10">
        <v>1.63</v>
      </c>
      <c r="H10">
        <f t="shared" si="2"/>
        <v>0.30288249217699426</v>
      </c>
      <c r="I10">
        <f t="shared" si="3"/>
        <v>-1.3271175078230057</v>
      </c>
    </row>
    <row r="11" spans="1:15" x14ac:dyDescent="0.25">
      <c r="A11">
        <v>0.25</v>
      </c>
      <c r="B11">
        <v>2.21</v>
      </c>
      <c r="C11">
        <f t="shared" si="0"/>
        <v>0.97729780884438322</v>
      </c>
      <c r="D11">
        <f t="shared" si="1"/>
        <v>-1.2327021911556169</v>
      </c>
      <c r="F11">
        <v>0.25</v>
      </c>
      <c r="G11">
        <v>1.83</v>
      </c>
      <c r="H11">
        <f t="shared" si="2"/>
        <v>0.75640890656744164</v>
      </c>
      <c r="I11">
        <f t="shared" si="3"/>
        <v>-1.0735910934325585</v>
      </c>
    </row>
    <row r="12" spans="1:15" x14ac:dyDescent="0.25">
      <c r="A12">
        <v>0.5</v>
      </c>
      <c r="B12">
        <v>1.86</v>
      </c>
      <c r="C12">
        <f t="shared" si="0"/>
        <v>1.950124658073404</v>
      </c>
      <c r="D12">
        <f t="shared" si="1"/>
        <v>9.0124658073403863E-2</v>
      </c>
      <c r="F12">
        <v>0.5</v>
      </c>
      <c r="G12">
        <v>1.85</v>
      </c>
      <c r="H12">
        <f t="shared" si="2"/>
        <v>1.5101650400591966</v>
      </c>
      <c r="I12">
        <f t="shared" si="3"/>
        <v>-0.33983495994080348</v>
      </c>
    </row>
    <row r="13" spans="1:15" x14ac:dyDescent="0.25">
      <c r="A13">
        <v>1</v>
      </c>
      <c r="B13">
        <v>2.31</v>
      </c>
      <c r="C13">
        <f t="shared" si="0"/>
        <v>3.8824471994190692</v>
      </c>
      <c r="D13">
        <f t="shared" si="1"/>
        <v>1.5724471994190692</v>
      </c>
      <c r="F13">
        <v>1</v>
      </c>
      <c r="G13">
        <v>2.1800000000000002</v>
      </c>
      <c r="H13">
        <f t="shared" si="2"/>
        <v>3.0097561689483978</v>
      </c>
      <c r="I13">
        <f t="shared" si="3"/>
        <v>0.82975616894839765</v>
      </c>
    </row>
    <row r="14" spans="1:15" x14ac:dyDescent="0.25">
      <c r="A14">
        <v>2.5</v>
      </c>
      <c r="B14">
        <v>6.55</v>
      </c>
      <c r="C14">
        <f t="shared" si="0"/>
        <v>9.5742198221730455</v>
      </c>
      <c r="D14">
        <f t="shared" si="1"/>
        <v>3.0242198221730456</v>
      </c>
      <c r="F14">
        <v>2.5</v>
      </c>
      <c r="G14">
        <v>6.34</v>
      </c>
      <c r="H14">
        <f t="shared" si="2"/>
        <v>7.4458238670112351</v>
      </c>
      <c r="I14">
        <f t="shared" si="3"/>
        <v>1.1058238670112353</v>
      </c>
    </row>
    <row r="15" spans="1:15" x14ac:dyDescent="0.25">
      <c r="A15">
        <v>5</v>
      </c>
      <c r="B15">
        <v>11.12</v>
      </c>
      <c r="C15">
        <f t="shared" si="0"/>
        <v>18.719344415015264</v>
      </c>
      <c r="D15">
        <f t="shared" si="1"/>
        <v>7.5993444150152651</v>
      </c>
      <c r="F15">
        <v>5</v>
      </c>
      <c r="G15">
        <v>13.31</v>
      </c>
      <c r="H15">
        <f t="shared" si="2"/>
        <v>14.634600845958275</v>
      </c>
      <c r="I15">
        <f t="shared" si="3"/>
        <v>1.3246008459582743</v>
      </c>
    </row>
    <row r="16" spans="1:15" x14ac:dyDescent="0.25">
      <c r="A16">
        <v>10</v>
      </c>
      <c r="B16">
        <v>40.74</v>
      </c>
      <c r="C16">
        <f t="shared" si="0"/>
        <v>35.798370391574686</v>
      </c>
      <c r="D16">
        <f t="shared" si="1"/>
        <v>-4.9416296084253162</v>
      </c>
      <c r="F16">
        <v>10</v>
      </c>
      <c r="G16">
        <v>28.28</v>
      </c>
      <c r="H16">
        <f t="shared" si="2"/>
        <v>28.276203182611521</v>
      </c>
      <c r="I16">
        <f t="shared" si="3"/>
        <v>-3.7968173884799228E-3</v>
      </c>
    </row>
    <row r="17" spans="1:9" x14ac:dyDescent="0.25">
      <c r="A17">
        <v>25</v>
      </c>
      <c r="B17">
        <v>46.8</v>
      </c>
      <c r="C17">
        <f t="shared" si="0"/>
        <v>78.569026106688497</v>
      </c>
      <c r="D17">
        <f t="shared" si="1"/>
        <v>31.7690261066885</v>
      </c>
      <c r="F17">
        <v>25</v>
      </c>
      <c r="G17">
        <v>54.81</v>
      </c>
      <c r="H17">
        <f t="shared" si="2"/>
        <v>63.894247713060487</v>
      </c>
      <c r="I17">
        <f t="shared" si="3"/>
        <v>9.0842477130604848</v>
      </c>
    </row>
    <row r="18" spans="1:9" x14ac:dyDescent="0.25">
      <c r="A18">
        <v>25</v>
      </c>
      <c r="B18">
        <v>60.54</v>
      </c>
      <c r="C18">
        <f t="shared" ref="C18:C26" si="4">$B$3*(1-(EXP(-A18/$C$3)))</f>
        <v>78.569026106688497</v>
      </c>
      <c r="D18">
        <f t="shared" ref="D18:D26" si="5">C18-B18</f>
        <v>18.029026106688498</v>
      </c>
      <c r="F18">
        <v>25</v>
      </c>
      <c r="G18">
        <v>63.61</v>
      </c>
      <c r="H18">
        <f t="shared" si="2"/>
        <v>63.894247713060487</v>
      </c>
      <c r="I18">
        <f t="shared" si="3"/>
        <v>0.28424771306048768</v>
      </c>
    </row>
    <row r="19" spans="1:9" x14ac:dyDescent="0.25">
      <c r="A19">
        <v>50</v>
      </c>
      <c r="B19">
        <v>122.11</v>
      </c>
      <c r="C19">
        <f t="shared" si="4"/>
        <v>128.24125988687689</v>
      </c>
      <c r="D19">
        <f t="shared" si="5"/>
        <v>6.1312598868768902</v>
      </c>
      <c r="F19">
        <v>50</v>
      </c>
      <c r="G19">
        <v>107.13</v>
      </c>
      <c r="H19">
        <f t="shared" si="2"/>
        <v>108.86025013029239</v>
      </c>
      <c r="I19">
        <f t="shared" si="3"/>
        <v>1.7302501302923901</v>
      </c>
    </row>
    <row r="20" spans="1:9" x14ac:dyDescent="0.25">
      <c r="A20">
        <v>100</v>
      </c>
      <c r="B20">
        <v>200.72</v>
      </c>
      <c r="C20">
        <f t="shared" si="4"/>
        <v>179.49816946658632</v>
      </c>
      <c r="D20">
        <f t="shared" si="5"/>
        <v>-21.22183053341368</v>
      </c>
      <c r="F20">
        <v>100</v>
      </c>
      <c r="G20">
        <v>166.61</v>
      </c>
      <c r="H20">
        <f t="shared" si="2"/>
        <v>162.77584043819556</v>
      </c>
      <c r="I20">
        <f t="shared" si="3"/>
        <v>-3.8341595618044551</v>
      </c>
    </row>
    <row r="21" spans="1:9" x14ac:dyDescent="0.25">
      <c r="A21">
        <v>120</v>
      </c>
      <c r="B21">
        <v>241.93</v>
      </c>
      <c r="C21">
        <f t="shared" si="4"/>
        <v>189.97762367749601</v>
      </c>
      <c r="D21">
        <f t="shared" si="5"/>
        <v>-51.952376322503994</v>
      </c>
      <c r="F21">
        <v>120</v>
      </c>
      <c r="G21">
        <v>185.36</v>
      </c>
      <c r="H21">
        <f t="shared" si="2"/>
        <v>175.73858203722403</v>
      </c>
      <c r="I21">
        <f t="shared" si="3"/>
        <v>-9.621417962775979</v>
      </c>
    </row>
    <row r="22" spans="1:9" x14ac:dyDescent="0.25">
      <c r="A22">
        <v>180</v>
      </c>
      <c r="B22">
        <v>163.69999999999999</v>
      </c>
      <c r="C22">
        <f t="shared" si="4"/>
        <v>205.75755131135</v>
      </c>
      <c r="D22">
        <f t="shared" si="5"/>
        <v>42.057551311350011</v>
      </c>
      <c r="F22">
        <v>180</v>
      </c>
      <c r="G22">
        <v>197.66</v>
      </c>
      <c r="H22">
        <f t="shared" si="2"/>
        <v>198.4924493593831</v>
      </c>
      <c r="I22">
        <f t="shared" si="3"/>
        <v>0.83244935938310505</v>
      </c>
    </row>
    <row r="23" spans="1:9" x14ac:dyDescent="0.25">
      <c r="A23">
        <v>200</v>
      </c>
      <c r="B23">
        <v>241.35</v>
      </c>
      <c r="C23">
        <f t="shared" si="4"/>
        <v>208.17355777182132</v>
      </c>
      <c r="D23">
        <f t="shared" si="5"/>
        <v>-33.176442228178672</v>
      </c>
      <c r="F23">
        <v>200</v>
      </c>
      <c r="G23">
        <v>196.12</v>
      </c>
      <c r="H23">
        <f t="shared" si="2"/>
        <v>202.7040668684717</v>
      </c>
      <c r="I23">
        <f t="shared" si="3"/>
        <v>6.5840668684716945</v>
      </c>
    </row>
    <row r="24" spans="1:9" x14ac:dyDescent="0.25">
      <c r="A24">
        <v>400</v>
      </c>
      <c r="B24">
        <v>181.31</v>
      </c>
      <c r="C24">
        <f t="shared" si="4"/>
        <v>213.48636590090666</v>
      </c>
      <c r="D24">
        <f t="shared" si="5"/>
        <v>32.17636590090666</v>
      </c>
      <c r="F24">
        <v>400</v>
      </c>
      <c r="G24">
        <v>215.85</v>
      </c>
      <c r="H24">
        <f t="shared" si="2"/>
        <v>214.90077436979584</v>
      </c>
      <c r="I24">
        <f t="shared" si="3"/>
        <v>-0.94922563020415396</v>
      </c>
    </row>
    <row r="25" spans="1:9" x14ac:dyDescent="0.25">
      <c r="A25">
        <v>500</v>
      </c>
      <c r="B25">
        <v>217.07</v>
      </c>
      <c r="C25">
        <f t="shared" si="4"/>
        <v>213.60327738091274</v>
      </c>
      <c r="D25">
        <f t="shared" si="5"/>
        <v>-3.4667226190872498</v>
      </c>
      <c r="F25">
        <v>500</v>
      </c>
      <c r="G25">
        <v>214.23</v>
      </c>
      <c r="H25">
        <f t="shared" si="2"/>
        <v>215.49009309374776</v>
      </c>
      <c r="I25">
        <f t="shared" si="3"/>
        <v>1.2600930937477699</v>
      </c>
    </row>
    <row r="26" spans="1:9" x14ac:dyDescent="0.25">
      <c r="A26">
        <v>800</v>
      </c>
      <c r="B26">
        <v>208.45</v>
      </c>
      <c r="C26">
        <f t="shared" si="4"/>
        <v>213.62541471167037</v>
      </c>
      <c r="D26">
        <f t="shared" si="5"/>
        <v>5.1754147116703848</v>
      </c>
      <c r="F26">
        <v>800</v>
      </c>
      <c r="G26">
        <v>211.21</v>
      </c>
      <c r="H26">
        <f t="shared" si="2"/>
        <v>215.67880782848945</v>
      </c>
      <c r="I26">
        <f t="shared" si="3"/>
        <v>4.4688078284894459</v>
      </c>
    </row>
    <row r="28" spans="1:9" x14ac:dyDescent="0.25">
      <c r="G28" t="s">
        <v>10</v>
      </c>
    </row>
    <row r="29" spans="1:9" x14ac:dyDescent="0.25">
      <c r="F29">
        <v>1E-3</v>
      </c>
      <c r="G29">
        <v>18949272</v>
      </c>
    </row>
    <row r="30" spans="1:9" x14ac:dyDescent="0.25">
      <c r="F30">
        <v>0.05</v>
      </c>
      <c r="G30">
        <v>20964611</v>
      </c>
    </row>
    <row r="31" spans="1:9" x14ac:dyDescent="0.25">
      <c r="F31">
        <v>0.1</v>
      </c>
      <c r="G31">
        <v>20131957</v>
      </c>
    </row>
    <row r="32" spans="1:9" x14ac:dyDescent="0.25">
      <c r="F32">
        <v>0.25</v>
      </c>
      <c r="G32">
        <v>8734635</v>
      </c>
    </row>
    <row r="33" spans="6:7" x14ac:dyDescent="0.25">
      <c r="F33">
        <v>0.5</v>
      </c>
      <c r="G33">
        <v>11103753</v>
      </c>
    </row>
    <row r="34" spans="6:7" x14ac:dyDescent="0.25">
      <c r="F34">
        <v>1</v>
      </c>
      <c r="G34">
        <v>5037015</v>
      </c>
    </row>
    <row r="35" spans="6:7" x14ac:dyDescent="0.25">
      <c r="F35">
        <v>2.5</v>
      </c>
      <c r="G35">
        <v>2438439</v>
      </c>
    </row>
    <row r="36" spans="6:7" x14ac:dyDescent="0.25">
      <c r="F36">
        <v>5</v>
      </c>
      <c r="G36">
        <v>1167496</v>
      </c>
    </row>
    <row r="37" spans="6:7" x14ac:dyDescent="0.25">
      <c r="F37">
        <v>10</v>
      </c>
      <c r="G37">
        <v>641854</v>
      </c>
    </row>
    <row r="38" spans="6:7" x14ac:dyDescent="0.25">
      <c r="F38">
        <v>25</v>
      </c>
      <c r="G38">
        <v>783492</v>
      </c>
    </row>
    <row r="39" spans="6:7" x14ac:dyDescent="0.25">
      <c r="F39">
        <v>25</v>
      </c>
      <c r="G39">
        <v>637471</v>
      </c>
    </row>
    <row r="40" spans="6:7" x14ac:dyDescent="0.25">
      <c r="F40">
        <v>50</v>
      </c>
      <c r="G40">
        <v>347405</v>
      </c>
    </row>
    <row r="41" spans="6:7" x14ac:dyDescent="0.25">
      <c r="F41">
        <v>100</v>
      </c>
      <c r="G41">
        <v>329064</v>
      </c>
    </row>
    <row r="42" spans="6:7" x14ac:dyDescent="0.25">
      <c r="F42">
        <v>120</v>
      </c>
      <c r="G42">
        <v>318999</v>
      </c>
    </row>
    <row r="43" spans="6:7" x14ac:dyDescent="0.25">
      <c r="F43">
        <v>180</v>
      </c>
      <c r="G43">
        <v>334713</v>
      </c>
    </row>
    <row r="44" spans="6:7" x14ac:dyDescent="0.25">
      <c r="F44">
        <v>200</v>
      </c>
      <c r="G44">
        <v>344138</v>
      </c>
    </row>
    <row r="45" spans="6:7" x14ac:dyDescent="0.25">
      <c r="F45">
        <v>400</v>
      </c>
      <c r="G45">
        <v>330975</v>
      </c>
    </row>
    <row r="46" spans="6:7" x14ac:dyDescent="0.25">
      <c r="F46">
        <v>500</v>
      </c>
      <c r="G46">
        <v>337137</v>
      </c>
    </row>
    <row r="47" spans="6:7" x14ac:dyDescent="0.25">
      <c r="F47">
        <v>800</v>
      </c>
      <c r="G47">
        <v>342506</v>
      </c>
    </row>
  </sheetData>
  <mergeCells count="6">
    <mergeCell ref="K2:L2"/>
    <mergeCell ref="N2:O2"/>
    <mergeCell ref="K3:L3"/>
    <mergeCell ref="N3:O3"/>
    <mergeCell ref="A6:D6"/>
    <mergeCell ref="F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Leeroy Hendrickx</dc:creator>
  <cp:lastModifiedBy>Leeroy Hendrickx</cp:lastModifiedBy>
  <dcterms:created xsi:type="dcterms:W3CDTF">2022-05-15T19:35:24Z</dcterms:created>
  <dcterms:modified xsi:type="dcterms:W3CDTF">2022-08-18T11:08:28Z</dcterms:modified>
</cp:coreProperties>
</file>