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achelor Data Newest Version\"/>
    </mc:Choice>
  </mc:AlternateContent>
  <xr:revisionPtr revIDLastSave="0" documentId="13_ncr:1_{EA269FFC-EEC0-4599-9FE6-0CDFF469A94C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definedNames>
    <definedName name="solver_adj" localSheetId="0" hidden="1">Sheet1!$G$3:$H$3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Sheet1!$N$3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" i="1" l="1"/>
  <c r="H24" i="1"/>
  <c r="I24" i="1" s="1"/>
  <c r="H25" i="1"/>
  <c r="H26" i="1"/>
  <c r="I26" i="1" s="1"/>
  <c r="C25" i="1"/>
  <c r="D25" i="1" s="1"/>
  <c r="C26" i="1"/>
  <c r="D26" i="1" s="1"/>
  <c r="C18" i="1"/>
  <c r="D1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8" i="1"/>
  <c r="I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8" i="1"/>
  <c r="D8" i="1" s="1"/>
  <c r="K3" i="1" l="1"/>
  <c r="N3" i="1"/>
</calcChain>
</file>

<file path=xl/sharedStrings.xml><?xml version="1.0" encoding="utf-8"?>
<sst xmlns="http://schemas.openxmlformats.org/spreadsheetml/2006/main" count="17" uniqueCount="11">
  <si>
    <t>M0</t>
  </si>
  <si>
    <t>T1</t>
  </si>
  <si>
    <t>time</t>
  </si>
  <si>
    <t>intensity</t>
  </si>
  <si>
    <t>calculation</t>
  </si>
  <si>
    <t>residuals</t>
  </si>
  <si>
    <t>small noise region</t>
  </si>
  <si>
    <t>large noise region</t>
  </si>
  <si>
    <t>residuals sq. small</t>
  </si>
  <si>
    <t>residuals sq. large</t>
  </si>
  <si>
    <t>noise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</si>
</sst>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Sheet1!$A$8:$A$26</c:f>
              <c:numCache>
                <c:formatCode>General</c:formatCode>
                <c:ptCount val="19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2.5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  <c:pt idx="10">
                  <c:v>25</c:v>
                </c:pt>
                <c:pt idx="11">
                  <c:v>50</c:v>
                </c:pt>
                <c:pt idx="12">
                  <c:v>100</c:v>
                </c:pt>
                <c:pt idx="13">
                  <c:v>120</c:v>
                </c:pt>
                <c:pt idx="14">
                  <c:v>180</c:v>
                </c:pt>
                <c:pt idx="15">
                  <c:v>200</c:v>
                </c:pt>
                <c:pt idx="16">
                  <c:v>400</c:v>
                </c:pt>
                <c:pt idx="17">
                  <c:v>500</c:v>
                </c:pt>
                <c:pt idx="18">
                  <c:v>800</c:v>
                </c:pt>
              </c:numCache>
            </c:numRef>
          </c:xVal>
          <c:yVal>
            <c:numRef>
              <c:f>Sheet1!$B$8:$B$26</c:f>
              <c:numCache>
                <c:formatCode>General</c:formatCode>
                <c:ptCount val="19"/>
                <c:pt idx="0">
                  <c:v>0.76</c:v>
                </c:pt>
                <c:pt idx="1">
                  <c:v>0.95</c:v>
                </c:pt>
                <c:pt idx="2">
                  <c:v>1.28</c:v>
                </c:pt>
                <c:pt idx="3">
                  <c:v>2.25</c:v>
                </c:pt>
                <c:pt idx="4">
                  <c:v>2.62</c:v>
                </c:pt>
                <c:pt idx="5">
                  <c:v>2.86</c:v>
                </c:pt>
                <c:pt idx="6">
                  <c:v>3.04</c:v>
                </c:pt>
                <c:pt idx="7">
                  <c:v>3.62</c:v>
                </c:pt>
                <c:pt idx="8">
                  <c:v>5.85</c:v>
                </c:pt>
                <c:pt idx="9">
                  <c:v>8.5</c:v>
                </c:pt>
                <c:pt idx="10">
                  <c:v>9.3000000000000007</c:v>
                </c:pt>
                <c:pt idx="11">
                  <c:v>25.47</c:v>
                </c:pt>
                <c:pt idx="12">
                  <c:v>56.49</c:v>
                </c:pt>
                <c:pt idx="13">
                  <c:v>89.05</c:v>
                </c:pt>
                <c:pt idx="14">
                  <c:v>97.38</c:v>
                </c:pt>
                <c:pt idx="15">
                  <c:v>91.18</c:v>
                </c:pt>
                <c:pt idx="16">
                  <c:v>111.27</c:v>
                </c:pt>
                <c:pt idx="17">
                  <c:v>107.73</c:v>
                </c:pt>
                <c:pt idx="18">
                  <c:v>104.91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3-461B-888E-D4D820B5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1352"/>
        <c:axId val="209873312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Sheet1!$A$8:$A$26</c:f>
              <c:numCache>
                <c:formatCode>General</c:formatCode>
                <c:ptCount val="19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2.5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  <c:pt idx="10">
                  <c:v>25</c:v>
                </c:pt>
                <c:pt idx="11">
                  <c:v>50</c:v>
                </c:pt>
                <c:pt idx="12">
                  <c:v>100</c:v>
                </c:pt>
                <c:pt idx="13">
                  <c:v>120</c:v>
                </c:pt>
                <c:pt idx="14">
                  <c:v>180</c:v>
                </c:pt>
                <c:pt idx="15">
                  <c:v>200</c:v>
                </c:pt>
                <c:pt idx="16">
                  <c:v>400</c:v>
                </c:pt>
                <c:pt idx="17">
                  <c:v>500</c:v>
                </c:pt>
                <c:pt idx="18">
                  <c:v>800</c:v>
                </c:pt>
              </c:numCache>
            </c:numRef>
          </c:xVal>
          <c:yVal>
            <c:numRef>
              <c:f>Sheet1!$C$8:$C$26</c:f>
              <c:numCache>
                <c:formatCode>General</c:formatCode>
                <c:ptCount val="19"/>
                <c:pt idx="0">
                  <c:v>9.3428455909514406E-4</c:v>
                </c:pt>
                <c:pt idx="1">
                  <c:v>4.6704691624241942E-2</c:v>
                </c:pt>
                <c:pt idx="2">
                  <c:v>9.3389926700714943E-2</c:v>
                </c:pt>
                <c:pt idx="3">
                  <c:v>0.23332897367995767</c:v>
                </c:pt>
                <c:pt idx="4">
                  <c:v>0.46617234352419368</c:v>
                </c:pt>
                <c:pt idx="5">
                  <c:v>0.93040631215347902</c:v>
                </c:pt>
                <c:pt idx="6">
                  <c:v>2.3115584001311338</c:v>
                </c:pt>
                <c:pt idx="7">
                  <c:v>4.5754567487739486</c:v>
                </c:pt>
                <c:pt idx="8">
                  <c:v>8.9641836787651936</c:v>
                </c:pt>
                <c:pt idx="9">
                  <c:v>21.084649861296075</c:v>
                </c:pt>
                <c:pt idx="10">
                  <c:v>21.084649861296075</c:v>
                </c:pt>
                <c:pt idx="11">
                  <c:v>38.203985993004125</c:v>
                </c:pt>
                <c:pt idx="12">
                  <c:v>63.389436797113525</c:v>
                </c:pt>
                <c:pt idx="13">
                  <c:v>70.869475515158086</c:v>
                </c:pt>
                <c:pt idx="14">
                  <c:v>87.097664058288473</c:v>
                </c:pt>
                <c:pt idx="15">
                  <c:v>90.938002756294097</c:v>
                </c:pt>
                <c:pt idx="16">
                  <c:v>108.11351184230146</c:v>
                </c:pt>
                <c:pt idx="17">
                  <c:v>110.37474480038505</c:v>
                </c:pt>
                <c:pt idx="18">
                  <c:v>111.97014551100609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B3-461B-888E-D4D820B53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71352"/>
        <c:axId val="209873312"/>
      </c:scatterChart>
      <c:valAx>
        <c:axId val="20987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9873312"/>
        <c:crosses val="autoZero"/>
        <c:crossBetween val="midCat"/>
      </c:valAx>
      <c:valAx>
        <c:axId val="2098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987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Sheet1!$F$8:$F$26</c:f>
              <c:numCache>
                <c:formatCode>General</c:formatCode>
                <c:ptCount val="19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2.5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  <c:pt idx="10">
                  <c:v>25</c:v>
                </c:pt>
                <c:pt idx="11">
                  <c:v>50</c:v>
                </c:pt>
                <c:pt idx="12">
                  <c:v>100</c:v>
                </c:pt>
                <c:pt idx="13">
                  <c:v>120</c:v>
                </c:pt>
                <c:pt idx="14">
                  <c:v>180</c:v>
                </c:pt>
                <c:pt idx="15">
                  <c:v>200</c:v>
                </c:pt>
                <c:pt idx="16">
                  <c:v>400</c:v>
                </c:pt>
                <c:pt idx="17">
                  <c:v>500</c:v>
                </c:pt>
                <c:pt idx="18">
                  <c:v>800</c:v>
                </c:pt>
              </c:numCache>
            </c:numRef>
          </c:xVal>
          <c:yVal>
            <c:numRef>
              <c:f>Sheet1!$G$8:$G$26</c:f>
              <c:numCache>
                <c:formatCode>General</c:formatCode>
                <c:ptCount val="19"/>
                <c:pt idx="0">
                  <c:v>1.82</c:v>
                </c:pt>
                <c:pt idx="1">
                  <c:v>1.71</c:v>
                </c:pt>
                <c:pt idx="2">
                  <c:v>1.81</c:v>
                </c:pt>
                <c:pt idx="3">
                  <c:v>1.97</c:v>
                </c:pt>
                <c:pt idx="4">
                  <c:v>1.79</c:v>
                </c:pt>
                <c:pt idx="5">
                  <c:v>1.54</c:v>
                </c:pt>
                <c:pt idx="6">
                  <c:v>1.98</c:v>
                </c:pt>
                <c:pt idx="7">
                  <c:v>2.73</c:v>
                </c:pt>
                <c:pt idx="8">
                  <c:v>3.57</c:v>
                </c:pt>
                <c:pt idx="9">
                  <c:v>10.7</c:v>
                </c:pt>
                <c:pt idx="10">
                  <c:v>11</c:v>
                </c:pt>
                <c:pt idx="11">
                  <c:v>25.97</c:v>
                </c:pt>
                <c:pt idx="12">
                  <c:v>42.35</c:v>
                </c:pt>
                <c:pt idx="13">
                  <c:v>57.16</c:v>
                </c:pt>
                <c:pt idx="14">
                  <c:v>78.83</c:v>
                </c:pt>
                <c:pt idx="15">
                  <c:v>82.54</c:v>
                </c:pt>
                <c:pt idx="16">
                  <c:v>104.16</c:v>
                </c:pt>
                <c:pt idx="17">
                  <c:v>110.55</c:v>
                </c:pt>
                <c:pt idx="18">
                  <c:v>120.92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B-4932-BED0-D2E9F02B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69000"/>
        <c:axId val="20986664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Sheet1!$F$8:$F$26</c:f>
              <c:numCache>
                <c:formatCode>General</c:formatCode>
                <c:ptCount val="19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2.5</c:v>
                </c:pt>
                <c:pt idx="7">
                  <c:v>5</c:v>
                </c:pt>
                <c:pt idx="8">
                  <c:v>10</c:v>
                </c:pt>
                <c:pt idx="9">
                  <c:v>25</c:v>
                </c:pt>
                <c:pt idx="10">
                  <c:v>25</c:v>
                </c:pt>
                <c:pt idx="11">
                  <c:v>50</c:v>
                </c:pt>
                <c:pt idx="12">
                  <c:v>100</c:v>
                </c:pt>
                <c:pt idx="13">
                  <c:v>120</c:v>
                </c:pt>
                <c:pt idx="14">
                  <c:v>180</c:v>
                </c:pt>
                <c:pt idx="15">
                  <c:v>200</c:v>
                </c:pt>
                <c:pt idx="16">
                  <c:v>400</c:v>
                </c:pt>
                <c:pt idx="17">
                  <c:v>500</c:v>
                </c:pt>
                <c:pt idx="18">
                  <c:v>800</c:v>
                </c:pt>
              </c:numCache>
            </c:numRef>
          </c:xVal>
          <c:yVal>
            <c:numRef>
              <c:f>Sheet1!$H$8:$H$26</c:f>
              <c:numCache>
                <c:formatCode>General</c:formatCode>
                <c:ptCount val="19"/>
                <c:pt idx="0">
                  <c:v>6.2206768386984977E-4</c:v>
                </c:pt>
                <c:pt idx="1">
                  <c:v>3.1099504503557206E-2</c:v>
                </c:pt>
                <c:pt idx="2">
                  <c:v>6.2191092602546433E-2</c:v>
                </c:pt>
                <c:pt idx="3">
                  <c:v>0.15541837862084243</c:v>
                </c:pt>
                <c:pt idx="4">
                  <c:v>0.31063904853773588</c:v>
                </c:pt>
                <c:pt idx="5">
                  <c:v>0.62048826796566081</c:v>
                </c:pt>
                <c:pt idx="6">
                  <c:v>1.5453170082240584</c:v>
                </c:pt>
                <c:pt idx="7">
                  <c:v>3.0710880922347696</c:v>
                </c:pt>
                <c:pt idx="8">
                  <c:v>6.0649782661567135</c:v>
                </c:pt>
                <c:pt idx="9">
                  <c:v>14.602623844507866</c:v>
                </c:pt>
                <c:pt idx="10">
                  <c:v>14.602623844507866</c:v>
                </c:pt>
                <c:pt idx="11">
                  <c:v>27.459896453968195</c:v>
                </c:pt>
                <c:pt idx="12">
                  <c:v>48.74789360382109</c:v>
                </c:pt>
                <c:pt idx="13">
                  <c:v>55.857005913765093</c:v>
                </c:pt>
                <c:pt idx="14">
                  <c:v>73.314635530300279</c:v>
                </c:pt>
                <c:pt idx="15">
                  <c:v>78.045198504745073</c:v>
                </c:pt>
                <c:pt idx="16">
                  <c:v>106.23485748551569</c:v>
                </c:pt>
                <c:pt idx="17">
                  <c:v>112.59465252542907</c:v>
                </c:pt>
                <c:pt idx="18">
                  <c:v>120.0945726394301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6B-4932-BED0-D2E9F02BC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69000"/>
        <c:axId val="209866648"/>
      </c:scatterChart>
      <c:valAx>
        <c:axId val="20986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9866648"/>
        <c:crosses val="autoZero"/>
        <c:crossBetween val="midCat"/>
      </c:valAx>
      <c:valAx>
        <c:axId val="20986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986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4761</xdr:rowOff>
    </xdr:from>
    <xdr:to>
      <xdr:col>19</xdr:col>
      <xdr:colOff>0</xdr:colOff>
      <xdr:row>23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E0B17-29B0-4A0C-BAA5-5A0A6B775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4</xdr:row>
      <xdr:rowOff>185736</xdr:rowOff>
    </xdr:from>
    <xdr:to>
      <xdr:col>29</xdr:col>
      <xdr:colOff>0</xdr:colOff>
      <xdr:row>22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67D2C-63E6-4EF0-AF9C-3F12A471D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7"/>
  <sheetViews>
    <sheetView tabSelected="1" workbookViewId="0">
      <selection activeCell="G48" sqref="G48"/>
    </sheetView>
  </sheetViews>
  <sheetFormatPr defaultRowHeight="15" x14ac:dyDescent="0.25"/>
  <cols>
    <col min="1" max="1" width="10.28515625" customWidth="1"/>
    <col min="2" max="2" width="10.140625" customWidth="1"/>
    <col min="3" max="4" width="11.140625" customWidth="1"/>
    <col min="5" max="5" width="10.140625" customWidth="1"/>
    <col min="6" max="6" width="10.28515625" customWidth="1"/>
    <col min="7" max="7" width="11.140625" customWidth="1"/>
    <col min="8" max="9" width="11" customWidth="1"/>
  </cols>
  <sheetData>
    <row r="2" spans="1:15" x14ac:dyDescent="0.25">
      <c r="B2" t="s">
        <v>0</v>
      </c>
      <c r="C2" t="s">
        <v>1</v>
      </c>
      <c r="G2" t="s">
        <v>0</v>
      </c>
      <c r="H2" t="s">
        <v>1</v>
      </c>
      <c r="K2" s="1" t="s">
        <v>8</v>
      </c>
      <c r="L2" s="1"/>
      <c r="N2" s="1" t="s">
        <v>9</v>
      </c>
      <c r="O2" s="1"/>
    </row>
    <row r="3" spans="1:15" x14ac:dyDescent="0.25">
      <c r="B3">
        <v>112.11280874354429</v>
      </c>
      <c r="C3">
        <v>119.99806751515005</v>
      </c>
      <c r="G3">
        <v>122.17404661153061</v>
      </c>
      <c r="H3">
        <v>196.39942524730012</v>
      </c>
      <c r="K3" s="1">
        <f>SUMSQ(D8:D26)</f>
        <v>1036.4993234769063</v>
      </c>
      <c r="L3" s="1"/>
      <c r="N3" s="1">
        <f>SUMSQ(I8:I26)</f>
        <v>154.89005557321647</v>
      </c>
      <c r="O3" s="1"/>
    </row>
    <row r="6" spans="1:15" x14ac:dyDescent="0.25">
      <c r="A6" s="1" t="s">
        <v>6</v>
      </c>
      <c r="B6" s="1"/>
      <c r="C6" s="1"/>
      <c r="D6" s="1"/>
      <c r="F6" s="1" t="s">
        <v>7</v>
      </c>
      <c r="G6" s="1"/>
      <c r="H6" s="1"/>
      <c r="I6" s="1"/>
    </row>
    <row r="7" spans="1:15" x14ac:dyDescent="0.25">
      <c r="A7" t="s">
        <v>2</v>
      </c>
      <c r="B7" t="s">
        <v>3</v>
      </c>
      <c r="C7" t="s">
        <v>4</v>
      </c>
      <c r="D7" t="s">
        <v>5</v>
      </c>
      <c r="F7" t="s">
        <v>2</v>
      </c>
      <c r="G7" t="s">
        <v>3</v>
      </c>
      <c r="H7" t="s">
        <v>4</v>
      </c>
      <c r="I7" t="s">
        <v>5</v>
      </c>
    </row>
    <row r="8" spans="1:15" x14ac:dyDescent="0.25">
      <c r="A8">
        <v>1E-3</v>
      </c>
      <c r="B8">
        <v>0.76</v>
      </c>
      <c r="C8">
        <f>$B$3*(1-(EXP(-A8/$C$3)))</f>
        <v>9.3428455909514406E-4</v>
      </c>
      <c r="D8">
        <f>C8-B8</f>
        <v>-0.75906571544090484</v>
      </c>
      <c r="F8">
        <v>1E-3</v>
      </c>
      <c r="G8">
        <v>1.82</v>
      </c>
      <c r="H8">
        <f>$G$3*(1-(EXP(-F8/$H$3)))</f>
        <v>6.2206768386984977E-4</v>
      </c>
      <c r="I8">
        <f>H8-G8</f>
        <v>-1.8193779323161303</v>
      </c>
    </row>
    <row r="9" spans="1:15" x14ac:dyDescent="0.25">
      <c r="A9">
        <v>0.05</v>
      </c>
      <c r="B9">
        <v>0.95</v>
      </c>
      <c r="C9">
        <f t="shared" ref="C9:C17" si="0">$B$3*(1-(EXP(-A9/$C$3)))</f>
        <v>4.6704691624241942E-2</v>
      </c>
      <c r="D9">
        <f t="shared" ref="D9:D17" si="1">C9-B9</f>
        <v>-0.903295308375758</v>
      </c>
      <c r="F9">
        <v>0.05</v>
      </c>
      <c r="G9">
        <v>1.71</v>
      </c>
      <c r="H9">
        <f t="shared" ref="H9:H26" si="2">$G$3*(1-(EXP(-F9/$H$3)))</f>
        <v>3.1099504503557206E-2</v>
      </c>
      <c r="I9">
        <f t="shared" ref="I9:I25" si="3">H9-G9</f>
        <v>-1.6789004954964428</v>
      </c>
    </row>
    <row r="10" spans="1:15" x14ac:dyDescent="0.25">
      <c r="A10">
        <v>0.1</v>
      </c>
      <c r="B10">
        <v>1.28</v>
      </c>
      <c r="C10">
        <f t="shared" si="0"/>
        <v>9.3389926700714943E-2</v>
      </c>
      <c r="D10">
        <f t="shared" si="1"/>
        <v>-1.186610073299285</v>
      </c>
      <c r="F10">
        <v>0.1</v>
      </c>
      <c r="G10">
        <v>1.81</v>
      </c>
      <c r="H10">
        <f t="shared" si="2"/>
        <v>6.2191092602546433E-2</v>
      </c>
      <c r="I10">
        <f t="shared" si="3"/>
        <v>-1.7478089073974536</v>
      </c>
    </row>
    <row r="11" spans="1:15" x14ac:dyDescent="0.25">
      <c r="A11">
        <v>0.25</v>
      </c>
      <c r="B11">
        <v>2.25</v>
      </c>
      <c r="C11">
        <f t="shared" si="0"/>
        <v>0.23332897367995767</v>
      </c>
      <c r="D11">
        <f t="shared" si="1"/>
        <v>-2.0166710263200422</v>
      </c>
      <c r="F11">
        <v>0.25</v>
      </c>
      <c r="G11">
        <v>1.97</v>
      </c>
      <c r="H11">
        <f t="shared" si="2"/>
        <v>0.15541837862084243</v>
      </c>
      <c r="I11">
        <f t="shared" si="3"/>
        <v>-1.8145816213791575</v>
      </c>
    </row>
    <row r="12" spans="1:15" x14ac:dyDescent="0.25">
      <c r="A12">
        <v>0.5</v>
      </c>
      <c r="B12">
        <v>2.62</v>
      </c>
      <c r="C12">
        <f t="shared" si="0"/>
        <v>0.46617234352419368</v>
      </c>
      <c r="D12">
        <f t="shared" si="1"/>
        <v>-2.1538276564758063</v>
      </c>
      <c r="F12">
        <v>0.5</v>
      </c>
      <c r="G12">
        <v>1.79</v>
      </c>
      <c r="H12">
        <f t="shared" si="2"/>
        <v>0.31063904853773588</v>
      </c>
      <c r="I12">
        <f t="shared" si="3"/>
        <v>-1.4793609514622641</v>
      </c>
    </row>
    <row r="13" spans="1:15" x14ac:dyDescent="0.25">
      <c r="A13">
        <v>1</v>
      </c>
      <c r="B13">
        <v>2.86</v>
      </c>
      <c r="C13">
        <f t="shared" si="0"/>
        <v>0.93040631215347902</v>
      </c>
      <c r="D13">
        <f t="shared" si="1"/>
        <v>-1.9295936878465207</v>
      </c>
      <c r="F13">
        <v>1</v>
      </c>
      <c r="G13">
        <v>1.54</v>
      </c>
      <c r="H13">
        <f t="shared" si="2"/>
        <v>0.62048826796566081</v>
      </c>
      <c r="I13">
        <f t="shared" si="3"/>
        <v>-0.91951173203433922</v>
      </c>
    </row>
    <row r="14" spans="1:15" x14ac:dyDescent="0.25">
      <c r="A14">
        <v>2.5</v>
      </c>
      <c r="B14">
        <v>3.04</v>
      </c>
      <c r="C14">
        <f t="shared" si="0"/>
        <v>2.3115584001311338</v>
      </c>
      <c r="D14">
        <f t="shared" si="1"/>
        <v>-0.72844159986886625</v>
      </c>
      <c r="F14">
        <v>2.5</v>
      </c>
      <c r="G14">
        <v>1.98</v>
      </c>
      <c r="H14">
        <f t="shared" si="2"/>
        <v>1.5453170082240584</v>
      </c>
      <c r="I14">
        <f t="shared" si="3"/>
        <v>-0.43468299177594161</v>
      </c>
    </row>
    <row r="15" spans="1:15" x14ac:dyDescent="0.25">
      <c r="A15">
        <v>5</v>
      </c>
      <c r="B15">
        <v>3.62</v>
      </c>
      <c r="C15">
        <f t="shared" si="0"/>
        <v>4.5754567487739486</v>
      </c>
      <c r="D15">
        <f t="shared" si="1"/>
        <v>0.95545674877394848</v>
      </c>
      <c r="F15">
        <v>5</v>
      </c>
      <c r="G15">
        <v>2.73</v>
      </c>
      <c r="H15">
        <f t="shared" si="2"/>
        <v>3.0710880922347696</v>
      </c>
      <c r="I15">
        <f t="shared" si="3"/>
        <v>0.34108809223476966</v>
      </c>
    </row>
    <row r="16" spans="1:15" x14ac:dyDescent="0.25">
      <c r="A16">
        <v>10</v>
      </c>
      <c r="B16">
        <v>5.85</v>
      </c>
      <c r="C16">
        <f t="shared" si="0"/>
        <v>8.9641836787651936</v>
      </c>
      <c r="D16">
        <f t="shared" si="1"/>
        <v>3.114183678765194</v>
      </c>
      <c r="F16">
        <v>10</v>
      </c>
      <c r="G16">
        <v>3.57</v>
      </c>
      <c r="H16">
        <f t="shared" si="2"/>
        <v>6.0649782661567135</v>
      </c>
      <c r="I16">
        <f t="shared" si="3"/>
        <v>2.4949782661567137</v>
      </c>
    </row>
    <row r="17" spans="1:9" x14ac:dyDescent="0.25">
      <c r="A17">
        <v>25</v>
      </c>
      <c r="B17">
        <v>8.5</v>
      </c>
      <c r="C17">
        <f t="shared" si="0"/>
        <v>21.084649861296075</v>
      </c>
      <c r="D17">
        <f t="shared" si="1"/>
        <v>12.584649861296075</v>
      </c>
      <c r="F17">
        <v>25</v>
      </c>
      <c r="G17">
        <v>10.7</v>
      </c>
      <c r="H17">
        <f t="shared" si="2"/>
        <v>14.602623844507866</v>
      </c>
      <c r="I17">
        <f t="shared" si="3"/>
        <v>3.9026238445078665</v>
      </c>
    </row>
    <row r="18" spans="1:9" x14ac:dyDescent="0.25">
      <c r="A18">
        <v>25</v>
      </c>
      <c r="B18">
        <v>9.3000000000000007</v>
      </c>
      <c r="C18">
        <f t="shared" ref="C18:C26" si="4">$B$3*(1-(EXP(-A18/$C$3)))</f>
        <v>21.084649861296075</v>
      </c>
      <c r="D18">
        <f t="shared" ref="D18:D26" si="5">C18-B18</f>
        <v>11.784649861296074</v>
      </c>
      <c r="F18">
        <v>25</v>
      </c>
      <c r="G18">
        <v>11</v>
      </c>
      <c r="H18">
        <f t="shared" si="2"/>
        <v>14.602623844507866</v>
      </c>
      <c r="I18">
        <f t="shared" si="3"/>
        <v>3.6026238445078658</v>
      </c>
    </row>
    <row r="19" spans="1:9" x14ac:dyDescent="0.25">
      <c r="A19">
        <v>50</v>
      </c>
      <c r="B19">
        <v>25.47</v>
      </c>
      <c r="C19">
        <f t="shared" si="4"/>
        <v>38.203985993004125</v>
      </c>
      <c r="D19">
        <f t="shared" si="5"/>
        <v>12.733985993004126</v>
      </c>
      <c r="F19">
        <v>50</v>
      </c>
      <c r="G19">
        <v>25.97</v>
      </c>
      <c r="H19">
        <f t="shared" si="2"/>
        <v>27.459896453968195</v>
      </c>
      <c r="I19">
        <f t="shared" si="3"/>
        <v>1.4898964539681963</v>
      </c>
    </row>
    <row r="20" spans="1:9" x14ac:dyDescent="0.25">
      <c r="A20">
        <v>100</v>
      </c>
      <c r="B20">
        <v>56.49</v>
      </c>
      <c r="C20">
        <f t="shared" si="4"/>
        <v>63.389436797113525</v>
      </c>
      <c r="D20">
        <f t="shared" si="5"/>
        <v>6.8994367971135233</v>
      </c>
      <c r="F20">
        <v>100</v>
      </c>
      <c r="G20">
        <v>42.35</v>
      </c>
      <c r="H20">
        <f t="shared" si="2"/>
        <v>48.74789360382109</v>
      </c>
      <c r="I20">
        <f t="shared" si="3"/>
        <v>6.397893603821089</v>
      </c>
    </row>
    <row r="21" spans="1:9" x14ac:dyDescent="0.25">
      <c r="A21">
        <v>120</v>
      </c>
      <c r="B21">
        <v>89.05</v>
      </c>
      <c r="C21">
        <f t="shared" si="4"/>
        <v>70.869475515158086</v>
      </c>
      <c r="D21">
        <f t="shared" si="5"/>
        <v>-18.180524484841911</v>
      </c>
      <c r="F21">
        <v>120</v>
      </c>
      <c r="G21">
        <v>57.16</v>
      </c>
      <c r="H21">
        <f t="shared" si="2"/>
        <v>55.857005913765093</v>
      </c>
      <c r="I21">
        <f t="shared" si="3"/>
        <v>-1.3029940862349036</v>
      </c>
    </row>
    <row r="22" spans="1:9" x14ac:dyDescent="0.25">
      <c r="A22">
        <v>180</v>
      </c>
      <c r="B22">
        <v>97.38</v>
      </c>
      <c r="C22">
        <f t="shared" si="4"/>
        <v>87.097664058288473</v>
      </c>
      <c r="D22">
        <f t="shared" si="5"/>
        <v>-10.282335941711523</v>
      </c>
      <c r="F22">
        <v>180</v>
      </c>
      <c r="G22">
        <v>78.83</v>
      </c>
      <c r="H22">
        <f t="shared" si="2"/>
        <v>73.314635530300279</v>
      </c>
      <c r="I22">
        <f t="shared" si="3"/>
        <v>-5.5153644696997191</v>
      </c>
    </row>
    <row r="23" spans="1:9" x14ac:dyDescent="0.25">
      <c r="A23">
        <v>200</v>
      </c>
      <c r="B23">
        <v>91.18</v>
      </c>
      <c r="C23">
        <f t="shared" si="4"/>
        <v>90.938002756294097</v>
      </c>
      <c r="D23">
        <f t="shared" si="5"/>
        <v>-0.24199724370591014</v>
      </c>
      <c r="F23">
        <v>200</v>
      </c>
      <c r="G23">
        <v>82.54</v>
      </c>
      <c r="H23">
        <f t="shared" si="2"/>
        <v>78.045198504745073</v>
      </c>
      <c r="I23">
        <f t="shared" si="3"/>
        <v>-4.4948014952549329</v>
      </c>
    </row>
    <row r="24" spans="1:9" x14ac:dyDescent="0.25">
      <c r="A24">
        <v>400</v>
      </c>
      <c r="B24">
        <v>111.27</v>
      </c>
      <c r="C24">
        <f t="shared" si="4"/>
        <v>108.11351184230146</v>
      </c>
      <c r="D24">
        <f t="shared" si="5"/>
        <v>-3.1564881576985329</v>
      </c>
      <c r="F24">
        <v>400</v>
      </c>
      <c r="G24">
        <v>104.16</v>
      </c>
      <c r="H24">
        <f t="shared" si="2"/>
        <v>106.23485748551569</v>
      </c>
      <c r="I24">
        <f t="shared" si="3"/>
        <v>2.0748574855156932</v>
      </c>
    </row>
    <row r="25" spans="1:9" x14ac:dyDescent="0.25">
      <c r="A25">
        <v>500</v>
      </c>
      <c r="B25">
        <v>107.73</v>
      </c>
      <c r="C25">
        <f t="shared" si="4"/>
        <v>110.37474480038505</v>
      </c>
      <c r="D25">
        <f t="shared" si="5"/>
        <v>2.6447448003850411</v>
      </c>
      <c r="F25">
        <v>500</v>
      </c>
      <c r="G25">
        <v>110.55</v>
      </c>
      <c r="H25">
        <f t="shared" si="2"/>
        <v>112.59465252542907</v>
      </c>
      <c r="I25">
        <f t="shared" si="3"/>
        <v>2.0446525254290719</v>
      </c>
    </row>
    <row r="26" spans="1:9" x14ac:dyDescent="0.25">
      <c r="A26">
        <v>800</v>
      </c>
      <c r="B26">
        <v>104.91</v>
      </c>
      <c r="C26">
        <f t="shared" si="4"/>
        <v>111.97014551100609</v>
      </c>
      <c r="D26">
        <f t="shared" si="5"/>
        <v>7.0601455110060982</v>
      </c>
      <c r="F26">
        <v>800</v>
      </c>
      <c r="G26">
        <v>120.92</v>
      </c>
      <c r="H26">
        <f t="shared" si="2"/>
        <v>120.0945726394301</v>
      </c>
      <c r="I26">
        <f>H26-G26</f>
        <v>-0.82542736056990407</v>
      </c>
    </row>
    <row r="28" spans="1:9" x14ac:dyDescent="0.25">
      <c r="G28" t="s">
        <v>10</v>
      </c>
    </row>
    <row r="29" spans="1:9" x14ac:dyDescent="0.25">
      <c r="F29">
        <v>1E-3</v>
      </c>
      <c r="G29">
        <v>22064067</v>
      </c>
    </row>
    <row r="30" spans="1:9" x14ac:dyDescent="0.25">
      <c r="F30">
        <v>0.05</v>
      </c>
      <c r="G30">
        <v>21746655</v>
      </c>
    </row>
    <row r="31" spans="1:9" x14ac:dyDescent="0.25">
      <c r="F31">
        <v>0.1</v>
      </c>
      <c r="G31">
        <v>22557902</v>
      </c>
    </row>
    <row r="32" spans="1:9" x14ac:dyDescent="0.25">
      <c r="F32">
        <v>0.25</v>
      </c>
      <c r="G32">
        <v>17270843</v>
      </c>
    </row>
    <row r="33" spans="6:7" x14ac:dyDescent="0.25">
      <c r="F33">
        <v>0.5</v>
      </c>
      <c r="G33">
        <v>18433848</v>
      </c>
    </row>
    <row r="34" spans="6:7" x14ac:dyDescent="0.25">
      <c r="F34">
        <v>1</v>
      </c>
      <c r="G34">
        <v>10097613</v>
      </c>
    </row>
    <row r="35" spans="6:7" x14ac:dyDescent="0.25">
      <c r="F35">
        <v>2.5</v>
      </c>
      <c r="G35">
        <v>5021180</v>
      </c>
    </row>
    <row r="36" spans="6:7" x14ac:dyDescent="0.25">
      <c r="F36">
        <v>5</v>
      </c>
      <c r="G36">
        <v>2682220</v>
      </c>
    </row>
    <row r="37" spans="6:7" x14ac:dyDescent="0.25">
      <c r="F37">
        <v>10</v>
      </c>
      <c r="G37">
        <v>2439213</v>
      </c>
    </row>
    <row r="38" spans="6:7" x14ac:dyDescent="0.25">
      <c r="F38">
        <v>25</v>
      </c>
      <c r="G38">
        <v>1232797</v>
      </c>
    </row>
    <row r="39" spans="6:7" x14ac:dyDescent="0.25">
      <c r="F39">
        <v>25</v>
      </c>
      <c r="G39">
        <v>1310634</v>
      </c>
    </row>
    <row r="40" spans="6:7" x14ac:dyDescent="0.25">
      <c r="F40">
        <v>50</v>
      </c>
      <c r="G40">
        <v>577131</v>
      </c>
    </row>
    <row r="41" spans="6:7" x14ac:dyDescent="0.25">
      <c r="F41">
        <v>100</v>
      </c>
      <c r="G41">
        <v>344940</v>
      </c>
    </row>
    <row r="42" spans="6:7" x14ac:dyDescent="0.25">
      <c r="F42">
        <v>120</v>
      </c>
      <c r="G42">
        <v>299274</v>
      </c>
    </row>
    <row r="43" spans="6:7" x14ac:dyDescent="0.25">
      <c r="F43">
        <v>180</v>
      </c>
      <c r="G43">
        <v>290895</v>
      </c>
    </row>
    <row r="44" spans="6:7" x14ac:dyDescent="0.25">
      <c r="F44">
        <v>200</v>
      </c>
      <c r="G44">
        <v>297201</v>
      </c>
    </row>
    <row r="45" spans="6:7" x14ac:dyDescent="0.25">
      <c r="F45">
        <v>400</v>
      </c>
      <c r="G45">
        <v>328680</v>
      </c>
    </row>
    <row r="46" spans="6:7" x14ac:dyDescent="0.25">
      <c r="F46">
        <v>500</v>
      </c>
      <c r="G46">
        <v>330279</v>
      </c>
    </row>
    <row r="47" spans="6:7" x14ac:dyDescent="0.25">
      <c r="F47">
        <v>800</v>
      </c>
      <c r="G47">
        <v>335709</v>
      </c>
    </row>
  </sheetData>
  <mergeCells count="6">
    <mergeCell ref="K2:L2"/>
    <mergeCell ref="N2:O2"/>
    <mergeCell ref="K3:L3"/>
    <mergeCell ref="N3:O3"/>
    <mergeCell ref="A6:D6"/>
    <mergeCell ref="F6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Leeroy Hendrickx</dc:creator>
  <cp:lastModifiedBy>Leeroy Hendrickx</cp:lastModifiedBy>
  <dcterms:created xsi:type="dcterms:W3CDTF">2022-05-15T19:35:24Z</dcterms:created>
  <dcterms:modified xsi:type="dcterms:W3CDTF">2022-08-18T11:09:28Z</dcterms:modified>
</cp:coreProperties>
</file>