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03"/>
  <workbookPr/>
  <xr:revisionPtr revIDLastSave="0" documentId="11_67BEB92334700943B5772B9E521CE75917F3C293" xr6:coauthVersionLast="47" xr6:coauthVersionMax="47" xr10:uidLastSave="{00000000-0000-0000-0000-000000000000}"/>
  <bookViews>
    <workbookView xWindow="0" yWindow="0" windowWidth="0" windowHeight="0" xr2:uid="{00000000-000D-0000-FFFF-FFFF00000000}"/>
  </bookViews>
  <sheets>
    <sheet name="List of Tables" sheetId="1" r:id="rId1"/>
    <sheet name="Table A-1" sheetId="2" r:id="rId2"/>
    <sheet name="Table A-2" sheetId="3" r:id="rId3"/>
    <sheet name="Table A-3" sheetId="4" r:id="rId4"/>
    <sheet name="Table A-4" sheetId="5" r:id="rId5"/>
    <sheet name="Table A-5" sheetId="6" r:id="rId6"/>
    <sheet name="Table A-6" sheetId="7" r:id="rId7"/>
    <sheet name="Table A-7" sheetId="8" r:id="rId8"/>
    <sheet name="Table A-8" sheetId="9" r:id="rId9"/>
    <sheet name="Table A-9" sheetId="10" r:id="rId10"/>
    <sheet name="Table A-10" sheetId="11" r:id="rId11"/>
    <sheet name="Table A-11" sheetId="12" r:id="rId12"/>
    <sheet name="Table A-12" sheetId="13" r:id="rId13"/>
    <sheet name="Table A-13" sheetId="14" r:id="rId14"/>
    <sheet name="Table A-14" sheetId="15" r:id="rId15"/>
    <sheet name="Table A-15" sheetId="16" r:id="rId16"/>
    <sheet name="Table A-16" sheetId="17" r:id="rId17"/>
    <sheet name="Table A-17" sheetId="18" r:id="rId18"/>
    <sheet name="Table A-18" sheetId="19" r:id="rId19"/>
    <sheet name="Table A-18 (Cont-1)" sheetId="20" r:id="rId20"/>
    <sheet name="Table A-18 (Cont-2)" sheetId="21" r:id="rId21"/>
    <sheet name="Table A-18 (Cont-3)" sheetId="22" r:id="rId22"/>
    <sheet name="Table A-18 (Cont-4)" sheetId="23" r:id="rId23"/>
    <sheet name="Table A-18 (Cont-5)" sheetId="24" r:id="rId24"/>
    <sheet name="Table A-19" sheetId="25" r:id="rId25"/>
    <sheet name="Table A-20" sheetId="26" r:id="rId26"/>
    <sheet name="Table A-20 (Cont-1)" sheetId="27" r:id="rId27"/>
    <sheet name="Table A-20 (Cont-2)" sheetId="28" r:id="rId28"/>
    <sheet name="Table A-20 (Cont-3)" sheetId="29" r:id="rId29"/>
    <sheet name="Table A-20 (Cont-4)" sheetId="30" r:id="rId30"/>
    <sheet name="Table A-20 (Cont-5)" sheetId="31" r:id="rId31"/>
    <sheet name="Table A-21" sheetId="32" r:id="rId32"/>
    <sheet name="Table A-22" sheetId="33" r:id="rId33"/>
    <sheet name="Table A-22 (Cont-1)" sheetId="34" r:id="rId34"/>
    <sheet name="Table A-22 (Cont-2)" sheetId="35" r:id="rId35"/>
    <sheet name="Table A-22 (Cont-3)" sheetId="36" r:id="rId36"/>
    <sheet name="Table A-22 (Cont-4)" sheetId="37" r:id="rId37"/>
    <sheet name="Table A-22 (Cont-5)" sheetId="38" r:id="rId38"/>
    <sheet name="Table A-23" sheetId="39" r:id="rId39"/>
    <sheet name="Table A-24" sheetId="40" r:id="rId40"/>
    <sheet name="Table A-24 (Cont-1)" sheetId="41" r:id="rId41"/>
    <sheet name="Table A-24 (Cont-2)" sheetId="42" r:id="rId42"/>
    <sheet name="Table A-24 (Cont-3)" sheetId="43" r:id="rId43"/>
    <sheet name="Table A-24 (Cont-4)" sheetId="44" r:id="rId44"/>
    <sheet name="Table A-24 (Cont-5)" sheetId="45" r:id="rId45"/>
    <sheet name="Table A-25" sheetId="46" r:id="rId46"/>
    <sheet name="Table A-26" sheetId="47" r:id="rId47"/>
    <sheet name="Table A-26 (Cont-1)" sheetId="48" r:id="rId48"/>
    <sheet name="Table A-26 (Cont-2)" sheetId="49" r:id="rId49"/>
    <sheet name="Table A-26 (Cont-3)" sheetId="50" r:id="rId50"/>
    <sheet name="Table A-26 (Cont-4)" sheetId="51" r:id="rId51"/>
    <sheet name="Table A-26 (Cont-5)" sheetId="52" r:id="rId52"/>
    <sheet name="Table A-27" sheetId="53" r:id="rId53"/>
    <sheet name="Table A-28" sheetId="54" r:id="rId54"/>
    <sheet name="Table A-28 (Cont-1)" sheetId="55" r:id="rId55"/>
    <sheet name="Table A-28 (Cont-2)" sheetId="56" r:id="rId56"/>
    <sheet name="Table A-28 (Cont-3)" sheetId="57" r:id="rId57"/>
    <sheet name="Table A-28 (Cont-4)" sheetId="58" r:id="rId58"/>
    <sheet name="Table A-28 (Cont-5)" sheetId="59" r:id="rId59"/>
    <sheet name="Table A-29" sheetId="60" r:id="rId60"/>
    <sheet name="Table A-30" sheetId="61" r:id="rId61"/>
    <sheet name="Table A-31" sheetId="62" r:id="rId62"/>
    <sheet name="Table A-31 (Cont-1)" sheetId="63" r:id="rId63"/>
    <sheet name="Table A-31 (Cont-2)" sheetId="64" r:id="rId64"/>
    <sheet name="Table A-31 (Cont-3)" sheetId="65" r:id="rId65"/>
    <sheet name="Table A-31 (Cont-4)" sheetId="66" r:id="rId66"/>
    <sheet name="Table A-32" sheetId="67" r:id="rId67"/>
    <sheet name="Table A-32 (Cont-1)" sheetId="68" r:id="rId68"/>
    <sheet name="Table A-32 (Cont-2)" sheetId="69" r:id="rId69"/>
    <sheet name="Table A-32 (Cont-3)" sheetId="70" r:id="rId70"/>
    <sheet name="Table A-32 (Cont-4)" sheetId="71" r:id="rId71"/>
    <sheet name="Table A-33" sheetId="72" r:id="rId72"/>
    <sheet name="Table A-33 (Cont-1)" sheetId="73" r:id="rId73"/>
    <sheet name="Table A-33 (Cont-2)" sheetId="74" r:id="rId74"/>
    <sheet name="Table A-33 (Cont-3)" sheetId="75" r:id="rId75"/>
    <sheet name="Table A-33 (Cont-4)" sheetId="76" r:id="rId76"/>
    <sheet name="Table A-34" sheetId="77" r:id="rId77"/>
    <sheet name="Table A-34 (Cont-1)" sheetId="78" r:id="rId78"/>
    <sheet name="Table A-34 (Cont-2)" sheetId="79" r:id="rId79"/>
    <sheet name="Table A-34 (Cont-3)" sheetId="80" r:id="rId80"/>
    <sheet name="Table A-34 (Cont-4)" sheetId="81" r:id="rId81"/>
    <sheet name="Table A-35" sheetId="82" r:id="rId82"/>
    <sheet name="Table A-35 (Cont-1)" sheetId="83" r:id="rId83"/>
    <sheet name="Table A-35 (Cont-2)" sheetId="84" r:id="rId84"/>
    <sheet name="Table A-35 (Cont-3)" sheetId="85" r:id="rId85"/>
    <sheet name="Table A-35 (Cont-4)" sheetId="86" r:id="rId86"/>
    <sheet name="Table A-36" sheetId="87" r:id="rId87"/>
    <sheet name="Table A-36 (Cont-1)" sheetId="88" r:id="rId88"/>
    <sheet name="Table A-36 (Cont-2)" sheetId="89" r:id="rId89"/>
    <sheet name="Table A-36 (Cont-3)" sheetId="90" r:id="rId90"/>
    <sheet name="Table A-36 (Cont-4)" sheetId="91" r:id="rId91"/>
    <sheet name="Table A-37" sheetId="92" r:id="rId92"/>
    <sheet name="Table A-38" sheetId="93" r:id="rId9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2" i="1" l="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A1" i="1"/>
</calcChain>
</file>

<file path=xl/sharedStrings.xml><?xml version="1.0" encoding="utf-8"?>
<sst xmlns="http://schemas.openxmlformats.org/spreadsheetml/2006/main" count="10848" uniqueCount="314">
  <si>
    <t>Table A-1. Target percentage distribution of questions in NAEP mathematics, by grade and content area: Various years, 1990–2022</t>
  </si>
  <si>
    <t>Table A-2. Percentage distribution of administered NAEP mathematics questions, by grade and question type: Various years, 1990–2022</t>
  </si>
  <si>
    <t>Table A-3. Student sample sizes and target populations in NAEP mathematics at grades 4 and 8, by state/jurisdiction: 2022</t>
  </si>
  <si>
    <t>Table A-4. Student sample sizes and target populations for Trial Urban District Assessment (TUDA) in mathematics at grades 4 and 8, by urban district: 2022</t>
  </si>
  <si>
    <t>Table A-5. National school and student participation rates in NAEP mathematics, by grade and type of school: 2022</t>
  </si>
  <si>
    <t>Table A-6. Public school and student participation rates in NAEP mathematics at grade 4, by state/jurisdiction: 2022</t>
  </si>
  <si>
    <t>Table A-7. Public school and student participation rates in NAEP mathematics at grade 8, by state/jurisdiction: 2022</t>
  </si>
  <si>
    <t>Table A-8. Public school and student participation rates for Trial Urban District Assessment (TUDA) in mathematics, by grade and urban district: 2022</t>
  </si>
  <si>
    <t>Table A-9. Percentage of fourth- and eighth-grade students identified as students with disabilities (SD) and/or English learners (EL) assessed in NAEP mathematics with accommodations, by SD/EL category and type of accommodation: 2022</t>
  </si>
  <si>
    <t>Table A-10. Inclusion rate and confidence interval in NAEP mathematics for fourth- and eighth-grade public school students, as a percentage of all students, by state/jurisdiction: 2022</t>
  </si>
  <si>
    <t>Table A-11. Inclusion rate and standard error (SE) in NAEP mathematics for fourth- and eighth-grade public school students with disabilities (SD) and English learners (EL), as a percentage of identified SD or EL students, by state/jurisdiction: 2022</t>
  </si>
  <si>
    <t>Table A-12. Inclusion rate and confidence interval in NAEP mathematics for fourth- and eighth-grade public school students, as a percentage of all students, by urban district/jurisdiction: 2022</t>
  </si>
  <si>
    <t>Table A-13. Inclusion rate and standard error (SE) in NAEP mathematics for fourth- and eighth-grade public school students with disabilities (SD) and English learners (EL), as a percentage of identified SD and EL students, by urban district/jurisdiction: 2022</t>
  </si>
  <si>
    <t>Table A-14. Percentage of fourth- and eighth-grade students identified as students with disabilities (SD) and/or English learners (EL) excluded and assessed in NAEP mathematics when accommodations were not permitted: 1992 and 1996</t>
  </si>
  <si>
    <t>Table A-15. Percentage of fourth- and eighth-grade students identified as students with disabilities (SD) and/or English learners (EL) excluded and assessed in NAEP mathematics when accommodations were permitted: Various years, 1996–2022</t>
  </si>
  <si>
    <t>Table A-16. Percentage of fourth- and eighth-grade students identified as students with disabilities (SD) and/or English learners (EL) excluded and assessed in NAEP mathematics, as a percentage of identified SD and/or EL students, by grade and SD/EL category: 2022</t>
  </si>
  <si>
    <t>Table A-17. Percentage of fourth-grade public school students identified as students with disabilities and/or English learners excluded and assessed in NAEP mathematics when accommodations were not permitted, by state/jurisdiction: 1992, 1996, and 2000</t>
  </si>
  <si>
    <t>Table A-18. Percentage of fourth-grade public school students identified as students with disabilities and/or English learners excluded and assessed in NAEP mathematics when accommodations were permitted, by state/jurisdiction: Various years, 2000–22</t>
  </si>
  <si>
    <t>Table A-18. Percentage of fourth-grade public school students identified as students with disabilities and/or English learners excluded and assessed in NAEP mathematics when accommodations were permitted, by state/jurisdiction: Various years, 2000–22—Continued</t>
  </si>
  <si>
    <t>Table A-19. Percentage of eighth-grade public school students identified as students with disabilities and/or English learners excluded and assessed in NAEP mathematics when accommodations were not permitted, by state/jurisdiction: Various years, 1990–2000</t>
  </si>
  <si>
    <t>Table A-20. Percentage of eighth-grade public school students identified as students with disabilities and/or English learners excluded and assessed in NAEP mathematics when accommodations were permitted, by state/jurisdiction: Various years, 2000–22</t>
  </si>
  <si>
    <t>Table A-20. Percentage of eighth-grade public school students identified as students with disabilities and/or English learners excluded and assessed in NAEP mathematics when accommodations were permitted, by state/jurisdiction: Various years, 2000–22—Continued</t>
  </si>
  <si>
    <t>Table A-21. Percentage of fourth-grade public school students identified as students with disabilities excluded and assessed in NAEP mathematics when accommodations were not permitted, by state/jurisdiction: 1992, 1996, and 2000</t>
  </si>
  <si>
    <t>Table A-22. Percentage of fourth-grade public school students identified as students with disabilities and assessed in NAEP mathematics when accommodations were permitted, by state/jurisdiction: Various years, 2000–22</t>
  </si>
  <si>
    <t>Table A-22. Percentage of fourth-grade public school students identified as students with disabilities and assessed in NAEP mathematics when accommodations were permitted, by state/jurisdiction: Various years, 2000–22—Continued</t>
  </si>
  <si>
    <t>Table A-23. Percentage of eighth-grade public school students identified as students with disabilities excluded and assessed in NAEP mathematics when accommodations were not permitted, by state/jurisdiction: Various years, 1990–2000</t>
  </si>
  <si>
    <t>Table A-24. Percentage of eighth-grade public school students identified as students with disabilities and assessed in NAEP mathematics when accommodations were permitted, by state/jurisdiction: Various years, 2000–22</t>
  </si>
  <si>
    <t>Table A-24. Percentage of eighth-grade public school students identified as students with disabilities and assessed in NAEP mathematics when accommodations were permitted, by state/jurisdiction: Various years, 2000–22—Continued</t>
  </si>
  <si>
    <t>Table A-25. Percentage of fourth-grade public school students identified as English learners excluded and assessed in NAEP mathematics when accommodations were not permitted, by state/jurisdiction: 1992, 1996, and 2000</t>
  </si>
  <si>
    <t>Table A-26. Percentage of fourth-grade public school students identified as English learners excluded and assessed in NAEP mathematics when accommodations were permitted, by state/jurisdiction: Various years, 2000–22</t>
  </si>
  <si>
    <t>Table A-26. Percentage of fourth-grade public school students identified as English learners excluded and assessed in NAEP mathematics when accommodations were permitted, by state/jurisdiction: Various years, 2000–22—Continued</t>
  </si>
  <si>
    <t>Table A-27. Percentage of eighth-grade public school students identified as English learners excluded and assessed in NAEP mathematics when accommodations were not permitted, by state/jurisdiction: Various years, 1990–2000</t>
  </si>
  <si>
    <t>Table A-28. Percentage of eighth-grade public school students identified as English learners excluded and assessed in NAEP mathematics when accommodations were permitted, by state/jurisdiction: Various years, 2000–22</t>
  </si>
  <si>
    <t>Table A-28. Percentage of eighth-grade public school students identified as English learners excluded and assessed in NAEP mathematics when accommodations were permitted, by state/jurisdiction: Various years, 2000–22—Continued</t>
  </si>
  <si>
    <t>Table A-29. Percentage of fourth-grade public school students identified as students with disabilities (SD) and/or English learners (EL) excluded and assessed in NAEP mathematics, as a percentage of identified SD and/or EL students, by state/jurisdiction: 2022</t>
  </si>
  <si>
    <t>Table A-30. Percentage of eighth-grade public school students identified as students with disabilities (SD) and/or English learners (EL) excluded and assessed in NAEP mathematics, as a percentage of identified SD and/or EL students, by state/jurisdiction: 2022</t>
  </si>
  <si>
    <t>Table A-31. Percentage of fourth-grade public school students identified as students with disabilities (SD) and/or English learners (EL) excluded and assessed in NAEP mathematics, by urban district/jurisdiction: Various years, 2003–22</t>
  </si>
  <si>
    <t>Table A-31. Percentage of fourth-grade public school students identified as students with disabilities (SD) and/or English learners (EL) excluded and assessed in NAEP mathematics, by urban district/jurisdiction: Various years, 2003–22—Continued</t>
  </si>
  <si>
    <t>Table A-32. Percentage of eighth-grade public school students identified as students with disabilities (SD) and/or English learners (EL) excluded and assessed in NAEP mathematics, by urban district/jurisdiction: Various years, 2003–22</t>
  </si>
  <si>
    <t>Table A-32. Percentage of eighth-grade public school students identified as students with disabilities (SD) and/or English learners (EL) excluded and assessed in NAEP mathematics, by urban district/jurisdiction: Various years, 2003–22—Continued</t>
  </si>
  <si>
    <t>Table A-33. Percentage of fourth-grade public school students identified as students with disabilities (SD) excluded and assessed in NAEP mathematics, by urban district/jurisdiction: Various years, 2003–22</t>
  </si>
  <si>
    <t>Table A-33. Percentage of fourth-grade public school students identified as students with disabilities (SD) excluded and assessed in NAEP mathematics, by urban district/jurisdiction: Various years, 2003–22—Continued</t>
  </si>
  <si>
    <t>Table A-34. Percentage of eighth-grade public school students identified as students with disabilities (SD) excluded and assessed in NAEP mathematics, by urban district/jurisdiction: Various years, 2003–22</t>
  </si>
  <si>
    <t>Table A-34. Percentage of eighth-grade public school students identified as students with disabilities (SD) excluded and assessed in NAEP mathematics, by urban district/jurisdiction: Various years, 2003–22—Continued</t>
  </si>
  <si>
    <t>Table A-35. Percentage of fourth-grade public school students identified as English learners (EL) excluded and assessed in NAEP mathematics, by urban district/jurisdiction: Various years, 2003–22</t>
  </si>
  <si>
    <t>Table A-35. Percentage of fourth-grade public school students identified as English learners (EL) excluded and assessed in NAEP mathematics, by urban district/jurisdiction: Various years, 2003–22—Continued</t>
  </si>
  <si>
    <t>Table A-36. Percentage of eighth-grade public school students identified as English learners (EL) excluded and assessed in NAEP mathematics, by urban district/jurisdiction: Various years, 2003–22</t>
  </si>
  <si>
    <t>Table A-36. Percentage of eighth-grade public school students identified as English learners (EL) excluded and assessed in NAEP mathematics, by urban district/jurisdiction: Various years, 2003–22—Continued</t>
  </si>
  <si>
    <t>Table A-37. Percentage of fourth- and eighth-grade public school students assessed, excluded, and who are full-time remote and cannot be assessed in NAEP mathematics, by state/jurisdiction: 2022</t>
  </si>
  <si>
    <t>Table A-38. Percentage of fourth- and eighth-grade public school students assessed, excluded, and who are full-time remote and cannot be assessed in NAEP mathematics, by district/jurisdiction: 2022</t>
  </si>
  <si>
    <t>Grade and content area</t>
  </si>
  <si>
    <t>1990 and 1992</t>
  </si>
  <si>
    <t>1996, 2000, and 2003</t>
  </si>
  <si>
    <t>2005–2022</t>
  </si>
  <si>
    <t>Content area¹</t>
  </si>
  <si>
    <t>Grade 4</t>
  </si>
  <si>
    <t>Number sense, properties, and operations</t>
  </si>
  <si>
    <t>Number properties and operations</t>
  </si>
  <si>
    <t>Measurement</t>
  </si>
  <si>
    <t>Geometry and spatial sense</t>
  </si>
  <si>
    <t>Geometry</t>
  </si>
  <si>
    <t>Data analysis, statistics, and probability</t>
  </si>
  <si>
    <t>Algebra and functions</t>
  </si>
  <si>
    <t>Algebra</t>
  </si>
  <si>
    <t>Grade 8</t>
  </si>
  <si>
    <t>¹ The content area labels were revised in 2005, but test item content remains comparable to previous years.</t>
  </si>
  <si>
    <t>NOTE: Beginning with the 2017 assessment, NAEP mathematics results are from a digitally based assessment; prior to 2017, results were from a paper-and-pencil based assessment. The data analysis, statistics, and probability content area was called data analysis and probability in the 2005 and 2007 frameworks. Detail may not sum to totals because of rounding.</t>
  </si>
  <si>
    <t>SOURCE: U.S. Department of Education, Institute of Education Sciences, National Center for Education Statistics, National Assessment of Educational Progress (NAEP), various years, 1990–2022 Mathematics Assessments.</t>
  </si>
  <si>
    <t>Grade and question type</t>
  </si>
  <si>
    <t>Multiple choice</t>
  </si>
  <si>
    <t>Short constructed response</t>
  </si>
  <si>
    <t>Extended constructed response</t>
  </si>
  <si>
    <t>#</t>
  </si>
  <si>
    <t># Rounds to zero.</t>
  </si>
  <si>
    <t>NOTE: Beginning with the 2017 assessment, NAEP mathematics results are from a digitally based assessment; prior to 2017, results were from a paper-and-pencil based assessment. Short constructed-response questions included in the 1990 and 1992 assessments were scored dichotomously (i.e., credit or no credit). Beginning with the 1996 assessment, some of the new short constructed-response questions were scored allowing for partial credit. Detail may not sum to totals because of rounding.</t>
  </si>
  <si>
    <t>State/jurisdiction</t>
  </si>
  <si>
    <t>Sample size</t>
  </si>
  <si>
    <t>Target population</t>
  </si>
  <si>
    <t>Nation</t>
  </si>
  <si>
    <t>Public</t>
  </si>
  <si>
    <t>Private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</si>
  <si>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</si>
  <si>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</si>
  <si>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</si>
  <si>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</si>
  <si>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</si>
  <si>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</si>
  <si>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</si>
  <si>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</si>
  <si>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</si>
  <si>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</si>
  <si>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</si>
  <si>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</si>
  <si>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</si>
  <si>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</si>
  <si>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</si>
  <si>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</si>
  <si>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</si>
  <si>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</si>
  <si>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</si>
  <si>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</si>
  <si>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</si>
  <si>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</si>
  <si>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</si>
  <si>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</si>
  <si>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</si>
  <si>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</si>
  <si>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</si>
  <si>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</si>
  <si>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</si>
  <si>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</si>
  <si>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</si>
  <si>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</si>
  <si>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</si>
  <si>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</si>
  <si>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</si>
  <si>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</si>
  <si>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</si>
  <si>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</si>
  <si>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</si>
  <si>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</si>
  <si>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</si>
  <si>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</si>
  <si>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</si>
  <si>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</si>
  <si>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</si>
  <si>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</si>
  <si>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</si>
  <si>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</si>
  <si>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</si>
  <si>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</si>
  <si>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Other jurisdictions</t>
  </si>
  <si>
    <t>BIE¹</t>
  </si>
  <si>
    <t>&lt; 50</t>
  </si>
  <si>
    <t>District of Columbia</t>
  </si>
  <si>
    <t>DoDEA²</t>
  </si>
  <si>
    <t>Puerto Rico</t>
  </si>
  <si>
    <t>¹ Bureau of Indian Education.</t>
  </si>
  <si>
    <t>² Department of Defense Education Activity (overseas and domestic schools).</t>
  </si>
  <si>
    <t>NOTE: In 2022, a new category of "full-time remote student who cannot be assessed" was included in the sample size and target population. Beginning with the 2017 assessment, NAEP mathematics results are from a digitally based assessment; prior to 2017, results were from a paper-and-pencil based assessment. The sample size is rounded to the nearest hundred. The target population is rounded to the nearest thousand. Data for BIE and DoDEA schools are counted in the overall national totals, but not in the public school totals. Data for the District of Columbia public schools are counted, along with the states, in the national public school totals. Detail may not sum to totals because of rounding.</t>
  </si>
  <si>
    <t>SOURCE: U.S. Department of Education, Institute of Education Sciences, National Center for Education Statistics, National Assessment of Educational Progress (NAEP), 2022 Mathematics Assessment.</t>
  </si>
  <si>
    <t>Urban district</t>
  </si>
  <si>
    <t>Albuquerque</t>
  </si>
  <si>
    <t>Atlanta</t>
  </si>
  <si>
    <t>Austin</t>
  </si>
  <si>
    <t>Baltimore City</t>
  </si>
  <si>
    <t>Boston</t>
  </si>
  <si>
    <t>Charlotte</t>
  </si>
  <si>
    <t>Chicago</t>
  </si>
  <si>
    <t>Clark County (NV)</t>
  </si>
  <si>
    <t>Cleveland</t>
  </si>
  <si>
    <t>Dallas</t>
  </si>
  <si>
    <t>Denver</t>
  </si>
  <si>
    <t>Detroit</t>
  </si>
  <si>
    <t>District of Columbia (DCPS)</t>
  </si>
  <si>
    <t>Duval County (FL)</t>
  </si>
  <si>
    <t>Fort Worth</t>
  </si>
  <si>
    <t>Guilford County (NC)</t>
  </si>
  <si>
    <t>Hillsborough County (FL)</t>
  </si>
  <si>
    <t>Houston</t>
  </si>
  <si>
    <t>Jefferson County (KY)</t>
  </si>
  <si>
    <t>Los Angeles</t>
  </si>
  <si>
    <t>Miami-Dade</t>
  </si>
  <si>
    <t>Milwaukee</t>
  </si>
  <si>
    <t>New York City</t>
  </si>
  <si>
    <t>Philadelphia</t>
  </si>
  <si>
    <t>San Diego</t>
  </si>
  <si>
    <t>Shelby County (TN)</t>
  </si>
  <si>
    <t>NOTE: In 2022, a new category of "full-time remote student who cannot be assessed" was included in the sample size and target population. Beginning with the 2017 assessment, NAEP mathematics results are from a digitally based assessment; prior to 2017, results were from a paper-and-pencil based assessment. DCPS = District of Columbia Public Schools. The sample size is rounded to the nearest hundred. The target population is rounded to the nearest thousand.</t>
  </si>
  <si>
    <t>Grade and type of school</t>
  </si>
  <si>
    <t>School participation</t>
  </si>
  <si>
    <t>Student participation</t>
  </si>
  <si>
    <t>Student-weighted</t>
  </si>
  <si>
    <t>School-weighted</t>
  </si>
  <si>
    <t>Number of schools participating after substitution</t>
  </si>
  <si>
    <t>Student-weighted percent</t>
  </si>
  <si>
    <t>Number of students assessed</t>
  </si>
  <si>
    <t>Percent before substitution</t>
  </si>
  <si>
    <t>Percent after substitution</t>
  </si>
  <si>
    <t>NOTE: Beginning with the 2017 assessment, NAEP mathematics results are from a digitally based assessment; prior to 2017, results were from a paper-and-pencil based assessment. The national totals for schools include Department of Defense Education Activity (overseas and domestic schools) and Bureau of Indian Education schools, which are not included in either the public or private school totals. The national totals for students include students in these schools. Columns of percentages have different denominators. The number of schools is rounded to the nearest ten. The number of students is rounded to the nearest hundred.</t>
  </si>
  <si>
    <t>School-weighted percent</t>
  </si>
  <si>
    <t>Number of schools participating</t>
  </si>
  <si>
    <t>Nation (public)</t>
  </si>
  <si>
    <t>DoDEA¹</t>
  </si>
  <si>
    <t>¹ Department of Defense Education Activity (overseas and domestic schools).</t>
  </si>
  <si>
    <t>NOTE:  Beginning with the 2017 assessment, NAEP mathematics results are from a digitally based assessment; prior to 2017, results were from a paper-and-pencil based assessment. The number of schools is rounded to the nearest ten. The number of students is rounded to the nearest hundred. The school participation rates are student-weighted percentages before substitution. Columns of percentages have different denominators. Detail may not sum to totals because of rounding.</t>
  </si>
  <si>
    <t>NOTE: The number of schools is rounded to the nearest ten. The number of students is rounded to the nearest hundred. The school participation rates are student-weighted percentages before substitution. Columns of percentages have different denominators. Detail may not sum to totals because of rounding.</t>
  </si>
  <si>
    <t>Grade and urban district</t>
  </si>
  <si>
    <t>NOTE: Beginning with the 2017 assessment, NAEP mathematics results are from a digitally based assessment; prior to 2017, results were from a paper-and-pencil based assessment. DCPS = District of Columbia Public Schools. The number of schools is rounded to the nearest ten. The number of students is rounded to the nearest hundred. The school participation rates are student-weighted percentages before substitution.</t>
  </si>
  <si>
    <t>Type of accommodation</t>
  </si>
  <si>
    <t>SD and/or EL</t>
  </si>
  <si>
    <t>SD</t>
  </si>
  <si>
    <t>EL</t>
  </si>
  <si>
    <t>Bilingual booklet</t>
  </si>
  <si>
    <t>Bilingual dictionary</t>
  </si>
  <si>
    <t>Braille</t>
  </si>
  <si>
    <t>Breaks during test</t>
  </si>
  <si>
    <t>Calculator version of the test</t>
  </si>
  <si>
    <t>Cueing to stay on task</t>
  </si>
  <si>
    <t>Directions only presented in Sign Language</t>
  </si>
  <si>
    <t>Directions translated into Spanish</t>
  </si>
  <si>
    <t>Extended time</t>
  </si>
  <si>
    <t>Hearing impaired version of test</t>
  </si>
  <si>
    <t>High contrast for visually impaired</t>
  </si>
  <si>
    <t>Low mobility version of test</t>
  </si>
  <si>
    <t>Magnification equipment</t>
  </si>
  <si>
    <t>Must be tested in separate session</t>
  </si>
  <si>
    <t>Other</t>
  </si>
  <si>
    <t>Preferential seating</t>
  </si>
  <si>
    <t>Presentation in Sign Language</t>
  </si>
  <si>
    <t>Responds orally to scribe</t>
  </si>
  <si>
    <t>Response in Sign Language</t>
  </si>
  <si>
    <t>School staff administers/Aide present</t>
  </si>
  <si>
    <t>Special equipment</t>
  </si>
  <si>
    <t>Text to speech in Spanish</t>
  </si>
  <si>
    <t>Uses template</t>
  </si>
  <si>
    <t>#  Rounds to zero.</t>
  </si>
  <si>
    <t>NOTE: Beginning with the 2017 assessment, NAEP mathematics results are from a digitally based assessment; prior to 2017, results were from a paper-and-pencil based assessment. Students identified as both SD and EL were counted only once under the combined SD and/or EL category, but were counted separately under the SD and EL categories. SD includes students identified as having either an Individualized Education Program or protection under Section 504 of the Rehabilitation Act of 1973.</t>
  </si>
  <si>
    <t>Inclusion rate</t>
  </si>
  <si>
    <t>95% confidence interval</t>
  </si>
  <si>
    <t>Lower</t>
  </si>
  <si>
    <t>Upper</t>
  </si>
  <si>
    <t>98¹</t>
  </si>
  <si>
    <t>99¹</t>
  </si>
  <si>
    <t>97¹</t>
  </si>
  <si>
    <t>100¹</t>
  </si>
  <si>
    <t>¹ The state/jurisdiction's inclusion rate is higher than or not significantly different from the National Assessment Governing Board goal of 95 percent.</t>
  </si>
  <si>
    <t>NOTE: In 2022, a new category of "full-time remote student who cannot be assessed" was included in the sample. This category was not included in the denominator when calculating the inclusion/exclusion rates presented in this table. Beginning with the 2017 assessment, NAEP mathematics results are from a digitally based assessment; prior to 2017, results were from a paper-and-pencil based assessment.</t>
  </si>
  <si>
    <t>Percentage of identified SD or EL students</t>
  </si>
  <si>
    <t>SE</t>
  </si>
  <si>
    <t>90¹</t>
  </si>
  <si>
    <t>95¹</t>
  </si>
  <si>
    <t>91¹</t>
  </si>
  <si>
    <t>94¹</t>
  </si>
  <si>
    <t>89¹</t>
  </si>
  <si>
    <t>93¹</t>
  </si>
  <si>
    <t>87¹</t>
  </si>
  <si>
    <t>96¹</t>
  </si>
  <si>
    <t>86¹</t>
  </si>
  <si>
    <t>92¹</t>
  </si>
  <si>
    <t>88¹</t>
  </si>
  <si>
    <t>85¹</t>
  </si>
  <si>
    <t>84¹</t>
  </si>
  <si>
    <t>‡</t>
  </si>
  <si>
    <t>†</t>
  </si>
  <si>
    <t>81¹</t>
  </si>
  <si>
    <t>80¹</t>
  </si>
  <si>
    <t>† Not applicable. Standard error estimate cannot be accurately determined.</t>
  </si>
  <si>
    <t>‡ Reporting standards not met. Sample size insufficient to permit a reliable estimate.</t>
  </si>
  <si>
    <t>¹ The state/jurisdiction's inclusion rate is higher than or not significantly different from the National Assessment Governing Board goal of 85 percent.</t>
  </si>
  <si>
    <t>NOTE: In 2022, a new category of "full-time remote student who cannot be assessed" was included in the sample. This category was not included in the denominator when calculating the inclusion/exclusion rates presented in this table. Beginning with the 2017 assessment, NAEP mathematics results are from a digitally based assessment; prior to 2017, results were from a paper-and-pencil based assessment. SD includes students identified as having an Individualized Education Program but excludes other students protected under Section 504 of the Rehabilitation Act of 1973. In Puerto Rico, the English learner (EL) category is for the Spanish learner (SL).</t>
  </si>
  <si>
    <t>Urban district/jurisdiction</t>
  </si>
  <si>
    <t>98²</t>
  </si>
  <si>
    <t>Large city¹ (public)</t>
  </si>
  <si>
    <t>97²</t>
  </si>
  <si>
    <t>99²</t>
  </si>
  <si>
    <t>94²</t>
  </si>
  <si>
    <t>96²</t>
  </si>
  <si>
    <t>95²</t>
  </si>
  <si>
    <t>¹ Large city includes students from all cities in the nation with populations of 250,000 or more including the participating districts.</t>
  </si>
  <si>
    <t>² The urban district/jurisdiction's inclusion rate is higher than or not significantly different from the National Assessment Governing Board goal of 95 percent.</t>
  </si>
  <si>
    <t>NOTE: In 2022, a new category of "full-time remote student who cannot be assessed" was included in the sample. This category was not included in the denominator when calculating the inclusion/exclusion rates presented in this table. Beginning with the 2017 assessment, NAEP mathematics results are from a digitally based assessment; prior to 2017, results were from a paper-and-pencil based assessment. DCPS = District of Columbia Public Schools.</t>
  </si>
  <si>
    <t>90²</t>
  </si>
  <si>
    <t>91²</t>
  </si>
  <si>
    <t>89²</t>
  </si>
  <si>
    <t>93²</t>
  </si>
  <si>
    <t>86²</t>
  </si>
  <si>
    <t>88²</t>
  </si>
  <si>
    <t>83²</t>
  </si>
  <si>
    <t>82²</t>
  </si>
  <si>
    <t>85²</t>
  </si>
  <si>
    <t>87²</t>
  </si>
  <si>
    <t>78²</t>
  </si>
  <si>
    <t>92²</t>
  </si>
  <si>
    <t>100²</t>
  </si>
  <si>
    <t>77²</t>
  </si>
  <si>
    <t>81²</t>
  </si>
  <si>
    <t>84²</t>
  </si>
  <si>
    <t>76²</t>
  </si>
  <si>
    <t>² The urban district/jurisdiction's inclusion rate is higher than or not significantly different from the National Assessment Governing Board goal of 85 percent.</t>
  </si>
  <si>
    <t>NOTE: In 2022, a new category of "full-time remote student who cannot be assessed" was included in the sample. This category was not included in the denominator when calculating the inclusion/exclusion rates presented in this table. Beginning with the 2017 assessment, NAEP mathematics results are from a digitally based assessment; prior to 2017, results were from a paper-and-pencil based assessment. DCPS = District of Columbia Public Schools. SD includes students identified as having an Individualized Education Program but excludes other students protected under Section 504 of the Rehabilitation Act of 1973.</t>
  </si>
  <si>
    <t>Grade and SD/EL category</t>
  </si>
  <si>
    <t>Identified</t>
  </si>
  <si>
    <t>Excluded</t>
  </si>
  <si>
    <t>Assessed</t>
  </si>
  <si>
    <t>NOTE: In 2022, a new category of "full-time remote student who cannot be assessed" was included in the sample. This category was not included in the denominator when calculating the inclusion/exclusion rates presented in this table. Beginning with the 2017 assessment, NAEP mathematics results are from a digitally based assessment; prior to 2017, results were from a paper-and-pencil based assessment. Students identified as both SD and EL were counted only once under the combined SD and/or EL category, but were counted separately under the SD and EL categories. SD includes students identified as having either an Individualized Education Program or protection under Section 504 of the Rehabilitation Act of 1973. Detail may not sum to totals because of rounding.</t>
  </si>
  <si>
    <t>SOURCE: U.S. Department of Education, Institute of Education Sciences, National Center for Education Statistics, National Assessment of Educational Progress (NAEP), 1992 and 1996 Mathematics Assessments.</t>
  </si>
  <si>
    <t>Without accommodations</t>
  </si>
  <si>
    <t>With accommodations</t>
  </si>
  <si>
    <t>SOURCE: U.S. Department of Education, Institute of Education Sciences, National Center for Education Statistics, National Assessment of Educational Progress (NAEP), various years, 1996–2022 Mathematics Assessments.</t>
  </si>
  <si>
    <t>Percentage of identified SD and/or EL students</t>
  </si>
  <si>
    <t>Assessed without accommodations</t>
  </si>
  <si>
    <t>Assessed with accommodations</t>
  </si>
  <si>
    <t>—</t>
  </si>
  <si>
    <t>— Not available.</t>
  </si>
  <si>
    <t>NOTE: Beginning with the 2017 assessment, NAEP mathematics results are from a digitally based assessment; prior to 2017, results were from a paper-and-pencil based assessment. South Dakota did not participate in NAEP mathematics assessments from 1992 to 2000. Detail may not sum to totals because of rounding.</t>
  </si>
  <si>
    <t>SOURCE: U.S. Department of Education, Institute of Education Sciences, National Center for Education Statistics, National Assessment of Educational Progress (NAEP), 1992, 1996, and 2000 Mathematics Assessments.</t>
  </si>
  <si>
    <t>See notes at end of table.</t>
  </si>
  <si>
    <t>NOTE: In 2022, a new category of "full-time remote student who cannot be assessed" was included in the sample. This category was not included in the denominator when calculating the inclusion/exclusion rates presented in this table. Beginning with the 2017 assessment, NAEP mathematics results are from a digitally based assessment; prior to 2017, results were from a paper-and-pencil based assessment. Detail may not sum to totals because of rounding. In Puerto Rico, the English learner (EL) category is for the Spanish learner (SL).</t>
  </si>
  <si>
    <t>SOURCE: U.S. Department of Education, Institute of Education Sciences, National Center for Education Statistics, National Assessment of Educational Progress (NAEP), various years, 2000–22 Mathematics Assessments.</t>
  </si>
  <si>
    <t>NOTE: Beginning with the 2017 assessment, NAEP mathematics results are from a digitally based assessment; prior to 2017, results were from a paper-and-pencil based assessment. South Dakota did not participate in NAEP mathematics assessments from 1990 to 2000. Detail may not sum to totals because of rounding.</t>
  </si>
  <si>
    <t>SOURCE: U.S. Department of Education, Institute of Education Sciences, National Center for Education Statistics, National Assessment of Educational Progress (NAEP), various years, 1990–2000 Mathematics Assessments.</t>
  </si>
  <si>
    <t>NOTE: In 2022, a new category of "full-time remote student who cannot be assessed" was included in the sample. This category was not included in the denominator when calculating the inclusion/exclusion rates presented in this table. Beginning with the 2017 assessment, NAEP mathematics results are from a digitally based assessment; prior to 2017, results were from a paper-and-pencil based assessment. Detail may not sum to totals because of rounding. In Puerto Rico, the English learner (EL) category is for the Spanish  learner (SL).</t>
  </si>
  <si>
    <t>‡ Reporting standards not met.</t>
  </si>
  <si>
    <t>NOTE: In 2022, a new category of "full-time remote student who cannot be assessed" was included in the sample. This category was not included in the denominator when calculating the inclusion/exclusion rates presented in this table. Beginning with the 2017 assessment, NAEP mathematics results are from a digitally based assessment; prior to 2017, results were from a paper-and-pencil based assessment. Students identified as both SD and EL were counted only once under the combined SD and/or EL category, but were counted separately under the SD and EL categories. SD includes students identified as having either an Individualized Education Program or protection under Section 504 of the Rehabilitation Act of 1973. Detail may not sum to totals because of rounding. In Puerto Rico, the English learner (EL) category is for the Spanish learner (SL).</t>
  </si>
  <si>
    <t>SOURCE: U.S. Department of Education, Institute of Education Sciences, National Center for Education Statistics, National Assessment of Educational Progress (NAEP), various years, 2022 Mathematics Assessments.</t>
  </si>
  <si>
    <t>Large City¹ (public)</t>
  </si>
  <si>
    <t>Fresno</t>
  </si>
  <si>
    <t>NOTE: In 2022, a new category of "full-time remote student who cannot be assessed" was included in the sample. This category was not included in the denominator when calculating the inclusion/exclusion rates presented in this table. Beginning with the 2017 assessment, NAEP mathematics results are from a digitally based assessment; prior to 2017, results were from a paper-and-pencil based assessment. DCPS = District of Columbia Public Schools. Beginning in 2009, if the results for charter schools are not included in the school district's Adequate Yearly Progress (AYP) report to the U.S. Department of Education under the Elementary and Secondary Education Act, they are excluded from that district's Trial Urban District Assessment (TUDA) results. Students identified as both SD and EL were counted only once under the combined SD and/or EL category, but were counted separately under the SD and EL categories. SD includes students identified as having either an Individualized Education Program or protection under Section 504 of the Rehabilitation Act of 1973. Detail may not sum to totals because of rounding.</t>
  </si>
  <si>
    <t>SOURCE: U.S. Department of Education, Institute of Education Sciences, National Center for Education Statistics, National Assessment of Educational Progress (NAEP), various years, 2003–22 Mathematics Assessments.</t>
  </si>
  <si>
    <t>Full-time remote students who cannot be assessed</t>
  </si>
  <si>
    <t>NOTE: Beginning with the 2017 assessment, NAEP mathematics results are from a digitally based assessment; prior to 2017, results were from a paper-and-pencil based assessment. Detail may not sum to totals because of rounding.</t>
  </si>
  <si>
    <t>district/jurisdiction</t>
  </si>
  <si>
    <t>NOTE: Beginning with the 2017 assessment, NAEP mathematics results are from a digitally based assessment; prior to 2017, results were from a paper-and-pencil based assessment. DCPS = District of Columbia Public Schools. Beginning in 2009, if the results for charter schools are not included in the school district's Adequate Yearly Progress (AYP) report to the U.S. Department of Education under the Elementary and Secondary Education Act, they are excluded from that district's Trial Urban District Assessment (TUDA) results. Detail may not sum to totals because of rounding.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</si>
</sst>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font>
      <sz val="11"/>
      <color theme="1"/>
      <name val="Calibri"/>
      <family val="2"/>
      <scheme val="minor"/>
    </font>
    <font>
      <b/>
      <sz val="11"/>
      <color rgb="FF055674"/>
      <name val="Calibri"/>
    </font>
    <font>
      <sz val="11"/>
      <color rgb="FF000000"/>
      <name val="Calibri"/>
    </font>
    <font>
      <sz val="12"/>
      <color theme="10"/>
      <name val="Calibri"/>
      <family val="2"/>
      <scheme val="minor"/>
    </font>
  </fonts>
  <fills count="3">
    <fill>
      <patternFill patternType="none"/>
    </fill>
    <fill>
      <patternFill patternType="gray125"/>
    </fill>
    <fill>
      <patternFill patternType="solid">
        <fgColor rgb="FFFBFFF0"/>
      </patternFill>
    </fill>
  </fills>
  <borders count="16">
    <border>
      <left/>
      <right/>
      <top/>
      <bottom/>
      <diagonal/>
    </border>
    <border>
      <left/>
      <right/>
      <top style="thick">
        <color rgb="FF055674"/>
      </top>
      <bottom style="medium">
        <color rgb="FF055674"/>
      </bottom>
      <diagonal/>
    </border>
    <border>
      <left style="thin">
        <color rgb="FFF8F8F8"/>
      </left>
      <right/>
      <top style="thick">
        <color rgb="FF055674"/>
      </top>
      <bottom style="medium">
        <color rgb="FF055674"/>
      </bottom>
      <diagonal/>
    </border>
    <border>
      <left/>
      <right/>
      <top/>
      <bottom style="thin">
        <color rgb="FFF8F8F8"/>
      </bottom>
      <diagonal/>
    </border>
    <border>
      <left/>
      <right/>
      <top style="medium">
        <color rgb="FF055674"/>
      </top>
      <bottom style="thin">
        <color rgb="FFF8F8F8"/>
      </bottom>
      <diagonal/>
    </border>
    <border>
      <left/>
      <right/>
      <top/>
      <bottom style="thick">
        <color rgb="FFF8F8F8"/>
      </bottom>
      <diagonal/>
    </border>
    <border>
      <left/>
      <right/>
      <top/>
      <bottom style="medium">
        <color rgb="FF055674"/>
      </bottom>
      <diagonal/>
    </border>
    <border>
      <left/>
      <right/>
      <top/>
      <bottom style="thick">
        <color rgb="FF055674"/>
      </bottom>
      <diagonal/>
    </border>
    <border>
      <left style="thin">
        <color rgb="FFF8F8F8"/>
      </left>
      <right/>
      <top/>
      <bottom style="medium">
        <color rgb="FF055674"/>
      </bottom>
      <diagonal/>
    </border>
    <border>
      <left style="medium">
        <color rgb="FF055674"/>
      </left>
      <right/>
      <top/>
      <bottom style="medium">
        <color rgb="FF055674"/>
      </bottom>
      <diagonal/>
    </border>
    <border>
      <left style="medium">
        <color rgb="FF055674"/>
      </left>
      <right/>
      <top/>
      <bottom style="thin">
        <color rgb="FFF8F8F8"/>
      </bottom>
      <diagonal/>
    </border>
    <border>
      <left style="medium">
        <color rgb="FF055674"/>
      </left>
      <right/>
      <top/>
      <bottom style="thick">
        <color rgb="FFF8F8F8"/>
      </bottom>
      <diagonal/>
    </border>
    <border>
      <left/>
      <right/>
      <top/>
      <bottom style="thin">
        <color rgb="FF055674"/>
      </bottom>
      <diagonal/>
    </border>
    <border>
      <left style="thin">
        <color rgb="FFF8F8F8"/>
      </left>
      <right/>
      <top/>
      <bottom style="thin">
        <color rgb="FF055674"/>
      </bottom>
      <diagonal/>
    </border>
    <border>
      <left style="medium">
        <color rgb="FF055674"/>
      </left>
      <right/>
      <top/>
      <bottom style="thin">
        <color rgb="FF055674"/>
      </bottom>
      <diagonal/>
    </border>
    <border>
      <left style="thin">
        <color rgb="FFF8F8F8"/>
      </left>
      <right/>
      <top/>
      <bottom style="thick">
        <color rgb="FF055674"/>
      </bottom>
      <diagonal/>
    </border>
  </borders>
  <cellStyleXfs count="2">
    <xf numFmtId="0" fontId="0" fillId="0" borderId="0"/>
    <xf numFmtId="0" fontId="3" fillId="0" borderId="0"/>
  </cellStyleXfs>
  <cellXfs count="52">
    <xf numFmtId="0" fontId="0" fillId="0" borderId="0" xfId="0"/>
    <xf numFmtId="0" fontId="3" fillId="0" borderId="0" xfId="1"/>
    <xf numFmtId="0" fontId="1" fillId="0" borderId="0" xfId="0" applyFont="1" applyAlignment="1">
      <alignment horizontal="left"/>
    </xf>
    <xf numFmtId="0" fontId="0" fillId="0" borderId="1" xfId="0" applyBorder="1" applyAlignment="1">
      <alignment horizontal="left" wrapText="1"/>
    </xf>
    <xf numFmtId="0" fontId="0" fillId="0" borderId="1" xfId="0" applyBorder="1" applyAlignment="1">
      <alignment horizontal="right" wrapText="1"/>
    </xf>
    <xf numFmtId="0" fontId="0" fillId="0" borderId="2" xfId="0" applyBorder="1" applyAlignment="1">
      <alignment horizontal="right" wrapText="1"/>
    </xf>
    <xf numFmtId="0" fontId="0" fillId="0" borderId="2" xfId="0" applyBorder="1" applyAlignment="1">
      <alignment horizontal="left" wrapText="1"/>
    </xf>
    <xf numFmtId="0" fontId="0" fillId="0" borderId="3" xfId="0" applyBorder="1" applyAlignment="1">
      <alignment horizontal="left" wrapText="1" indent="2"/>
    </xf>
    <xf numFmtId="0" fontId="0" fillId="0" borderId="3" xfId="0" applyBorder="1" applyAlignment="1">
      <alignment horizontal="right"/>
    </xf>
    <xf numFmtId="0" fontId="0" fillId="0" borderId="3" xfId="0" applyBorder="1" applyAlignment="1">
      <alignment horizontal="left"/>
    </xf>
    <xf numFmtId="0" fontId="0" fillId="0" borderId="5" xfId="0" applyBorder="1" applyAlignment="1">
      <alignment horizontal="left" wrapText="1" indent="2"/>
    </xf>
    <xf numFmtId="0" fontId="0" fillId="0" borderId="5" xfId="0" applyBorder="1" applyAlignment="1">
      <alignment horizontal="right"/>
    </xf>
    <xf numFmtId="0" fontId="0" fillId="0" borderId="5" xfId="0" applyBorder="1" applyAlignment="1">
      <alignment horizontal="left"/>
    </xf>
    <xf numFmtId="0" fontId="2" fillId="0" borderId="0" xfId="0" applyFont="1" applyAlignment="1">
      <alignment horizontal="left"/>
    </xf>
    <xf numFmtId="0" fontId="0" fillId="0" borderId="6" xfId="0" applyBorder="1" applyAlignment="1">
      <alignment horizontal="right" wrapText="1"/>
    </xf>
    <xf numFmtId="0" fontId="0" fillId="0" borderId="8" xfId="0" applyBorder="1" applyAlignment="1">
      <alignment horizontal="right" wrapText="1"/>
    </xf>
    <xf numFmtId="0" fontId="0" fillId="0" borderId="9" xfId="0" applyBorder="1" applyAlignment="1">
      <alignment horizontal="right" wrapText="1"/>
    </xf>
    <xf numFmtId="3" fontId="0" fillId="0" borderId="3" xfId="0" applyNumberFormat="1" applyBorder="1" applyAlignment="1">
      <alignment horizontal="right"/>
    </xf>
    <xf numFmtId="3" fontId="0" fillId="0" borderId="10" xfId="0" applyNumberFormat="1" applyBorder="1" applyAlignment="1">
      <alignment horizontal="right"/>
    </xf>
    <xf numFmtId="0" fontId="0" fillId="0" borderId="3" xfId="0" applyBorder="1" applyAlignment="1">
      <alignment horizontal="left" wrapText="1"/>
    </xf>
    <xf numFmtId="0" fontId="0" fillId="0" borderId="3" xfId="0" applyBorder="1" applyAlignment="1">
      <alignment horizontal="left" wrapText="1" indent="1"/>
    </xf>
    <xf numFmtId="0" fontId="0" fillId="0" borderId="10" xfId="0" applyBorder="1" applyAlignment="1">
      <alignment horizontal="right"/>
    </xf>
    <xf numFmtId="0" fontId="0" fillId="0" borderId="5" xfId="0" applyBorder="1" applyAlignment="1">
      <alignment horizontal="left" wrapText="1" indent="1"/>
    </xf>
    <xf numFmtId="3" fontId="0" fillId="0" borderId="5" xfId="0" applyNumberFormat="1" applyBorder="1" applyAlignment="1">
      <alignment horizontal="right"/>
    </xf>
    <xf numFmtId="3" fontId="0" fillId="0" borderId="11" xfId="0" applyNumberFormat="1" applyBorder="1" applyAlignment="1">
      <alignment horizontal="right"/>
    </xf>
    <xf numFmtId="0" fontId="0" fillId="0" borderId="5" xfId="0" applyBorder="1" applyAlignment="1">
      <alignment horizontal="left" wrapText="1"/>
    </xf>
    <xf numFmtId="0" fontId="0" fillId="0" borderId="11" xfId="0" applyBorder="1" applyAlignment="1">
      <alignment horizontal="right"/>
    </xf>
    <xf numFmtId="164" fontId="0" fillId="0" borderId="3" xfId="0" applyNumberFormat="1" applyBorder="1" applyAlignment="1">
      <alignment horizontal="right"/>
    </xf>
    <xf numFmtId="164" fontId="0" fillId="0" borderId="10" xfId="0" applyNumberFormat="1" applyBorder="1" applyAlignment="1">
      <alignment horizontal="right"/>
    </xf>
    <xf numFmtId="164" fontId="0" fillId="0" borderId="5" xfId="0" applyNumberFormat="1" applyBorder="1" applyAlignment="1">
      <alignment horizontal="right"/>
    </xf>
    <xf numFmtId="164" fontId="0" fillId="0" borderId="11" xfId="0" applyNumberFormat="1" applyBorder="1" applyAlignment="1">
      <alignment horizontal="right"/>
    </xf>
    <xf numFmtId="0" fontId="0" fillId="0" borderId="3" xfId="0" applyBorder="1" applyAlignment="1">
      <alignment horizontal="left" wrapText="1" indent="3"/>
    </xf>
    <xf numFmtId="0" fontId="0" fillId="2" borderId="3" xfId="0" applyFill="1" applyBorder="1" applyAlignment="1">
      <alignment horizontal="left" wrapText="1"/>
    </xf>
    <xf numFmtId="0" fontId="0" fillId="2" borderId="4" xfId="0" applyFill="1" applyBorder="1" applyAlignment="1">
      <alignment horizontal="left" wrapText="1"/>
    </xf>
    <xf numFmtId="0" fontId="0" fillId="0" borderId="6" xfId="0" applyBorder="1" applyAlignment="1">
      <alignment horizontal="left" wrapText="1"/>
    </xf>
    <xf numFmtId="0" fontId="1" fillId="0" borderId="7" xfId="0" applyFont="1"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8" xfId="0" applyBorder="1" applyAlignment="1">
      <alignment horizontal="right" wrapText="1"/>
    </xf>
    <xf numFmtId="0" fontId="0" fillId="0" borderId="9" xfId="0" applyBorder="1" applyAlignment="1">
      <alignment horizontal="right" wrapText="1"/>
    </xf>
    <xf numFmtId="0" fontId="0" fillId="0" borderId="6" xfId="0" applyBorder="1" applyAlignment="1">
      <alignment horizontal="right" wrapText="1"/>
    </xf>
    <xf numFmtId="0" fontId="0" fillId="0" borderId="14" xfId="0" applyBorder="1" applyAlignment="1">
      <alignment horizontal="center" wrapText="1"/>
    </xf>
    <xf numFmtId="0" fontId="0" fillId="2" borderId="3" xfId="0" applyFill="1" applyBorder="1" applyAlignment="1">
      <alignment horizontal="left" wrapText="1" indent="1"/>
    </xf>
    <xf numFmtId="0" fontId="1" fillId="0" borderId="15" xfId="0" applyFont="1" applyBorder="1" applyAlignment="1">
      <alignment horizontal="center" wrapText="1"/>
    </xf>
    <xf numFmtId="0" fontId="0" fillId="0" borderId="3" xfId="0" applyBorder="1" applyAlignment="1"/>
    <xf numFmtId="0" fontId="0" fillId="0" borderId="4" xfId="0" applyBorder="1" applyAlignment="1"/>
    <xf numFmtId="0" fontId="0" fillId="0" borderId="7" xfId="0" applyBorder="1" applyAlignment="1"/>
    <xf numFmtId="0" fontId="0" fillId="0" borderId="6" xfId="0" applyBorder="1" applyAlignment="1"/>
    <xf numFmtId="0" fontId="0" fillId="0" borderId="0" xfId="0" applyAlignment="1"/>
    <xf numFmtId="0" fontId="0" fillId="0" borderId="12" xfId="0" applyBorder="1" applyAlignment="1"/>
    <xf numFmtId="0" fontId="0" fillId="0" borderId="8" xfId="0" applyBorder="1" applyAlignment="1"/>
    <xf numFmtId="0" fontId="0" fillId="0" borderId="9" xfId="0" applyBorder="1" applyAlignme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theme" Target="theme/theme1.xml"/><Relationship Id="rId9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2"/>
  <sheetViews>
    <sheetView tabSelected="1" workbookViewId="0"/>
  </sheetViews>
  <sheetFormatPr defaultRowHeight="15"/>
  <cols>
    <col min="1" max="1" width="20" customWidth="1"/>
  </cols>
  <sheetData>
    <row r="1" spans="1:2">
      <c r="A1" s="1" t="str">
        <f>HYPERLINK("#'Table A-1'!A1", "Table A-1")</f>
        <v>Table A-1</v>
      </c>
      <c r="B1" t="s">
        <v>0</v>
      </c>
    </row>
    <row r="2" spans="1:2">
      <c r="A2" s="1" t="str">
        <f>HYPERLINK("#'Table A-2'!A1", "Table A-2")</f>
        <v>Table A-2</v>
      </c>
      <c r="B2" t="s">
        <v>1</v>
      </c>
    </row>
    <row r="3" spans="1:2">
      <c r="A3" s="1" t="str">
        <f>HYPERLINK("#'Table A-3'!A1", "Table A-3")</f>
        <v>Table A-3</v>
      </c>
      <c r="B3" t="s">
        <v>2</v>
      </c>
    </row>
    <row r="4" spans="1:2">
      <c r="A4" s="1" t="str">
        <f>HYPERLINK("#'Table A-4'!A1", "Table A-4")</f>
        <v>Table A-4</v>
      </c>
      <c r="B4" t="s">
        <v>3</v>
      </c>
    </row>
    <row r="5" spans="1:2">
      <c r="A5" s="1" t="str">
        <f>HYPERLINK("#'Table A-5'!A1", "Table A-5")</f>
        <v>Table A-5</v>
      </c>
      <c r="B5" t="s">
        <v>4</v>
      </c>
    </row>
    <row r="6" spans="1:2">
      <c r="A6" s="1" t="str">
        <f>HYPERLINK("#'Table A-6'!A1", "Table A-6")</f>
        <v>Table A-6</v>
      </c>
      <c r="B6" t="s">
        <v>5</v>
      </c>
    </row>
    <row r="7" spans="1:2">
      <c r="A7" s="1" t="str">
        <f>HYPERLINK("#'Table A-7'!A1", "Table A-7")</f>
        <v>Table A-7</v>
      </c>
      <c r="B7" t="s">
        <v>6</v>
      </c>
    </row>
    <row r="8" spans="1:2">
      <c r="A8" s="1" t="str">
        <f>HYPERLINK("#'Table A-8'!A1", "Table A-8")</f>
        <v>Table A-8</v>
      </c>
      <c r="B8" t="s">
        <v>7</v>
      </c>
    </row>
    <row r="9" spans="1:2">
      <c r="A9" s="1" t="str">
        <f>HYPERLINK("#'Table A-9'!A1", "Table A-9")</f>
        <v>Table A-9</v>
      </c>
      <c r="B9" t="s">
        <v>8</v>
      </c>
    </row>
    <row r="10" spans="1:2">
      <c r="A10" s="1" t="str">
        <f>HYPERLINK("#'Table A-10'!A1", "Table A-10")</f>
        <v>Table A-10</v>
      </c>
      <c r="B10" t="s">
        <v>9</v>
      </c>
    </row>
    <row r="11" spans="1:2">
      <c r="A11" s="1" t="str">
        <f>HYPERLINK("#'Table A-11'!A1", "Table A-11")</f>
        <v>Table A-11</v>
      </c>
      <c r="B11" t="s">
        <v>10</v>
      </c>
    </row>
    <row r="12" spans="1:2">
      <c r="A12" s="1" t="str">
        <f>HYPERLINK("#'Table A-12'!A1", "Table A-12")</f>
        <v>Table A-12</v>
      </c>
      <c r="B12" t="s">
        <v>11</v>
      </c>
    </row>
    <row r="13" spans="1:2">
      <c r="A13" s="1" t="str">
        <f>HYPERLINK("#'Table A-13'!A1", "Table A-13")</f>
        <v>Table A-13</v>
      </c>
      <c r="B13" t="s">
        <v>12</v>
      </c>
    </row>
    <row r="14" spans="1:2">
      <c r="A14" s="1" t="str">
        <f>HYPERLINK("#'Table A-14'!A1", "Table A-14")</f>
        <v>Table A-14</v>
      </c>
      <c r="B14" t="s">
        <v>13</v>
      </c>
    </row>
    <row r="15" spans="1:2">
      <c r="A15" s="1" t="str">
        <f>HYPERLINK("#'Table A-15'!A1", "Table A-15")</f>
        <v>Table A-15</v>
      </c>
      <c r="B15" t="s">
        <v>14</v>
      </c>
    </row>
    <row r="16" spans="1:2">
      <c r="A16" s="1" t="str">
        <f>HYPERLINK("#'Table A-16'!A1", "Table A-16")</f>
        <v>Table A-16</v>
      </c>
      <c r="B16" t="s">
        <v>15</v>
      </c>
    </row>
    <row r="17" spans="1:2">
      <c r="A17" s="1" t="str">
        <f>HYPERLINK("#'Table A-17'!A1", "Table A-17")</f>
        <v>Table A-17</v>
      </c>
      <c r="B17" t="s">
        <v>16</v>
      </c>
    </row>
    <row r="18" spans="1:2">
      <c r="A18" s="1" t="str">
        <f>HYPERLINK("#'Table A-18'!A1", "Table A-18")</f>
        <v>Table A-18</v>
      </c>
      <c r="B18" t="s">
        <v>17</v>
      </c>
    </row>
    <row r="19" spans="1:2">
      <c r="A19" s="1" t="str">
        <f>HYPERLINK("#'Table A-18 (Cont-1)'!A1", "Table A-18 (Cont-1)")</f>
        <v>Table A-18 (Cont-1)</v>
      </c>
      <c r="B19" t="s">
        <v>18</v>
      </c>
    </row>
    <row r="20" spans="1:2">
      <c r="A20" s="1" t="str">
        <f>HYPERLINK("#'Table A-18 (Cont-2)'!A1", "Table A-18 (Cont-2)")</f>
        <v>Table A-18 (Cont-2)</v>
      </c>
      <c r="B20" t="s">
        <v>18</v>
      </c>
    </row>
    <row r="21" spans="1:2">
      <c r="A21" s="1" t="str">
        <f>HYPERLINK("#'Table A-18 (Cont-3)'!A1", "Table A-18 (Cont-3)")</f>
        <v>Table A-18 (Cont-3)</v>
      </c>
      <c r="B21" t="s">
        <v>18</v>
      </c>
    </row>
    <row r="22" spans="1:2">
      <c r="A22" s="1" t="str">
        <f>HYPERLINK("#'Table A-18 (Cont-4)'!A1", "Table A-18 (Cont-4)")</f>
        <v>Table A-18 (Cont-4)</v>
      </c>
      <c r="B22" t="s">
        <v>18</v>
      </c>
    </row>
    <row r="23" spans="1:2">
      <c r="A23" s="1" t="str">
        <f>HYPERLINK("#'Table A-18 (Cont-5)'!A1", "Table A-18 (Cont-5)")</f>
        <v>Table A-18 (Cont-5)</v>
      </c>
      <c r="B23" t="s">
        <v>18</v>
      </c>
    </row>
    <row r="24" spans="1:2">
      <c r="A24" s="1" t="str">
        <f>HYPERLINK("#'Table A-19'!A1", "Table A-19")</f>
        <v>Table A-19</v>
      </c>
      <c r="B24" t="s">
        <v>19</v>
      </c>
    </row>
    <row r="25" spans="1:2">
      <c r="A25" s="1" t="str">
        <f>HYPERLINK("#'Table A-20'!A1", "Table A-20")</f>
        <v>Table A-20</v>
      </c>
      <c r="B25" t="s">
        <v>20</v>
      </c>
    </row>
    <row r="26" spans="1:2">
      <c r="A26" s="1" t="str">
        <f>HYPERLINK("#'Table A-20 (Cont-1)'!A1", "Table A-20 (Cont-1)")</f>
        <v>Table A-20 (Cont-1)</v>
      </c>
      <c r="B26" t="s">
        <v>21</v>
      </c>
    </row>
    <row r="27" spans="1:2">
      <c r="A27" s="1" t="str">
        <f>HYPERLINK("#'Table A-20 (Cont-2)'!A1", "Table A-20 (Cont-2)")</f>
        <v>Table A-20 (Cont-2)</v>
      </c>
      <c r="B27" t="s">
        <v>21</v>
      </c>
    </row>
    <row r="28" spans="1:2">
      <c r="A28" s="1" t="str">
        <f>HYPERLINK("#'Table A-20 (Cont-3)'!A1", "Table A-20 (Cont-3)")</f>
        <v>Table A-20 (Cont-3)</v>
      </c>
      <c r="B28" t="s">
        <v>21</v>
      </c>
    </row>
    <row r="29" spans="1:2">
      <c r="A29" s="1" t="str">
        <f>HYPERLINK("#'Table A-20 (Cont-4)'!A1", "Table A-20 (Cont-4)")</f>
        <v>Table A-20 (Cont-4)</v>
      </c>
      <c r="B29" t="s">
        <v>21</v>
      </c>
    </row>
    <row r="30" spans="1:2">
      <c r="A30" s="1" t="str">
        <f>HYPERLINK("#'Table A-20 (Cont-5)'!A1", "Table A-20 (Cont-5)")</f>
        <v>Table A-20 (Cont-5)</v>
      </c>
      <c r="B30" t="s">
        <v>21</v>
      </c>
    </row>
    <row r="31" spans="1:2">
      <c r="A31" s="1" t="str">
        <f>HYPERLINK("#'Table A-21'!A1", "Table A-21")</f>
        <v>Table A-21</v>
      </c>
      <c r="B31" t="s">
        <v>22</v>
      </c>
    </row>
    <row r="32" spans="1:2">
      <c r="A32" s="1" t="str">
        <f>HYPERLINK("#'Table A-22'!A1", "Table A-22")</f>
        <v>Table A-22</v>
      </c>
      <c r="B32" t="s">
        <v>23</v>
      </c>
    </row>
    <row r="33" spans="1:2">
      <c r="A33" s="1" t="str">
        <f>HYPERLINK("#'Table A-22 (Cont-1)'!A1", "Table A-22 (Cont-1)")</f>
        <v>Table A-22 (Cont-1)</v>
      </c>
      <c r="B33" t="s">
        <v>24</v>
      </c>
    </row>
    <row r="34" spans="1:2">
      <c r="A34" s="1" t="str">
        <f>HYPERLINK("#'Table A-22 (Cont-2)'!A1", "Table A-22 (Cont-2)")</f>
        <v>Table A-22 (Cont-2)</v>
      </c>
      <c r="B34" t="s">
        <v>24</v>
      </c>
    </row>
    <row r="35" spans="1:2">
      <c r="A35" s="1" t="str">
        <f>HYPERLINK("#'Table A-22 (Cont-3)'!A1", "Table A-22 (Cont-3)")</f>
        <v>Table A-22 (Cont-3)</v>
      </c>
      <c r="B35" t="s">
        <v>24</v>
      </c>
    </row>
    <row r="36" spans="1:2">
      <c r="A36" s="1" t="str">
        <f>HYPERLINK("#'Table A-22 (Cont-4)'!A1", "Table A-22 (Cont-4)")</f>
        <v>Table A-22 (Cont-4)</v>
      </c>
      <c r="B36" t="s">
        <v>24</v>
      </c>
    </row>
    <row r="37" spans="1:2">
      <c r="A37" s="1" t="str">
        <f>HYPERLINK("#'Table A-22 (Cont-5)'!A1", "Table A-22 (Cont-5)")</f>
        <v>Table A-22 (Cont-5)</v>
      </c>
      <c r="B37" t="s">
        <v>24</v>
      </c>
    </row>
    <row r="38" spans="1:2">
      <c r="A38" s="1" t="str">
        <f>HYPERLINK("#'Table A-23'!A1", "Table A-23")</f>
        <v>Table A-23</v>
      </c>
      <c r="B38" t="s">
        <v>25</v>
      </c>
    </row>
    <row r="39" spans="1:2">
      <c r="A39" s="1" t="str">
        <f>HYPERLINK("#'Table A-24'!A1", "Table A-24")</f>
        <v>Table A-24</v>
      </c>
      <c r="B39" t="s">
        <v>26</v>
      </c>
    </row>
    <row r="40" spans="1:2">
      <c r="A40" s="1" t="str">
        <f>HYPERLINK("#'Table A-24 (Cont-1)'!A1", "Table A-24 (Cont-1)")</f>
        <v>Table A-24 (Cont-1)</v>
      </c>
      <c r="B40" t="s">
        <v>27</v>
      </c>
    </row>
    <row r="41" spans="1:2">
      <c r="A41" s="1" t="str">
        <f>HYPERLINK("#'Table A-24 (Cont-2)'!A1", "Table A-24 (Cont-2)")</f>
        <v>Table A-24 (Cont-2)</v>
      </c>
      <c r="B41" t="s">
        <v>27</v>
      </c>
    </row>
    <row r="42" spans="1:2">
      <c r="A42" s="1" t="str">
        <f>HYPERLINK("#'Table A-24 (Cont-3)'!A1", "Table A-24 (Cont-3)")</f>
        <v>Table A-24 (Cont-3)</v>
      </c>
      <c r="B42" t="s">
        <v>27</v>
      </c>
    </row>
    <row r="43" spans="1:2">
      <c r="A43" s="1" t="str">
        <f>HYPERLINK("#'Table A-24 (Cont-4)'!A1", "Table A-24 (Cont-4)")</f>
        <v>Table A-24 (Cont-4)</v>
      </c>
      <c r="B43" t="s">
        <v>27</v>
      </c>
    </row>
    <row r="44" spans="1:2">
      <c r="A44" s="1" t="str">
        <f>HYPERLINK("#'Table A-24 (Cont-5)'!A1", "Table A-24 (Cont-5)")</f>
        <v>Table A-24 (Cont-5)</v>
      </c>
      <c r="B44" t="s">
        <v>27</v>
      </c>
    </row>
    <row r="45" spans="1:2">
      <c r="A45" s="1" t="str">
        <f>HYPERLINK("#'Table A-25'!A1", "Table A-25")</f>
        <v>Table A-25</v>
      </c>
      <c r="B45" t="s">
        <v>28</v>
      </c>
    </row>
    <row r="46" spans="1:2">
      <c r="A46" s="1" t="str">
        <f>HYPERLINK("#'Table A-26'!A1", "Table A-26")</f>
        <v>Table A-26</v>
      </c>
      <c r="B46" t="s">
        <v>29</v>
      </c>
    </row>
    <row r="47" spans="1:2">
      <c r="A47" s="1" t="str">
        <f>HYPERLINK("#'Table A-26 (Cont-1)'!A1", "Table A-26 (Cont-1)")</f>
        <v>Table A-26 (Cont-1)</v>
      </c>
      <c r="B47" t="s">
        <v>30</v>
      </c>
    </row>
    <row r="48" spans="1:2">
      <c r="A48" s="1" t="str">
        <f>HYPERLINK("#'Table A-26 (Cont-2)'!A1", "Table A-26 (Cont-2)")</f>
        <v>Table A-26 (Cont-2)</v>
      </c>
      <c r="B48" t="s">
        <v>30</v>
      </c>
    </row>
    <row r="49" spans="1:2">
      <c r="A49" s="1" t="str">
        <f>HYPERLINK("#'Table A-26 (Cont-3)'!A1", "Table A-26 (Cont-3)")</f>
        <v>Table A-26 (Cont-3)</v>
      </c>
      <c r="B49" t="s">
        <v>30</v>
      </c>
    </row>
    <row r="50" spans="1:2">
      <c r="A50" s="1" t="str">
        <f>HYPERLINK("#'Table A-26 (Cont-4)'!A1", "Table A-26 (Cont-4)")</f>
        <v>Table A-26 (Cont-4)</v>
      </c>
      <c r="B50" t="s">
        <v>30</v>
      </c>
    </row>
    <row r="51" spans="1:2">
      <c r="A51" s="1" t="str">
        <f>HYPERLINK("#'Table A-26 (Cont-5)'!A1", "Table A-26 (Cont-5)")</f>
        <v>Table A-26 (Cont-5)</v>
      </c>
      <c r="B51" t="s">
        <v>30</v>
      </c>
    </row>
    <row r="52" spans="1:2">
      <c r="A52" s="1" t="str">
        <f>HYPERLINK("#'Table A-27'!A1", "Table A-27")</f>
        <v>Table A-27</v>
      </c>
      <c r="B52" t="s">
        <v>31</v>
      </c>
    </row>
    <row r="53" spans="1:2">
      <c r="A53" s="1" t="str">
        <f>HYPERLINK("#'Table A-28'!A1", "Table A-28")</f>
        <v>Table A-28</v>
      </c>
      <c r="B53" t="s">
        <v>32</v>
      </c>
    </row>
    <row r="54" spans="1:2">
      <c r="A54" s="1" t="str">
        <f>HYPERLINK("#'Table A-28 (Cont-1)'!A1", "Table A-28 (Cont-1)")</f>
        <v>Table A-28 (Cont-1)</v>
      </c>
      <c r="B54" t="s">
        <v>33</v>
      </c>
    </row>
    <row r="55" spans="1:2">
      <c r="A55" s="1" t="str">
        <f>HYPERLINK("#'Table A-28 (Cont-2)'!A1", "Table A-28 (Cont-2)")</f>
        <v>Table A-28 (Cont-2)</v>
      </c>
      <c r="B55" t="s">
        <v>33</v>
      </c>
    </row>
    <row r="56" spans="1:2">
      <c r="A56" s="1" t="str">
        <f>HYPERLINK("#'Table A-28 (Cont-3)'!A1", "Table A-28 (Cont-3)")</f>
        <v>Table A-28 (Cont-3)</v>
      </c>
      <c r="B56" t="s">
        <v>33</v>
      </c>
    </row>
    <row r="57" spans="1:2">
      <c r="A57" s="1" t="str">
        <f>HYPERLINK("#'Table A-28 (Cont-4)'!A1", "Table A-28 (Cont-4)")</f>
        <v>Table A-28 (Cont-4)</v>
      </c>
      <c r="B57" t="s">
        <v>33</v>
      </c>
    </row>
    <row r="58" spans="1:2">
      <c r="A58" s="1" t="str">
        <f>HYPERLINK("#'Table A-28 (Cont-5)'!A1", "Table A-28 (Cont-5)")</f>
        <v>Table A-28 (Cont-5)</v>
      </c>
      <c r="B58" t="s">
        <v>33</v>
      </c>
    </row>
    <row r="59" spans="1:2">
      <c r="A59" s="1" t="str">
        <f>HYPERLINK("#'Table A-29'!A1", "Table A-29")</f>
        <v>Table A-29</v>
      </c>
      <c r="B59" t="s">
        <v>34</v>
      </c>
    </row>
    <row r="60" spans="1:2">
      <c r="A60" s="1" t="str">
        <f>HYPERLINK("#'Table A-30'!A1", "Table A-30")</f>
        <v>Table A-30</v>
      </c>
      <c r="B60" t="s">
        <v>35</v>
      </c>
    </row>
    <row r="61" spans="1:2">
      <c r="A61" s="1" t="str">
        <f>HYPERLINK("#'Table A-31'!A1", "Table A-31")</f>
        <v>Table A-31</v>
      </c>
      <c r="B61" t="s">
        <v>36</v>
      </c>
    </row>
    <row r="62" spans="1:2">
      <c r="A62" s="1" t="str">
        <f>HYPERLINK("#'Table A-31 (Cont-1)'!A1", "Table A-31 (Cont-1)")</f>
        <v>Table A-31 (Cont-1)</v>
      </c>
      <c r="B62" t="s">
        <v>37</v>
      </c>
    </row>
    <row r="63" spans="1:2">
      <c r="A63" s="1" t="str">
        <f>HYPERLINK("#'Table A-31 (Cont-2)'!A1", "Table A-31 (Cont-2)")</f>
        <v>Table A-31 (Cont-2)</v>
      </c>
      <c r="B63" t="s">
        <v>37</v>
      </c>
    </row>
    <row r="64" spans="1:2">
      <c r="A64" s="1" t="str">
        <f>HYPERLINK("#'Table A-31 (Cont-3)'!A1", "Table A-31 (Cont-3)")</f>
        <v>Table A-31 (Cont-3)</v>
      </c>
      <c r="B64" t="s">
        <v>37</v>
      </c>
    </row>
    <row r="65" spans="1:2">
      <c r="A65" s="1" t="str">
        <f>HYPERLINK("#'Table A-31 (Cont-4)'!A1", "Table A-31 (Cont-4)")</f>
        <v>Table A-31 (Cont-4)</v>
      </c>
      <c r="B65" t="s">
        <v>37</v>
      </c>
    </row>
    <row r="66" spans="1:2">
      <c r="A66" s="1" t="str">
        <f>HYPERLINK("#'Table A-32'!A1", "Table A-32")</f>
        <v>Table A-32</v>
      </c>
      <c r="B66" t="s">
        <v>38</v>
      </c>
    </row>
    <row r="67" spans="1:2">
      <c r="A67" s="1" t="str">
        <f>HYPERLINK("#'Table A-32 (Cont-1)'!A1", "Table A-32 (Cont-1)")</f>
        <v>Table A-32 (Cont-1)</v>
      </c>
      <c r="B67" t="s">
        <v>39</v>
      </c>
    </row>
    <row r="68" spans="1:2">
      <c r="A68" s="1" t="str">
        <f>HYPERLINK("#'Table A-32 (Cont-2)'!A1", "Table A-32 (Cont-2)")</f>
        <v>Table A-32 (Cont-2)</v>
      </c>
      <c r="B68" t="s">
        <v>39</v>
      </c>
    </row>
    <row r="69" spans="1:2">
      <c r="A69" s="1" t="str">
        <f>HYPERLINK("#'Table A-32 (Cont-3)'!A1", "Table A-32 (Cont-3)")</f>
        <v>Table A-32 (Cont-3)</v>
      </c>
      <c r="B69" t="s">
        <v>39</v>
      </c>
    </row>
    <row r="70" spans="1:2">
      <c r="A70" s="1" t="str">
        <f>HYPERLINK("#'Table A-32 (Cont-4)'!A1", "Table A-32 (Cont-4)")</f>
        <v>Table A-32 (Cont-4)</v>
      </c>
      <c r="B70" t="s">
        <v>39</v>
      </c>
    </row>
    <row r="71" spans="1:2">
      <c r="A71" s="1" t="str">
        <f>HYPERLINK("#'Table A-33'!A1", "Table A-33")</f>
        <v>Table A-33</v>
      </c>
      <c r="B71" t="s">
        <v>40</v>
      </c>
    </row>
    <row r="72" spans="1:2">
      <c r="A72" s="1" t="str">
        <f>HYPERLINK("#'Table A-33 (Cont-1)'!A1", "Table A-33 (Cont-1)")</f>
        <v>Table A-33 (Cont-1)</v>
      </c>
      <c r="B72" t="s">
        <v>41</v>
      </c>
    </row>
    <row r="73" spans="1:2">
      <c r="A73" s="1" t="str">
        <f>HYPERLINK("#'Table A-33 (Cont-2)'!A1", "Table A-33 (Cont-2)")</f>
        <v>Table A-33 (Cont-2)</v>
      </c>
      <c r="B73" t="s">
        <v>41</v>
      </c>
    </row>
    <row r="74" spans="1:2">
      <c r="A74" s="1" t="str">
        <f>HYPERLINK("#'Table A-33 (Cont-3)'!A1", "Table A-33 (Cont-3)")</f>
        <v>Table A-33 (Cont-3)</v>
      </c>
      <c r="B74" t="s">
        <v>41</v>
      </c>
    </row>
    <row r="75" spans="1:2">
      <c r="A75" s="1" t="str">
        <f>HYPERLINK("#'Table A-33 (Cont-4)'!A1", "Table A-33 (Cont-4)")</f>
        <v>Table A-33 (Cont-4)</v>
      </c>
      <c r="B75" t="s">
        <v>41</v>
      </c>
    </row>
    <row r="76" spans="1:2">
      <c r="A76" s="1" t="str">
        <f>HYPERLINK("#'Table A-34'!A1", "Table A-34")</f>
        <v>Table A-34</v>
      </c>
      <c r="B76" t="s">
        <v>42</v>
      </c>
    </row>
    <row r="77" spans="1:2">
      <c r="A77" s="1" t="str">
        <f>HYPERLINK("#'Table A-34 (Cont-1)'!A1", "Table A-34 (Cont-1)")</f>
        <v>Table A-34 (Cont-1)</v>
      </c>
      <c r="B77" t="s">
        <v>43</v>
      </c>
    </row>
    <row r="78" spans="1:2">
      <c r="A78" s="1" t="str">
        <f>HYPERLINK("#'Table A-34 (Cont-2)'!A1", "Table A-34 (Cont-2)")</f>
        <v>Table A-34 (Cont-2)</v>
      </c>
      <c r="B78" t="s">
        <v>43</v>
      </c>
    </row>
    <row r="79" spans="1:2">
      <c r="A79" s="1" t="str">
        <f>HYPERLINK("#'Table A-34 (Cont-3)'!A1", "Table A-34 (Cont-3)")</f>
        <v>Table A-34 (Cont-3)</v>
      </c>
      <c r="B79" t="s">
        <v>43</v>
      </c>
    </row>
    <row r="80" spans="1:2">
      <c r="A80" s="1" t="str">
        <f>HYPERLINK("#'Table A-34 (Cont-4)'!A1", "Table A-34 (Cont-4)")</f>
        <v>Table A-34 (Cont-4)</v>
      </c>
      <c r="B80" t="s">
        <v>43</v>
      </c>
    </row>
    <row r="81" spans="1:2">
      <c r="A81" s="1" t="str">
        <f>HYPERLINK("#'Table A-35'!A1", "Table A-35")</f>
        <v>Table A-35</v>
      </c>
      <c r="B81" t="s">
        <v>44</v>
      </c>
    </row>
    <row r="82" spans="1:2">
      <c r="A82" s="1" t="str">
        <f>HYPERLINK("#'Table A-35 (Cont-1)'!A1", "Table A-35 (Cont-1)")</f>
        <v>Table A-35 (Cont-1)</v>
      </c>
      <c r="B82" t="s">
        <v>45</v>
      </c>
    </row>
    <row r="83" spans="1:2">
      <c r="A83" s="1" t="str">
        <f>HYPERLINK("#'Table A-35 (Cont-2)'!A1", "Table A-35 (Cont-2)")</f>
        <v>Table A-35 (Cont-2)</v>
      </c>
      <c r="B83" t="s">
        <v>45</v>
      </c>
    </row>
    <row r="84" spans="1:2">
      <c r="A84" s="1" t="str">
        <f>HYPERLINK("#'Table A-35 (Cont-3)'!A1", "Table A-35 (Cont-3)")</f>
        <v>Table A-35 (Cont-3)</v>
      </c>
      <c r="B84" t="s">
        <v>45</v>
      </c>
    </row>
    <row r="85" spans="1:2">
      <c r="A85" s="1" t="str">
        <f>HYPERLINK("#'Table A-35 (Cont-4)'!A1", "Table A-35 (Cont-4)")</f>
        <v>Table A-35 (Cont-4)</v>
      </c>
      <c r="B85" t="s">
        <v>45</v>
      </c>
    </row>
    <row r="86" spans="1:2">
      <c r="A86" s="1" t="str">
        <f>HYPERLINK("#'Table A-36'!A1", "Table A-36")</f>
        <v>Table A-36</v>
      </c>
      <c r="B86" t="s">
        <v>46</v>
      </c>
    </row>
    <row r="87" spans="1:2">
      <c r="A87" s="1" t="str">
        <f>HYPERLINK("#'Table A-36 (Cont-1)'!A1", "Table A-36 (Cont-1)")</f>
        <v>Table A-36 (Cont-1)</v>
      </c>
      <c r="B87" t="s">
        <v>47</v>
      </c>
    </row>
    <row r="88" spans="1:2">
      <c r="A88" s="1" t="str">
        <f>HYPERLINK("#'Table A-36 (Cont-2)'!A1", "Table A-36 (Cont-2)")</f>
        <v>Table A-36 (Cont-2)</v>
      </c>
      <c r="B88" t="s">
        <v>47</v>
      </c>
    </row>
    <row r="89" spans="1:2">
      <c r="A89" s="1" t="str">
        <f>HYPERLINK("#'Table A-36 (Cont-3)'!A1", "Table A-36 (Cont-3)")</f>
        <v>Table A-36 (Cont-3)</v>
      </c>
      <c r="B89" t="s">
        <v>47</v>
      </c>
    </row>
    <row r="90" spans="1:2">
      <c r="A90" s="1" t="str">
        <f>HYPERLINK("#'Table A-36 (Cont-4)'!A1", "Table A-36 (Cont-4)")</f>
        <v>Table A-36 (Cont-4)</v>
      </c>
      <c r="B90" t="s">
        <v>47</v>
      </c>
    </row>
    <row r="91" spans="1:2">
      <c r="A91" s="1" t="str">
        <f>HYPERLINK("#'Table A-37'!A1", "Table A-37")</f>
        <v>Table A-37</v>
      </c>
      <c r="B91" t="s">
        <v>48</v>
      </c>
    </row>
    <row r="92" spans="1:2">
      <c r="A92" s="1" t="str">
        <f>HYPERLINK("#'Table A-38'!A1", "Table A-38")</f>
        <v>Table A-38</v>
      </c>
      <c r="B92" t="s">
        <v>49</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9"/>
  <sheetViews>
    <sheetView workbookViewId="0"/>
  </sheetViews>
  <sheetFormatPr defaultRowHeight="15"/>
  <cols>
    <col min="1" max="1" width="48" customWidth="1"/>
    <col min="2" max="7" width="15" customWidth="1"/>
  </cols>
  <sheetData>
    <row r="1" spans="1:7">
      <c r="A1" s="2" t="s">
        <v>8</v>
      </c>
    </row>
    <row r="2" spans="1:7">
      <c r="A2" s="34" t="s">
        <v>189</v>
      </c>
      <c r="B2" s="35" t="s">
        <v>55</v>
      </c>
      <c r="C2" s="46"/>
      <c r="D2" s="46"/>
      <c r="E2" s="35" t="s">
        <v>64</v>
      </c>
      <c r="F2" s="46"/>
      <c r="G2" s="46"/>
    </row>
    <row r="3" spans="1:7">
      <c r="A3" s="47"/>
      <c r="B3" s="14" t="s">
        <v>190</v>
      </c>
      <c r="C3" s="15" t="s">
        <v>191</v>
      </c>
      <c r="D3" s="15" t="s">
        <v>192</v>
      </c>
      <c r="E3" s="16" t="s">
        <v>190</v>
      </c>
      <c r="F3" s="15" t="s">
        <v>191</v>
      </c>
      <c r="G3" s="14" t="s">
        <v>192</v>
      </c>
    </row>
    <row r="4" spans="1:7">
      <c r="A4" s="19" t="s">
        <v>193</v>
      </c>
      <c r="B4" s="27">
        <v>0.6</v>
      </c>
      <c r="C4" s="27">
        <v>0.1</v>
      </c>
      <c r="D4" s="27">
        <v>0.6</v>
      </c>
      <c r="E4" s="28">
        <v>0.4</v>
      </c>
      <c r="F4" s="8" t="s">
        <v>72</v>
      </c>
      <c r="G4" s="27">
        <v>0.4</v>
      </c>
    </row>
    <row r="5" spans="1:7">
      <c r="A5" s="19" t="s">
        <v>194</v>
      </c>
      <c r="B5" s="27">
        <v>0.8</v>
      </c>
      <c r="C5" s="27">
        <v>0.1</v>
      </c>
      <c r="D5" s="27">
        <v>0.8</v>
      </c>
      <c r="E5" s="28">
        <v>0.8</v>
      </c>
      <c r="F5" s="27">
        <v>0.1</v>
      </c>
      <c r="G5" s="27">
        <v>0.8</v>
      </c>
    </row>
    <row r="6" spans="1:7">
      <c r="A6" s="19" t="s">
        <v>195</v>
      </c>
      <c r="B6" s="8" t="s">
        <v>72</v>
      </c>
      <c r="C6" s="8" t="s">
        <v>72</v>
      </c>
      <c r="D6" s="8" t="s">
        <v>72</v>
      </c>
      <c r="E6" s="21" t="s">
        <v>72</v>
      </c>
      <c r="F6" s="8" t="s">
        <v>72</v>
      </c>
      <c r="G6" s="8" t="s">
        <v>72</v>
      </c>
    </row>
    <row r="7" spans="1:7">
      <c r="A7" s="19" t="s">
        <v>196</v>
      </c>
      <c r="B7" s="27">
        <v>4.3</v>
      </c>
      <c r="C7" s="27">
        <v>4</v>
      </c>
      <c r="D7" s="27">
        <v>0.8</v>
      </c>
      <c r="E7" s="28">
        <v>2.8</v>
      </c>
      <c r="F7" s="27">
        <v>2.7</v>
      </c>
      <c r="G7" s="27">
        <v>0.3</v>
      </c>
    </row>
    <row r="8" spans="1:7">
      <c r="A8" s="19" t="s">
        <v>197</v>
      </c>
      <c r="B8" s="27">
        <v>1</v>
      </c>
      <c r="C8" s="27">
        <v>1</v>
      </c>
      <c r="D8" s="27">
        <v>0.1</v>
      </c>
      <c r="E8" s="28">
        <v>3.3</v>
      </c>
      <c r="F8" s="27">
        <v>3.3</v>
      </c>
      <c r="G8" s="27">
        <v>0.4</v>
      </c>
    </row>
    <row r="9" spans="1:7">
      <c r="A9" s="19" t="s">
        <v>198</v>
      </c>
      <c r="B9" s="27">
        <v>2.4</v>
      </c>
      <c r="C9" s="27">
        <v>2.2999999999999998</v>
      </c>
      <c r="D9" s="27">
        <v>0.5</v>
      </c>
      <c r="E9" s="28">
        <v>1.5</v>
      </c>
      <c r="F9" s="27">
        <v>1.5</v>
      </c>
      <c r="G9" s="27">
        <v>0.1</v>
      </c>
    </row>
    <row r="10" spans="1:7">
      <c r="A10" s="19" t="s">
        <v>199</v>
      </c>
      <c r="B10" s="8" t="s">
        <v>72</v>
      </c>
      <c r="C10" s="8" t="s">
        <v>72</v>
      </c>
      <c r="D10" s="8" t="s">
        <v>72</v>
      </c>
      <c r="E10" s="21" t="s">
        <v>72</v>
      </c>
      <c r="F10" s="8" t="s">
        <v>72</v>
      </c>
      <c r="G10" s="8" t="s">
        <v>72</v>
      </c>
    </row>
    <row r="11" spans="1:7">
      <c r="A11" s="19" t="s">
        <v>200</v>
      </c>
      <c r="B11" s="27">
        <v>0.3</v>
      </c>
      <c r="C11" s="8" t="s">
        <v>72</v>
      </c>
      <c r="D11" s="27">
        <v>0.3</v>
      </c>
      <c r="E11" s="28">
        <v>0.3</v>
      </c>
      <c r="F11" s="8" t="s">
        <v>72</v>
      </c>
      <c r="G11" s="27">
        <v>0.3</v>
      </c>
    </row>
    <row r="12" spans="1:7">
      <c r="A12" s="19" t="s">
        <v>201</v>
      </c>
      <c r="B12" s="27">
        <v>11.1</v>
      </c>
      <c r="C12" s="27">
        <v>8.1</v>
      </c>
      <c r="D12" s="27">
        <v>4.0999999999999996</v>
      </c>
      <c r="E12" s="28">
        <v>11.1</v>
      </c>
      <c r="F12" s="27">
        <v>9.1</v>
      </c>
      <c r="G12" s="27">
        <v>2.9</v>
      </c>
    </row>
    <row r="13" spans="1:7">
      <c r="A13" s="19" t="s">
        <v>202</v>
      </c>
      <c r="B13" s="8" t="s">
        <v>72</v>
      </c>
      <c r="C13" s="8" t="s">
        <v>72</v>
      </c>
      <c r="D13" s="8" t="s">
        <v>72</v>
      </c>
      <c r="E13" s="21" t="s">
        <v>72</v>
      </c>
      <c r="F13" s="8" t="s">
        <v>72</v>
      </c>
      <c r="G13" s="8" t="s">
        <v>72</v>
      </c>
    </row>
    <row r="14" spans="1:7">
      <c r="A14" s="19" t="s">
        <v>203</v>
      </c>
      <c r="B14" s="8" t="s">
        <v>72</v>
      </c>
      <c r="C14" s="8" t="s">
        <v>72</v>
      </c>
      <c r="D14" s="8" t="s">
        <v>72</v>
      </c>
      <c r="E14" s="21" t="s">
        <v>72</v>
      </c>
      <c r="F14" s="8" t="s">
        <v>72</v>
      </c>
      <c r="G14" s="8" t="s">
        <v>72</v>
      </c>
    </row>
    <row r="15" spans="1:7">
      <c r="A15" s="19" t="s">
        <v>204</v>
      </c>
      <c r="B15" s="8" t="s">
        <v>72</v>
      </c>
      <c r="C15" s="8" t="s">
        <v>72</v>
      </c>
      <c r="D15" s="8" t="s">
        <v>72</v>
      </c>
      <c r="E15" s="21" t="s">
        <v>72</v>
      </c>
      <c r="F15" s="8" t="s">
        <v>72</v>
      </c>
      <c r="G15" s="8" t="s">
        <v>72</v>
      </c>
    </row>
    <row r="16" spans="1:7">
      <c r="A16" s="19" t="s">
        <v>205</v>
      </c>
      <c r="B16" s="27">
        <v>0.2</v>
      </c>
      <c r="C16" s="27">
        <v>0.2</v>
      </c>
      <c r="D16" s="8" t="s">
        <v>72</v>
      </c>
      <c r="E16" s="28">
        <v>0.1</v>
      </c>
      <c r="F16" s="27">
        <v>0.1</v>
      </c>
      <c r="G16" s="8" t="s">
        <v>72</v>
      </c>
    </row>
    <row r="17" spans="1:7">
      <c r="A17" s="19" t="s">
        <v>206</v>
      </c>
      <c r="B17" s="27">
        <v>5.9</v>
      </c>
      <c r="C17" s="27">
        <v>5.3</v>
      </c>
      <c r="D17" s="27">
        <v>1.2</v>
      </c>
      <c r="E17" s="28">
        <v>5.0999999999999996</v>
      </c>
      <c r="F17" s="27">
        <v>4.8</v>
      </c>
      <c r="G17" s="27">
        <v>0.7</v>
      </c>
    </row>
    <row r="18" spans="1:7">
      <c r="A18" s="19" t="s">
        <v>207</v>
      </c>
      <c r="B18" s="27">
        <v>0.2</v>
      </c>
      <c r="C18" s="27">
        <v>0.2</v>
      </c>
      <c r="D18" s="8" t="s">
        <v>72</v>
      </c>
      <c r="E18" s="28">
        <v>0.1</v>
      </c>
      <c r="F18" s="27">
        <v>0.1</v>
      </c>
      <c r="G18" s="8" t="s">
        <v>72</v>
      </c>
    </row>
    <row r="19" spans="1:7">
      <c r="A19" s="19" t="s">
        <v>208</v>
      </c>
      <c r="B19" s="27">
        <v>2.5</v>
      </c>
      <c r="C19" s="27">
        <v>2.4</v>
      </c>
      <c r="D19" s="27">
        <v>0.4</v>
      </c>
      <c r="E19" s="28">
        <v>2.2000000000000002</v>
      </c>
      <c r="F19" s="27">
        <v>2.1</v>
      </c>
      <c r="G19" s="27">
        <v>0.3</v>
      </c>
    </row>
    <row r="20" spans="1:7">
      <c r="A20" s="19" t="s">
        <v>209</v>
      </c>
      <c r="B20" s="8" t="s">
        <v>72</v>
      </c>
      <c r="C20" s="8" t="s">
        <v>72</v>
      </c>
      <c r="D20" s="8" t="s">
        <v>72</v>
      </c>
      <c r="E20" s="21" t="s">
        <v>72</v>
      </c>
      <c r="F20" s="8" t="s">
        <v>72</v>
      </c>
      <c r="G20" s="8" t="s">
        <v>72</v>
      </c>
    </row>
    <row r="21" spans="1:7">
      <c r="A21" s="19" t="s">
        <v>210</v>
      </c>
      <c r="B21" s="27">
        <v>0.3</v>
      </c>
      <c r="C21" s="27">
        <v>0.3</v>
      </c>
      <c r="D21" s="8" t="s">
        <v>72</v>
      </c>
      <c r="E21" s="28">
        <v>0.1</v>
      </c>
      <c r="F21" s="27">
        <v>0.1</v>
      </c>
      <c r="G21" s="8" t="s">
        <v>72</v>
      </c>
    </row>
    <row r="22" spans="1:7">
      <c r="A22" s="19" t="s">
        <v>211</v>
      </c>
      <c r="B22" s="8" t="s">
        <v>72</v>
      </c>
      <c r="C22" s="8" t="s">
        <v>72</v>
      </c>
      <c r="D22" s="8" t="s">
        <v>72</v>
      </c>
      <c r="E22" s="21" t="s">
        <v>72</v>
      </c>
      <c r="F22" s="8" t="s">
        <v>72</v>
      </c>
      <c r="G22" s="8" t="s">
        <v>72</v>
      </c>
    </row>
    <row r="23" spans="1:7">
      <c r="A23" s="19" t="s">
        <v>212</v>
      </c>
      <c r="B23" s="27">
        <v>1</v>
      </c>
      <c r="C23" s="27">
        <v>0.9</v>
      </c>
      <c r="D23" s="27">
        <v>0.2</v>
      </c>
      <c r="E23" s="28">
        <v>0.4</v>
      </c>
      <c r="F23" s="27">
        <v>0.4</v>
      </c>
      <c r="G23" s="27">
        <v>0.1</v>
      </c>
    </row>
    <row r="24" spans="1:7">
      <c r="A24" s="19" t="s">
        <v>213</v>
      </c>
      <c r="B24" s="27">
        <v>0.3</v>
      </c>
      <c r="C24" s="27">
        <v>0.3</v>
      </c>
      <c r="D24" s="8" t="s">
        <v>72</v>
      </c>
      <c r="E24" s="28">
        <v>0.2</v>
      </c>
      <c r="F24" s="27">
        <v>0.2</v>
      </c>
      <c r="G24" s="8" t="s">
        <v>72</v>
      </c>
    </row>
    <row r="25" spans="1:7">
      <c r="A25" s="19" t="s">
        <v>214</v>
      </c>
      <c r="B25" s="27">
        <v>0.6</v>
      </c>
      <c r="C25" s="27">
        <v>0.1</v>
      </c>
      <c r="D25" s="27">
        <v>0.6</v>
      </c>
      <c r="E25" s="28">
        <v>0.4</v>
      </c>
      <c r="F25" s="8" t="s">
        <v>72</v>
      </c>
      <c r="G25" s="27">
        <v>0.4</v>
      </c>
    </row>
    <row r="26" spans="1:7">
      <c r="A26" s="25" t="s">
        <v>215</v>
      </c>
      <c r="B26" s="29">
        <v>0.2</v>
      </c>
      <c r="C26" s="29">
        <v>0.2</v>
      </c>
      <c r="D26" s="29">
        <v>0.1</v>
      </c>
      <c r="E26" s="30">
        <v>0.1</v>
      </c>
      <c r="F26" s="29">
        <v>0.1</v>
      </c>
      <c r="G26" s="11" t="s">
        <v>72</v>
      </c>
    </row>
    <row r="27" spans="1:7">
      <c r="A27" s="13" t="s">
        <v>216</v>
      </c>
    </row>
    <row r="28" spans="1:7">
      <c r="A28" s="13" t="s">
        <v>217</v>
      </c>
    </row>
    <row r="29" spans="1:7">
      <c r="A29" s="13" t="s">
        <v>140</v>
      </c>
    </row>
  </sheetData>
  <mergeCells count="3">
    <mergeCell ref="A2:A3"/>
    <mergeCell ref="B2:D2"/>
    <mergeCell ref="E2:G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63"/>
  <sheetViews>
    <sheetView workbookViewId="0"/>
  </sheetViews>
  <sheetFormatPr defaultRowHeight="15"/>
  <cols>
    <col min="1" max="1" width="32" customWidth="1"/>
    <col min="2" max="7" width="18" customWidth="1"/>
  </cols>
  <sheetData>
    <row r="1" spans="1:7">
      <c r="A1" s="2" t="s">
        <v>9</v>
      </c>
    </row>
    <row r="2" spans="1:7">
      <c r="A2" s="34" t="s">
        <v>75</v>
      </c>
      <c r="B2" s="35" t="s">
        <v>55</v>
      </c>
      <c r="C2" s="46"/>
      <c r="D2" s="46"/>
      <c r="E2" s="35" t="s">
        <v>64</v>
      </c>
      <c r="F2" s="46"/>
      <c r="G2" s="46"/>
    </row>
    <row r="3" spans="1:7">
      <c r="A3" s="48"/>
      <c r="B3" s="40" t="s">
        <v>218</v>
      </c>
      <c r="C3" s="37" t="s">
        <v>219</v>
      </c>
      <c r="D3" s="49"/>
      <c r="E3" s="39" t="s">
        <v>218</v>
      </c>
      <c r="F3" s="37" t="s">
        <v>219</v>
      </c>
      <c r="G3" s="49"/>
    </row>
    <row r="4" spans="1:7">
      <c r="A4" s="47"/>
      <c r="B4" s="47"/>
      <c r="C4" s="15" t="s">
        <v>220</v>
      </c>
      <c r="D4" s="14" t="s">
        <v>221</v>
      </c>
      <c r="E4" s="51"/>
      <c r="F4" s="15" t="s">
        <v>220</v>
      </c>
      <c r="G4" s="15" t="s">
        <v>221</v>
      </c>
    </row>
    <row r="5" spans="1:7">
      <c r="A5" s="7" t="s">
        <v>182</v>
      </c>
      <c r="B5" s="8" t="s">
        <v>222</v>
      </c>
      <c r="C5" s="27">
        <v>97.9</v>
      </c>
      <c r="D5" s="27">
        <v>98.2</v>
      </c>
      <c r="E5" s="21" t="s">
        <v>222</v>
      </c>
      <c r="F5" s="27">
        <v>98.1</v>
      </c>
      <c r="G5" s="27">
        <v>98.5</v>
      </c>
    </row>
    <row r="6" spans="1:7">
      <c r="A6" s="19" t="s">
        <v>81</v>
      </c>
      <c r="B6" s="8" t="s">
        <v>223</v>
      </c>
      <c r="C6" s="27">
        <v>98.1</v>
      </c>
      <c r="D6" s="27">
        <v>99.2</v>
      </c>
      <c r="E6" s="21" t="s">
        <v>222</v>
      </c>
      <c r="F6" s="27">
        <v>97.6</v>
      </c>
      <c r="G6" s="27">
        <v>98.9</v>
      </c>
    </row>
    <row r="7" spans="1:7">
      <c r="A7" s="19" t="s">
        <v>82</v>
      </c>
      <c r="B7" s="8" t="s">
        <v>223</v>
      </c>
      <c r="C7" s="27">
        <v>98.4</v>
      </c>
      <c r="D7" s="27">
        <v>99.4</v>
      </c>
      <c r="E7" s="21" t="s">
        <v>223</v>
      </c>
      <c r="F7" s="27">
        <v>98.4</v>
      </c>
      <c r="G7" s="27">
        <v>99.3</v>
      </c>
    </row>
    <row r="8" spans="1:7">
      <c r="A8" s="19" t="s">
        <v>83</v>
      </c>
      <c r="B8" s="8" t="s">
        <v>223</v>
      </c>
      <c r="C8" s="27">
        <v>97.8</v>
      </c>
      <c r="D8" s="27">
        <v>99.2</v>
      </c>
      <c r="E8" s="21" t="s">
        <v>222</v>
      </c>
      <c r="F8" s="27">
        <v>97</v>
      </c>
      <c r="G8" s="27">
        <v>99.1</v>
      </c>
    </row>
    <row r="9" spans="1:7">
      <c r="A9" s="19" t="s">
        <v>84</v>
      </c>
      <c r="B9" s="8" t="s">
        <v>223</v>
      </c>
      <c r="C9" s="27">
        <v>98.4</v>
      </c>
      <c r="D9" s="27">
        <v>99.4</v>
      </c>
      <c r="E9" s="21" t="s">
        <v>223</v>
      </c>
      <c r="F9" s="27">
        <v>98.5</v>
      </c>
      <c r="G9" s="27">
        <v>99.4</v>
      </c>
    </row>
    <row r="10" spans="1:7">
      <c r="A10" s="19" t="s">
        <v>85</v>
      </c>
      <c r="B10" s="8" t="s">
        <v>222</v>
      </c>
      <c r="C10" s="27">
        <v>97</v>
      </c>
      <c r="D10" s="27">
        <v>98.3</v>
      </c>
      <c r="E10" s="21" t="s">
        <v>222</v>
      </c>
      <c r="F10" s="27">
        <v>96.1</v>
      </c>
      <c r="G10" s="27">
        <v>98.8</v>
      </c>
    </row>
    <row r="11" spans="1:7">
      <c r="A11" s="19" t="s">
        <v>86</v>
      </c>
      <c r="B11" s="8" t="s">
        <v>222</v>
      </c>
      <c r="C11" s="27">
        <v>97.5</v>
      </c>
      <c r="D11" s="27">
        <v>98.8</v>
      </c>
      <c r="E11" s="21" t="s">
        <v>223</v>
      </c>
      <c r="F11" s="27">
        <v>98</v>
      </c>
      <c r="G11" s="27">
        <v>99.1</v>
      </c>
    </row>
    <row r="12" spans="1:7">
      <c r="A12" s="19" t="s">
        <v>87</v>
      </c>
      <c r="B12" s="8" t="s">
        <v>222</v>
      </c>
      <c r="C12" s="27">
        <v>95.5</v>
      </c>
      <c r="D12" s="27">
        <v>98.7</v>
      </c>
      <c r="E12" s="21" t="s">
        <v>222</v>
      </c>
      <c r="F12" s="27">
        <v>97.5</v>
      </c>
      <c r="G12" s="27">
        <v>98.9</v>
      </c>
    </row>
    <row r="13" spans="1:7">
      <c r="A13" s="19" t="s">
        <v>88</v>
      </c>
      <c r="B13" s="8" t="s">
        <v>222</v>
      </c>
      <c r="C13" s="27">
        <v>97.5</v>
      </c>
      <c r="D13" s="27">
        <v>98.8</v>
      </c>
      <c r="E13" s="21" t="s">
        <v>222</v>
      </c>
      <c r="F13" s="27">
        <v>97.5</v>
      </c>
      <c r="G13" s="27">
        <v>98.6</v>
      </c>
    </row>
    <row r="14" spans="1:7">
      <c r="A14" s="19" t="s">
        <v>89</v>
      </c>
      <c r="B14" s="8" t="s">
        <v>224</v>
      </c>
      <c r="C14" s="27">
        <v>96.1</v>
      </c>
      <c r="D14" s="27">
        <v>98.2</v>
      </c>
      <c r="E14" s="21" t="s">
        <v>224</v>
      </c>
      <c r="F14" s="27">
        <v>96.6</v>
      </c>
      <c r="G14" s="27">
        <v>98.1</v>
      </c>
    </row>
    <row r="15" spans="1:7">
      <c r="A15" s="19" t="s">
        <v>90</v>
      </c>
      <c r="B15" s="8" t="s">
        <v>223</v>
      </c>
      <c r="C15" s="27">
        <v>98</v>
      </c>
      <c r="D15" s="27">
        <v>99</v>
      </c>
      <c r="E15" s="21" t="s">
        <v>222</v>
      </c>
      <c r="F15" s="27">
        <v>97.5</v>
      </c>
      <c r="G15" s="27">
        <v>98.8</v>
      </c>
    </row>
    <row r="16" spans="1:7">
      <c r="A16" s="19" t="s">
        <v>91</v>
      </c>
      <c r="B16" s="8" t="s">
        <v>222</v>
      </c>
      <c r="C16" s="27">
        <v>97.5</v>
      </c>
      <c r="D16" s="27">
        <v>99</v>
      </c>
      <c r="E16" s="21" t="s">
        <v>222</v>
      </c>
      <c r="F16" s="27">
        <v>97.4</v>
      </c>
      <c r="G16" s="27">
        <v>98.5</v>
      </c>
    </row>
    <row r="17" spans="1:7">
      <c r="A17" s="19" t="s">
        <v>92</v>
      </c>
      <c r="B17" s="8" t="s">
        <v>223</v>
      </c>
      <c r="C17" s="27">
        <v>98.4</v>
      </c>
      <c r="D17" s="27">
        <v>99.5</v>
      </c>
      <c r="E17" s="21" t="s">
        <v>223</v>
      </c>
      <c r="F17" s="27">
        <v>98.1</v>
      </c>
      <c r="G17" s="27">
        <v>99.2</v>
      </c>
    </row>
    <row r="18" spans="1:7">
      <c r="A18" s="19" t="s">
        <v>93</v>
      </c>
      <c r="B18" s="8" t="s">
        <v>223</v>
      </c>
      <c r="C18" s="27">
        <v>98</v>
      </c>
      <c r="D18" s="27">
        <v>99.1</v>
      </c>
      <c r="E18" s="21" t="s">
        <v>223</v>
      </c>
      <c r="F18" s="27">
        <v>98.2</v>
      </c>
      <c r="G18" s="27">
        <v>99.3</v>
      </c>
    </row>
    <row r="19" spans="1:7">
      <c r="A19" s="19" t="s">
        <v>94</v>
      </c>
      <c r="B19" s="8" t="s">
        <v>225</v>
      </c>
      <c r="C19" s="27">
        <v>98.9</v>
      </c>
      <c r="D19" s="27">
        <v>99.8</v>
      </c>
      <c r="E19" s="21" t="s">
        <v>223</v>
      </c>
      <c r="F19" s="27">
        <v>98.6</v>
      </c>
      <c r="G19" s="27">
        <v>99.6</v>
      </c>
    </row>
    <row r="20" spans="1:7">
      <c r="A20" s="19" t="s">
        <v>95</v>
      </c>
      <c r="B20" s="8" t="s">
        <v>223</v>
      </c>
      <c r="C20" s="27">
        <v>97.9</v>
      </c>
      <c r="D20" s="27">
        <v>99.1</v>
      </c>
      <c r="E20" s="21" t="s">
        <v>223</v>
      </c>
      <c r="F20" s="27">
        <v>97.7</v>
      </c>
      <c r="G20" s="27">
        <v>99</v>
      </c>
    </row>
    <row r="21" spans="1:7">
      <c r="A21" s="19" t="s">
        <v>96</v>
      </c>
      <c r="B21" s="8" t="s">
        <v>223</v>
      </c>
      <c r="C21" s="27">
        <v>97.5</v>
      </c>
      <c r="D21" s="27">
        <v>99.2</v>
      </c>
      <c r="E21" s="21" t="s">
        <v>223</v>
      </c>
      <c r="F21" s="27">
        <v>97.9</v>
      </c>
      <c r="G21" s="27">
        <v>99.2</v>
      </c>
    </row>
    <row r="22" spans="1:7">
      <c r="A22" s="19" t="s">
        <v>97</v>
      </c>
      <c r="B22" s="8" t="s">
        <v>222</v>
      </c>
      <c r="C22" s="27">
        <v>97.2</v>
      </c>
      <c r="D22" s="27">
        <v>98.7</v>
      </c>
      <c r="E22" s="21" t="s">
        <v>222</v>
      </c>
      <c r="F22" s="27">
        <v>96.4</v>
      </c>
      <c r="G22" s="27">
        <v>98.5</v>
      </c>
    </row>
    <row r="23" spans="1:7">
      <c r="A23" s="19" t="s">
        <v>98</v>
      </c>
      <c r="B23" s="8" t="s">
        <v>222</v>
      </c>
      <c r="C23" s="27">
        <v>97.6</v>
      </c>
      <c r="D23" s="27">
        <v>98.9</v>
      </c>
      <c r="E23" s="21" t="s">
        <v>222</v>
      </c>
      <c r="F23" s="27">
        <v>96.5</v>
      </c>
      <c r="G23" s="27">
        <v>98.5</v>
      </c>
    </row>
    <row r="24" spans="1:7">
      <c r="A24" s="19" t="s">
        <v>99</v>
      </c>
      <c r="B24" s="8" t="s">
        <v>222</v>
      </c>
      <c r="C24" s="27">
        <v>97.5</v>
      </c>
      <c r="D24" s="27">
        <v>99.1</v>
      </c>
      <c r="E24" s="21" t="s">
        <v>223</v>
      </c>
      <c r="F24" s="27">
        <v>98.4</v>
      </c>
      <c r="G24" s="27">
        <v>99.4</v>
      </c>
    </row>
    <row r="25" spans="1:7">
      <c r="A25" s="19" t="s">
        <v>100</v>
      </c>
      <c r="B25" s="8" t="s">
        <v>223</v>
      </c>
      <c r="C25" s="27">
        <v>97.8</v>
      </c>
      <c r="D25" s="27">
        <v>99.1</v>
      </c>
      <c r="E25" s="21" t="s">
        <v>222</v>
      </c>
      <c r="F25" s="27">
        <v>97.4</v>
      </c>
      <c r="G25" s="27">
        <v>98.7</v>
      </c>
    </row>
    <row r="26" spans="1:7">
      <c r="A26" s="19" t="s">
        <v>101</v>
      </c>
      <c r="B26" s="8" t="s">
        <v>222</v>
      </c>
      <c r="C26" s="27">
        <v>97.3</v>
      </c>
      <c r="D26" s="27">
        <v>98.6</v>
      </c>
      <c r="E26" s="21" t="s">
        <v>224</v>
      </c>
      <c r="F26" s="27">
        <v>96</v>
      </c>
      <c r="G26" s="27">
        <v>98.3</v>
      </c>
    </row>
    <row r="27" spans="1:7">
      <c r="A27" s="19" t="s">
        <v>102</v>
      </c>
      <c r="B27" s="8" t="s">
        <v>224</v>
      </c>
      <c r="C27" s="27">
        <v>95</v>
      </c>
      <c r="D27" s="27">
        <v>98.3</v>
      </c>
      <c r="E27" s="21" t="s">
        <v>222</v>
      </c>
      <c r="F27" s="27">
        <v>97.5</v>
      </c>
      <c r="G27" s="27">
        <v>98.7</v>
      </c>
    </row>
    <row r="28" spans="1:7">
      <c r="A28" s="19" t="s">
        <v>103</v>
      </c>
      <c r="B28" s="8" t="s">
        <v>222</v>
      </c>
      <c r="C28" s="27">
        <v>96.5</v>
      </c>
      <c r="D28" s="27">
        <v>98.2</v>
      </c>
      <c r="E28" s="21" t="s">
        <v>222</v>
      </c>
      <c r="F28" s="27">
        <v>96.8</v>
      </c>
      <c r="G28" s="27">
        <v>98.7</v>
      </c>
    </row>
    <row r="29" spans="1:7">
      <c r="A29" s="19" t="s">
        <v>104</v>
      </c>
      <c r="B29" s="8" t="s">
        <v>223</v>
      </c>
      <c r="C29" s="27">
        <v>98.3</v>
      </c>
      <c r="D29" s="27">
        <v>99.7</v>
      </c>
      <c r="E29" s="21" t="s">
        <v>223</v>
      </c>
      <c r="F29" s="27">
        <v>98.7</v>
      </c>
      <c r="G29" s="27">
        <v>99.5</v>
      </c>
    </row>
    <row r="30" spans="1:7">
      <c r="A30" s="19" t="s">
        <v>105</v>
      </c>
      <c r="B30" s="8" t="s">
        <v>223</v>
      </c>
      <c r="C30" s="27">
        <v>98.2</v>
      </c>
      <c r="D30" s="27">
        <v>99.5</v>
      </c>
      <c r="E30" s="21" t="s">
        <v>223</v>
      </c>
      <c r="F30" s="27">
        <v>98.1</v>
      </c>
      <c r="G30" s="27">
        <v>99.5</v>
      </c>
    </row>
    <row r="31" spans="1:7">
      <c r="A31" s="19" t="s">
        <v>106</v>
      </c>
      <c r="B31" s="8" t="s">
        <v>223</v>
      </c>
      <c r="C31" s="27">
        <v>98.5</v>
      </c>
      <c r="D31" s="27">
        <v>99.3</v>
      </c>
      <c r="E31" s="21" t="s">
        <v>223</v>
      </c>
      <c r="F31" s="27">
        <v>98.2</v>
      </c>
      <c r="G31" s="27">
        <v>99.2</v>
      </c>
    </row>
    <row r="32" spans="1:7">
      <c r="A32" s="19" t="s">
        <v>107</v>
      </c>
      <c r="B32" s="8" t="s">
        <v>223</v>
      </c>
      <c r="C32" s="27">
        <v>98.3</v>
      </c>
      <c r="D32" s="27">
        <v>99.1</v>
      </c>
      <c r="E32" s="21" t="s">
        <v>222</v>
      </c>
      <c r="F32" s="27">
        <v>97.6</v>
      </c>
      <c r="G32" s="27">
        <v>98.7</v>
      </c>
    </row>
    <row r="33" spans="1:7">
      <c r="A33" s="19" t="s">
        <v>108</v>
      </c>
      <c r="B33" s="8" t="s">
        <v>222</v>
      </c>
      <c r="C33" s="27">
        <v>97.3</v>
      </c>
      <c r="D33" s="27">
        <v>98.9</v>
      </c>
      <c r="E33" s="21" t="s">
        <v>223</v>
      </c>
      <c r="F33" s="27">
        <v>98.4</v>
      </c>
      <c r="G33" s="27">
        <v>99.3</v>
      </c>
    </row>
    <row r="34" spans="1:7">
      <c r="A34" s="19" t="s">
        <v>109</v>
      </c>
      <c r="B34" s="8" t="s">
        <v>223</v>
      </c>
      <c r="C34" s="27">
        <v>98</v>
      </c>
      <c r="D34" s="27">
        <v>99.2</v>
      </c>
      <c r="E34" s="21" t="s">
        <v>223</v>
      </c>
      <c r="F34" s="27">
        <v>97.9</v>
      </c>
      <c r="G34" s="27">
        <v>98.9</v>
      </c>
    </row>
    <row r="35" spans="1:7">
      <c r="A35" s="19" t="s">
        <v>110</v>
      </c>
      <c r="B35" s="8" t="s">
        <v>222</v>
      </c>
      <c r="C35" s="27">
        <v>97</v>
      </c>
      <c r="D35" s="27">
        <v>98.6</v>
      </c>
      <c r="E35" s="21" t="s">
        <v>222</v>
      </c>
      <c r="F35" s="27">
        <v>97.4</v>
      </c>
      <c r="G35" s="27">
        <v>99</v>
      </c>
    </row>
    <row r="36" spans="1:7">
      <c r="A36" s="19" t="s">
        <v>111</v>
      </c>
      <c r="B36" s="8" t="s">
        <v>222</v>
      </c>
      <c r="C36" s="27">
        <v>97.7</v>
      </c>
      <c r="D36" s="27">
        <v>98.9</v>
      </c>
      <c r="E36" s="21" t="s">
        <v>222</v>
      </c>
      <c r="F36" s="27">
        <v>97.7</v>
      </c>
      <c r="G36" s="27">
        <v>98.8</v>
      </c>
    </row>
    <row r="37" spans="1:7">
      <c r="A37" s="19" t="s">
        <v>112</v>
      </c>
      <c r="B37" s="8" t="s">
        <v>223</v>
      </c>
      <c r="C37" s="27">
        <v>98.1</v>
      </c>
      <c r="D37" s="27">
        <v>99.2</v>
      </c>
      <c r="E37" s="21" t="s">
        <v>222</v>
      </c>
      <c r="F37" s="27">
        <v>97.4</v>
      </c>
      <c r="G37" s="27">
        <v>99</v>
      </c>
    </row>
    <row r="38" spans="1:7">
      <c r="A38" s="19" t="s">
        <v>113</v>
      </c>
      <c r="B38" s="8" t="s">
        <v>222</v>
      </c>
      <c r="C38" s="27">
        <v>94.8</v>
      </c>
      <c r="D38" s="27">
        <v>99.3</v>
      </c>
      <c r="E38" s="21" t="s">
        <v>223</v>
      </c>
      <c r="F38" s="27">
        <v>98.3</v>
      </c>
      <c r="G38" s="27">
        <v>99.2</v>
      </c>
    </row>
    <row r="39" spans="1:7">
      <c r="A39" s="19" t="s">
        <v>114</v>
      </c>
      <c r="B39" s="8" t="s">
        <v>223</v>
      </c>
      <c r="C39" s="27">
        <v>98</v>
      </c>
      <c r="D39" s="27">
        <v>99.2</v>
      </c>
      <c r="E39" s="21" t="s">
        <v>223</v>
      </c>
      <c r="F39" s="27">
        <v>98.1</v>
      </c>
      <c r="G39" s="27">
        <v>99</v>
      </c>
    </row>
    <row r="40" spans="1:7">
      <c r="A40" s="19" t="s">
        <v>115</v>
      </c>
      <c r="B40" s="8" t="s">
        <v>223</v>
      </c>
      <c r="C40" s="27">
        <v>98.2</v>
      </c>
      <c r="D40" s="27">
        <v>99.2</v>
      </c>
      <c r="E40" s="21" t="s">
        <v>223</v>
      </c>
      <c r="F40" s="27">
        <v>98.2</v>
      </c>
      <c r="G40" s="27">
        <v>99.3</v>
      </c>
    </row>
    <row r="41" spans="1:7">
      <c r="A41" s="19" t="s">
        <v>116</v>
      </c>
      <c r="B41" s="8" t="s">
        <v>222</v>
      </c>
      <c r="C41" s="27">
        <v>96.9</v>
      </c>
      <c r="D41" s="27">
        <v>98.4</v>
      </c>
      <c r="E41" s="21" t="s">
        <v>222</v>
      </c>
      <c r="F41" s="27">
        <v>97.5</v>
      </c>
      <c r="G41" s="27">
        <v>99</v>
      </c>
    </row>
    <row r="42" spans="1:7">
      <c r="A42" s="19" t="s">
        <v>117</v>
      </c>
      <c r="B42" s="8" t="s">
        <v>222</v>
      </c>
      <c r="C42" s="27">
        <v>97.8</v>
      </c>
      <c r="D42" s="27">
        <v>98.9</v>
      </c>
      <c r="E42" s="21" t="s">
        <v>222</v>
      </c>
      <c r="F42" s="27">
        <v>97.4</v>
      </c>
      <c r="G42" s="27">
        <v>99.1</v>
      </c>
    </row>
    <row r="43" spans="1:7">
      <c r="A43" s="19" t="s">
        <v>118</v>
      </c>
      <c r="B43" s="8" t="s">
        <v>222</v>
      </c>
      <c r="C43" s="27">
        <v>97.2</v>
      </c>
      <c r="D43" s="27">
        <v>98.5</v>
      </c>
      <c r="E43" s="21" t="s">
        <v>223</v>
      </c>
      <c r="F43" s="27">
        <v>98</v>
      </c>
      <c r="G43" s="27">
        <v>99.1</v>
      </c>
    </row>
    <row r="44" spans="1:7">
      <c r="A44" s="19" t="s">
        <v>119</v>
      </c>
      <c r="B44" s="8" t="s">
        <v>222</v>
      </c>
      <c r="C44" s="27">
        <v>97.7</v>
      </c>
      <c r="D44" s="27">
        <v>98.9</v>
      </c>
      <c r="E44" s="21" t="s">
        <v>222</v>
      </c>
      <c r="F44" s="27">
        <v>97</v>
      </c>
      <c r="G44" s="27">
        <v>98.3</v>
      </c>
    </row>
    <row r="45" spans="1:7">
      <c r="A45" s="19" t="s">
        <v>120</v>
      </c>
      <c r="B45" s="8" t="s">
        <v>223</v>
      </c>
      <c r="C45" s="27">
        <v>98.2</v>
      </c>
      <c r="D45" s="27">
        <v>99.3</v>
      </c>
      <c r="E45" s="21" t="s">
        <v>223</v>
      </c>
      <c r="F45" s="27">
        <v>97.8</v>
      </c>
      <c r="G45" s="27">
        <v>99</v>
      </c>
    </row>
    <row r="46" spans="1:7">
      <c r="A46" s="19" t="s">
        <v>121</v>
      </c>
      <c r="B46" s="8" t="s">
        <v>223</v>
      </c>
      <c r="C46" s="27">
        <v>98.3</v>
      </c>
      <c r="D46" s="27">
        <v>99.3</v>
      </c>
      <c r="E46" s="21" t="s">
        <v>222</v>
      </c>
      <c r="F46" s="27">
        <v>97.7</v>
      </c>
      <c r="G46" s="27">
        <v>98.9</v>
      </c>
    </row>
    <row r="47" spans="1:7">
      <c r="A47" s="19" t="s">
        <v>122</v>
      </c>
      <c r="B47" s="8" t="s">
        <v>222</v>
      </c>
      <c r="C47" s="27">
        <v>96.7</v>
      </c>
      <c r="D47" s="27">
        <v>98.3</v>
      </c>
      <c r="E47" s="21" t="s">
        <v>222</v>
      </c>
      <c r="F47" s="27">
        <v>96.6</v>
      </c>
      <c r="G47" s="27">
        <v>98.4</v>
      </c>
    </row>
    <row r="48" spans="1:7">
      <c r="A48" s="19" t="s">
        <v>123</v>
      </c>
      <c r="B48" s="8" t="s">
        <v>224</v>
      </c>
      <c r="C48" s="27">
        <v>96</v>
      </c>
      <c r="D48" s="27">
        <v>97.6</v>
      </c>
      <c r="E48" s="21" t="s">
        <v>222</v>
      </c>
      <c r="F48" s="27">
        <v>97.7</v>
      </c>
      <c r="G48" s="27">
        <v>99</v>
      </c>
    </row>
    <row r="49" spans="1:7">
      <c r="A49" s="19" t="s">
        <v>124</v>
      </c>
      <c r="B49" s="8" t="s">
        <v>223</v>
      </c>
      <c r="C49" s="27">
        <v>98</v>
      </c>
      <c r="D49" s="27">
        <v>99.4</v>
      </c>
      <c r="E49" s="21" t="s">
        <v>222</v>
      </c>
      <c r="F49" s="27">
        <v>97.6</v>
      </c>
      <c r="G49" s="27">
        <v>98.9</v>
      </c>
    </row>
    <row r="50" spans="1:7">
      <c r="A50" s="19" t="s">
        <v>125</v>
      </c>
      <c r="B50" s="8" t="s">
        <v>223</v>
      </c>
      <c r="C50" s="27">
        <v>98</v>
      </c>
      <c r="D50" s="27">
        <v>99</v>
      </c>
      <c r="E50" s="21" t="s">
        <v>222</v>
      </c>
      <c r="F50" s="27">
        <v>97.6</v>
      </c>
      <c r="G50" s="27">
        <v>98.8</v>
      </c>
    </row>
    <row r="51" spans="1:7">
      <c r="A51" s="19" t="s">
        <v>126</v>
      </c>
      <c r="B51" s="8" t="s">
        <v>224</v>
      </c>
      <c r="C51" s="27">
        <v>96.1</v>
      </c>
      <c r="D51" s="27">
        <v>98</v>
      </c>
      <c r="E51" s="21" t="s">
        <v>222</v>
      </c>
      <c r="F51" s="27">
        <v>97.6</v>
      </c>
      <c r="G51" s="27">
        <v>98.8</v>
      </c>
    </row>
    <row r="52" spans="1:7">
      <c r="A52" s="19" t="s">
        <v>127</v>
      </c>
      <c r="B52" s="8" t="s">
        <v>222</v>
      </c>
      <c r="C52" s="27">
        <v>96.8</v>
      </c>
      <c r="D52" s="27">
        <v>98.6</v>
      </c>
      <c r="E52" s="21" t="s">
        <v>223</v>
      </c>
      <c r="F52" s="27">
        <v>98</v>
      </c>
      <c r="G52" s="27">
        <v>99.1</v>
      </c>
    </row>
    <row r="53" spans="1:7">
      <c r="A53" s="19" t="s">
        <v>128</v>
      </c>
      <c r="B53" s="8" t="s">
        <v>222</v>
      </c>
      <c r="C53" s="27">
        <v>97.3</v>
      </c>
      <c r="D53" s="27">
        <v>99.1</v>
      </c>
      <c r="E53" s="21" t="s">
        <v>222</v>
      </c>
      <c r="F53" s="27">
        <v>97.9</v>
      </c>
      <c r="G53" s="27">
        <v>98.9</v>
      </c>
    </row>
    <row r="54" spans="1:7">
      <c r="A54" s="19" t="s">
        <v>129</v>
      </c>
      <c r="B54" s="8" t="s">
        <v>223</v>
      </c>
      <c r="C54" s="27">
        <v>97.9</v>
      </c>
      <c r="D54" s="27">
        <v>99.2</v>
      </c>
      <c r="E54" s="21" t="s">
        <v>223</v>
      </c>
      <c r="F54" s="27">
        <v>98.2</v>
      </c>
      <c r="G54" s="27">
        <v>99.1</v>
      </c>
    </row>
    <row r="55" spans="1:7">
      <c r="A55" s="19" t="s">
        <v>130</v>
      </c>
      <c r="B55" s="8" t="s">
        <v>223</v>
      </c>
      <c r="C55" s="27">
        <v>98</v>
      </c>
      <c r="D55" s="27">
        <v>99.2</v>
      </c>
      <c r="E55" s="21" t="s">
        <v>223</v>
      </c>
      <c r="F55" s="27">
        <v>98</v>
      </c>
      <c r="G55" s="27">
        <v>99</v>
      </c>
    </row>
    <row r="56" spans="1:7">
      <c r="A56" s="33" t="s">
        <v>131</v>
      </c>
      <c r="B56" s="45"/>
      <c r="C56" s="45"/>
      <c r="D56" s="45"/>
      <c r="E56" s="45"/>
      <c r="F56" s="45"/>
      <c r="G56" s="45"/>
    </row>
    <row r="57" spans="1:7">
      <c r="A57" s="20" t="s">
        <v>134</v>
      </c>
      <c r="B57" s="8" t="s">
        <v>222</v>
      </c>
      <c r="C57" s="27">
        <v>96.7</v>
      </c>
      <c r="D57" s="27">
        <v>98.4</v>
      </c>
      <c r="E57" s="21" t="s">
        <v>224</v>
      </c>
      <c r="F57" s="27">
        <v>96.3</v>
      </c>
      <c r="G57" s="27">
        <v>98</v>
      </c>
    </row>
    <row r="58" spans="1:7">
      <c r="A58" s="20" t="s">
        <v>135</v>
      </c>
      <c r="B58" s="8" t="s">
        <v>222</v>
      </c>
      <c r="C58" s="27">
        <v>97.8</v>
      </c>
      <c r="D58" s="27">
        <v>98.7</v>
      </c>
      <c r="E58" s="21" t="s">
        <v>223</v>
      </c>
      <c r="F58" s="27">
        <v>98.4</v>
      </c>
      <c r="G58" s="27">
        <v>99.2</v>
      </c>
    </row>
    <row r="59" spans="1:7">
      <c r="A59" s="22" t="s">
        <v>136</v>
      </c>
      <c r="B59" s="11" t="s">
        <v>225</v>
      </c>
      <c r="C59" s="29">
        <v>99.6</v>
      </c>
      <c r="D59" s="29">
        <v>99.9</v>
      </c>
      <c r="E59" s="26" t="s">
        <v>225</v>
      </c>
      <c r="F59" s="29">
        <v>99.7</v>
      </c>
      <c r="G59" s="29">
        <v>100</v>
      </c>
    </row>
    <row r="60" spans="1:7">
      <c r="A60" s="13" t="s">
        <v>226</v>
      </c>
    </row>
    <row r="61" spans="1:7">
      <c r="A61" s="13" t="s">
        <v>138</v>
      </c>
    </row>
    <row r="62" spans="1:7">
      <c r="A62" s="13" t="s">
        <v>227</v>
      </c>
    </row>
    <row r="63" spans="1:7">
      <c r="A63" s="13" t="s">
        <v>140</v>
      </c>
    </row>
  </sheetData>
  <mergeCells count="8">
    <mergeCell ref="A56:G56"/>
    <mergeCell ref="A2:A4"/>
    <mergeCell ref="B2:D2"/>
    <mergeCell ref="E2:G2"/>
    <mergeCell ref="B3:B4"/>
    <mergeCell ref="C3:D3"/>
    <mergeCell ref="E3:E4"/>
    <mergeCell ref="F3:G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6"/>
  <sheetViews>
    <sheetView workbookViewId="0"/>
  </sheetViews>
  <sheetFormatPr defaultRowHeight="15"/>
  <cols>
    <col min="1" max="1" width="25" customWidth="1"/>
    <col min="2" max="9" width="14" customWidth="1"/>
  </cols>
  <sheetData>
    <row r="1" spans="1:9">
      <c r="A1" s="2" t="s">
        <v>10</v>
      </c>
    </row>
    <row r="2" spans="1:9">
      <c r="A2" s="34" t="s">
        <v>75</v>
      </c>
      <c r="B2" s="35" t="s">
        <v>228</v>
      </c>
      <c r="C2" s="46"/>
      <c r="D2" s="46"/>
      <c r="E2" s="46"/>
      <c r="F2" s="46"/>
      <c r="G2" s="46"/>
      <c r="H2" s="46"/>
      <c r="I2" s="46"/>
    </row>
    <row r="3" spans="1:9">
      <c r="A3" s="48"/>
      <c r="B3" s="36" t="s">
        <v>55</v>
      </c>
      <c r="C3" s="49"/>
      <c r="D3" s="49"/>
      <c r="E3" s="49"/>
      <c r="F3" s="41" t="s">
        <v>64</v>
      </c>
      <c r="G3" s="49"/>
      <c r="H3" s="49"/>
      <c r="I3" s="49"/>
    </row>
    <row r="4" spans="1:9">
      <c r="A4" s="48"/>
      <c r="B4" s="36" t="s">
        <v>191</v>
      </c>
      <c r="C4" s="49"/>
      <c r="D4" s="37" t="s">
        <v>192</v>
      </c>
      <c r="E4" s="49"/>
      <c r="F4" s="41" t="s">
        <v>191</v>
      </c>
      <c r="G4" s="49"/>
      <c r="H4" s="37" t="s">
        <v>192</v>
      </c>
      <c r="I4" s="49"/>
    </row>
    <row r="5" spans="1:9">
      <c r="A5" s="47"/>
      <c r="B5" s="14" t="s">
        <v>218</v>
      </c>
      <c r="C5" s="15" t="s">
        <v>229</v>
      </c>
      <c r="D5" s="15" t="s">
        <v>218</v>
      </c>
      <c r="E5" s="15" t="s">
        <v>229</v>
      </c>
      <c r="F5" s="16" t="s">
        <v>218</v>
      </c>
      <c r="G5" s="15" t="s">
        <v>229</v>
      </c>
      <c r="H5" s="15" t="s">
        <v>218</v>
      </c>
      <c r="I5" s="15" t="s">
        <v>229</v>
      </c>
    </row>
    <row r="6" spans="1:9">
      <c r="A6" s="7" t="s">
        <v>182</v>
      </c>
      <c r="B6" s="8" t="s">
        <v>230</v>
      </c>
      <c r="C6" s="27">
        <v>0.4</v>
      </c>
      <c r="D6" s="8" t="s">
        <v>231</v>
      </c>
      <c r="E6" s="27">
        <v>0.4</v>
      </c>
      <c r="F6" s="21" t="s">
        <v>232</v>
      </c>
      <c r="G6" s="27">
        <v>0.3</v>
      </c>
      <c r="H6" s="8" t="s">
        <v>233</v>
      </c>
      <c r="I6" s="27">
        <v>0.7</v>
      </c>
    </row>
    <row r="7" spans="1:9">
      <c r="A7" s="19" t="s">
        <v>81</v>
      </c>
      <c r="B7" s="8" t="s">
        <v>232</v>
      </c>
      <c r="C7" s="27">
        <v>1.9</v>
      </c>
      <c r="D7" s="8" t="s">
        <v>224</v>
      </c>
      <c r="E7" s="27">
        <v>1.5</v>
      </c>
      <c r="F7" s="21" t="s">
        <v>234</v>
      </c>
      <c r="G7" s="27">
        <v>2.1</v>
      </c>
      <c r="H7" s="8" t="s">
        <v>235</v>
      </c>
      <c r="I7" s="27">
        <v>2.7</v>
      </c>
    </row>
    <row r="8" spans="1:9">
      <c r="A8" s="19" t="s">
        <v>82</v>
      </c>
      <c r="B8" s="8" t="s">
        <v>231</v>
      </c>
      <c r="C8" s="27">
        <v>1.3</v>
      </c>
      <c r="D8" s="8" t="s">
        <v>224</v>
      </c>
      <c r="E8" s="27">
        <v>0.9</v>
      </c>
      <c r="F8" s="21" t="s">
        <v>235</v>
      </c>
      <c r="G8" s="27">
        <v>1.7</v>
      </c>
      <c r="H8" s="8" t="s">
        <v>224</v>
      </c>
      <c r="I8" s="27">
        <v>1.2</v>
      </c>
    </row>
    <row r="9" spans="1:9">
      <c r="A9" s="19" t="s">
        <v>83</v>
      </c>
      <c r="B9" s="8" t="s">
        <v>235</v>
      </c>
      <c r="C9" s="27">
        <v>2</v>
      </c>
      <c r="D9" s="8" t="s">
        <v>233</v>
      </c>
      <c r="E9" s="27">
        <v>2.2000000000000002</v>
      </c>
      <c r="F9" s="21" t="s">
        <v>236</v>
      </c>
      <c r="G9" s="27">
        <v>3.4</v>
      </c>
      <c r="H9" s="8" t="s">
        <v>237</v>
      </c>
      <c r="I9" s="27">
        <v>1.7</v>
      </c>
    </row>
    <row r="10" spans="1:9">
      <c r="A10" s="19" t="s">
        <v>84</v>
      </c>
      <c r="B10" s="8" t="s">
        <v>231</v>
      </c>
      <c r="C10" s="27">
        <v>1.3</v>
      </c>
      <c r="D10" s="8" t="s">
        <v>231</v>
      </c>
      <c r="E10" s="27">
        <v>1.7</v>
      </c>
      <c r="F10" s="21" t="s">
        <v>233</v>
      </c>
      <c r="G10" s="27">
        <v>1.6</v>
      </c>
      <c r="H10" s="8" t="s">
        <v>224</v>
      </c>
      <c r="I10" s="27">
        <v>2</v>
      </c>
    </row>
    <row r="11" spans="1:9">
      <c r="A11" s="19" t="s">
        <v>85</v>
      </c>
      <c r="B11" s="8" t="s">
        <v>238</v>
      </c>
      <c r="C11" s="27">
        <v>2.5</v>
      </c>
      <c r="D11" s="8" t="s">
        <v>237</v>
      </c>
      <c r="E11" s="27">
        <v>0.8</v>
      </c>
      <c r="F11" s="21" t="s">
        <v>234</v>
      </c>
      <c r="G11" s="27">
        <v>1.6</v>
      </c>
      <c r="H11" s="8" t="s">
        <v>233</v>
      </c>
      <c r="I11" s="27">
        <v>2.6</v>
      </c>
    </row>
    <row r="12" spans="1:9">
      <c r="A12" s="19" t="s">
        <v>86</v>
      </c>
      <c r="B12" s="8" t="s">
        <v>232</v>
      </c>
      <c r="C12" s="27">
        <v>1.9</v>
      </c>
      <c r="D12" s="8" t="s">
        <v>237</v>
      </c>
      <c r="E12" s="27">
        <v>0.9</v>
      </c>
      <c r="F12" s="21" t="s">
        <v>230</v>
      </c>
      <c r="G12" s="27">
        <v>1.9</v>
      </c>
      <c r="H12" s="8" t="s">
        <v>224</v>
      </c>
      <c r="I12" s="27">
        <v>1.2</v>
      </c>
    </row>
    <row r="13" spans="1:9">
      <c r="A13" s="19" t="s">
        <v>87</v>
      </c>
      <c r="B13" s="8" t="s">
        <v>230</v>
      </c>
      <c r="C13" s="27">
        <v>2.6</v>
      </c>
      <c r="D13" s="8" t="s">
        <v>235</v>
      </c>
      <c r="E13" s="27">
        <v>2.5</v>
      </c>
      <c r="F13" s="21" t="s">
        <v>239</v>
      </c>
      <c r="G13" s="27">
        <v>1.8</v>
      </c>
      <c r="H13" s="8" t="s">
        <v>234</v>
      </c>
      <c r="I13" s="27">
        <v>2.8</v>
      </c>
    </row>
    <row r="14" spans="1:9">
      <c r="A14" s="19" t="s">
        <v>88</v>
      </c>
      <c r="B14" s="8" t="s">
        <v>235</v>
      </c>
      <c r="C14" s="27">
        <v>1.4</v>
      </c>
      <c r="D14" s="8" t="s">
        <v>237</v>
      </c>
      <c r="E14" s="27">
        <v>1.1000000000000001</v>
      </c>
      <c r="F14" s="21" t="s">
        <v>239</v>
      </c>
      <c r="G14" s="27">
        <v>1.5</v>
      </c>
      <c r="H14" s="8" t="s">
        <v>231</v>
      </c>
      <c r="I14" s="27">
        <v>1.2</v>
      </c>
    </row>
    <row r="15" spans="1:9">
      <c r="A15" s="19" t="s">
        <v>89</v>
      </c>
      <c r="B15" s="8" t="s">
        <v>240</v>
      </c>
      <c r="C15" s="27">
        <v>2.5</v>
      </c>
      <c r="D15" s="8" t="s">
        <v>239</v>
      </c>
      <c r="E15" s="27">
        <v>2.2000000000000002</v>
      </c>
      <c r="F15" s="21" t="s">
        <v>240</v>
      </c>
      <c r="G15" s="27">
        <v>1.7</v>
      </c>
      <c r="H15" s="8" t="s">
        <v>232</v>
      </c>
      <c r="I15" s="27">
        <v>2</v>
      </c>
    </row>
    <row r="16" spans="1:9">
      <c r="A16" s="19" t="s">
        <v>90</v>
      </c>
      <c r="B16" s="8" t="s">
        <v>232</v>
      </c>
      <c r="C16" s="27">
        <v>1.6</v>
      </c>
      <c r="D16" s="8" t="s">
        <v>224</v>
      </c>
      <c r="E16" s="27">
        <v>1.3</v>
      </c>
      <c r="F16" s="21" t="s">
        <v>234</v>
      </c>
      <c r="G16" s="27">
        <v>1.9</v>
      </c>
      <c r="H16" s="8" t="s">
        <v>233</v>
      </c>
      <c r="I16" s="27">
        <v>2.2999999999999998</v>
      </c>
    </row>
    <row r="17" spans="1:9">
      <c r="A17" s="19" t="s">
        <v>91</v>
      </c>
      <c r="B17" s="8" t="s">
        <v>234</v>
      </c>
      <c r="C17" s="27">
        <v>2.5</v>
      </c>
      <c r="D17" s="8" t="s">
        <v>231</v>
      </c>
      <c r="E17" s="27">
        <v>1.6</v>
      </c>
      <c r="F17" s="21" t="s">
        <v>236</v>
      </c>
      <c r="G17" s="27">
        <v>1.8</v>
      </c>
      <c r="H17" s="8" t="s">
        <v>235</v>
      </c>
      <c r="I17" s="27">
        <v>1.8</v>
      </c>
    </row>
    <row r="18" spans="1:9">
      <c r="A18" s="19" t="s">
        <v>92</v>
      </c>
      <c r="B18" s="8" t="s">
        <v>233</v>
      </c>
      <c r="C18" s="27">
        <v>1.6</v>
      </c>
      <c r="D18" s="8" t="s">
        <v>222</v>
      </c>
      <c r="E18" s="27">
        <v>1.1000000000000001</v>
      </c>
      <c r="F18" s="21" t="s">
        <v>234</v>
      </c>
      <c r="G18" s="27">
        <v>2.2999999999999998</v>
      </c>
      <c r="H18" s="8" t="s">
        <v>222</v>
      </c>
      <c r="I18" s="27">
        <v>1.5</v>
      </c>
    </row>
    <row r="19" spans="1:9">
      <c r="A19" s="19" t="s">
        <v>93</v>
      </c>
      <c r="B19" s="8" t="s">
        <v>239</v>
      </c>
      <c r="C19" s="27">
        <v>2</v>
      </c>
      <c r="D19" s="8" t="s">
        <v>222</v>
      </c>
      <c r="E19" s="27">
        <v>0.7</v>
      </c>
      <c r="F19" s="21" t="s">
        <v>233</v>
      </c>
      <c r="G19" s="27">
        <v>1.7</v>
      </c>
      <c r="H19" s="8" t="s">
        <v>237</v>
      </c>
      <c r="I19" s="27">
        <v>1.1000000000000001</v>
      </c>
    </row>
    <row r="20" spans="1:9">
      <c r="A20" s="19" t="s">
        <v>94</v>
      </c>
      <c r="B20" s="8" t="s">
        <v>224</v>
      </c>
      <c r="C20" s="27">
        <v>1</v>
      </c>
      <c r="D20" s="8" t="s">
        <v>222</v>
      </c>
      <c r="E20" s="27">
        <v>1.5</v>
      </c>
      <c r="F20" s="21" t="s">
        <v>224</v>
      </c>
      <c r="G20" s="27">
        <v>1.1000000000000001</v>
      </c>
      <c r="H20" s="8" t="s">
        <v>231</v>
      </c>
      <c r="I20" s="27">
        <v>2.8</v>
      </c>
    </row>
    <row r="21" spans="1:9">
      <c r="A21" s="19" t="s">
        <v>95</v>
      </c>
      <c r="B21" s="8" t="s">
        <v>239</v>
      </c>
      <c r="C21" s="27">
        <v>1.7</v>
      </c>
      <c r="D21" s="8" t="s">
        <v>232</v>
      </c>
      <c r="E21" s="27">
        <v>2.8</v>
      </c>
      <c r="F21" s="21" t="s">
        <v>232</v>
      </c>
      <c r="G21" s="27">
        <v>2.2000000000000002</v>
      </c>
      <c r="H21" s="8" t="s">
        <v>239</v>
      </c>
      <c r="I21" s="27">
        <v>2.9</v>
      </c>
    </row>
    <row r="22" spans="1:9">
      <c r="A22" s="19" t="s">
        <v>96</v>
      </c>
      <c r="B22" s="8" t="s">
        <v>233</v>
      </c>
      <c r="C22" s="27">
        <v>1.7</v>
      </c>
      <c r="D22" s="8" t="s">
        <v>224</v>
      </c>
      <c r="E22" s="27">
        <v>1.5</v>
      </c>
      <c r="F22" s="21" t="s">
        <v>235</v>
      </c>
      <c r="G22" s="27">
        <v>1.8</v>
      </c>
      <c r="H22" s="8" t="s">
        <v>233</v>
      </c>
      <c r="I22" s="27">
        <v>2.5</v>
      </c>
    </row>
    <row r="23" spans="1:9">
      <c r="A23" s="19" t="s">
        <v>97</v>
      </c>
      <c r="B23" s="8" t="s">
        <v>230</v>
      </c>
      <c r="C23" s="27">
        <v>2.1</v>
      </c>
      <c r="D23" s="8" t="s">
        <v>233</v>
      </c>
      <c r="E23" s="27">
        <v>1.8</v>
      </c>
      <c r="F23" s="21" t="s">
        <v>241</v>
      </c>
      <c r="G23" s="27">
        <v>3.2</v>
      </c>
      <c r="H23" s="8" t="s">
        <v>232</v>
      </c>
      <c r="I23" s="27">
        <v>3.8</v>
      </c>
    </row>
    <row r="24" spans="1:9">
      <c r="A24" s="19" t="s">
        <v>98</v>
      </c>
      <c r="B24" s="8" t="s">
        <v>236</v>
      </c>
      <c r="C24" s="27">
        <v>2.5</v>
      </c>
      <c r="D24" s="8" t="s">
        <v>223</v>
      </c>
      <c r="E24" s="27">
        <v>1.2</v>
      </c>
      <c r="F24" s="21" t="s">
        <v>242</v>
      </c>
      <c r="G24" s="27">
        <v>3.2</v>
      </c>
      <c r="H24" s="8" t="s">
        <v>243</v>
      </c>
      <c r="I24" s="8" t="s">
        <v>244</v>
      </c>
    </row>
    <row r="25" spans="1:9">
      <c r="A25" s="19" t="s">
        <v>99</v>
      </c>
      <c r="B25" s="8" t="s">
        <v>235</v>
      </c>
      <c r="C25" s="27">
        <v>1.7</v>
      </c>
      <c r="D25" s="8" t="s">
        <v>235</v>
      </c>
      <c r="E25" s="27">
        <v>3.6</v>
      </c>
      <c r="F25" s="21" t="s">
        <v>237</v>
      </c>
      <c r="G25" s="27">
        <v>1.1000000000000001</v>
      </c>
      <c r="H25" s="8" t="s">
        <v>243</v>
      </c>
      <c r="I25" s="8" t="s">
        <v>244</v>
      </c>
    </row>
    <row r="26" spans="1:9">
      <c r="A26" s="19" t="s">
        <v>100</v>
      </c>
      <c r="B26" s="8" t="s">
        <v>235</v>
      </c>
      <c r="C26" s="27">
        <v>1.9</v>
      </c>
      <c r="D26" s="8" t="s">
        <v>237</v>
      </c>
      <c r="E26" s="27">
        <v>1.3</v>
      </c>
      <c r="F26" s="21" t="s">
        <v>230</v>
      </c>
      <c r="G26" s="27">
        <v>2.4</v>
      </c>
      <c r="H26" s="8" t="s">
        <v>230</v>
      </c>
      <c r="I26" s="27">
        <v>2</v>
      </c>
    </row>
    <row r="27" spans="1:9">
      <c r="A27" s="19" t="s">
        <v>101</v>
      </c>
      <c r="B27" s="8" t="s">
        <v>235</v>
      </c>
      <c r="C27" s="27">
        <v>1.3</v>
      </c>
      <c r="D27" s="8" t="s">
        <v>233</v>
      </c>
      <c r="E27" s="27">
        <v>1.2</v>
      </c>
      <c r="F27" s="21" t="s">
        <v>233</v>
      </c>
      <c r="G27" s="27">
        <v>1.2</v>
      </c>
      <c r="H27" s="8">
        <v>75</v>
      </c>
      <c r="I27" s="27">
        <v>4.8</v>
      </c>
    </row>
    <row r="28" spans="1:9">
      <c r="A28" s="19" t="s">
        <v>102</v>
      </c>
      <c r="B28" s="8" t="s">
        <v>245</v>
      </c>
      <c r="C28" s="27">
        <v>4</v>
      </c>
      <c r="D28" s="8" t="s">
        <v>231</v>
      </c>
      <c r="E28" s="27">
        <v>2.5</v>
      </c>
      <c r="F28" s="21" t="s">
        <v>236</v>
      </c>
      <c r="G28" s="27">
        <v>2</v>
      </c>
      <c r="H28" s="8" t="s">
        <v>231</v>
      </c>
      <c r="I28" s="27">
        <v>2.2000000000000002</v>
      </c>
    </row>
    <row r="29" spans="1:9">
      <c r="A29" s="19" t="s">
        <v>103</v>
      </c>
      <c r="B29" s="8" t="s">
        <v>240</v>
      </c>
      <c r="C29" s="27">
        <v>2.2000000000000002</v>
      </c>
      <c r="D29" s="8" t="s">
        <v>233</v>
      </c>
      <c r="E29" s="27">
        <v>1.6</v>
      </c>
      <c r="F29" s="21" t="s">
        <v>234</v>
      </c>
      <c r="G29" s="27">
        <v>2.1</v>
      </c>
      <c r="H29" s="8" t="s">
        <v>232</v>
      </c>
      <c r="I29" s="27">
        <v>2.8</v>
      </c>
    </row>
    <row r="30" spans="1:9">
      <c r="A30" s="19" t="s">
        <v>104</v>
      </c>
      <c r="B30" s="8" t="s">
        <v>237</v>
      </c>
      <c r="C30" s="27">
        <v>1.7</v>
      </c>
      <c r="D30" s="8" t="s">
        <v>222</v>
      </c>
      <c r="E30" s="27">
        <v>1.4</v>
      </c>
      <c r="F30" s="21" t="s">
        <v>233</v>
      </c>
      <c r="G30" s="27">
        <v>1.5</v>
      </c>
      <c r="H30" s="8" t="s">
        <v>233</v>
      </c>
      <c r="I30" s="27">
        <v>2.9</v>
      </c>
    </row>
    <row r="31" spans="1:9">
      <c r="A31" s="19" t="s">
        <v>105</v>
      </c>
      <c r="B31" s="8" t="s">
        <v>231</v>
      </c>
      <c r="C31" s="27">
        <v>2.1</v>
      </c>
      <c r="D31" s="8" t="s">
        <v>224</v>
      </c>
      <c r="E31" s="27">
        <v>2</v>
      </c>
      <c r="F31" s="21" t="s">
        <v>231</v>
      </c>
      <c r="G31" s="27">
        <v>1.8</v>
      </c>
      <c r="H31" s="8" t="s">
        <v>235</v>
      </c>
      <c r="I31" s="27">
        <v>2.7</v>
      </c>
    </row>
    <row r="32" spans="1:9">
      <c r="A32" s="19" t="s">
        <v>106</v>
      </c>
      <c r="B32" s="8" t="s">
        <v>235</v>
      </c>
      <c r="C32" s="27">
        <v>1.3</v>
      </c>
      <c r="D32" s="8" t="s">
        <v>243</v>
      </c>
      <c r="E32" s="8" t="s">
        <v>244</v>
      </c>
      <c r="F32" s="21" t="s">
        <v>239</v>
      </c>
      <c r="G32" s="27">
        <v>1.8</v>
      </c>
      <c r="H32" s="8" t="s">
        <v>243</v>
      </c>
      <c r="I32" s="8" t="s">
        <v>244</v>
      </c>
    </row>
    <row r="33" spans="1:9">
      <c r="A33" s="19" t="s">
        <v>107</v>
      </c>
      <c r="B33" s="8" t="s">
        <v>235</v>
      </c>
      <c r="C33" s="27">
        <v>1.2</v>
      </c>
      <c r="D33" s="8" t="s">
        <v>225</v>
      </c>
      <c r="E33" s="27">
        <v>0.4</v>
      </c>
      <c r="F33" s="21" t="s">
        <v>230</v>
      </c>
      <c r="G33" s="27">
        <v>1.7</v>
      </c>
      <c r="H33" s="8" t="s">
        <v>239</v>
      </c>
      <c r="I33" s="27">
        <v>3</v>
      </c>
    </row>
    <row r="34" spans="1:9">
      <c r="A34" s="19" t="s">
        <v>108</v>
      </c>
      <c r="B34" s="8" t="s">
        <v>236</v>
      </c>
      <c r="C34" s="27">
        <v>2.7</v>
      </c>
      <c r="D34" s="8" t="s">
        <v>224</v>
      </c>
      <c r="E34" s="27">
        <v>0.8</v>
      </c>
      <c r="F34" s="21" t="s">
        <v>232</v>
      </c>
      <c r="G34" s="27">
        <v>1.8</v>
      </c>
      <c r="H34" s="8" t="s">
        <v>231</v>
      </c>
      <c r="I34" s="27">
        <v>1.6</v>
      </c>
    </row>
    <row r="35" spans="1:9">
      <c r="A35" s="19" t="s">
        <v>109</v>
      </c>
      <c r="B35" s="8" t="s">
        <v>231</v>
      </c>
      <c r="C35" s="27">
        <v>1.4</v>
      </c>
      <c r="D35" s="8" t="s">
        <v>233</v>
      </c>
      <c r="E35" s="27">
        <v>2.8</v>
      </c>
      <c r="F35" s="21" t="s">
        <v>239</v>
      </c>
      <c r="G35" s="27">
        <v>1.4</v>
      </c>
      <c r="H35" s="8" t="s">
        <v>243</v>
      </c>
      <c r="I35" s="8" t="s">
        <v>244</v>
      </c>
    </row>
    <row r="36" spans="1:9">
      <c r="A36" s="19" t="s">
        <v>110</v>
      </c>
      <c r="B36" s="8" t="s">
        <v>239</v>
      </c>
      <c r="C36" s="27">
        <v>2.1</v>
      </c>
      <c r="D36" s="8" t="s">
        <v>230</v>
      </c>
      <c r="E36" s="27">
        <v>2.4</v>
      </c>
      <c r="F36" s="21" t="s">
        <v>231</v>
      </c>
      <c r="G36" s="27">
        <v>1.6</v>
      </c>
      <c r="H36" s="8" t="s">
        <v>246</v>
      </c>
      <c r="I36" s="27">
        <v>6.2</v>
      </c>
    </row>
    <row r="37" spans="1:9">
      <c r="A37" s="19" t="s">
        <v>111</v>
      </c>
      <c r="B37" s="8" t="s">
        <v>232</v>
      </c>
      <c r="C37" s="27">
        <v>1.6</v>
      </c>
      <c r="D37" s="8" t="s">
        <v>222</v>
      </c>
      <c r="E37" s="27">
        <v>0.8</v>
      </c>
      <c r="F37" s="21" t="s">
        <v>239</v>
      </c>
      <c r="G37" s="27">
        <v>1.4</v>
      </c>
      <c r="H37" s="8" t="s">
        <v>224</v>
      </c>
      <c r="I37" s="27">
        <v>0.6</v>
      </c>
    </row>
    <row r="38" spans="1:9">
      <c r="A38" s="19" t="s">
        <v>112</v>
      </c>
      <c r="B38" s="8" t="s">
        <v>237</v>
      </c>
      <c r="C38" s="27">
        <v>1.1000000000000001</v>
      </c>
      <c r="D38" s="8" t="s">
        <v>231</v>
      </c>
      <c r="E38" s="27">
        <v>1.3</v>
      </c>
      <c r="F38" s="21" t="s">
        <v>235</v>
      </c>
      <c r="G38" s="27">
        <v>1.8</v>
      </c>
      <c r="H38" s="8" t="s">
        <v>233</v>
      </c>
      <c r="I38" s="27">
        <v>2</v>
      </c>
    </row>
    <row r="39" spans="1:9">
      <c r="A39" s="19" t="s">
        <v>113</v>
      </c>
      <c r="B39" s="8" t="s">
        <v>232</v>
      </c>
      <c r="C39" s="27">
        <v>2.2000000000000002</v>
      </c>
      <c r="D39" s="8" t="s">
        <v>232</v>
      </c>
      <c r="E39" s="27">
        <v>4.7</v>
      </c>
      <c r="F39" s="21" t="s">
        <v>235</v>
      </c>
      <c r="G39" s="27">
        <v>1.3</v>
      </c>
      <c r="H39" s="8" t="s">
        <v>233</v>
      </c>
      <c r="I39" s="27">
        <v>1.8</v>
      </c>
    </row>
    <row r="40" spans="1:9">
      <c r="A40" s="19" t="s">
        <v>114</v>
      </c>
      <c r="B40" s="8" t="s">
        <v>239</v>
      </c>
      <c r="C40" s="27">
        <v>1.7</v>
      </c>
      <c r="D40" s="8" t="s">
        <v>233</v>
      </c>
      <c r="E40" s="27">
        <v>3.3</v>
      </c>
      <c r="F40" s="21" t="s">
        <v>232</v>
      </c>
      <c r="G40" s="27">
        <v>1.8</v>
      </c>
      <c r="H40" s="8" t="s">
        <v>243</v>
      </c>
      <c r="I40" s="8" t="s">
        <v>244</v>
      </c>
    </row>
    <row r="41" spans="1:9">
      <c r="A41" s="19" t="s">
        <v>115</v>
      </c>
      <c r="B41" s="8" t="s">
        <v>233</v>
      </c>
      <c r="C41" s="27">
        <v>1.5</v>
      </c>
      <c r="D41" s="8" t="s">
        <v>235</v>
      </c>
      <c r="E41" s="27">
        <v>3</v>
      </c>
      <c r="F41" s="21" t="s">
        <v>231</v>
      </c>
      <c r="G41" s="27">
        <v>1.1000000000000001</v>
      </c>
      <c r="H41" s="8" t="s">
        <v>240</v>
      </c>
      <c r="I41" s="27">
        <v>5</v>
      </c>
    </row>
    <row r="42" spans="1:9">
      <c r="A42" s="19" t="s">
        <v>116</v>
      </c>
      <c r="B42" s="8" t="s">
        <v>234</v>
      </c>
      <c r="C42" s="27">
        <v>2</v>
      </c>
      <c r="D42" s="8" t="s">
        <v>224</v>
      </c>
      <c r="E42" s="27">
        <v>1</v>
      </c>
      <c r="F42" s="21" t="s">
        <v>235</v>
      </c>
      <c r="G42" s="27">
        <v>1.7</v>
      </c>
      <c r="H42" s="8" t="s">
        <v>231</v>
      </c>
      <c r="I42" s="27">
        <v>1.9</v>
      </c>
    </row>
    <row r="43" spans="1:9">
      <c r="A43" s="19" t="s">
        <v>117</v>
      </c>
      <c r="B43" s="8" t="s">
        <v>239</v>
      </c>
      <c r="C43" s="27">
        <v>1.7</v>
      </c>
      <c r="D43" s="8" t="s">
        <v>233</v>
      </c>
      <c r="E43" s="27">
        <v>1.4</v>
      </c>
      <c r="F43" s="21" t="s">
        <v>235</v>
      </c>
      <c r="G43" s="27">
        <v>1.8</v>
      </c>
      <c r="H43" s="8" t="s">
        <v>230</v>
      </c>
      <c r="I43" s="27">
        <v>3.2</v>
      </c>
    </row>
    <row r="44" spans="1:9">
      <c r="A44" s="19" t="s">
        <v>118</v>
      </c>
      <c r="B44" s="8" t="s">
        <v>239</v>
      </c>
      <c r="C44" s="27">
        <v>1.3</v>
      </c>
      <c r="D44" s="8" t="s">
        <v>230</v>
      </c>
      <c r="E44" s="27">
        <v>3.3</v>
      </c>
      <c r="F44" s="21" t="s">
        <v>233</v>
      </c>
      <c r="G44" s="27">
        <v>1.4</v>
      </c>
      <c r="H44" s="8" t="s">
        <v>239</v>
      </c>
      <c r="I44" s="27">
        <v>2.4</v>
      </c>
    </row>
    <row r="45" spans="1:9">
      <c r="A45" s="19" t="s">
        <v>119</v>
      </c>
      <c r="B45" s="8" t="s">
        <v>239</v>
      </c>
      <c r="C45" s="27">
        <v>1.6</v>
      </c>
      <c r="D45" s="8" t="s">
        <v>231</v>
      </c>
      <c r="E45" s="27">
        <v>1.3</v>
      </c>
      <c r="F45" s="21" t="s">
        <v>230</v>
      </c>
      <c r="G45" s="27">
        <v>1.8</v>
      </c>
      <c r="H45" s="8" t="s">
        <v>230</v>
      </c>
      <c r="I45" s="27">
        <v>2.2000000000000002</v>
      </c>
    </row>
    <row r="46" spans="1:9">
      <c r="A46" s="19" t="s">
        <v>120</v>
      </c>
      <c r="B46" s="8" t="s">
        <v>231</v>
      </c>
      <c r="C46" s="27">
        <v>1.5</v>
      </c>
      <c r="D46" s="8" t="s">
        <v>231</v>
      </c>
      <c r="E46" s="27">
        <v>1.8</v>
      </c>
      <c r="F46" s="21" t="s">
        <v>239</v>
      </c>
      <c r="G46" s="27">
        <v>1.8</v>
      </c>
      <c r="H46" s="8" t="s">
        <v>232</v>
      </c>
      <c r="I46" s="27">
        <v>3.2</v>
      </c>
    </row>
    <row r="47" spans="1:9">
      <c r="A47" s="19" t="s">
        <v>121</v>
      </c>
      <c r="B47" s="8" t="s">
        <v>233</v>
      </c>
      <c r="C47" s="27">
        <v>1.3</v>
      </c>
      <c r="D47" s="8" t="s">
        <v>237</v>
      </c>
      <c r="E47" s="27">
        <v>1.9</v>
      </c>
      <c r="F47" s="21" t="s">
        <v>234</v>
      </c>
      <c r="G47" s="27">
        <v>2.2000000000000002</v>
      </c>
      <c r="H47" s="8" t="s">
        <v>231</v>
      </c>
      <c r="I47" s="27">
        <v>2.5</v>
      </c>
    </row>
    <row r="48" spans="1:9">
      <c r="A48" s="19" t="s">
        <v>122</v>
      </c>
      <c r="B48" s="8" t="s">
        <v>241</v>
      </c>
      <c r="C48" s="27">
        <v>2.2999999999999998</v>
      </c>
      <c r="D48" s="8" t="s">
        <v>239</v>
      </c>
      <c r="E48" s="27">
        <v>2.5</v>
      </c>
      <c r="F48" s="21" t="s">
        <v>242</v>
      </c>
      <c r="G48" s="27">
        <v>2.8</v>
      </c>
      <c r="H48" s="8" t="s">
        <v>236</v>
      </c>
      <c r="I48" s="27">
        <v>4.2</v>
      </c>
    </row>
    <row r="49" spans="1:9">
      <c r="A49" s="19" t="s">
        <v>123</v>
      </c>
      <c r="B49" s="8" t="s">
        <v>242</v>
      </c>
      <c r="C49" s="27">
        <v>2</v>
      </c>
      <c r="D49" s="8" t="s">
        <v>231</v>
      </c>
      <c r="E49" s="27">
        <v>1</v>
      </c>
      <c r="F49" s="21" t="s">
        <v>230</v>
      </c>
      <c r="G49" s="27">
        <v>2.2999999999999998</v>
      </c>
      <c r="H49" s="8" t="s">
        <v>224</v>
      </c>
      <c r="I49" s="27">
        <v>1</v>
      </c>
    </row>
    <row r="50" spans="1:9">
      <c r="A50" s="19" t="s">
        <v>124</v>
      </c>
      <c r="B50" s="8" t="s">
        <v>233</v>
      </c>
      <c r="C50" s="27">
        <v>1.7</v>
      </c>
      <c r="D50" s="8" t="s">
        <v>222</v>
      </c>
      <c r="E50" s="27">
        <v>0.9</v>
      </c>
      <c r="F50" s="21" t="s">
        <v>234</v>
      </c>
      <c r="G50" s="27">
        <v>2.2999999999999998</v>
      </c>
      <c r="H50" s="8" t="s">
        <v>231</v>
      </c>
      <c r="I50" s="27">
        <v>1.6</v>
      </c>
    </row>
    <row r="51" spans="1:9">
      <c r="A51" s="19" t="s">
        <v>125</v>
      </c>
      <c r="B51" s="8" t="s">
        <v>235</v>
      </c>
      <c r="C51" s="27">
        <v>1.3</v>
      </c>
      <c r="D51" s="8" t="s">
        <v>243</v>
      </c>
      <c r="E51" s="8" t="s">
        <v>244</v>
      </c>
      <c r="F51" s="21" t="s">
        <v>239</v>
      </c>
      <c r="G51" s="27">
        <v>1.5</v>
      </c>
      <c r="H51" s="8" t="s">
        <v>243</v>
      </c>
      <c r="I51" s="8" t="s">
        <v>244</v>
      </c>
    </row>
    <row r="52" spans="1:9">
      <c r="A52" s="19" t="s">
        <v>126</v>
      </c>
      <c r="B52" s="8" t="s">
        <v>242</v>
      </c>
      <c r="C52" s="27">
        <v>3</v>
      </c>
      <c r="D52" s="8" t="s">
        <v>235</v>
      </c>
      <c r="E52" s="27">
        <v>1.8</v>
      </c>
      <c r="F52" s="21" t="s">
        <v>232</v>
      </c>
      <c r="G52" s="27">
        <v>1.6</v>
      </c>
      <c r="H52" s="8" t="s">
        <v>240</v>
      </c>
      <c r="I52" s="27">
        <v>3.2</v>
      </c>
    </row>
    <row r="53" spans="1:9">
      <c r="A53" s="19" t="s">
        <v>127</v>
      </c>
      <c r="B53" s="8" t="s">
        <v>236</v>
      </c>
      <c r="C53" s="27">
        <v>2.8</v>
      </c>
      <c r="D53" s="8" t="s">
        <v>233</v>
      </c>
      <c r="E53" s="27">
        <v>1.6</v>
      </c>
      <c r="F53" s="21" t="s">
        <v>230</v>
      </c>
      <c r="G53" s="27">
        <v>2.2999999999999998</v>
      </c>
      <c r="H53" s="8" t="s">
        <v>224</v>
      </c>
      <c r="I53" s="27">
        <v>1.2</v>
      </c>
    </row>
    <row r="54" spans="1:9">
      <c r="A54" s="19" t="s">
        <v>128</v>
      </c>
      <c r="B54" s="8" t="s">
        <v>235</v>
      </c>
      <c r="C54" s="27">
        <v>1.8</v>
      </c>
      <c r="D54" s="8" t="s">
        <v>243</v>
      </c>
      <c r="E54" s="8" t="s">
        <v>244</v>
      </c>
      <c r="F54" s="21" t="s">
        <v>239</v>
      </c>
      <c r="G54" s="27">
        <v>1.3</v>
      </c>
      <c r="H54" s="8" t="s">
        <v>243</v>
      </c>
      <c r="I54" s="8" t="s">
        <v>244</v>
      </c>
    </row>
    <row r="55" spans="1:9">
      <c r="A55" s="19" t="s">
        <v>129</v>
      </c>
      <c r="B55" s="8" t="s">
        <v>239</v>
      </c>
      <c r="C55" s="27">
        <v>2</v>
      </c>
      <c r="D55" s="8" t="s">
        <v>231</v>
      </c>
      <c r="E55" s="27">
        <v>1.6</v>
      </c>
      <c r="F55" s="21" t="s">
        <v>232</v>
      </c>
      <c r="G55" s="27">
        <v>1.8</v>
      </c>
      <c r="H55" s="8" t="s">
        <v>237</v>
      </c>
      <c r="I55" s="27">
        <v>1.6</v>
      </c>
    </row>
    <row r="56" spans="1:9">
      <c r="A56" s="19" t="s">
        <v>130</v>
      </c>
      <c r="B56" s="8" t="s">
        <v>235</v>
      </c>
      <c r="C56" s="27">
        <v>1.7</v>
      </c>
      <c r="D56" s="8" t="s">
        <v>222</v>
      </c>
      <c r="E56" s="27">
        <v>1.5</v>
      </c>
      <c r="F56" s="21" t="s">
        <v>230</v>
      </c>
      <c r="G56" s="27">
        <v>1.8</v>
      </c>
      <c r="H56" s="8" t="s">
        <v>243</v>
      </c>
      <c r="I56" s="8" t="s">
        <v>244</v>
      </c>
    </row>
    <row r="57" spans="1:9">
      <c r="A57" s="33" t="s">
        <v>131</v>
      </c>
      <c r="B57" s="45"/>
      <c r="C57" s="45"/>
      <c r="D57" s="45"/>
      <c r="E57" s="45"/>
      <c r="F57" s="45"/>
      <c r="G57" s="45"/>
      <c r="H57" s="45"/>
      <c r="I57" s="45"/>
    </row>
    <row r="58" spans="1:9">
      <c r="A58" s="20" t="s">
        <v>134</v>
      </c>
      <c r="B58" s="8" t="s">
        <v>232</v>
      </c>
      <c r="C58" s="27">
        <v>1.9</v>
      </c>
      <c r="D58" s="8" t="s">
        <v>233</v>
      </c>
      <c r="E58" s="27">
        <v>1.5</v>
      </c>
      <c r="F58" s="21" t="s">
        <v>232</v>
      </c>
      <c r="G58" s="27">
        <v>1.4</v>
      </c>
      <c r="H58" s="8" t="s">
        <v>232</v>
      </c>
      <c r="I58" s="27">
        <v>1.9</v>
      </c>
    </row>
    <row r="59" spans="1:9">
      <c r="A59" s="20" t="s">
        <v>135</v>
      </c>
      <c r="B59" s="8" t="s">
        <v>230</v>
      </c>
      <c r="C59" s="27">
        <v>1.5</v>
      </c>
      <c r="D59" s="8" t="s">
        <v>224</v>
      </c>
      <c r="E59" s="27">
        <v>0.8</v>
      </c>
      <c r="F59" s="21" t="s">
        <v>232</v>
      </c>
      <c r="G59" s="27">
        <v>1.7</v>
      </c>
      <c r="H59" s="8" t="s">
        <v>237</v>
      </c>
      <c r="I59" s="27">
        <v>2</v>
      </c>
    </row>
    <row r="60" spans="1:9">
      <c r="A60" s="22" t="s">
        <v>136</v>
      </c>
      <c r="B60" s="11" t="s">
        <v>225</v>
      </c>
      <c r="C60" s="29">
        <v>0.2</v>
      </c>
      <c r="D60" s="11" t="s">
        <v>243</v>
      </c>
      <c r="E60" s="11" t="s">
        <v>244</v>
      </c>
      <c r="F60" s="26" t="s">
        <v>225</v>
      </c>
      <c r="G60" s="29">
        <v>0.1</v>
      </c>
      <c r="H60" s="11" t="s">
        <v>243</v>
      </c>
      <c r="I60" s="11" t="s">
        <v>244</v>
      </c>
    </row>
    <row r="61" spans="1:9">
      <c r="A61" s="13" t="s">
        <v>247</v>
      </c>
    </row>
    <row r="62" spans="1:9">
      <c r="A62" s="13" t="s">
        <v>248</v>
      </c>
    </row>
    <row r="63" spans="1:9">
      <c r="A63" s="13" t="s">
        <v>249</v>
      </c>
    </row>
    <row r="64" spans="1:9">
      <c r="A64" s="13" t="s">
        <v>138</v>
      </c>
    </row>
    <row r="65" spans="1:1">
      <c r="A65" s="13" t="s">
        <v>250</v>
      </c>
    </row>
    <row r="66" spans="1:1">
      <c r="A66" s="13" t="s">
        <v>140</v>
      </c>
    </row>
  </sheetData>
  <mergeCells count="9">
    <mergeCell ref="A57:I57"/>
    <mergeCell ref="A2:A5"/>
    <mergeCell ref="B2:I2"/>
    <mergeCell ref="B3:E3"/>
    <mergeCell ref="F3:I3"/>
    <mergeCell ref="B4:C4"/>
    <mergeCell ref="D4:E4"/>
    <mergeCell ref="F4:G4"/>
    <mergeCell ref="H4:I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6"/>
  <sheetViews>
    <sheetView workbookViewId="0"/>
  </sheetViews>
  <sheetFormatPr defaultRowHeight="15"/>
  <cols>
    <col min="1" max="1" width="32" customWidth="1"/>
    <col min="2" max="7" width="18" customWidth="1"/>
  </cols>
  <sheetData>
    <row r="1" spans="1:7">
      <c r="A1" s="2" t="s">
        <v>11</v>
      </c>
    </row>
    <row r="2" spans="1:7">
      <c r="A2" s="34" t="s">
        <v>251</v>
      </c>
      <c r="B2" s="35" t="s">
        <v>55</v>
      </c>
      <c r="C2" s="46"/>
      <c r="D2" s="46"/>
      <c r="E2" s="35" t="s">
        <v>64</v>
      </c>
      <c r="F2" s="46"/>
      <c r="G2" s="46"/>
    </row>
    <row r="3" spans="1:7">
      <c r="A3" s="48"/>
      <c r="B3" s="40" t="s">
        <v>218</v>
      </c>
      <c r="C3" s="37" t="s">
        <v>219</v>
      </c>
      <c r="D3" s="49"/>
      <c r="E3" s="39" t="s">
        <v>218</v>
      </c>
      <c r="F3" s="37" t="s">
        <v>219</v>
      </c>
      <c r="G3" s="49"/>
    </row>
    <row r="4" spans="1:7">
      <c r="A4" s="47"/>
      <c r="B4" s="47"/>
      <c r="C4" s="15" t="s">
        <v>220</v>
      </c>
      <c r="D4" s="14" t="s">
        <v>221</v>
      </c>
      <c r="E4" s="51"/>
      <c r="F4" s="15" t="s">
        <v>220</v>
      </c>
      <c r="G4" s="15" t="s">
        <v>221</v>
      </c>
    </row>
    <row r="5" spans="1:7">
      <c r="A5" s="7" t="s">
        <v>182</v>
      </c>
      <c r="B5" s="8" t="s">
        <v>252</v>
      </c>
      <c r="C5" s="27">
        <v>97.9</v>
      </c>
      <c r="D5" s="27">
        <v>98.2</v>
      </c>
      <c r="E5" s="21" t="s">
        <v>252</v>
      </c>
      <c r="F5" s="27">
        <v>98.1</v>
      </c>
      <c r="G5" s="27">
        <v>98.5</v>
      </c>
    </row>
    <row r="6" spans="1:7">
      <c r="A6" s="7" t="s">
        <v>253</v>
      </c>
      <c r="B6" s="8" t="s">
        <v>254</v>
      </c>
      <c r="C6" s="27">
        <v>96.9</v>
      </c>
      <c r="D6" s="27">
        <v>97.8</v>
      </c>
      <c r="E6" s="21" t="s">
        <v>252</v>
      </c>
      <c r="F6" s="27">
        <v>96.9</v>
      </c>
      <c r="G6" s="27">
        <v>98.6</v>
      </c>
    </row>
    <row r="7" spans="1:7">
      <c r="A7" s="19" t="s">
        <v>142</v>
      </c>
      <c r="B7" s="8" t="s">
        <v>255</v>
      </c>
      <c r="C7" s="27">
        <v>98.6</v>
      </c>
      <c r="D7" s="27">
        <v>99.8</v>
      </c>
      <c r="E7" s="21" t="s">
        <v>252</v>
      </c>
      <c r="F7" s="27">
        <v>96.8</v>
      </c>
      <c r="G7" s="27">
        <v>98.8</v>
      </c>
    </row>
    <row r="8" spans="1:7">
      <c r="A8" s="19" t="s">
        <v>143</v>
      </c>
      <c r="B8" s="8" t="s">
        <v>255</v>
      </c>
      <c r="C8" s="27">
        <v>98.3</v>
      </c>
      <c r="D8" s="27">
        <v>99.6</v>
      </c>
      <c r="E8" s="21" t="s">
        <v>255</v>
      </c>
      <c r="F8" s="27">
        <v>98.4</v>
      </c>
      <c r="G8" s="27">
        <v>99.5</v>
      </c>
    </row>
    <row r="9" spans="1:7">
      <c r="A9" s="19" t="s">
        <v>144</v>
      </c>
      <c r="B9" s="8" t="s">
        <v>254</v>
      </c>
      <c r="C9" s="27">
        <v>95.5</v>
      </c>
      <c r="D9" s="27">
        <v>97.9</v>
      </c>
      <c r="E9" s="21" t="s">
        <v>252</v>
      </c>
      <c r="F9" s="27">
        <v>97</v>
      </c>
      <c r="G9" s="27">
        <v>98.7</v>
      </c>
    </row>
    <row r="10" spans="1:7">
      <c r="A10" s="19" t="s">
        <v>145</v>
      </c>
      <c r="B10" s="8" t="s">
        <v>255</v>
      </c>
      <c r="C10" s="27">
        <v>97.4</v>
      </c>
      <c r="D10" s="27">
        <v>99.3</v>
      </c>
      <c r="E10" s="21" t="s">
        <v>254</v>
      </c>
      <c r="F10" s="27">
        <v>95.6</v>
      </c>
      <c r="G10" s="27">
        <v>98.1</v>
      </c>
    </row>
    <row r="11" spans="1:7">
      <c r="A11" s="19" t="s">
        <v>146</v>
      </c>
      <c r="B11" s="8" t="s">
        <v>256</v>
      </c>
      <c r="C11" s="27">
        <v>92.4</v>
      </c>
      <c r="D11" s="27">
        <v>95.7</v>
      </c>
      <c r="E11" s="21" t="s">
        <v>256</v>
      </c>
      <c r="F11" s="27">
        <v>92.4</v>
      </c>
      <c r="G11" s="27">
        <v>95.4</v>
      </c>
    </row>
    <row r="12" spans="1:7">
      <c r="A12" s="19" t="s">
        <v>147</v>
      </c>
      <c r="B12" s="8" t="s">
        <v>252</v>
      </c>
      <c r="C12" s="27">
        <v>96.5</v>
      </c>
      <c r="D12" s="27">
        <v>98.6</v>
      </c>
      <c r="E12" s="21" t="s">
        <v>254</v>
      </c>
      <c r="F12" s="27">
        <v>95.3</v>
      </c>
      <c r="G12" s="27">
        <v>97.9</v>
      </c>
    </row>
    <row r="13" spans="1:7">
      <c r="A13" s="19" t="s">
        <v>148</v>
      </c>
      <c r="B13" s="8" t="s">
        <v>254</v>
      </c>
      <c r="C13" s="27">
        <v>95.6</v>
      </c>
      <c r="D13" s="27">
        <v>98.2</v>
      </c>
      <c r="E13" s="21" t="s">
        <v>255</v>
      </c>
      <c r="F13" s="27">
        <v>98.4</v>
      </c>
      <c r="G13" s="27">
        <v>99.4</v>
      </c>
    </row>
    <row r="14" spans="1:7">
      <c r="A14" s="19" t="s">
        <v>149</v>
      </c>
      <c r="B14" s="8" t="s">
        <v>255</v>
      </c>
      <c r="C14" s="27">
        <v>98.1</v>
      </c>
      <c r="D14" s="27">
        <v>99.3</v>
      </c>
      <c r="E14" s="21" t="s">
        <v>255</v>
      </c>
      <c r="F14" s="27">
        <v>98</v>
      </c>
      <c r="G14" s="27">
        <v>99.2</v>
      </c>
    </row>
    <row r="15" spans="1:7">
      <c r="A15" s="19" t="s">
        <v>150</v>
      </c>
      <c r="B15" s="8" t="s">
        <v>254</v>
      </c>
      <c r="C15" s="27">
        <v>96.1</v>
      </c>
      <c r="D15" s="27">
        <v>98.3</v>
      </c>
      <c r="E15" s="21" t="s">
        <v>257</v>
      </c>
      <c r="F15" s="27">
        <v>94.1</v>
      </c>
      <c r="G15" s="27">
        <v>97.5</v>
      </c>
    </row>
    <row r="16" spans="1:7">
      <c r="A16" s="19" t="s">
        <v>151</v>
      </c>
      <c r="B16" s="8" t="s">
        <v>257</v>
      </c>
      <c r="C16" s="27">
        <v>93.3</v>
      </c>
      <c r="D16" s="27">
        <v>97.3</v>
      </c>
      <c r="E16" s="21" t="s">
        <v>252</v>
      </c>
      <c r="F16" s="27">
        <v>96.5</v>
      </c>
      <c r="G16" s="27">
        <v>98.6</v>
      </c>
    </row>
    <row r="17" spans="1:7">
      <c r="A17" s="19" t="s">
        <v>152</v>
      </c>
      <c r="B17" s="8" t="s">
        <v>252</v>
      </c>
      <c r="C17" s="27">
        <v>96.2</v>
      </c>
      <c r="D17" s="27">
        <v>98.8</v>
      </c>
      <c r="E17" s="21" t="s">
        <v>254</v>
      </c>
      <c r="F17" s="27">
        <v>95.3</v>
      </c>
      <c r="G17" s="27">
        <v>98.5</v>
      </c>
    </row>
    <row r="18" spans="1:7">
      <c r="A18" s="19" t="s">
        <v>153</v>
      </c>
      <c r="B18" s="8" t="s">
        <v>257</v>
      </c>
      <c r="C18" s="27">
        <v>93.8</v>
      </c>
      <c r="D18" s="27">
        <v>97.3</v>
      </c>
      <c r="E18" s="21" t="s">
        <v>258</v>
      </c>
      <c r="F18" s="27">
        <v>93.5</v>
      </c>
      <c r="G18" s="27">
        <v>96.2</v>
      </c>
    </row>
    <row r="19" spans="1:7">
      <c r="A19" s="19" t="s">
        <v>154</v>
      </c>
      <c r="B19" s="8" t="s">
        <v>254</v>
      </c>
      <c r="C19" s="27">
        <v>95.1</v>
      </c>
      <c r="D19" s="27">
        <v>97.8</v>
      </c>
      <c r="E19" s="21" t="s">
        <v>257</v>
      </c>
      <c r="F19" s="27">
        <v>94.5</v>
      </c>
      <c r="G19" s="27">
        <v>97.2</v>
      </c>
    </row>
    <row r="20" spans="1:7">
      <c r="A20" s="19" t="s">
        <v>155</v>
      </c>
      <c r="B20" s="8" t="s">
        <v>252</v>
      </c>
      <c r="C20" s="27">
        <v>95.6</v>
      </c>
      <c r="D20" s="27">
        <v>99</v>
      </c>
      <c r="E20" s="21" t="s">
        <v>252</v>
      </c>
      <c r="F20" s="27">
        <v>97.5</v>
      </c>
      <c r="G20" s="27">
        <v>99.1</v>
      </c>
    </row>
    <row r="21" spans="1:7">
      <c r="A21" s="19" t="s">
        <v>156</v>
      </c>
      <c r="B21" s="8" t="s">
        <v>252</v>
      </c>
      <c r="C21" s="27">
        <v>96.5</v>
      </c>
      <c r="D21" s="27">
        <v>98.5</v>
      </c>
      <c r="E21" s="21" t="s">
        <v>252</v>
      </c>
      <c r="F21" s="27">
        <v>96.4</v>
      </c>
      <c r="G21" s="27">
        <v>98.6</v>
      </c>
    </row>
    <row r="22" spans="1:7">
      <c r="A22" s="19" t="s">
        <v>157</v>
      </c>
      <c r="B22" s="8" t="s">
        <v>255</v>
      </c>
      <c r="C22" s="27">
        <v>97.4</v>
      </c>
      <c r="D22" s="27">
        <v>99.2</v>
      </c>
      <c r="E22" s="21" t="s">
        <v>252</v>
      </c>
      <c r="F22" s="27">
        <v>97.1</v>
      </c>
      <c r="G22" s="27">
        <v>98.9</v>
      </c>
    </row>
    <row r="23" spans="1:7">
      <c r="A23" s="19" t="s">
        <v>158</v>
      </c>
      <c r="B23" s="8" t="s">
        <v>254</v>
      </c>
      <c r="C23" s="27">
        <v>95.3</v>
      </c>
      <c r="D23" s="27">
        <v>97.9</v>
      </c>
      <c r="E23" s="21" t="s">
        <v>252</v>
      </c>
      <c r="F23" s="27">
        <v>96.5</v>
      </c>
      <c r="G23" s="27">
        <v>98.5</v>
      </c>
    </row>
    <row r="24" spans="1:7">
      <c r="A24" s="19" t="s">
        <v>159</v>
      </c>
      <c r="B24" s="8" t="s">
        <v>254</v>
      </c>
      <c r="C24" s="27">
        <v>95.3</v>
      </c>
      <c r="D24" s="27">
        <v>97.8</v>
      </c>
      <c r="E24" s="21" t="s">
        <v>254</v>
      </c>
      <c r="F24" s="27">
        <v>96.1</v>
      </c>
      <c r="G24" s="27">
        <v>97.7</v>
      </c>
    </row>
    <row r="25" spans="1:7">
      <c r="A25" s="19" t="s">
        <v>160</v>
      </c>
      <c r="B25" s="8" t="s">
        <v>257</v>
      </c>
      <c r="C25" s="27">
        <v>94.2</v>
      </c>
      <c r="D25" s="27">
        <v>97.8</v>
      </c>
      <c r="E25" s="21" t="s">
        <v>255</v>
      </c>
      <c r="F25" s="27">
        <v>97.4</v>
      </c>
      <c r="G25" s="27">
        <v>99.2</v>
      </c>
    </row>
    <row r="26" spans="1:7">
      <c r="A26" s="19" t="s">
        <v>161</v>
      </c>
      <c r="B26" s="8" t="s">
        <v>252</v>
      </c>
      <c r="C26" s="27">
        <v>96.7</v>
      </c>
      <c r="D26" s="27">
        <v>98.8</v>
      </c>
      <c r="E26" s="21" t="s">
        <v>252</v>
      </c>
      <c r="F26" s="27">
        <v>96.3</v>
      </c>
      <c r="G26" s="27">
        <v>98.6</v>
      </c>
    </row>
    <row r="27" spans="1:7">
      <c r="A27" s="19" t="s">
        <v>162</v>
      </c>
      <c r="B27" s="8" t="s">
        <v>254</v>
      </c>
      <c r="C27" s="27">
        <v>95.5</v>
      </c>
      <c r="D27" s="27">
        <v>97.9</v>
      </c>
      <c r="E27" s="21" t="s">
        <v>257</v>
      </c>
      <c r="F27" s="27">
        <v>94.2</v>
      </c>
      <c r="G27" s="27">
        <v>97.8</v>
      </c>
    </row>
    <row r="28" spans="1:7">
      <c r="A28" s="19" t="s">
        <v>163</v>
      </c>
      <c r="B28" s="8" t="s">
        <v>255</v>
      </c>
      <c r="C28" s="27">
        <v>97.4</v>
      </c>
      <c r="D28" s="27">
        <v>99.2</v>
      </c>
      <c r="E28" s="21" t="s">
        <v>252</v>
      </c>
      <c r="F28" s="27">
        <v>96.8</v>
      </c>
      <c r="G28" s="27">
        <v>98.6</v>
      </c>
    </row>
    <row r="29" spans="1:7">
      <c r="A29" s="19" t="s">
        <v>164</v>
      </c>
      <c r="B29" s="8" t="s">
        <v>255</v>
      </c>
      <c r="C29" s="27">
        <v>97.9</v>
      </c>
      <c r="D29" s="27">
        <v>99.3</v>
      </c>
      <c r="E29" s="21" t="s">
        <v>255</v>
      </c>
      <c r="F29" s="27">
        <v>98.5</v>
      </c>
      <c r="G29" s="27">
        <v>99.7</v>
      </c>
    </row>
    <row r="30" spans="1:7">
      <c r="A30" s="19" t="s">
        <v>165</v>
      </c>
      <c r="B30" s="8" t="s">
        <v>257</v>
      </c>
      <c r="C30" s="27">
        <v>93.9</v>
      </c>
      <c r="D30" s="27">
        <v>97</v>
      </c>
      <c r="E30" s="21" t="s">
        <v>257</v>
      </c>
      <c r="F30" s="27">
        <v>93.6</v>
      </c>
      <c r="G30" s="27">
        <v>96.9</v>
      </c>
    </row>
    <row r="31" spans="1:7">
      <c r="A31" s="19" t="s">
        <v>166</v>
      </c>
      <c r="B31" s="8" t="s">
        <v>254</v>
      </c>
      <c r="C31" s="27">
        <v>95.9</v>
      </c>
      <c r="D31" s="27">
        <v>97.9</v>
      </c>
      <c r="E31" s="21" t="s">
        <v>252</v>
      </c>
      <c r="F31" s="27">
        <v>97.1</v>
      </c>
      <c r="G31" s="27">
        <v>98.9</v>
      </c>
    </row>
    <row r="32" spans="1:7">
      <c r="A32" s="25" t="s">
        <v>167</v>
      </c>
      <c r="B32" s="11" t="s">
        <v>257</v>
      </c>
      <c r="C32" s="29">
        <v>94.2</v>
      </c>
      <c r="D32" s="29">
        <v>97.6</v>
      </c>
      <c r="E32" s="26" t="s">
        <v>254</v>
      </c>
      <c r="F32" s="29">
        <v>95.9</v>
      </c>
      <c r="G32" s="29">
        <v>98.2</v>
      </c>
    </row>
    <row r="33" spans="1:1">
      <c r="A33" s="13" t="s">
        <v>259</v>
      </c>
    </row>
    <row r="34" spans="1:1">
      <c r="A34" s="13" t="s">
        <v>260</v>
      </c>
    </row>
    <row r="35" spans="1:1">
      <c r="A35" s="13" t="s">
        <v>261</v>
      </c>
    </row>
    <row r="36" spans="1:1">
      <c r="A36" s="13" t="s">
        <v>140</v>
      </c>
    </row>
  </sheetData>
  <mergeCells count="7">
    <mergeCell ref="A2:A4"/>
    <mergeCell ref="B2:D2"/>
    <mergeCell ref="E2:G2"/>
    <mergeCell ref="B3:B4"/>
    <mergeCell ref="C3:D3"/>
    <mergeCell ref="E3:E4"/>
    <mergeCell ref="F3:G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39"/>
  <sheetViews>
    <sheetView workbookViewId="0"/>
  </sheetViews>
  <sheetFormatPr defaultRowHeight="15"/>
  <cols>
    <col min="1" max="1" width="25" customWidth="1"/>
    <col min="2" max="9" width="14" customWidth="1"/>
  </cols>
  <sheetData>
    <row r="1" spans="1:9">
      <c r="A1" s="2" t="s">
        <v>12</v>
      </c>
    </row>
    <row r="2" spans="1:9">
      <c r="A2" s="34" t="s">
        <v>251</v>
      </c>
      <c r="B2" s="35" t="s">
        <v>228</v>
      </c>
      <c r="C2" s="46"/>
      <c r="D2" s="46"/>
      <c r="E2" s="46"/>
      <c r="F2" s="46"/>
      <c r="G2" s="46"/>
      <c r="H2" s="46"/>
      <c r="I2" s="46"/>
    </row>
    <row r="3" spans="1:9">
      <c r="A3" s="48"/>
      <c r="B3" s="36" t="s">
        <v>55</v>
      </c>
      <c r="C3" s="49"/>
      <c r="D3" s="49"/>
      <c r="E3" s="49"/>
      <c r="F3" s="41" t="s">
        <v>64</v>
      </c>
      <c r="G3" s="49"/>
      <c r="H3" s="49"/>
      <c r="I3" s="49"/>
    </row>
    <row r="4" spans="1:9">
      <c r="A4" s="48"/>
      <c r="B4" s="36" t="s">
        <v>191</v>
      </c>
      <c r="C4" s="49"/>
      <c r="D4" s="37" t="s">
        <v>192</v>
      </c>
      <c r="E4" s="49"/>
      <c r="F4" s="41" t="s">
        <v>191</v>
      </c>
      <c r="G4" s="49"/>
      <c r="H4" s="37" t="s">
        <v>192</v>
      </c>
      <c r="I4" s="49"/>
    </row>
    <row r="5" spans="1:9">
      <c r="A5" s="47"/>
      <c r="B5" s="14" t="s">
        <v>218</v>
      </c>
      <c r="C5" s="15" t="s">
        <v>229</v>
      </c>
      <c r="D5" s="15" t="s">
        <v>218</v>
      </c>
      <c r="E5" s="15" t="s">
        <v>229</v>
      </c>
      <c r="F5" s="16" t="s">
        <v>218</v>
      </c>
      <c r="G5" s="15" t="s">
        <v>229</v>
      </c>
      <c r="H5" s="15" t="s">
        <v>218</v>
      </c>
      <c r="I5" s="15" t="s">
        <v>229</v>
      </c>
    </row>
    <row r="6" spans="1:9">
      <c r="A6" s="7" t="s">
        <v>182</v>
      </c>
      <c r="B6" s="8" t="s">
        <v>262</v>
      </c>
      <c r="C6" s="27">
        <v>0.4</v>
      </c>
      <c r="D6" s="8" t="s">
        <v>258</v>
      </c>
      <c r="E6" s="27">
        <v>0.4</v>
      </c>
      <c r="F6" s="21" t="s">
        <v>263</v>
      </c>
      <c r="G6" s="27">
        <v>0.3</v>
      </c>
      <c r="H6" s="8" t="s">
        <v>256</v>
      </c>
      <c r="I6" s="27">
        <v>0.7</v>
      </c>
    </row>
    <row r="7" spans="1:9">
      <c r="A7" s="7" t="s">
        <v>253</v>
      </c>
      <c r="B7" s="8" t="s">
        <v>264</v>
      </c>
      <c r="C7" s="27">
        <v>1.1000000000000001</v>
      </c>
      <c r="D7" s="8" t="s">
        <v>256</v>
      </c>
      <c r="E7" s="27">
        <v>0.8</v>
      </c>
      <c r="F7" s="21" t="s">
        <v>262</v>
      </c>
      <c r="G7" s="27">
        <v>0.8</v>
      </c>
      <c r="H7" s="8" t="s">
        <v>265</v>
      </c>
      <c r="I7" s="27">
        <v>1.7</v>
      </c>
    </row>
    <row r="8" spans="1:9">
      <c r="A8" s="19" t="s">
        <v>142</v>
      </c>
      <c r="B8" s="8" t="s">
        <v>252</v>
      </c>
      <c r="C8" s="27">
        <v>1.1000000000000001</v>
      </c>
      <c r="D8" s="8" t="s">
        <v>255</v>
      </c>
      <c r="E8" s="27">
        <v>0.6</v>
      </c>
      <c r="F8" s="21" t="s">
        <v>256</v>
      </c>
      <c r="G8" s="27">
        <v>1.7</v>
      </c>
      <c r="H8" s="8" t="s">
        <v>257</v>
      </c>
      <c r="I8" s="27">
        <v>1.4</v>
      </c>
    </row>
    <row r="9" spans="1:9">
      <c r="A9" s="19" t="s">
        <v>143</v>
      </c>
      <c r="B9" s="8" t="s">
        <v>265</v>
      </c>
      <c r="C9" s="27">
        <v>2.8</v>
      </c>
      <c r="D9" s="8" t="s">
        <v>243</v>
      </c>
      <c r="E9" s="8" t="s">
        <v>244</v>
      </c>
      <c r="F9" s="21" t="s">
        <v>258</v>
      </c>
      <c r="G9" s="27">
        <v>2.1</v>
      </c>
      <c r="H9" s="8" t="s">
        <v>243</v>
      </c>
      <c r="I9" s="8" t="s">
        <v>244</v>
      </c>
    </row>
    <row r="10" spans="1:9">
      <c r="A10" s="19" t="s">
        <v>144</v>
      </c>
      <c r="B10" s="8" t="s">
        <v>266</v>
      </c>
      <c r="C10" s="27">
        <v>3</v>
      </c>
      <c r="D10" s="8" t="s">
        <v>258</v>
      </c>
      <c r="E10" s="27">
        <v>1.2</v>
      </c>
      <c r="F10" s="21" t="s">
        <v>264</v>
      </c>
      <c r="G10" s="27">
        <v>2.8</v>
      </c>
      <c r="H10" s="8" t="s">
        <v>258</v>
      </c>
      <c r="I10" s="27">
        <v>1.3</v>
      </c>
    </row>
    <row r="11" spans="1:9">
      <c r="A11" s="19" t="s">
        <v>145</v>
      </c>
      <c r="B11" s="8" t="s">
        <v>258</v>
      </c>
      <c r="C11" s="27">
        <v>2.6</v>
      </c>
      <c r="D11" s="8" t="s">
        <v>254</v>
      </c>
      <c r="E11" s="27">
        <v>1.4</v>
      </c>
      <c r="F11" s="21" t="s">
        <v>267</v>
      </c>
      <c r="G11" s="27">
        <v>3</v>
      </c>
      <c r="H11" s="8" t="s">
        <v>243</v>
      </c>
      <c r="I11" s="8" t="s">
        <v>244</v>
      </c>
    </row>
    <row r="12" spans="1:9">
      <c r="A12" s="19" t="s">
        <v>146</v>
      </c>
      <c r="B12" s="8" t="s">
        <v>268</v>
      </c>
      <c r="C12" s="27">
        <v>2.2999999999999998</v>
      </c>
      <c r="D12" s="8" t="s">
        <v>264</v>
      </c>
      <c r="E12" s="27">
        <v>1.7</v>
      </c>
      <c r="F12" s="21">
        <v>80</v>
      </c>
      <c r="G12" s="27">
        <v>2.8</v>
      </c>
      <c r="H12" s="8" t="s">
        <v>268</v>
      </c>
      <c r="I12" s="27">
        <v>2.8</v>
      </c>
    </row>
    <row r="13" spans="1:9">
      <c r="A13" s="19" t="s">
        <v>147</v>
      </c>
      <c r="B13" s="8" t="s">
        <v>267</v>
      </c>
      <c r="C13" s="27">
        <v>4</v>
      </c>
      <c r="D13" s="8" t="s">
        <v>265</v>
      </c>
      <c r="E13" s="27">
        <v>1.6</v>
      </c>
      <c r="F13" s="21" t="s">
        <v>269</v>
      </c>
      <c r="G13" s="27">
        <v>3.7</v>
      </c>
      <c r="H13" s="8" t="s">
        <v>267</v>
      </c>
      <c r="I13" s="27">
        <v>3.4</v>
      </c>
    </row>
    <row r="14" spans="1:9">
      <c r="A14" s="19" t="s">
        <v>148</v>
      </c>
      <c r="B14" s="8" t="s">
        <v>270</v>
      </c>
      <c r="C14" s="27">
        <v>4</v>
      </c>
      <c r="D14" s="8" t="s">
        <v>258</v>
      </c>
      <c r="E14" s="27">
        <v>1.1000000000000001</v>
      </c>
      <c r="F14" s="21" t="s">
        <v>258</v>
      </c>
      <c r="G14" s="27">
        <v>1.5</v>
      </c>
      <c r="H14" s="8" t="s">
        <v>252</v>
      </c>
      <c r="I14" s="27">
        <v>0.8</v>
      </c>
    </row>
    <row r="15" spans="1:9">
      <c r="A15" s="19" t="s">
        <v>149</v>
      </c>
      <c r="B15" s="8" t="s">
        <v>265</v>
      </c>
      <c r="C15" s="27">
        <v>2</v>
      </c>
      <c r="D15" s="8" t="s">
        <v>254</v>
      </c>
      <c r="E15" s="27">
        <v>1</v>
      </c>
      <c r="F15" s="21" t="s">
        <v>264</v>
      </c>
      <c r="G15" s="27">
        <v>2.2999999999999998</v>
      </c>
      <c r="H15" s="8" t="s">
        <v>256</v>
      </c>
      <c r="I15" s="27">
        <v>1.9</v>
      </c>
    </row>
    <row r="16" spans="1:9">
      <c r="A16" s="19" t="s">
        <v>150</v>
      </c>
      <c r="B16" s="8" t="s">
        <v>267</v>
      </c>
      <c r="C16" s="27">
        <v>2.2999999999999998</v>
      </c>
      <c r="D16" s="8" t="s">
        <v>257</v>
      </c>
      <c r="E16" s="27">
        <v>2.1</v>
      </c>
      <c r="F16" s="21" t="s">
        <v>271</v>
      </c>
      <c r="G16" s="27">
        <v>2.1</v>
      </c>
      <c r="H16" s="8" t="s">
        <v>264</v>
      </c>
      <c r="I16" s="27">
        <v>3.6</v>
      </c>
    </row>
    <row r="17" spans="1:9">
      <c r="A17" s="19" t="s">
        <v>151</v>
      </c>
      <c r="B17" s="8" t="s">
        <v>272</v>
      </c>
      <c r="C17" s="27">
        <v>6.5</v>
      </c>
      <c r="D17" s="8" t="s">
        <v>257</v>
      </c>
      <c r="E17" s="27">
        <v>0.9</v>
      </c>
      <c r="F17" s="21" t="s">
        <v>268</v>
      </c>
      <c r="G17" s="27">
        <v>4.5</v>
      </c>
      <c r="H17" s="8" t="s">
        <v>252</v>
      </c>
      <c r="I17" s="27">
        <v>0.6</v>
      </c>
    </row>
    <row r="18" spans="1:9">
      <c r="A18" s="19" t="s">
        <v>152</v>
      </c>
      <c r="B18" s="8" t="s">
        <v>258</v>
      </c>
      <c r="C18" s="27">
        <v>2.2000000000000002</v>
      </c>
      <c r="D18" s="8" t="s">
        <v>258</v>
      </c>
      <c r="E18" s="27">
        <v>1.3</v>
      </c>
      <c r="F18" s="21" t="s">
        <v>270</v>
      </c>
      <c r="G18" s="27">
        <v>4.7</v>
      </c>
      <c r="H18" s="8" t="s">
        <v>257</v>
      </c>
      <c r="I18" s="27">
        <v>1.2</v>
      </c>
    </row>
    <row r="19" spans="1:9">
      <c r="A19" s="19" t="s">
        <v>153</v>
      </c>
      <c r="B19" s="8">
        <v>69</v>
      </c>
      <c r="C19" s="27">
        <v>5.5</v>
      </c>
      <c r="D19" s="8" t="s">
        <v>255</v>
      </c>
      <c r="E19" s="27">
        <v>0.8</v>
      </c>
      <c r="F19" s="21">
        <v>72</v>
      </c>
      <c r="G19" s="27">
        <v>4.0999999999999996</v>
      </c>
      <c r="H19" s="8" t="s">
        <v>257</v>
      </c>
      <c r="I19" s="27">
        <v>1.8</v>
      </c>
    </row>
    <row r="20" spans="1:9">
      <c r="A20" s="19" t="s">
        <v>154</v>
      </c>
      <c r="B20" s="8" t="s">
        <v>267</v>
      </c>
      <c r="C20" s="27">
        <v>2.9</v>
      </c>
      <c r="D20" s="8" t="s">
        <v>273</v>
      </c>
      <c r="E20" s="27">
        <v>2.1</v>
      </c>
      <c r="F20" s="21" t="s">
        <v>267</v>
      </c>
      <c r="G20" s="27">
        <v>2.6</v>
      </c>
      <c r="H20" s="8" t="s">
        <v>271</v>
      </c>
      <c r="I20" s="27">
        <v>2.7</v>
      </c>
    </row>
    <row r="21" spans="1:9">
      <c r="A21" s="19" t="s">
        <v>155</v>
      </c>
      <c r="B21" s="8" t="s">
        <v>262</v>
      </c>
      <c r="C21" s="27">
        <v>3.5</v>
      </c>
      <c r="D21" s="8" t="s">
        <v>274</v>
      </c>
      <c r="E21" s="8" t="s">
        <v>244</v>
      </c>
      <c r="F21" s="21" t="s">
        <v>263</v>
      </c>
      <c r="G21" s="27">
        <v>2.4</v>
      </c>
      <c r="H21" s="8" t="s">
        <v>243</v>
      </c>
      <c r="I21" s="8" t="s">
        <v>244</v>
      </c>
    </row>
    <row r="22" spans="1:9">
      <c r="A22" s="19" t="s">
        <v>156</v>
      </c>
      <c r="B22" s="8" t="s">
        <v>270</v>
      </c>
      <c r="C22" s="27">
        <v>3.5</v>
      </c>
      <c r="D22" s="8" t="s">
        <v>255</v>
      </c>
      <c r="E22" s="27">
        <v>0.5</v>
      </c>
      <c r="F22" s="21" t="s">
        <v>275</v>
      </c>
      <c r="G22" s="27">
        <v>5</v>
      </c>
      <c r="H22" s="8" t="s">
        <v>252</v>
      </c>
      <c r="I22" s="27">
        <v>0.7</v>
      </c>
    </row>
    <row r="23" spans="1:9">
      <c r="A23" s="19" t="s">
        <v>157</v>
      </c>
      <c r="B23" s="8" t="s">
        <v>264</v>
      </c>
      <c r="C23" s="27">
        <v>3.5</v>
      </c>
      <c r="D23" s="8" t="s">
        <v>255</v>
      </c>
      <c r="E23" s="27">
        <v>0.6</v>
      </c>
      <c r="F23" s="21" t="s">
        <v>267</v>
      </c>
      <c r="G23" s="27">
        <v>3.1</v>
      </c>
      <c r="H23" s="8" t="s">
        <v>257</v>
      </c>
      <c r="I23" s="27">
        <v>2</v>
      </c>
    </row>
    <row r="24" spans="1:9">
      <c r="A24" s="19" t="s">
        <v>158</v>
      </c>
      <c r="B24" s="8" t="s">
        <v>271</v>
      </c>
      <c r="C24" s="27">
        <v>3.5</v>
      </c>
      <c r="D24" s="8" t="s">
        <v>273</v>
      </c>
      <c r="E24" s="27">
        <v>2.2000000000000002</v>
      </c>
      <c r="F24" s="21" t="s">
        <v>256</v>
      </c>
      <c r="G24" s="27">
        <v>1.9</v>
      </c>
      <c r="H24" s="8" t="s">
        <v>269</v>
      </c>
      <c r="I24" s="27">
        <v>4.5999999999999996</v>
      </c>
    </row>
    <row r="25" spans="1:9">
      <c r="A25" s="19" t="s">
        <v>159</v>
      </c>
      <c r="B25" s="8">
        <v>73</v>
      </c>
      <c r="C25" s="27">
        <v>4.3</v>
      </c>
      <c r="D25" s="8" t="s">
        <v>252</v>
      </c>
      <c r="E25" s="27">
        <v>0.7</v>
      </c>
      <c r="F25" s="21" t="s">
        <v>269</v>
      </c>
      <c r="G25" s="27">
        <v>3.5</v>
      </c>
      <c r="H25" s="8" t="s">
        <v>258</v>
      </c>
      <c r="I25" s="27">
        <v>1</v>
      </c>
    </row>
    <row r="26" spans="1:9">
      <c r="A26" s="19" t="s">
        <v>160</v>
      </c>
      <c r="B26" s="8" t="s">
        <v>276</v>
      </c>
      <c r="C26" s="27">
        <v>5</v>
      </c>
      <c r="D26" s="8" t="s">
        <v>265</v>
      </c>
      <c r="E26" s="27">
        <v>2.4</v>
      </c>
      <c r="F26" s="21" t="s">
        <v>271</v>
      </c>
      <c r="G26" s="27">
        <v>4.0999999999999996</v>
      </c>
      <c r="H26" s="8" t="s">
        <v>254</v>
      </c>
      <c r="I26" s="27">
        <v>1.6</v>
      </c>
    </row>
    <row r="27" spans="1:9">
      <c r="A27" s="19" t="s">
        <v>161</v>
      </c>
      <c r="B27" s="8" t="s">
        <v>267</v>
      </c>
      <c r="C27" s="27">
        <v>3.3</v>
      </c>
      <c r="D27" s="8" t="s">
        <v>258</v>
      </c>
      <c r="E27" s="27">
        <v>1.3</v>
      </c>
      <c r="F27" s="21" t="s">
        <v>267</v>
      </c>
      <c r="G27" s="27">
        <v>2.8</v>
      </c>
      <c r="H27" s="8" t="s">
        <v>265</v>
      </c>
      <c r="I27" s="27">
        <v>1.9</v>
      </c>
    </row>
    <row r="28" spans="1:9">
      <c r="A28" s="19" t="s">
        <v>162</v>
      </c>
      <c r="B28" s="8" t="s">
        <v>264</v>
      </c>
      <c r="C28" s="27">
        <v>3.3</v>
      </c>
      <c r="D28" s="8" t="s">
        <v>262</v>
      </c>
      <c r="E28" s="27">
        <v>1.9</v>
      </c>
      <c r="F28" s="21" t="s">
        <v>276</v>
      </c>
      <c r="G28" s="27">
        <v>5</v>
      </c>
      <c r="H28" s="8" t="s">
        <v>266</v>
      </c>
      <c r="I28" s="27">
        <v>2.8</v>
      </c>
    </row>
    <row r="29" spans="1:9">
      <c r="A29" s="19" t="s">
        <v>163</v>
      </c>
      <c r="B29" s="8" t="s">
        <v>258</v>
      </c>
      <c r="C29" s="27">
        <v>1.5</v>
      </c>
      <c r="D29" s="8" t="s">
        <v>254</v>
      </c>
      <c r="E29" s="27">
        <v>1.6</v>
      </c>
      <c r="F29" s="21" t="s">
        <v>264</v>
      </c>
      <c r="G29" s="27">
        <v>2.2000000000000002</v>
      </c>
      <c r="H29" s="8" t="s">
        <v>257</v>
      </c>
      <c r="I29" s="27">
        <v>1.9</v>
      </c>
    </row>
    <row r="30" spans="1:9">
      <c r="A30" s="19" t="s">
        <v>164</v>
      </c>
      <c r="B30" s="8" t="s">
        <v>255</v>
      </c>
      <c r="C30" s="27">
        <v>0.6</v>
      </c>
      <c r="D30" s="8" t="s">
        <v>256</v>
      </c>
      <c r="E30" s="27">
        <v>1.5</v>
      </c>
      <c r="F30" s="21" t="s">
        <v>252</v>
      </c>
      <c r="G30" s="27">
        <v>0.9</v>
      </c>
      <c r="H30" s="8" t="s">
        <v>257</v>
      </c>
      <c r="I30" s="27">
        <v>1.9</v>
      </c>
    </row>
    <row r="31" spans="1:9">
      <c r="A31" s="19" t="s">
        <v>165</v>
      </c>
      <c r="B31" s="8" t="s">
        <v>277</v>
      </c>
      <c r="C31" s="27">
        <v>2.9</v>
      </c>
      <c r="D31" s="8" t="s">
        <v>262</v>
      </c>
      <c r="E31" s="27">
        <v>3</v>
      </c>
      <c r="F31" s="21" t="s">
        <v>277</v>
      </c>
      <c r="G31" s="27">
        <v>3.1</v>
      </c>
      <c r="H31" s="8" t="s">
        <v>266</v>
      </c>
      <c r="I31" s="27">
        <v>2.8</v>
      </c>
    </row>
    <row r="32" spans="1:9">
      <c r="A32" s="19" t="s">
        <v>166</v>
      </c>
      <c r="B32" s="8" t="s">
        <v>263</v>
      </c>
      <c r="C32" s="27">
        <v>3.3</v>
      </c>
      <c r="D32" s="8" t="s">
        <v>273</v>
      </c>
      <c r="E32" s="27">
        <v>2.2000000000000002</v>
      </c>
      <c r="F32" s="21" t="s">
        <v>265</v>
      </c>
      <c r="G32" s="27">
        <v>2.1</v>
      </c>
      <c r="H32" s="8" t="s">
        <v>263</v>
      </c>
      <c r="I32" s="27">
        <v>2.4</v>
      </c>
    </row>
    <row r="33" spans="1:9">
      <c r="A33" s="25" t="s">
        <v>167</v>
      </c>
      <c r="B33" s="11" t="s">
        <v>278</v>
      </c>
      <c r="C33" s="29">
        <v>5.6</v>
      </c>
      <c r="D33" s="11" t="s">
        <v>267</v>
      </c>
      <c r="E33" s="29">
        <v>4.2</v>
      </c>
      <c r="F33" s="26">
        <v>71</v>
      </c>
      <c r="G33" s="29">
        <v>5.0999999999999996</v>
      </c>
      <c r="H33" s="11" t="s">
        <v>243</v>
      </c>
      <c r="I33" s="11" t="s">
        <v>244</v>
      </c>
    </row>
    <row r="34" spans="1:9">
      <c r="A34" s="13" t="s">
        <v>247</v>
      </c>
    </row>
    <row r="35" spans="1:9">
      <c r="A35" s="13" t="s">
        <v>248</v>
      </c>
    </row>
    <row r="36" spans="1:9">
      <c r="A36" s="13" t="s">
        <v>259</v>
      </c>
    </row>
    <row r="37" spans="1:9">
      <c r="A37" s="13" t="s">
        <v>279</v>
      </c>
    </row>
    <row r="38" spans="1:9">
      <c r="A38" s="13" t="s">
        <v>280</v>
      </c>
    </row>
    <row r="39" spans="1:9">
      <c r="A39" s="13" t="s">
        <v>140</v>
      </c>
    </row>
  </sheetData>
  <mergeCells count="8">
    <mergeCell ref="A2:A5"/>
    <mergeCell ref="B2:I2"/>
    <mergeCell ref="B3:E3"/>
    <mergeCell ref="F3:I3"/>
    <mergeCell ref="B4:C4"/>
    <mergeCell ref="D4:E4"/>
    <mergeCell ref="F4:G4"/>
    <mergeCell ref="H4:I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30"/>
  <sheetViews>
    <sheetView workbookViewId="0"/>
  </sheetViews>
  <sheetFormatPr defaultRowHeight="15"/>
  <cols>
    <col min="1" max="1" width="66" customWidth="1"/>
    <col min="2" max="3" width="38" customWidth="1"/>
  </cols>
  <sheetData>
    <row r="1" spans="1:3">
      <c r="A1" s="2" t="s">
        <v>13</v>
      </c>
    </row>
    <row r="2" spans="1:3">
      <c r="A2" s="3" t="s">
        <v>281</v>
      </c>
      <c r="B2" s="4">
        <v>1992</v>
      </c>
      <c r="C2" s="5">
        <v>1996</v>
      </c>
    </row>
    <row r="3" spans="1:3">
      <c r="A3" s="32" t="s">
        <v>55</v>
      </c>
      <c r="B3" s="44"/>
      <c r="C3" s="44"/>
    </row>
    <row r="4" spans="1:3">
      <c r="A4" s="42" t="s">
        <v>190</v>
      </c>
      <c r="B4" s="44"/>
      <c r="C4" s="44"/>
    </row>
    <row r="5" spans="1:3">
      <c r="A5" s="31" t="s">
        <v>282</v>
      </c>
      <c r="B5" s="8">
        <v>9</v>
      </c>
      <c r="C5" s="8">
        <v>14</v>
      </c>
    </row>
    <row r="6" spans="1:3">
      <c r="A6" s="7" t="s">
        <v>283</v>
      </c>
      <c r="B6" s="8">
        <v>6</v>
      </c>
      <c r="C6" s="8">
        <v>6</v>
      </c>
    </row>
    <row r="7" spans="1:3">
      <c r="A7" s="7" t="s">
        <v>284</v>
      </c>
      <c r="B7" s="8">
        <v>3</v>
      </c>
      <c r="C7" s="8">
        <v>8</v>
      </c>
    </row>
    <row r="8" spans="1:3">
      <c r="A8" s="42" t="s">
        <v>191</v>
      </c>
      <c r="B8" s="44"/>
      <c r="C8" s="44"/>
    </row>
    <row r="9" spans="1:3">
      <c r="A9" s="31" t="s">
        <v>282</v>
      </c>
      <c r="B9" s="8">
        <v>7</v>
      </c>
      <c r="C9" s="8">
        <v>11</v>
      </c>
    </row>
    <row r="10" spans="1:3">
      <c r="A10" s="7" t="s">
        <v>283</v>
      </c>
      <c r="B10" s="8">
        <v>4</v>
      </c>
      <c r="C10" s="8">
        <v>5</v>
      </c>
    </row>
    <row r="11" spans="1:3">
      <c r="A11" s="7" t="s">
        <v>284</v>
      </c>
      <c r="B11" s="8">
        <v>3</v>
      </c>
      <c r="C11" s="8">
        <v>6</v>
      </c>
    </row>
    <row r="12" spans="1:3">
      <c r="A12" s="42" t="s">
        <v>192</v>
      </c>
      <c r="B12" s="44"/>
      <c r="C12" s="44"/>
    </row>
    <row r="13" spans="1:3">
      <c r="A13" s="31" t="s">
        <v>282</v>
      </c>
      <c r="B13" s="8">
        <v>3</v>
      </c>
      <c r="C13" s="8">
        <v>3</v>
      </c>
    </row>
    <row r="14" spans="1:3">
      <c r="A14" s="7" t="s">
        <v>283</v>
      </c>
      <c r="B14" s="8">
        <v>2</v>
      </c>
      <c r="C14" s="8">
        <v>1</v>
      </c>
    </row>
    <row r="15" spans="1:3">
      <c r="A15" s="7" t="s">
        <v>284</v>
      </c>
      <c r="B15" s="8">
        <v>1</v>
      </c>
      <c r="C15" s="8">
        <v>2</v>
      </c>
    </row>
    <row r="16" spans="1:3">
      <c r="A16" s="33" t="s">
        <v>64</v>
      </c>
      <c r="B16" s="45"/>
      <c r="C16" s="45"/>
    </row>
    <row r="17" spans="1:3">
      <c r="A17" s="42" t="s">
        <v>190</v>
      </c>
      <c r="B17" s="44"/>
      <c r="C17" s="44"/>
    </row>
    <row r="18" spans="1:3">
      <c r="A18" s="31" t="s">
        <v>282</v>
      </c>
      <c r="B18" s="8">
        <v>9</v>
      </c>
      <c r="C18" s="8">
        <v>11</v>
      </c>
    </row>
    <row r="19" spans="1:3">
      <c r="A19" s="7" t="s">
        <v>283</v>
      </c>
      <c r="B19" s="8">
        <v>6</v>
      </c>
      <c r="C19" s="8">
        <v>4</v>
      </c>
    </row>
    <row r="20" spans="1:3">
      <c r="A20" s="7" t="s">
        <v>284</v>
      </c>
      <c r="B20" s="8">
        <v>4</v>
      </c>
      <c r="C20" s="8">
        <v>6</v>
      </c>
    </row>
    <row r="21" spans="1:3">
      <c r="A21" s="42" t="s">
        <v>191</v>
      </c>
      <c r="B21" s="44"/>
      <c r="C21" s="44"/>
    </row>
    <row r="22" spans="1:3">
      <c r="A22" s="31" t="s">
        <v>282</v>
      </c>
      <c r="B22" s="8">
        <v>7</v>
      </c>
      <c r="C22" s="8">
        <v>9</v>
      </c>
    </row>
    <row r="23" spans="1:3">
      <c r="A23" s="7" t="s">
        <v>283</v>
      </c>
      <c r="B23" s="8">
        <v>4</v>
      </c>
      <c r="C23" s="8">
        <v>4</v>
      </c>
    </row>
    <row r="24" spans="1:3">
      <c r="A24" s="7" t="s">
        <v>284</v>
      </c>
      <c r="B24" s="8">
        <v>3</v>
      </c>
      <c r="C24" s="8">
        <v>5</v>
      </c>
    </row>
    <row r="25" spans="1:3">
      <c r="A25" s="42" t="s">
        <v>192</v>
      </c>
      <c r="B25" s="44"/>
      <c r="C25" s="44"/>
    </row>
    <row r="26" spans="1:3">
      <c r="A26" s="31" t="s">
        <v>282</v>
      </c>
      <c r="B26" s="8">
        <v>2</v>
      </c>
      <c r="C26" s="8">
        <v>3</v>
      </c>
    </row>
    <row r="27" spans="1:3">
      <c r="A27" s="7" t="s">
        <v>283</v>
      </c>
      <c r="B27" s="8">
        <v>2</v>
      </c>
      <c r="C27" s="8">
        <v>1</v>
      </c>
    </row>
    <row r="28" spans="1:3">
      <c r="A28" s="10" t="s">
        <v>284</v>
      </c>
      <c r="B28" s="11">
        <v>1</v>
      </c>
      <c r="C28" s="11">
        <v>2</v>
      </c>
    </row>
    <row r="29" spans="1:3">
      <c r="A29" s="13" t="s">
        <v>285</v>
      </c>
    </row>
    <row r="30" spans="1:3">
      <c r="A30" s="13" t="s">
        <v>286</v>
      </c>
    </row>
  </sheetData>
  <mergeCells count="8">
    <mergeCell ref="A17:C17"/>
    <mergeCell ref="A21:C21"/>
    <mergeCell ref="A25:C25"/>
    <mergeCell ref="A3:C3"/>
    <mergeCell ref="A4:C4"/>
    <mergeCell ref="A8:C8"/>
    <mergeCell ref="A12:C12"/>
    <mergeCell ref="A16:C1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43"/>
  <sheetViews>
    <sheetView workbookViewId="0"/>
  </sheetViews>
  <sheetFormatPr defaultRowHeight="15"/>
  <cols>
    <col min="1" max="1" width="30" customWidth="1"/>
    <col min="2" max="13" width="13" customWidth="1"/>
  </cols>
  <sheetData>
    <row r="1" spans="1:13">
      <c r="A1" s="2" t="s">
        <v>14</v>
      </c>
    </row>
    <row r="2" spans="1:13">
      <c r="A2" s="3" t="s">
        <v>281</v>
      </c>
      <c r="B2" s="4">
        <v>1996</v>
      </c>
      <c r="C2" s="5">
        <v>2000</v>
      </c>
      <c r="D2" s="5">
        <v>2003</v>
      </c>
      <c r="E2" s="5">
        <v>2005</v>
      </c>
      <c r="F2" s="5">
        <v>2007</v>
      </c>
      <c r="G2" s="5">
        <v>2009</v>
      </c>
      <c r="H2" s="5">
        <v>2011</v>
      </c>
      <c r="I2" s="4">
        <v>2013</v>
      </c>
      <c r="J2" s="5">
        <v>2015</v>
      </c>
      <c r="K2" s="5">
        <v>2017</v>
      </c>
      <c r="L2" s="5">
        <v>2019</v>
      </c>
      <c r="M2" s="5">
        <v>2022</v>
      </c>
    </row>
    <row r="3" spans="1:13">
      <c r="A3" s="32" t="s">
        <v>55</v>
      </c>
      <c r="B3" s="44"/>
      <c r="C3" s="44"/>
      <c r="D3" s="44"/>
      <c r="E3" s="44"/>
      <c r="F3" s="44"/>
      <c r="G3" s="44"/>
      <c r="H3" s="44"/>
      <c r="I3" s="44"/>
      <c r="J3" s="44"/>
      <c r="K3" s="44"/>
      <c r="L3" s="44"/>
      <c r="M3" s="44"/>
    </row>
    <row r="4" spans="1:13">
      <c r="A4" s="42" t="s">
        <v>190</v>
      </c>
      <c r="B4" s="44"/>
      <c r="C4" s="44"/>
      <c r="D4" s="44"/>
      <c r="E4" s="44"/>
      <c r="F4" s="44"/>
      <c r="G4" s="44"/>
      <c r="H4" s="44"/>
      <c r="I4" s="44"/>
      <c r="J4" s="44"/>
      <c r="K4" s="44"/>
      <c r="L4" s="44"/>
      <c r="M4" s="44"/>
    </row>
    <row r="5" spans="1:13">
      <c r="A5" s="31" t="s">
        <v>282</v>
      </c>
      <c r="B5" s="8">
        <v>15</v>
      </c>
      <c r="C5" s="8">
        <v>18</v>
      </c>
      <c r="D5" s="8">
        <v>21</v>
      </c>
      <c r="E5" s="8">
        <v>21</v>
      </c>
      <c r="F5" s="8">
        <v>21</v>
      </c>
      <c r="G5" s="8">
        <v>21</v>
      </c>
      <c r="H5" s="8">
        <v>22</v>
      </c>
      <c r="I5" s="8">
        <v>22</v>
      </c>
      <c r="J5" s="8">
        <v>23</v>
      </c>
      <c r="K5" s="8">
        <v>24</v>
      </c>
      <c r="L5" s="8">
        <v>25</v>
      </c>
      <c r="M5" s="8">
        <v>27</v>
      </c>
    </row>
    <row r="6" spans="1:13">
      <c r="A6" s="7" t="s">
        <v>283</v>
      </c>
      <c r="B6" s="8">
        <v>4</v>
      </c>
      <c r="C6" s="8">
        <v>4</v>
      </c>
      <c r="D6" s="8">
        <v>4</v>
      </c>
      <c r="E6" s="8">
        <v>3</v>
      </c>
      <c r="F6" s="8">
        <v>3</v>
      </c>
      <c r="G6" s="8">
        <v>2</v>
      </c>
      <c r="H6" s="8">
        <v>2</v>
      </c>
      <c r="I6" s="8">
        <v>1</v>
      </c>
      <c r="J6" s="8">
        <v>2</v>
      </c>
      <c r="K6" s="8">
        <v>2</v>
      </c>
      <c r="L6" s="8">
        <v>2</v>
      </c>
      <c r="M6" s="8">
        <v>2</v>
      </c>
    </row>
    <row r="7" spans="1:13">
      <c r="A7" s="7" t="s">
        <v>284</v>
      </c>
      <c r="B7" s="8">
        <v>11</v>
      </c>
      <c r="C7" s="8">
        <v>14</v>
      </c>
      <c r="D7" s="8">
        <v>17</v>
      </c>
      <c r="E7" s="8">
        <v>18</v>
      </c>
      <c r="F7" s="8">
        <v>19</v>
      </c>
      <c r="G7" s="8">
        <v>19</v>
      </c>
      <c r="H7" s="8">
        <v>20</v>
      </c>
      <c r="I7" s="8">
        <v>20</v>
      </c>
      <c r="J7" s="8">
        <v>22</v>
      </c>
      <c r="K7" s="8">
        <v>22</v>
      </c>
      <c r="L7" s="8">
        <v>24</v>
      </c>
      <c r="M7" s="8">
        <v>25</v>
      </c>
    </row>
    <row r="8" spans="1:13">
      <c r="A8" s="7" t="s">
        <v>287</v>
      </c>
      <c r="B8" s="8">
        <v>7</v>
      </c>
      <c r="C8" s="8">
        <v>9</v>
      </c>
      <c r="D8" s="8">
        <v>9</v>
      </c>
      <c r="E8" s="8">
        <v>9</v>
      </c>
      <c r="F8" s="8">
        <v>9</v>
      </c>
      <c r="G8" s="8">
        <v>8</v>
      </c>
      <c r="H8" s="8">
        <v>8</v>
      </c>
      <c r="I8" s="8">
        <v>7</v>
      </c>
      <c r="J8" s="8">
        <v>8</v>
      </c>
      <c r="K8" s="8">
        <v>10</v>
      </c>
      <c r="L8" s="8">
        <v>9</v>
      </c>
      <c r="M8" s="8">
        <v>11</v>
      </c>
    </row>
    <row r="9" spans="1:13">
      <c r="A9" s="7" t="s">
        <v>288</v>
      </c>
      <c r="B9" s="8">
        <v>5</v>
      </c>
      <c r="C9" s="8">
        <v>5</v>
      </c>
      <c r="D9" s="8">
        <v>8</v>
      </c>
      <c r="E9" s="8">
        <v>9</v>
      </c>
      <c r="F9" s="8">
        <v>10</v>
      </c>
      <c r="G9" s="8">
        <v>10</v>
      </c>
      <c r="H9" s="8">
        <v>12</v>
      </c>
      <c r="I9" s="8">
        <v>13</v>
      </c>
      <c r="J9" s="8">
        <v>14</v>
      </c>
      <c r="K9" s="8">
        <v>12</v>
      </c>
      <c r="L9" s="8">
        <v>14</v>
      </c>
      <c r="M9" s="8">
        <v>14</v>
      </c>
    </row>
    <row r="10" spans="1:13">
      <c r="A10" s="42" t="s">
        <v>191</v>
      </c>
      <c r="B10" s="44"/>
      <c r="C10" s="44"/>
      <c r="D10" s="44"/>
      <c r="E10" s="44"/>
      <c r="F10" s="44"/>
      <c r="G10" s="44"/>
      <c r="H10" s="44"/>
      <c r="I10" s="44"/>
      <c r="J10" s="44"/>
      <c r="K10" s="44"/>
      <c r="L10" s="44"/>
      <c r="M10" s="44"/>
    </row>
    <row r="11" spans="1:13">
      <c r="A11" s="31" t="s">
        <v>282</v>
      </c>
      <c r="B11" s="8">
        <v>10</v>
      </c>
      <c r="C11" s="8">
        <v>12</v>
      </c>
      <c r="D11" s="8">
        <v>13</v>
      </c>
      <c r="E11" s="8">
        <v>13</v>
      </c>
      <c r="F11" s="8">
        <v>13</v>
      </c>
      <c r="G11" s="8">
        <v>13</v>
      </c>
      <c r="H11" s="8">
        <v>13</v>
      </c>
      <c r="I11" s="8">
        <v>13</v>
      </c>
      <c r="J11" s="8">
        <v>14</v>
      </c>
      <c r="K11" s="8">
        <v>14</v>
      </c>
      <c r="L11" s="8">
        <v>15</v>
      </c>
      <c r="M11" s="8">
        <v>16</v>
      </c>
    </row>
    <row r="12" spans="1:13">
      <c r="A12" s="7" t="s">
        <v>283</v>
      </c>
      <c r="B12" s="8">
        <v>3</v>
      </c>
      <c r="C12" s="8">
        <v>3</v>
      </c>
      <c r="D12" s="8">
        <v>3</v>
      </c>
      <c r="E12" s="8">
        <v>2</v>
      </c>
      <c r="F12" s="8">
        <v>2</v>
      </c>
      <c r="G12" s="8">
        <v>2</v>
      </c>
      <c r="H12" s="8">
        <v>2</v>
      </c>
      <c r="I12" s="8">
        <v>1</v>
      </c>
      <c r="J12" s="8">
        <v>1</v>
      </c>
      <c r="K12" s="8">
        <v>1</v>
      </c>
      <c r="L12" s="8">
        <v>1</v>
      </c>
      <c r="M12" s="8">
        <v>1</v>
      </c>
    </row>
    <row r="13" spans="1:13">
      <c r="A13" s="7" t="s">
        <v>284</v>
      </c>
      <c r="B13" s="8">
        <v>7</v>
      </c>
      <c r="C13" s="8">
        <v>9</v>
      </c>
      <c r="D13" s="8">
        <v>10</v>
      </c>
      <c r="E13" s="8">
        <v>10</v>
      </c>
      <c r="F13" s="8">
        <v>10</v>
      </c>
      <c r="G13" s="8">
        <v>11</v>
      </c>
      <c r="H13" s="8">
        <v>11</v>
      </c>
      <c r="I13" s="8">
        <v>12</v>
      </c>
      <c r="J13" s="8">
        <v>13</v>
      </c>
      <c r="K13" s="8">
        <v>12</v>
      </c>
      <c r="L13" s="8">
        <v>14</v>
      </c>
      <c r="M13" s="8">
        <v>14</v>
      </c>
    </row>
    <row r="14" spans="1:13">
      <c r="A14" s="7" t="s">
        <v>287</v>
      </c>
      <c r="B14" s="8">
        <v>4</v>
      </c>
      <c r="C14" s="8">
        <v>5</v>
      </c>
      <c r="D14" s="8">
        <v>4</v>
      </c>
      <c r="E14" s="8">
        <v>3</v>
      </c>
      <c r="F14" s="8">
        <v>3</v>
      </c>
      <c r="G14" s="8">
        <v>3</v>
      </c>
      <c r="H14" s="8">
        <v>2</v>
      </c>
      <c r="I14" s="8">
        <v>2</v>
      </c>
      <c r="J14" s="8">
        <v>2</v>
      </c>
      <c r="K14" s="8">
        <v>3</v>
      </c>
      <c r="L14" s="8">
        <v>3</v>
      </c>
      <c r="M14" s="8">
        <v>4</v>
      </c>
    </row>
    <row r="15" spans="1:13">
      <c r="A15" s="7" t="s">
        <v>288</v>
      </c>
      <c r="B15" s="8">
        <v>4</v>
      </c>
      <c r="C15" s="8">
        <v>4</v>
      </c>
      <c r="D15" s="8">
        <v>6</v>
      </c>
      <c r="E15" s="8">
        <v>7</v>
      </c>
      <c r="F15" s="8">
        <v>7</v>
      </c>
      <c r="G15" s="8">
        <v>8</v>
      </c>
      <c r="H15" s="8">
        <v>8</v>
      </c>
      <c r="I15" s="8">
        <v>10</v>
      </c>
      <c r="J15" s="8">
        <v>10</v>
      </c>
      <c r="K15" s="8">
        <v>9</v>
      </c>
      <c r="L15" s="8">
        <v>10</v>
      </c>
      <c r="M15" s="8">
        <v>11</v>
      </c>
    </row>
    <row r="16" spans="1:13">
      <c r="A16" s="42" t="s">
        <v>192</v>
      </c>
      <c r="B16" s="44"/>
      <c r="C16" s="44"/>
      <c r="D16" s="44"/>
      <c r="E16" s="44"/>
      <c r="F16" s="44"/>
      <c r="G16" s="44"/>
      <c r="H16" s="44"/>
      <c r="I16" s="44"/>
      <c r="J16" s="44"/>
      <c r="K16" s="44"/>
      <c r="L16" s="44"/>
      <c r="M16" s="44"/>
    </row>
    <row r="17" spans="1:13">
      <c r="A17" s="31" t="s">
        <v>282</v>
      </c>
      <c r="B17" s="8">
        <v>6</v>
      </c>
      <c r="C17" s="8">
        <v>7</v>
      </c>
      <c r="D17" s="8">
        <v>10</v>
      </c>
      <c r="E17" s="8">
        <v>10</v>
      </c>
      <c r="F17" s="8">
        <v>10</v>
      </c>
      <c r="G17" s="8">
        <v>10</v>
      </c>
      <c r="H17" s="8">
        <v>11</v>
      </c>
      <c r="I17" s="8">
        <v>10</v>
      </c>
      <c r="J17" s="8">
        <v>11</v>
      </c>
      <c r="K17" s="8">
        <v>11</v>
      </c>
      <c r="L17" s="8">
        <v>12</v>
      </c>
      <c r="M17" s="8">
        <v>14</v>
      </c>
    </row>
    <row r="18" spans="1:13">
      <c r="A18" s="7" t="s">
        <v>283</v>
      </c>
      <c r="B18" s="8">
        <v>1</v>
      </c>
      <c r="C18" s="8">
        <v>1</v>
      </c>
      <c r="D18" s="8">
        <v>1</v>
      </c>
      <c r="E18" s="8">
        <v>1</v>
      </c>
      <c r="F18" s="8">
        <v>1</v>
      </c>
      <c r="G18" s="8">
        <v>1</v>
      </c>
      <c r="H18" s="8" t="s">
        <v>72</v>
      </c>
      <c r="I18" s="8" t="s">
        <v>72</v>
      </c>
      <c r="J18" s="8">
        <v>1</v>
      </c>
      <c r="K18" s="8">
        <v>1</v>
      </c>
      <c r="L18" s="8">
        <v>1</v>
      </c>
      <c r="M18" s="8">
        <v>1</v>
      </c>
    </row>
    <row r="19" spans="1:13">
      <c r="A19" s="7" t="s">
        <v>284</v>
      </c>
      <c r="B19" s="8">
        <v>5</v>
      </c>
      <c r="C19" s="8">
        <v>6</v>
      </c>
      <c r="D19" s="8">
        <v>8</v>
      </c>
      <c r="E19" s="8">
        <v>8</v>
      </c>
      <c r="F19" s="8">
        <v>9</v>
      </c>
      <c r="G19" s="8">
        <v>9</v>
      </c>
      <c r="H19" s="8">
        <v>10</v>
      </c>
      <c r="I19" s="8">
        <v>10</v>
      </c>
      <c r="J19" s="8">
        <v>10</v>
      </c>
      <c r="K19" s="8">
        <v>11</v>
      </c>
      <c r="L19" s="8">
        <v>12</v>
      </c>
      <c r="M19" s="8">
        <v>13</v>
      </c>
    </row>
    <row r="20" spans="1:13">
      <c r="A20" s="7" t="s">
        <v>287</v>
      </c>
      <c r="B20" s="8">
        <v>3</v>
      </c>
      <c r="C20" s="8">
        <v>4</v>
      </c>
      <c r="D20" s="8">
        <v>6</v>
      </c>
      <c r="E20" s="8">
        <v>6</v>
      </c>
      <c r="F20" s="8">
        <v>6</v>
      </c>
      <c r="G20" s="8">
        <v>6</v>
      </c>
      <c r="H20" s="8">
        <v>6</v>
      </c>
      <c r="I20" s="8">
        <v>5</v>
      </c>
      <c r="J20" s="8">
        <v>6</v>
      </c>
      <c r="K20" s="8">
        <v>6</v>
      </c>
      <c r="L20" s="8">
        <v>7</v>
      </c>
      <c r="M20" s="8">
        <v>8</v>
      </c>
    </row>
    <row r="21" spans="1:13">
      <c r="A21" s="7" t="s">
        <v>288</v>
      </c>
      <c r="B21" s="8">
        <v>2</v>
      </c>
      <c r="C21" s="8">
        <v>1</v>
      </c>
      <c r="D21" s="8">
        <v>2</v>
      </c>
      <c r="E21" s="8">
        <v>2</v>
      </c>
      <c r="F21" s="8">
        <v>3</v>
      </c>
      <c r="G21" s="8">
        <v>3</v>
      </c>
      <c r="H21" s="8">
        <v>4</v>
      </c>
      <c r="I21" s="8">
        <v>5</v>
      </c>
      <c r="J21" s="8">
        <v>5</v>
      </c>
      <c r="K21" s="8">
        <v>4</v>
      </c>
      <c r="L21" s="8">
        <v>5</v>
      </c>
      <c r="M21" s="8">
        <v>5</v>
      </c>
    </row>
    <row r="22" spans="1:13">
      <c r="A22" s="33" t="s">
        <v>64</v>
      </c>
      <c r="B22" s="45"/>
      <c r="C22" s="45"/>
      <c r="D22" s="45"/>
      <c r="E22" s="45"/>
      <c r="F22" s="45"/>
      <c r="G22" s="45"/>
      <c r="H22" s="45"/>
      <c r="I22" s="45"/>
      <c r="J22" s="45"/>
      <c r="K22" s="45"/>
      <c r="L22" s="45"/>
      <c r="M22" s="45"/>
    </row>
    <row r="23" spans="1:13">
      <c r="A23" s="42" t="s">
        <v>190</v>
      </c>
      <c r="B23" s="44"/>
      <c r="C23" s="44"/>
      <c r="D23" s="44"/>
      <c r="E23" s="44"/>
      <c r="F23" s="44"/>
      <c r="G23" s="44"/>
      <c r="H23" s="44"/>
      <c r="I23" s="44"/>
      <c r="J23" s="44"/>
      <c r="K23" s="44"/>
      <c r="L23" s="44"/>
      <c r="M23" s="44"/>
    </row>
    <row r="24" spans="1:13">
      <c r="A24" s="31" t="s">
        <v>282</v>
      </c>
      <c r="B24" s="8">
        <v>12</v>
      </c>
      <c r="C24" s="8">
        <v>13</v>
      </c>
      <c r="D24" s="8">
        <v>17</v>
      </c>
      <c r="E24" s="8">
        <v>17</v>
      </c>
      <c r="F24" s="8">
        <v>17</v>
      </c>
      <c r="G24" s="8">
        <v>17</v>
      </c>
      <c r="H24" s="8">
        <v>17</v>
      </c>
      <c r="I24" s="8">
        <v>16</v>
      </c>
      <c r="J24" s="8">
        <v>18</v>
      </c>
      <c r="K24" s="8">
        <v>19</v>
      </c>
      <c r="L24" s="8">
        <v>20</v>
      </c>
      <c r="M24" s="8">
        <v>22</v>
      </c>
    </row>
    <row r="25" spans="1:13">
      <c r="A25" s="7" t="s">
        <v>283</v>
      </c>
      <c r="B25" s="8">
        <v>3</v>
      </c>
      <c r="C25" s="8">
        <v>4</v>
      </c>
      <c r="D25" s="8">
        <v>3</v>
      </c>
      <c r="E25" s="8">
        <v>3</v>
      </c>
      <c r="F25" s="8">
        <v>4</v>
      </c>
      <c r="G25" s="8">
        <v>3</v>
      </c>
      <c r="H25" s="8">
        <v>2</v>
      </c>
      <c r="I25" s="8">
        <v>1</v>
      </c>
      <c r="J25" s="8">
        <v>2</v>
      </c>
      <c r="K25" s="8">
        <v>2</v>
      </c>
      <c r="L25" s="8">
        <v>1</v>
      </c>
      <c r="M25" s="8">
        <v>2</v>
      </c>
    </row>
    <row r="26" spans="1:13">
      <c r="A26" s="7" t="s">
        <v>284</v>
      </c>
      <c r="B26" s="8">
        <v>8</v>
      </c>
      <c r="C26" s="8">
        <v>10</v>
      </c>
      <c r="D26" s="8">
        <v>14</v>
      </c>
      <c r="E26" s="8">
        <v>14</v>
      </c>
      <c r="F26" s="8">
        <v>13</v>
      </c>
      <c r="G26" s="8">
        <v>14</v>
      </c>
      <c r="H26" s="8">
        <v>14</v>
      </c>
      <c r="I26" s="8">
        <v>15</v>
      </c>
      <c r="J26" s="8">
        <v>16</v>
      </c>
      <c r="K26" s="8">
        <v>17</v>
      </c>
      <c r="L26" s="8">
        <v>18</v>
      </c>
      <c r="M26" s="8">
        <v>21</v>
      </c>
    </row>
    <row r="27" spans="1:13">
      <c r="A27" s="7" t="s">
        <v>287</v>
      </c>
      <c r="B27" s="8">
        <v>6</v>
      </c>
      <c r="C27" s="8">
        <v>7</v>
      </c>
      <c r="D27" s="8">
        <v>7</v>
      </c>
      <c r="E27" s="8">
        <v>6</v>
      </c>
      <c r="F27" s="8">
        <v>6</v>
      </c>
      <c r="G27" s="8">
        <v>5</v>
      </c>
      <c r="H27" s="8">
        <v>4</v>
      </c>
      <c r="I27" s="8">
        <v>3</v>
      </c>
      <c r="J27" s="8">
        <v>4</v>
      </c>
      <c r="K27" s="8">
        <v>5</v>
      </c>
      <c r="L27" s="8">
        <v>6</v>
      </c>
      <c r="M27" s="8">
        <v>7</v>
      </c>
    </row>
    <row r="28" spans="1:13">
      <c r="A28" s="7" t="s">
        <v>288</v>
      </c>
      <c r="B28" s="8">
        <v>3</v>
      </c>
      <c r="C28" s="8">
        <v>3</v>
      </c>
      <c r="D28" s="8">
        <v>6</v>
      </c>
      <c r="E28" s="8">
        <v>8</v>
      </c>
      <c r="F28" s="8">
        <v>7</v>
      </c>
      <c r="G28" s="8">
        <v>9</v>
      </c>
      <c r="H28" s="8">
        <v>10</v>
      </c>
      <c r="I28" s="8">
        <v>12</v>
      </c>
      <c r="J28" s="8">
        <v>12</v>
      </c>
      <c r="K28" s="8">
        <v>12</v>
      </c>
      <c r="L28" s="8">
        <v>13</v>
      </c>
      <c r="M28" s="8">
        <v>14</v>
      </c>
    </row>
    <row r="29" spans="1:13">
      <c r="A29" s="42" t="s">
        <v>191</v>
      </c>
      <c r="B29" s="44"/>
      <c r="C29" s="44"/>
      <c r="D29" s="44"/>
      <c r="E29" s="44"/>
      <c r="F29" s="44"/>
      <c r="G29" s="44"/>
      <c r="H29" s="44"/>
      <c r="I29" s="44"/>
      <c r="J29" s="44"/>
      <c r="K29" s="44"/>
      <c r="L29" s="44"/>
      <c r="M29" s="44"/>
    </row>
    <row r="30" spans="1:13">
      <c r="A30" s="31" t="s">
        <v>282</v>
      </c>
      <c r="B30" s="8">
        <v>9</v>
      </c>
      <c r="C30" s="8">
        <v>10</v>
      </c>
      <c r="D30" s="8">
        <v>13</v>
      </c>
      <c r="E30" s="8">
        <v>12</v>
      </c>
      <c r="F30" s="8">
        <v>12</v>
      </c>
      <c r="G30" s="8">
        <v>12</v>
      </c>
      <c r="H30" s="8">
        <v>12</v>
      </c>
      <c r="I30" s="8">
        <v>12</v>
      </c>
      <c r="J30" s="8">
        <v>13</v>
      </c>
      <c r="K30" s="8">
        <v>13</v>
      </c>
      <c r="L30" s="8">
        <v>14</v>
      </c>
      <c r="M30" s="8">
        <v>15</v>
      </c>
    </row>
    <row r="31" spans="1:13">
      <c r="A31" s="7" t="s">
        <v>283</v>
      </c>
      <c r="B31" s="8">
        <v>3</v>
      </c>
      <c r="C31" s="8">
        <v>3</v>
      </c>
      <c r="D31" s="8">
        <v>3</v>
      </c>
      <c r="E31" s="8">
        <v>3</v>
      </c>
      <c r="F31" s="8">
        <v>3</v>
      </c>
      <c r="G31" s="8">
        <v>3</v>
      </c>
      <c r="H31" s="8">
        <v>2</v>
      </c>
      <c r="I31" s="8">
        <v>1</v>
      </c>
      <c r="J31" s="8">
        <v>1</v>
      </c>
      <c r="K31" s="8">
        <v>1</v>
      </c>
      <c r="L31" s="8">
        <v>1</v>
      </c>
      <c r="M31" s="8">
        <v>1</v>
      </c>
    </row>
    <row r="32" spans="1:13">
      <c r="A32" s="7" t="s">
        <v>284</v>
      </c>
      <c r="B32" s="8">
        <v>6</v>
      </c>
      <c r="C32" s="8">
        <v>7</v>
      </c>
      <c r="D32" s="8">
        <v>10</v>
      </c>
      <c r="E32" s="8">
        <v>10</v>
      </c>
      <c r="F32" s="8">
        <v>8</v>
      </c>
      <c r="G32" s="8">
        <v>9</v>
      </c>
      <c r="H32" s="8">
        <v>10</v>
      </c>
      <c r="I32" s="8">
        <v>11</v>
      </c>
      <c r="J32" s="8">
        <v>12</v>
      </c>
      <c r="K32" s="8">
        <v>12</v>
      </c>
      <c r="L32" s="8">
        <v>13</v>
      </c>
      <c r="M32" s="8">
        <v>14</v>
      </c>
    </row>
    <row r="33" spans="1:13">
      <c r="A33" s="7" t="s">
        <v>287</v>
      </c>
      <c r="B33" s="8">
        <v>4</v>
      </c>
      <c r="C33" s="8">
        <v>5</v>
      </c>
      <c r="D33" s="8">
        <v>4</v>
      </c>
      <c r="E33" s="8">
        <v>3</v>
      </c>
      <c r="F33" s="8">
        <v>2</v>
      </c>
      <c r="G33" s="8">
        <v>2</v>
      </c>
      <c r="H33" s="8">
        <v>2</v>
      </c>
      <c r="I33" s="8">
        <v>1</v>
      </c>
      <c r="J33" s="8">
        <v>1</v>
      </c>
      <c r="K33" s="8">
        <v>2</v>
      </c>
      <c r="L33" s="8">
        <v>2</v>
      </c>
      <c r="M33" s="8">
        <v>2</v>
      </c>
    </row>
    <row r="34" spans="1:13">
      <c r="A34" s="7" t="s">
        <v>288</v>
      </c>
      <c r="B34" s="8">
        <v>2</v>
      </c>
      <c r="C34" s="8">
        <v>2</v>
      </c>
      <c r="D34" s="8">
        <v>6</v>
      </c>
      <c r="E34" s="8">
        <v>7</v>
      </c>
      <c r="F34" s="8">
        <v>6</v>
      </c>
      <c r="G34" s="8">
        <v>8</v>
      </c>
      <c r="H34" s="8">
        <v>8</v>
      </c>
      <c r="I34" s="8">
        <v>10</v>
      </c>
      <c r="J34" s="8">
        <v>10</v>
      </c>
      <c r="K34" s="8">
        <v>10</v>
      </c>
      <c r="L34" s="8">
        <v>11</v>
      </c>
      <c r="M34" s="8">
        <v>11</v>
      </c>
    </row>
    <row r="35" spans="1:13">
      <c r="A35" s="42" t="s">
        <v>192</v>
      </c>
      <c r="B35" s="44"/>
      <c r="C35" s="44"/>
      <c r="D35" s="44"/>
      <c r="E35" s="44"/>
      <c r="F35" s="44"/>
      <c r="G35" s="44"/>
      <c r="H35" s="44"/>
      <c r="I35" s="44"/>
      <c r="J35" s="44"/>
      <c r="K35" s="44"/>
      <c r="L35" s="44"/>
      <c r="M35" s="44"/>
    </row>
    <row r="36" spans="1:13">
      <c r="A36" s="31" t="s">
        <v>282</v>
      </c>
      <c r="B36" s="8">
        <v>3</v>
      </c>
      <c r="C36" s="8">
        <v>4</v>
      </c>
      <c r="D36" s="8">
        <v>6</v>
      </c>
      <c r="E36" s="8">
        <v>6</v>
      </c>
      <c r="F36" s="8">
        <v>6</v>
      </c>
      <c r="G36" s="8">
        <v>5</v>
      </c>
      <c r="H36" s="8">
        <v>6</v>
      </c>
      <c r="I36" s="8">
        <v>5</v>
      </c>
      <c r="J36" s="8">
        <v>6</v>
      </c>
      <c r="K36" s="8">
        <v>7</v>
      </c>
      <c r="L36" s="8">
        <v>7</v>
      </c>
      <c r="M36" s="8">
        <v>9</v>
      </c>
    </row>
    <row r="37" spans="1:13">
      <c r="A37" s="7" t="s">
        <v>283</v>
      </c>
      <c r="B37" s="8">
        <v>1</v>
      </c>
      <c r="C37" s="8">
        <v>1</v>
      </c>
      <c r="D37" s="8">
        <v>1</v>
      </c>
      <c r="E37" s="8">
        <v>1</v>
      </c>
      <c r="F37" s="8">
        <v>1</v>
      </c>
      <c r="G37" s="8" t="s">
        <v>72</v>
      </c>
      <c r="H37" s="8" t="s">
        <v>72</v>
      </c>
      <c r="I37" s="8" t="s">
        <v>72</v>
      </c>
      <c r="J37" s="8" t="s">
        <v>72</v>
      </c>
      <c r="K37" s="8">
        <v>1</v>
      </c>
      <c r="L37" s="8" t="s">
        <v>72</v>
      </c>
      <c r="M37" s="8">
        <v>1</v>
      </c>
    </row>
    <row r="38" spans="1:13">
      <c r="A38" s="7" t="s">
        <v>284</v>
      </c>
      <c r="B38" s="8">
        <v>2</v>
      </c>
      <c r="C38" s="8">
        <v>3</v>
      </c>
      <c r="D38" s="8">
        <v>5</v>
      </c>
      <c r="E38" s="8">
        <v>5</v>
      </c>
      <c r="F38" s="8">
        <v>5</v>
      </c>
      <c r="G38" s="8">
        <v>5</v>
      </c>
      <c r="H38" s="8">
        <v>5</v>
      </c>
      <c r="I38" s="8">
        <v>5</v>
      </c>
      <c r="J38" s="8">
        <v>6</v>
      </c>
      <c r="K38" s="8">
        <v>6</v>
      </c>
      <c r="L38" s="8">
        <v>7</v>
      </c>
      <c r="M38" s="8">
        <v>9</v>
      </c>
    </row>
    <row r="39" spans="1:13">
      <c r="A39" s="7" t="s">
        <v>287</v>
      </c>
      <c r="B39" s="8">
        <v>2</v>
      </c>
      <c r="C39" s="8">
        <v>2</v>
      </c>
      <c r="D39" s="8">
        <v>4</v>
      </c>
      <c r="E39" s="8">
        <v>4</v>
      </c>
      <c r="F39" s="8">
        <v>4</v>
      </c>
      <c r="G39" s="8">
        <v>3</v>
      </c>
      <c r="H39" s="8">
        <v>3</v>
      </c>
      <c r="I39" s="8">
        <v>2</v>
      </c>
      <c r="J39" s="8">
        <v>3</v>
      </c>
      <c r="K39" s="8">
        <v>3</v>
      </c>
      <c r="L39" s="8">
        <v>4</v>
      </c>
      <c r="M39" s="8">
        <v>5</v>
      </c>
    </row>
    <row r="40" spans="1:13">
      <c r="A40" s="10" t="s">
        <v>288</v>
      </c>
      <c r="B40" s="11" t="s">
        <v>72</v>
      </c>
      <c r="C40" s="11">
        <v>1</v>
      </c>
      <c r="D40" s="11">
        <v>1</v>
      </c>
      <c r="E40" s="11">
        <v>1</v>
      </c>
      <c r="F40" s="11">
        <v>2</v>
      </c>
      <c r="G40" s="11">
        <v>2</v>
      </c>
      <c r="H40" s="11">
        <v>2</v>
      </c>
      <c r="I40" s="11">
        <v>3</v>
      </c>
      <c r="J40" s="11">
        <v>3</v>
      </c>
      <c r="K40" s="11">
        <v>3</v>
      </c>
      <c r="L40" s="11">
        <v>3</v>
      </c>
      <c r="M40" s="11">
        <v>3</v>
      </c>
    </row>
    <row r="41" spans="1:13">
      <c r="A41" s="13" t="s">
        <v>216</v>
      </c>
    </row>
    <row r="42" spans="1:13">
      <c r="A42" s="13" t="s">
        <v>285</v>
      </c>
    </row>
    <row r="43" spans="1:13">
      <c r="A43" s="13" t="s">
        <v>289</v>
      </c>
    </row>
  </sheetData>
  <mergeCells count="8">
    <mergeCell ref="A23:M23"/>
    <mergeCell ref="A29:M29"/>
    <mergeCell ref="A35:M35"/>
    <mergeCell ref="A3:M3"/>
    <mergeCell ref="A4:M4"/>
    <mergeCell ref="A10:M10"/>
    <mergeCell ref="A16:M16"/>
    <mergeCell ref="A22:M2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3"/>
  <sheetViews>
    <sheetView workbookViewId="0"/>
  </sheetViews>
  <sheetFormatPr defaultRowHeight="15"/>
  <cols>
    <col min="1" max="1" width="43" customWidth="1"/>
    <col min="2" max="5" width="24" customWidth="1"/>
  </cols>
  <sheetData>
    <row r="1" spans="1:5">
      <c r="A1" s="2" t="s">
        <v>15</v>
      </c>
    </row>
    <row r="2" spans="1:5">
      <c r="A2" s="34" t="s">
        <v>281</v>
      </c>
      <c r="B2" s="35" t="s">
        <v>290</v>
      </c>
      <c r="C2" s="46"/>
      <c r="D2" s="46"/>
      <c r="E2" s="46"/>
    </row>
    <row r="3" spans="1:5" ht="29.45" customHeight="1">
      <c r="A3" s="47"/>
      <c r="B3" s="14" t="s">
        <v>283</v>
      </c>
      <c r="C3" s="14" t="s">
        <v>284</v>
      </c>
      <c r="D3" s="15" t="s">
        <v>291</v>
      </c>
      <c r="E3" s="15" t="s">
        <v>292</v>
      </c>
    </row>
    <row r="4" spans="1:5">
      <c r="A4" s="32" t="s">
        <v>55</v>
      </c>
      <c r="B4" s="44"/>
      <c r="C4" s="44"/>
      <c r="D4" s="44"/>
      <c r="E4" s="44"/>
    </row>
    <row r="5" spans="1:5">
      <c r="A5" s="20" t="s">
        <v>190</v>
      </c>
      <c r="B5" s="8">
        <v>7</v>
      </c>
      <c r="C5" s="8">
        <v>93</v>
      </c>
      <c r="D5" s="8">
        <v>41</v>
      </c>
      <c r="E5" s="8">
        <v>52</v>
      </c>
    </row>
    <row r="6" spans="1:5">
      <c r="A6" s="20" t="s">
        <v>191</v>
      </c>
      <c r="B6" s="8">
        <v>9</v>
      </c>
      <c r="C6" s="8">
        <v>91</v>
      </c>
      <c r="D6" s="8">
        <v>23</v>
      </c>
      <c r="E6" s="8">
        <v>68</v>
      </c>
    </row>
    <row r="7" spans="1:5">
      <c r="A7" s="20" t="s">
        <v>192</v>
      </c>
      <c r="B7" s="8">
        <v>5</v>
      </c>
      <c r="C7" s="8">
        <v>95</v>
      </c>
      <c r="D7" s="8">
        <v>59</v>
      </c>
      <c r="E7" s="8">
        <v>37</v>
      </c>
    </row>
    <row r="8" spans="1:5">
      <c r="A8" s="33" t="s">
        <v>64</v>
      </c>
      <c r="B8" s="45"/>
      <c r="C8" s="45"/>
      <c r="D8" s="45"/>
      <c r="E8" s="45"/>
    </row>
    <row r="9" spans="1:5">
      <c r="A9" s="20" t="s">
        <v>190</v>
      </c>
      <c r="B9" s="8">
        <v>7</v>
      </c>
      <c r="C9" s="8">
        <v>93</v>
      </c>
      <c r="D9" s="8">
        <v>32</v>
      </c>
      <c r="E9" s="8">
        <v>61</v>
      </c>
    </row>
    <row r="10" spans="1:5">
      <c r="A10" s="20" t="s">
        <v>191</v>
      </c>
      <c r="B10" s="8">
        <v>8</v>
      </c>
      <c r="C10" s="8">
        <v>92</v>
      </c>
      <c r="D10" s="8">
        <v>15</v>
      </c>
      <c r="E10" s="8">
        <v>77</v>
      </c>
    </row>
    <row r="11" spans="1:5">
      <c r="A11" s="22" t="s">
        <v>192</v>
      </c>
      <c r="B11" s="11">
        <v>6</v>
      </c>
      <c r="C11" s="11">
        <v>94</v>
      </c>
      <c r="D11" s="11">
        <v>56</v>
      </c>
      <c r="E11" s="11">
        <v>38</v>
      </c>
    </row>
    <row r="12" spans="1:5">
      <c r="A12" s="13" t="s">
        <v>285</v>
      </c>
    </row>
    <row r="13" spans="1:5">
      <c r="A13" s="13" t="s">
        <v>140</v>
      </c>
    </row>
  </sheetData>
  <mergeCells count="4">
    <mergeCell ref="A2:A3"/>
    <mergeCell ref="B2:E2"/>
    <mergeCell ref="A4:E4"/>
    <mergeCell ref="A8:E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60"/>
  <sheetViews>
    <sheetView workbookViewId="0"/>
  </sheetViews>
  <sheetFormatPr defaultRowHeight="15"/>
  <cols>
    <col min="1" max="1" width="23" customWidth="1"/>
    <col min="2" max="10" width="13" customWidth="1"/>
  </cols>
  <sheetData>
    <row r="1" spans="1:10">
      <c r="A1" s="2" t="s">
        <v>16</v>
      </c>
    </row>
    <row r="2" spans="1:10">
      <c r="A2" s="34" t="s">
        <v>75</v>
      </c>
      <c r="B2" s="35">
        <v>1992</v>
      </c>
      <c r="C2" s="46"/>
      <c r="D2" s="46"/>
      <c r="E2" s="35">
        <v>1996</v>
      </c>
      <c r="F2" s="46"/>
      <c r="G2" s="46"/>
      <c r="H2" s="35">
        <v>2000</v>
      </c>
      <c r="I2" s="46"/>
      <c r="J2" s="46"/>
    </row>
    <row r="3" spans="1:10">
      <c r="A3" s="47"/>
      <c r="B3" s="14" t="s">
        <v>282</v>
      </c>
      <c r="C3" s="15" t="s">
        <v>283</v>
      </c>
      <c r="D3" s="15" t="s">
        <v>284</v>
      </c>
      <c r="E3" s="16" t="s">
        <v>282</v>
      </c>
      <c r="F3" s="14" t="s">
        <v>283</v>
      </c>
      <c r="G3" s="15" t="s">
        <v>284</v>
      </c>
      <c r="H3" s="16" t="s">
        <v>282</v>
      </c>
      <c r="I3" s="15" t="s">
        <v>283</v>
      </c>
      <c r="J3" s="15" t="s">
        <v>284</v>
      </c>
    </row>
    <row r="4" spans="1:10">
      <c r="A4" s="7" t="s">
        <v>182</v>
      </c>
      <c r="B4" s="8">
        <v>10</v>
      </c>
      <c r="C4" s="8">
        <v>7</v>
      </c>
      <c r="D4" s="8">
        <v>4</v>
      </c>
      <c r="E4" s="21">
        <v>16</v>
      </c>
      <c r="F4" s="8">
        <v>6</v>
      </c>
      <c r="G4" s="8">
        <v>9</v>
      </c>
      <c r="H4" s="21">
        <v>16</v>
      </c>
      <c r="I4" s="8">
        <v>7</v>
      </c>
      <c r="J4" s="8">
        <v>9</v>
      </c>
    </row>
    <row r="5" spans="1:10">
      <c r="A5" s="19" t="s">
        <v>81</v>
      </c>
      <c r="B5" s="8">
        <v>10</v>
      </c>
      <c r="C5" s="8">
        <v>5</v>
      </c>
      <c r="D5" s="8">
        <v>6</v>
      </c>
      <c r="E5" s="21">
        <v>12</v>
      </c>
      <c r="F5" s="8">
        <v>6</v>
      </c>
      <c r="G5" s="8">
        <v>5</v>
      </c>
      <c r="H5" s="21">
        <v>13</v>
      </c>
      <c r="I5" s="8">
        <v>6</v>
      </c>
      <c r="J5" s="8">
        <v>7</v>
      </c>
    </row>
    <row r="6" spans="1:10">
      <c r="A6" s="19" t="s">
        <v>82</v>
      </c>
      <c r="B6" s="8" t="s">
        <v>293</v>
      </c>
      <c r="C6" s="8" t="s">
        <v>293</v>
      </c>
      <c r="D6" s="8" t="s">
        <v>293</v>
      </c>
      <c r="E6" s="21">
        <v>20</v>
      </c>
      <c r="F6" s="8">
        <v>4</v>
      </c>
      <c r="G6" s="8">
        <v>16</v>
      </c>
      <c r="H6" s="21" t="s">
        <v>293</v>
      </c>
      <c r="I6" s="8" t="s">
        <v>293</v>
      </c>
      <c r="J6" s="8" t="s">
        <v>293</v>
      </c>
    </row>
    <row r="7" spans="1:10">
      <c r="A7" s="19" t="s">
        <v>83</v>
      </c>
      <c r="B7" s="8">
        <v>15</v>
      </c>
      <c r="C7" s="8">
        <v>5</v>
      </c>
      <c r="D7" s="8">
        <v>10</v>
      </c>
      <c r="E7" s="21">
        <v>21</v>
      </c>
      <c r="F7" s="8">
        <v>12</v>
      </c>
      <c r="G7" s="8">
        <v>9</v>
      </c>
      <c r="H7" s="21">
        <v>25</v>
      </c>
      <c r="I7" s="8">
        <v>12</v>
      </c>
      <c r="J7" s="8">
        <v>13</v>
      </c>
    </row>
    <row r="8" spans="1:10">
      <c r="A8" s="19" t="s">
        <v>84</v>
      </c>
      <c r="B8" s="8">
        <v>12</v>
      </c>
      <c r="C8" s="8">
        <v>5</v>
      </c>
      <c r="D8" s="8">
        <v>6</v>
      </c>
      <c r="E8" s="21">
        <v>10</v>
      </c>
      <c r="F8" s="8">
        <v>7</v>
      </c>
      <c r="G8" s="8">
        <v>3</v>
      </c>
      <c r="H8" s="21">
        <v>14</v>
      </c>
      <c r="I8" s="8">
        <v>7</v>
      </c>
      <c r="J8" s="8">
        <v>7</v>
      </c>
    </row>
    <row r="9" spans="1:10">
      <c r="A9" s="19" t="s">
        <v>85</v>
      </c>
      <c r="B9" s="8">
        <v>28</v>
      </c>
      <c r="C9" s="8">
        <v>12</v>
      </c>
      <c r="D9" s="8">
        <v>16</v>
      </c>
      <c r="E9" s="21">
        <v>33</v>
      </c>
      <c r="F9" s="8">
        <v>16</v>
      </c>
      <c r="G9" s="8">
        <v>17</v>
      </c>
      <c r="H9" s="21">
        <v>33</v>
      </c>
      <c r="I9" s="8">
        <v>9</v>
      </c>
      <c r="J9" s="8">
        <v>24</v>
      </c>
    </row>
    <row r="10" spans="1:10">
      <c r="A10" s="19" t="s">
        <v>86</v>
      </c>
      <c r="B10" s="8">
        <v>10</v>
      </c>
      <c r="C10" s="8">
        <v>5</v>
      </c>
      <c r="D10" s="8">
        <v>5</v>
      </c>
      <c r="E10" s="21">
        <v>15</v>
      </c>
      <c r="F10" s="8">
        <v>8</v>
      </c>
      <c r="G10" s="8">
        <v>7</v>
      </c>
      <c r="H10" s="21" t="s">
        <v>293</v>
      </c>
      <c r="I10" s="8" t="s">
        <v>293</v>
      </c>
      <c r="J10" s="8" t="s">
        <v>293</v>
      </c>
    </row>
    <row r="11" spans="1:10">
      <c r="A11" s="19" t="s">
        <v>87</v>
      </c>
      <c r="B11" s="8">
        <v>14</v>
      </c>
      <c r="C11" s="8">
        <v>7</v>
      </c>
      <c r="D11" s="8">
        <v>7</v>
      </c>
      <c r="E11" s="21">
        <v>16</v>
      </c>
      <c r="F11" s="8">
        <v>8</v>
      </c>
      <c r="G11" s="8">
        <v>8</v>
      </c>
      <c r="H11" s="21">
        <v>15</v>
      </c>
      <c r="I11" s="8">
        <v>10</v>
      </c>
      <c r="J11" s="8">
        <v>5</v>
      </c>
    </row>
    <row r="12" spans="1:10">
      <c r="A12" s="19" t="s">
        <v>88</v>
      </c>
      <c r="B12" s="8">
        <v>12</v>
      </c>
      <c r="C12" s="8">
        <v>5</v>
      </c>
      <c r="D12" s="8">
        <v>6</v>
      </c>
      <c r="E12" s="21">
        <v>14</v>
      </c>
      <c r="F12" s="8">
        <v>7</v>
      </c>
      <c r="G12" s="8">
        <v>7</v>
      </c>
      <c r="H12" s="21" t="s">
        <v>293</v>
      </c>
      <c r="I12" s="8" t="s">
        <v>293</v>
      </c>
      <c r="J12" s="8" t="s">
        <v>293</v>
      </c>
    </row>
    <row r="13" spans="1:10">
      <c r="A13" s="19" t="s">
        <v>89</v>
      </c>
      <c r="B13" s="8">
        <v>17</v>
      </c>
      <c r="C13" s="8">
        <v>8</v>
      </c>
      <c r="D13" s="8">
        <v>8</v>
      </c>
      <c r="E13" s="21">
        <v>19</v>
      </c>
      <c r="F13" s="8">
        <v>10</v>
      </c>
      <c r="G13" s="8">
        <v>9</v>
      </c>
      <c r="H13" s="21" t="s">
        <v>293</v>
      </c>
      <c r="I13" s="8" t="s">
        <v>293</v>
      </c>
      <c r="J13" s="8" t="s">
        <v>293</v>
      </c>
    </row>
    <row r="14" spans="1:10">
      <c r="A14" s="19" t="s">
        <v>90</v>
      </c>
      <c r="B14" s="8">
        <v>10</v>
      </c>
      <c r="C14" s="8">
        <v>5</v>
      </c>
      <c r="D14" s="8">
        <v>4</v>
      </c>
      <c r="E14" s="21">
        <v>13</v>
      </c>
      <c r="F14" s="8">
        <v>7</v>
      </c>
      <c r="G14" s="8">
        <v>6</v>
      </c>
      <c r="H14" s="21">
        <v>11</v>
      </c>
      <c r="I14" s="8">
        <v>7</v>
      </c>
      <c r="J14" s="8">
        <v>4</v>
      </c>
    </row>
    <row r="15" spans="1:10">
      <c r="A15" s="19" t="s">
        <v>91</v>
      </c>
      <c r="B15" s="8">
        <v>13</v>
      </c>
      <c r="C15" s="8">
        <v>6</v>
      </c>
      <c r="D15" s="8">
        <v>8</v>
      </c>
      <c r="E15" s="21">
        <v>14</v>
      </c>
      <c r="F15" s="8">
        <v>6</v>
      </c>
      <c r="G15" s="8">
        <v>9</v>
      </c>
      <c r="H15" s="21">
        <v>19</v>
      </c>
      <c r="I15" s="8">
        <v>10</v>
      </c>
      <c r="J15" s="8">
        <v>9</v>
      </c>
    </row>
    <row r="16" spans="1:10">
      <c r="A16" s="19" t="s">
        <v>92</v>
      </c>
      <c r="B16" s="8">
        <v>9</v>
      </c>
      <c r="C16" s="8">
        <v>3</v>
      </c>
      <c r="D16" s="8">
        <v>6</v>
      </c>
      <c r="E16" s="21" t="s">
        <v>293</v>
      </c>
      <c r="F16" s="8" t="s">
        <v>293</v>
      </c>
      <c r="G16" s="8" t="s">
        <v>293</v>
      </c>
      <c r="H16" s="21">
        <v>16</v>
      </c>
      <c r="I16" s="8">
        <v>6</v>
      </c>
      <c r="J16" s="8">
        <v>10</v>
      </c>
    </row>
    <row r="17" spans="1:10">
      <c r="A17" s="19" t="s">
        <v>93</v>
      </c>
      <c r="B17" s="8" t="s">
        <v>293</v>
      </c>
      <c r="C17" s="8" t="s">
        <v>293</v>
      </c>
      <c r="D17" s="8" t="s">
        <v>293</v>
      </c>
      <c r="E17" s="21" t="s">
        <v>293</v>
      </c>
      <c r="F17" s="8" t="s">
        <v>293</v>
      </c>
      <c r="G17" s="8" t="s">
        <v>293</v>
      </c>
      <c r="H17" s="21">
        <v>17</v>
      </c>
      <c r="I17" s="8">
        <v>10</v>
      </c>
      <c r="J17" s="8">
        <v>6</v>
      </c>
    </row>
    <row r="18" spans="1:10">
      <c r="A18" s="19" t="s">
        <v>94</v>
      </c>
      <c r="B18" s="8">
        <v>7</v>
      </c>
      <c r="C18" s="8">
        <v>3</v>
      </c>
      <c r="D18" s="8">
        <v>4</v>
      </c>
      <c r="E18" s="21">
        <v>11</v>
      </c>
      <c r="F18" s="8">
        <v>5</v>
      </c>
      <c r="G18" s="8">
        <v>6</v>
      </c>
      <c r="H18" s="21">
        <v>11</v>
      </c>
      <c r="I18" s="8">
        <v>7</v>
      </c>
      <c r="J18" s="8">
        <v>5</v>
      </c>
    </row>
    <row r="19" spans="1:10">
      <c r="A19" s="19" t="s">
        <v>95</v>
      </c>
      <c r="B19" s="8">
        <v>9</v>
      </c>
      <c r="C19" s="8">
        <v>3</v>
      </c>
      <c r="D19" s="8">
        <v>6</v>
      </c>
      <c r="E19" s="21">
        <v>13</v>
      </c>
      <c r="F19" s="8">
        <v>6</v>
      </c>
      <c r="G19" s="8">
        <v>7</v>
      </c>
      <c r="H19" s="21">
        <v>15</v>
      </c>
      <c r="I19" s="8">
        <v>10</v>
      </c>
      <c r="J19" s="8">
        <v>5</v>
      </c>
    </row>
    <row r="20" spans="1:10">
      <c r="A20" s="19" t="s">
        <v>96</v>
      </c>
      <c r="B20" s="8" t="s">
        <v>293</v>
      </c>
      <c r="C20" s="8" t="s">
        <v>293</v>
      </c>
      <c r="D20" s="8" t="s">
        <v>293</v>
      </c>
      <c r="E20" s="21" t="s">
        <v>293</v>
      </c>
      <c r="F20" s="8" t="s">
        <v>293</v>
      </c>
      <c r="G20" s="8" t="s">
        <v>293</v>
      </c>
      <c r="H20" s="21">
        <v>16</v>
      </c>
      <c r="I20" s="8">
        <v>7</v>
      </c>
      <c r="J20" s="8">
        <v>9</v>
      </c>
    </row>
    <row r="21" spans="1:10">
      <c r="A21" s="19" t="s">
        <v>97</v>
      </c>
      <c r="B21" s="8">
        <v>8</v>
      </c>
      <c r="C21" s="8">
        <v>3</v>
      </c>
      <c r="D21" s="8">
        <v>5</v>
      </c>
      <c r="E21" s="21">
        <v>10</v>
      </c>
      <c r="F21" s="8">
        <v>6</v>
      </c>
      <c r="G21" s="8">
        <v>4</v>
      </c>
      <c r="H21" s="21">
        <v>12</v>
      </c>
      <c r="I21" s="8">
        <v>8</v>
      </c>
      <c r="J21" s="8">
        <v>3</v>
      </c>
    </row>
    <row r="22" spans="1:10">
      <c r="A22" s="19" t="s">
        <v>98</v>
      </c>
      <c r="B22" s="8">
        <v>8</v>
      </c>
      <c r="C22" s="8">
        <v>4</v>
      </c>
      <c r="D22" s="8">
        <v>4</v>
      </c>
      <c r="E22" s="21">
        <v>14</v>
      </c>
      <c r="F22" s="8">
        <v>8</v>
      </c>
      <c r="G22" s="8">
        <v>7</v>
      </c>
      <c r="H22" s="21">
        <v>16</v>
      </c>
      <c r="I22" s="8">
        <v>8</v>
      </c>
      <c r="J22" s="8">
        <v>8</v>
      </c>
    </row>
    <row r="23" spans="1:10">
      <c r="A23" s="19" t="s">
        <v>99</v>
      </c>
      <c r="B23" s="8">
        <v>14</v>
      </c>
      <c r="C23" s="8">
        <v>6</v>
      </c>
      <c r="D23" s="8">
        <v>8</v>
      </c>
      <c r="E23" s="21">
        <v>15</v>
      </c>
      <c r="F23" s="8">
        <v>8</v>
      </c>
      <c r="G23" s="8">
        <v>7</v>
      </c>
      <c r="H23" s="21">
        <v>16</v>
      </c>
      <c r="I23" s="8">
        <v>10</v>
      </c>
      <c r="J23" s="8">
        <v>6</v>
      </c>
    </row>
    <row r="24" spans="1:10">
      <c r="A24" s="19" t="s">
        <v>100</v>
      </c>
      <c r="B24" s="8">
        <v>11</v>
      </c>
      <c r="C24" s="8">
        <v>4</v>
      </c>
      <c r="D24" s="8">
        <v>7</v>
      </c>
      <c r="E24" s="21">
        <v>14</v>
      </c>
      <c r="F24" s="8">
        <v>8</v>
      </c>
      <c r="G24" s="8">
        <v>7</v>
      </c>
      <c r="H24" s="21">
        <v>12</v>
      </c>
      <c r="I24" s="8">
        <v>9</v>
      </c>
      <c r="J24" s="8">
        <v>4</v>
      </c>
    </row>
    <row r="25" spans="1:10">
      <c r="A25" s="19" t="s">
        <v>101</v>
      </c>
      <c r="B25" s="8">
        <v>18</v>
      </c>
      <c r="C25" s="8">
        <v>7</v>
      </c>
      <c r="D25" s="8">
        <v>11</v>
      </c>
      <c r="E25" s="21">
        <v>18</v>
      </c>
      <c r="F25" s="8">
        <v>9</v>
      </c>
      <c r="G25" s="8">
        <v>9</v>
      </c>
      <c r="H25" s="21">
        <v>19</v>
      </c>
      <c r="I25" s="8">
        <v>10</v>
      </c>
      <c r="J25" s="8">
        <v>9</v>
      </c>
    </row>
    <row r="26" spans="1:10">
      <c r="A26" s="19" t="s">
        <v>102</v>
      </c>
      <c r="B26" s="8">
        <v>7</v>
      </c>
      <c r="C26" s="8">
        <v>5</v>
      </c>
      <c r="D26" s="8">
        <v>2</v>
      </c>
      <c r="E26" s="21">
        <v>11</v>
      </c>
      <c r="F26" s="8">
        <v>6</v>
      </c>
      <c r="G26" s="8">
        <v>5</v>
      </c>
      <c r="H26" s="21">
        <v>11</v>
      </c>
      <c r="I26" s="8">
        <v>8</v>
      </c>
      <c r="J26" s="8">
        <v>3</v>
      </c>
    </row>
    <row r="27" spans="1:10">
      <c r="A27" s="19" t="s">
        <v>103</v>
      </c>
      <c r="B27" s="8">
        <v>9</v>
      </c>
      <c r="C27" s="8">
        <v>3</v>
      </c>
      <c r="D27" s="8">
        <v>6</v>
      </c>
      <c r="E27" s="21">
        <v>14</v>
      </c>
      <c r="F27" s="8">
        <v>6</v>
      </c>
      <c r="G27" s="8">
        <v>8</v>
      </c>
      <c r="H27" s="21">
        <v>16</v>
      </c>
      <c r="I27" s="8">
        <v>6</v>
      </c>
      <c r="J27" s="8">
        <v>10</v>
      </c>
    </row>
    <row r="28" spans="1:10">
      <c r="A28" s="19" t="s">
        <v>104</v>
      </c>
      <c r="B28" s="8">
        <v>7</v>
      </c>
      <c r="C28" s="8">
        <v>5</v>
      </c>
      <c r="D28" s="8">
        <v>2</v>
      </c>
      <c r="E28" s="21">
        <v>8</v>
      </c>
      <c r="F28" s="8">
        <v>6</v>
      </c>
      <c r="G28" s="8">
        <v>2</v>
      </c>
      <c r="H28" s="21">
        <v>6</v>
      </c>
      <c r="I28" s="8">
        <v>4</v>
      </c>
      <c r="J28" s="8">
        <v>2</v>
      </c>
    </row>
    <row r="29" spans="1:10">
      <c r="A29" s="19" t="s">
        <v>105</v>
      </c>
      <c r="B29" s="8">
        <v>12</v>
      </c>
      <c r="C29" s="8">
        <v>4</v>
      </c>
      <c r="D29" s="8">
        <v>7</v>
      </c>
      <c r="E29" s="21">
        <v>14</v>
      </c>
      <c r="F29" s="8">
        <v>5</v>
      </c>
      <c r="G29" s="8">
        <v>9</v>
      </c>
      <c r="H29" s="21">
        <v>15</v>
      </c>
      <c r="I29" s="8">
        <v>10</v>
      </c>
      <c r="J29" s="8">
        <v>6</v>
      </c>
    </row>
    <row r="30" spans="1:10">
      <c r="A30" s="19" t="s">
        <v>106</v>
      </c>
      <c r="B30" s="8" t="s">
        <v>293</v>
      </c>
      <c r="C30" s="8" t="s">
        <v>293</v>
      </c>
      <c r="D30" s="8" t="s">
        <v>293</v>
      </c>
      <c r="E30" s="21">
        <v>10</v>
      </c>
      <c r="F30" s="8">
        <v>5</v>
      </c>
      <c r="G30" s="8">
        <v>5</v>
      </c>
      <c r="H30" s="21">
        <v>12</v>
      </c>
      <c r="I30" s="8">
        <v>5</v>
      </c>
      <c r="J30" s="8">
        <v>7</v>
      </c>
    </row>
    <row r="31" spans="1:10">
      <c r="A31" s="19" t="s">
        <v>107</v>
      </c>
      <c r="B31" s="8">
        <v>13</v>
      </c>
      <c r="C31" s="8">
        <v>4</v>
      </c>
      <c r="D31" s="8">
        <v>8</v>
      </c>
      <c r="E31" s="21">
        <v>15</v>
      </c>
      <c r="F31" s="8">
        <v>5</v>
      </c>
      <c r="G31" s="8">
        <v>10</v>
      </c>
      <c r="H31" s="21">
        <v>18</v>
      </c>
      <c r="I31" s="8">
        <v>8</v>
      </c>
      <c r="J31" s="8">
        <v>10</v>
      </c>
    </row>
    <row r="32" spans="1:10">
      <c r="A32" s="19" t="s">
        <v>108</v>
      </c>
      <c r="B32" s="8" t="s">
        <v>293</v>
      </c>
      <c r="C32" s="8" t="s">
        <v>293</v>
      </c>
      <c r="D32" s="8" t="s">
        <v>293</v>
      </c>
      <c r="E32" s="21">
        <v>16</v>
      </c>
      <c r="F32" s="8">
        <v>9</v>
      </c>
      <c r="G32" s="8">
        <v>8</v>
      </c>
      <c r="H32" s="21">
        <v>20</v>
      </c>
      <c r="I32" s="8">
        <v>10</v>
      </c>
      <c r="J32" s="8">
        <v>9</v>
      </c>
    </row>
    <row r="33" spans="1:10">
      <c r="A33" s="19" t="s">
        <v>109</v>
      </c>
      <c r="B33" s="8">
        <v>12</v>
      </c>
      <c r="C33" s="8">
        <v>4</v>
      </c>
      <c r="D33" s="8">
        <v>8</v>
      </c>
      <c r="E33" s="21" t="s">
        <v>293</v>
      </c>
      <c r="F33" s="8" t="s">
        <v>293</v>
      </c>
      <c r="G33" s="8" t="s">
        <v>293</v>
      </c>
      <c r="H33" s="21" t="s">
        <v>293</v>
      </c>
      <c r="I33" s="8" t="s">
        <v>293</v>
      </c>
      <c r="J33" s="8" t="s">
        <v>293</v>
      </c>
    </row>
    <row r="34" spans="1:10">
      <c r="A34" s="19" t="s">
        <v>110</v>
      </c>
      <c r="B34" s="8">
        <v>11</v>
      </c>
      <c r="C34" s="8">
        <v>6</v>
      </c>
      <c r="D34" s="8">
        <v>6</v>
      </c>
      <c r="E34" s="21">
        <v>11</v>
      </c>
      <c r="F34" s="8">
        <v>6</v>
      </c>
      <c r="G34" s="8">
        <v>5</v>
      </c>
      <c r="H34" s="21" t="s">
        <v>293</v>
      </c>
      <c r="I34" s="8" t="s">
        <v>293</v>
      </c>
      <c r="J34" s="8" t="s">
        <v>293</v>
      </c>
    </row>
    <row r="35" spans="1:10">
      <c r="A35" s="19" t="s">
        <v>111</v>
      </c>
      <c r="B35" s="8">
        <v>15</v>
      </c>
      <c r="C35" s="8">
        <v>7</v>
      </c>
      <c r="D35" s="8">
        <v>8</v>
      </c>
      <c r="E35" s="21">
        <v>22</v>
      </c>
      <c r="F35" s="8">
        <v>12</v>
      </c>
      <c r="G35" s="8">
        <v>10</v>
      </c>
      <c r="H35" s="21">
        <v>31</v>
      </c>
      <c r="I35" s="8">
        <v>12</v>
      </c>
      <c r="J35" s="8">
        <v>19</v>
      </c>
    </row>
    <row r="36" spans="1:10">
      <c r="A36" s="19" t="s">
        <v>112</v>
      </c>
      <c r="B36" s="8">
        <v>12</v>
      </c>
      <c r="C36" s="8">
        <v>5</v>
      </c>
      <c r="D36" s="8">
        <v>6</v>
      </c>
      <c r="E36" s="21">
        <v>15</v>
      </c>
      <c r="F36" s="8">
        <v>8</v>
      </c>
      <c r="G36" s="8">
        <v>7</v>
      </c>
      <c r="H36" s="21">
        <v>16</v>
      </c>
      <c r="I36" s="8">
        <v>12</v>
      </c>
      <c r="J36" s="8">
        <v>4</v>
      </c>
    </row>
    <row r="37" spans="1:10">
      <c r="A37" s="19" t="s">
        <v>113</v>
      </c>
      <c r="B37" s="8">
        <v>12</v>
      </c>
      <c r="C37" s="8">
        <v>4</v>
      </c>
      <c r="D37" s="8">
        <v>8</v>
      </c>
      <c r="E37" s="21">
        <v>14</v>
      </c>
      <c r="F37" s="8">
        <v>7</v>
      </c>
      <c r="G37" s="8">
        <v>7</v>
      </c>
      <c r="H37" s="21">
        <v>16</v>
      </c>
      <c r="I37" s="8">
        <v>13</v>
      </c>
      <c r="J37" s="8">
        <v>3</v>
      </c>
    </row>
    <row r="38" spans="1:10">
      <c r="A38" s="19" t="s">
        <v>114</v>
      </c>
      <c r="B38" s="8">
        <v>9</v>
      </c>
      <c r="C38" s="8">
        <v>2</v>
      </c>
      <c r="D38" s="8">
        <v>7</v>
      </c>
      <c r="E38" s="21">
        <v>11</v>
      </c>
      <c r="F38" s="8">
        <v>4</v>
      </c>
      <c r="G38" s="8">
        <v>7</v>
      </c>
      <c r="H38" s="21">
        <v>12</v>
      </c>
      <c r="I38" s="8">
        <v>6</v>
      </c>
      <c r="J38" s="8">
        <v>6</v>
      </c>
    </row>
    <row r="39" spans="1:10">
      <c r="A39" s="19" t="s">
        <v>115</v>
      </c>
      <c r="B39" s="8">
        <v>10</v>
      </c>
      <c r="C39" s="8">
        <v>6</v>
      </c>
      <c r="D39" s="8">
        <v>4</v>
      </c>
      <c r="E39" s="21" t="s">
        <v>293</v>
      </c>
      <c r="F39" s="8" t="s">
        <v>293</v>
      </c>
      <c r="G39" s="8" t="s">
        <v>293</v>
      </c>
      <c r="H39" s="21">
        <v>12</v>
      </c>
      <c r="I39" s="8">
        <v>10</v>
      </c>
      <c r="J39" s="8">
        <v>2</v>
      </c>
    </row>
    <row r="40" spans="1:10">
      <c r="A40" s="19" t="s">
        <v>116</v>
      </c>
      <c r="B40" s="8">
        <v>13</v>
      </c>
      <c r="C40" s="8">
        <v>7</v>
      </c>
      <c r="D40" s="8">
        <v>6</v>
      </c>
      <c r="E40" s="21" t="s">
        <v>293</v>
      </c>
      <c r="F40" s="8" t="s">
        <v>293</v>
      </c>
      <c r="G40" s="8" t="s">
        <v>293</v>
      </c>
      <c r="H40" s="21">
        <v>20</v>
      </c>
      <c r="I40" s="8">
        <v>10</v>
      </c>
      <c r="J40" s="8">
        <v>10</v>
      </c>
    </row>
    <row r="41" spans="1:10">
      <c r="A41" s="19" t="s">
        <v>117</v>
      </c>
      <c r="B41" s="8" t="s">
        <v>293</v>
      </c>
      <c r="C41" s="8" t="s">
        <v>293</v>
      </c>
      <c r="D41" s="8" t="s">
        <v>293</v>
      </c>
      <c r="E41" s="21">
        <v>19</v>
      </c>
      <c r="F41" s="8">
        <v>9</v>
      </c>
      <c r="G41" s="8">
        <v>10</v>
      </c>
      <c r="H41" s="21">
        <v>18</v>
      </c>
      <c r="I41" s="8">
        <v>8</v>
      </c>
      <c r="J41" s="8">
        <v>11</v>
      </c>
    </row>
    <row r="42" spans="1:10">
      <c r="A42" s="19" t="s">
        <v>118</v>
      </c>
      <c r="B42" s="8">
        <v>9</v>
      </c>
      <c r="C42" s="8">
        <v>4</v>
      </c>
      <c r="D42" s="8">
        <v>5</v>
      </c>
      <c r="E42" s="21">
        <v>9</v>
      </c>
      <c r="F42" s="8">
        <v>5</v>
      </c>
      <c r="G42" s="8">
        <v>4</v>
      </c>
      <c r="H42" s="21" t="s">
        <v>293</v>
      </c>
      <c r="I42" s="8" t="s">
        <v>293</v>
      </c>
      <c r="J42" s="8" t="s">
        <v>293</v>
      </c>
    </row>
    <row r="43" spans="1:10">
      <c r="A43" s="19" t="s">
        <v>119</v>
      </c>
      <c r="B43" s="8">
        <v>15</v>
      </c>
      <c r="C43" s="8">
        <v>6</v>
      </c>
      <c r="D43" s="8">
        <v>10</v>
      </c>
      <c r="E43" s="21">
        <v>18</v>
      </c>
      <c r="F43" s="8">
        <v>6</v>
      </c>
      <c r="G43" s="8">
        <v>12</v>
      </c>
      <c r="H43" s="21">
        <v>23</v>
      </c>
      <c r="I43" s="8">
        <v>12</v>
      </c>
      <c r="J43" s="8">
        <v>11</v>
      </c>
    </row>
    <row r="44" spans="1:10">
      <c r="A44" s="19" t="s">
        <v>120</v>
      </c>
      <c r="B44" s="8">
        <v>10</v>
      </c>
      <c r="C44" s="8">
        <v>5</v>
      </c>
      <c r="D44" s="8">
        <v>5</v>
      </c>
      <c r="E44" s="21">
        <v>12</v>
      </c>
      <c r="F44" s="8">
        <v>6</v>
      </c>
      <c r="G44" s="8">
        <v>7</v>
      </c>
      <c r="H44" s="21">
        <v>17</v>
      </c>
      <c r="I44" s="8">
        <v>7</v>
      </c>
      <c r="J44" s="8">
        <v>10</v>
      </c>
    </row>
    <row r="45" spans="1:10">
      <c r="A45" s="19" t="s">
        <v>122</v>
      </c>
      <c r="B45" s="8">
        <v>12</v>
      </c>
      <c r="C45" s="8">
        <v>4</v>
      </c>
      <c r="D45" s="8">
        <v>8</v>
      </c>
      <c r="E45" s="21">
        <v>13</v>
      </c>
      <c r="F45" s="8">
        <v>6</v>
      </c>
      <c r="G45" s="8">
        <v>6</v>
      </c>
      <c r="H45" s="21">
        <v>11</v>
      </c>
      <c r="I45" s="8">
        <v>4</v>
      </c>
      <c r="J45" s="8">
        <v>7</v>
      </c>
    </row>
    <row r="46" spans="1:10">
      <c r="A46" s="19" t="s">
        <v>123</v>
      </c>
      <c r="B46" s="8">
        <v>17</v>
      </c>
      <c r="C46" s="8">
        <v>8</v>
      </c>
      <c r="D46" s="8">
        <v>9</v>
      </c>
      <c r="E46" s="21">
        <v>24</v>
      </c>
      <c r="F46" s="8">
        <v>10</v>
      </c>
      <c r="G46" s="8">
        <v>14</v>
      </c>
      <c r="H46" s="21">
        <v>25</v>
      </c>
      <c r="I46" s="8">
        <v>15</v>
      </c>
      <c r="J46" s="8">
        <v>10</v>
      </c>
    </row>
    <row r="47" spans="1:10">
      <c r="A47" s="19" t="s">
        <v>124</v>
      </c>
      <c r="B47" s="8">
        <v>10</v>
      </c>
      <c r="C47" s="8">
        <v>4</v>
      </c>
      <c r="D47" s="8">
        <v>6</v>
      </c>
      <c r="E47" s="21">
        <v>13</v>
      </c>
      <c r="F47" s="8">
        <v>6</v>
      </c>
      <c r="G47" s="8">
        <v>7</v>
      </c>
      <c r="H47" s="21">
        <v>14</v>
      </c>
      <c r="I47" s="8">
        <v>7</v>
      </c>
      <c r="J47" s="8">
        <v>7</v>
      </c>
    </row>
    <row r="48" spans="1:10">
      <c r="A48" s="19" t="s">
        <v>125</v>
      </c>
      <c r="B48" s="8" t="s">
        <v>293</v>
      </c>
      <c r="C48" s="8" t="s">
        <v>293</v>
      </c>
      <c r="D48" s="8" t="s">
        <v>293</v>
      </c>
      <c r="E48" s="21">
        <v>14</v>
      </c>
      <c r="F48" s="8">
        <v>6</v>
      </c>
      <c r="G48" s="8">
        <v>8</v>
      </c>
      <c r="H48" s="21">
        <v>15</v>
      </c>
      <c r="I48" s="8">
        <v>11</v>
      </c>
      <c r="J48" s="8">
        <v>5</v>
      </c>
    </row>
    <row r="49" spans="1:10">
      <c r="A49" s="19" t="s">
        <v>126</v>
      </c>
      <c r="B49" s="8">
        <v>11</v>
      </c>
      <c r="C49" s="8">
        <v>5</v>
      </c>
      <c r="D49" s="8">
        <v>6</v>
      </c>
      <c r="E49" s="21">
        <v>14</v>
      </c>
      <c r="F49" s="8">
        <v>7</v>
      </c>
      <c r="G49" s="8">
        <v>7</v>
      </c>
      <c r="H49" s="21">
        <v>16</v>
      </c>
      <c r="I49" s="8">
        <v>11</v>
      </c>
      <c r="J49" s="8">
        <v>5</v>
      </c>
    </row>
    <row r="50" spans="1:10">
      <c r="A50" s="19" t="s">
        <v>127</v>
      </c>
      <c r="B50" s="8" t="s">
        <v>293</v>
      </c>
      <c r="C50" s="8" t="s">
        <v>293</v>
      </c>
      <c r="D50" s="8" t="s">
        <v>293</v>
      </c>
      <c r="E50" s="21">
        <v>13</v>
      </c>
      <c r="F50" s="8">
        <v>5</v>
      </c>
      <c r="G50" s="8">
        <v>8</v>
      </c>
      <c r="H50" s="21" t="s">
        <v>293</v>
      </c>
      <c r="I50" s="8" t="s">
        <v>293</v>
      </c>
      <c r="J50" s="8" t="s">
        <v>293</v>
      </c>
    </row>
    <row r="51" spans="1:10">
      <c r="A51" s="19" t="s">
        <v>128</v>
      </c>
      <c r="B51" s="8">
        <v>9</v>
      </c>
      <c r="C51" s="8">
        <v>4</v>
      </c>
      <c r="D51" s="8">
        <v>4</v>
      </c>
      <c r="E51" s="21">
        <v>13</v>
      </c>
      <c r="F51" s="8">
        <v>8</v>
      </c>
      <c r="G51" s="8">
        <v>5</v>
      </c>
      <c r="H51" s="21">
        <v>13</v>
      </c>
      <c r="I51" s="8">
        <v>10</v>
      </c>
      <c r="J51" s="8">
        <v>3</v>
      </c>
    </row>
    <row r="52" spans="1:10">
      <c r="A52" s="19" t="s">
        <v>129</v>
      </c>
      <c r="B52" s="8">
        <v>11</v>
      </c>
      <c r="C52" s="8">
        <v>5</v>
      </c>
      <c r="D52" s="8">
        <v>5</v>
      </c>
      <c r="E52" s="21">
        <v>12</v>
      </c>
      <c r="F52" s="8">
        <v>8</v>
      </c>
      <c r="G52" s="8">
        <v>4</v>
      </c>
      <c r="H52" s="21">
        <v>19</v>
      </c>
      <c r="I52" s="8">
        <v>12</v>
      </c>
      <c r="J52" s="8">
        <v>8</v>
      </c>
    </row>
    <row r="53" spans="1:10">
      <c r="A53" s="19" t="s">
        <v>130</v>
      </c>
      <c r="B53" s="8">
        <v>10</v>
      </c>
      <c r="C53" s="8">
        <v>4</v>
      </c>
      <c r="D53" s="8">
        <v>7</v>
      </c>
      <c r="E53" s="21">
        <v>13</v>
      </c>
      <c r="F53" s="8">
        <v>4</v>
      </c>
      <c r="G53" s="8">
        <v>9</v>
      </c>
      <c r="H53" s="21">
        <v>15</v>
      </c>
      <c r="I53" s="8">
        <v>6</v>
      </c>
      <c r="J53" s="8">
        <v>9</v>
      </c>
    </row>
    <row r="54" spans="1:10">
      <c r="A54" s="33" t="s">
        <v>131</v>
      </c>
      <c r="B54" s="45"/>
      <c r="C54" s="45"/>
      <c r="D54" s="45"/>
      <c r="E54" s="45"/>
      <c r="F54" s="45"/>
      <c r="G54" s="45"/>
      <c r="H54" s="45"/>
      <c r="I54" s="45"/>
      <c r="J54" s="45"/>
    </row>
    <row r="55" spans="1:10">
      <c r="A55" s="20" t="s">
        <v>134</v>
      </c>
      <c r="B55" s="8">
        <v>11</v>
      </c>
      <c r="C55" s="8">
        <v>9</v>
      </c>
      <c r="D55" s="8">
        <v>2</v>
      </c>
      <c r="E55" s="21">
        <v>14</v>
      </c>
      <c r="F55" s="8">
        <v>11</v>
      </c>
      <c r="G55" s="8">
        <v>3</v>
      </c>
      <c r="H55" s="21">
        <v>19</v>
      </c>
      <c r="I55" s="8">
        <v>9</v>
      </c>
      <c r="J55" s="8">
        <v>10</v>
      </c>
    </row>
    <row r="56" spans="1:10">
      <c r="A56" s="22" t="s">
        <v>183</v>
      </c>
      <c r="B56" s="11" t="s">
        <v>293</v>
      </c>
      <c r="C56" s="11" t="s">
        <v>293</v>
      </c>
      <c r="D56" s="11" t="s">
        <v>293</v>
      </c>
      <c r="E56" s="26">
        <v>9</v>
      </c>
      <c r="F56" s="11">
        <v>4</v>
      </c>
      <c r="G56" s="11">
        <v>5</v>
      </c>
      <c r="H56" s="26">
        <v>11</v>
      </c>
      <c r="I56" s="11">
        <v>5</v>
      </c>
      <c r="J56" s="11">
        <v>6</v>
      </c>
    </row>
    <row r="57" spans="1:10">
      <c r="A57" s="13" t="s">
        <v>294</v>
      </c>
    </row>
    <row r="58" spans="1:10">
      <c r="A58" s="13" t="s">
        <v>184</v>
      </c>
    </row>
    <row r="59" spans="1:10">
      <c r="A59" s="13" t="s">
        <v>295</v>
      </c>
    </row>
    <row r="60" spans="1:10">
      <c r="A60" s="13" t="s">
        <v>296</v>
      </c>
    </row>
  </sheetData>
  <mergeCells count="5">
    <mergeCell ref="A2:A3"/>
    <mergeCell ref="B2:D2"/>
    <mergeCell ref="E2:G2"/>
    <mergeCell ref="H2:J2"/>
    <mergeCell ref="A54:J5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59"/>
  <sheetViews>
    <sheetView workbookViewId="0"/>
  </sheetViews>
  <sheetFormatPr defaultRowHeight="15"/>
  <cols>
    <col min="1" max="1" width="23" customWidth="1"/>
    <col min="2" max="11" width="13" customWidth="1"/>
  </cols>
  <sheetData>
    <row r="1" spans="1:11">
      <c r="A1" s="2" t="s">
        <v>17</v>
      </c>
    </row>
    <row r="2" spans="1:11">
      <c r="A2" s="34" t="s">
        <v>75</v>
      </c>
      <c r="B2" s="35">
        <v>2000</v>
      </c>
      <c r="C2" s="46"/>
      <c r="D2" s="46"/>
      <c r="E2" s="46"/>
      <c r="F2" s="46"/>
      <c r="G2" s="35">
        <v>2003</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19</v>
      </c>
      <c r="C4" s="8">
        <v>4</v>
      </c>
      <c r="D4" s="8">
        <v>15</v>
      </c>
      <c r="E4" s="8">
        <v>10</v>
      </c>
      <c r="F4" s="8">
        <v>5</v>
      </c>
      <c r="G4" s="21">
        <v>22</v>
      </c>
      <c r="H4" s="8">
        <v>4</v>
      </c>
      <c r="I4" s="8">
        <v>18</v>
      </c>
      <c r="J4" s="8">
        <v>10</v>
      </c>
      <c r="K4" s="8">
        <v>8</v>
      </c>
    </row>
    <row r="5" spans="1:11">
      <c r="A5" s="19" t="s">
        <v>81</v>
      </c>
      <c r="B5" s="8">
        <v>13</v>
      </c>
      <c r="C5" s="8">
        <v>3</v>
      </c>
      <c r="D5" s="8">
        <v>10</v>
      </c>
      <c r="E5" s="8">
        <v>7</v>
      </c>
      <c r="F5" s="8">
        <v>3</v>
      </c>
      <c r="G5" s="21">
        <v>12</v>
      </c>
      <c r="H5" s="8">
        <v>2</v>
      </c>
      <c r="I5" s="8">
        <v>10</v>
      </c>
      <c r="J5" s="8">
        <v>8</v>
      </c>
      <c r="K5" s="8">
        <v>2</v>
      </c>
    </row>
    <row r="6" spans="1:11">
      <c r="A6" s="19" t="s">
        <v>82</v>
      </c>
      <c r="B6" s="8" t="s">
        <v>293</v>
      </c>
      <c r="C6" s="8" t="s">
        <v>293</v>
      </c>
      <c r="D6" s="8" t="s">
        <v>293</v>
      </c>
      <c r="E6" s="8" t="s">
        <v>293</v>
      </c>
      <c r="F6" s="8" t="s">
        <v>293</v>
      </c>
      <c r="G6" s="21">
        <v>31</v>
      </c>
      <c r="H6" s="8">
        <v>1</v>
      </c>
      <c r="I6" s="8">
        <v>30</v>
      </c>
      <c r="J6" s="8">
        <v>20</v>
      </c>
      <c r="K6" s="8">
        <v>10</v>
      </c>
    </row>
    <row r="7" spans="1:11">
      <c r="A7" s="19" t="s">
        <v>83</v>
      </c>
      <c r="B7" s="8">
        <v>25</v>
      </c>
      <c r="C7" s="8">
        <v>4</v>
      </c>
      <c r="D7" s="8">
        <v>21</v>
      </c>
      <c r="E7" s="8">
        <v>12</v>
      </c>
      <c r="F7" s="8">
        <v>9</v>
      </c>
      <c r="G7" s="21">
        <v>27</v>
      </c>
      <c r="H7" s="8">
        <v>5</v>
      </c>
      <c r="I7" s="8">
        <v>23</v>
      </c>
      <c r="J7" s="8">
        <v>18</v>
      </c>
      <c r="K7" s="8">
        <v>5</v>
      </c>
    </row>
    <row r="8" spans="1:11">
      <c r="A8" s="19" t="s">
        <v>84</v>
      </c>
      <c r="B8" s="8">
        <v>14</v>
      </c>
      <c r="C8" s="8">
        <v>4</v>
      </c>
      <c r="D8" s="8">
        <v>10</v>
      </c>
      <c r="E8" s="8">
        <v>6</v>
      </c>
      <c r="F8" s="8">
        <v>4</v>
      </c>
      <c r="G8" s="21">
        <v>17</v>
      </c>
      <c r="H8" s="8">
        <v>2</v>
      </c>
      <c r="I8" s="8">
        <v>14</v>
      </c>
      <c r="J8" s="8">
        <v>7</v>
      </c>
      <c r="K8" s="8">
        <v>8</v>
      </c>
    </row>
    <row r="9" spans="1:11">
      <c r="A9" s="19" t="s">
        <v>85</v>
      </c>
      <c r="B9" s="8">
        <v>33</v>
      </c>
      <c r="C9" s="8">
        <v>6</v>
      </c>
      <c r="D9" s="8">
        <v>27</v>
      </c>
      <c r="E9" s="8">
        <v>19</v>
      </c>
      <c r="F9" s="8">
        <v>8</v>
      </c>
      <c r="G9" s="21">
        <v>38</v>
      </c>
      <c r="H9" s="8">
        <v>3</v>
      </c>
      <c r="I9" s="8">
        <v>35</v>
      </c>
      <c r="J9" s="8">
        <v>31</v>
      </c>
      <c r="K9" s="8">
        <v>4</v>
      </c>
    </row>
    <row r="10" spans="1:11">
      <c r="A10" s="19" t="s">
        <v>86</v>
      </c>
      <c r="B10" s="8" t="s">
        <v>293</v>
      </c>
      <c r="C10" s="8" t="s">
        <v>293</v>
      </c>
      <c r="D10" s="8" t="s">
        <v>293</v>
      </c>
      <c r="E10" s="8" t="s">
        <v>293</v>
      </c>
      <c r="F10" s="8" t="s">
        <v>293</v>
      </c>
      <c r="G10" s="21">
        <v>20</v>
      </c>
      <c r="H10" s="8">
        <v>2</v>
      </c>
      <c r="I10" s="8">
        <v>17</v>
      </c>
      <c r="J10" s="8">
        <v>7</v>
      </c>
      <c r="K10" s="8">
        <v>11</v>
      </c>
    </row>
    <row r="11" spans="1:11">
      <c r="A11" s="19" t="s">
        <v>87</v>
      </c>
      <c r="B11" s="8">
        <v>14</v>
      </c>
      <c r="C11" s="8">
        <v>5</v>
      </c>
      <c r="D11" s="8">
        <v>10</v>
      </c>
      <c r="E11" s="8">
        <v>5</v>
      </c>
      <c r="F11" s="8">
        <v>4</v>
      </c>
      <c r="G11" s="21">
        <v>16</v>
      </c>
      <c r="H11" s="8">
        <v>4</v>
      </c>
      <c r="I11" s="8">
        <v>12</v>
      </c>
      <c r="J11" s="8">
        <v>5</v>
      </c>
      <c r="K11" s="8">
        <v>8</v>
      </c>
    </row>
    <row r="12" spans="1:11">
      <c r="A12" s="19" t="s">
        <v>88</v>
      </c>
      <c r="B12" s="8" t="s">
        <v>293</v>
      </c>
      <c r="C12" s="8" t="s">
        <v>293</v>
      </c>
      <c r="D12" s="8" t="s">
        <v>293</v>
      </c>
      <c r="E12" s="8" t="s">
        <v>293</v>
      </c>
      <c r="F12" s="8" t="s">
        <v>293</v>
      </c>
      <c r="G12" s="21">
        <v>18</v>
      </c>
      <c r="H12" s="8">
        <v>7</v>
      </c>
      <c r="I12" s="8">
        <v>11</v>
      </c>
      <c r="J12" s="8">
        <v>4</v>
      </c>
      <c r="K12" s="8">
        <v>7</v>
      </c>
    </row>
    <row r="13" spans="1:11">
      <c r="A13" s="19" t="s">
        <v>89</v>
      </c>
      <c r="B13" s="8" t="s">
        <v>293</v>
      </c>
      <c r="C13" s="8" t="s">
        <v>293</v>
      </c>
      <c r="D13" s="8" t="s">
        <v>293</v>
      </c>
      <c r="E13" s="8" t="s">
        <v>293</v>
      </c>
      <c r="F13" s="8" t="s">
        <v>293</v>
      </c>
      <c r="G13" s="21">
        <v>26</v>
      </c>
      <c r="H13" s="8">
        <v>3</v>
      </c>
      <c r="I13" s="8">
        <v>23</v>
      </c>
      <c r="J13" s="8">
        <v>8</v>
      </c>
      <c r="K13" s="8">
        <v>15</v>
      </c>
    </row>
    <row r="14" spans="1:11">
      <c r="A14" s="19" t="s">
        <v>90</v>
      </c>
      <c r="B14" s="8">
        <v>11</v>
      </c>
      <c r="C14" s="8">
        <v>3</v>
      </c>
      <c r="D14" s="8">
        <v>8</v>
      </c>
      <c r="E14" s="8">
        <v>4</v>
      </c>
      <c r="F14" s="8">
        <v>4</v>
      </c>
      <c r="G14" s="21">
        <v>16</v>
      </c>
      <c r="H14" s="8">
        <v>2</v>
      </c>
      <c r="I14" s="8">
        <v>14</v>
      </c>
      <c r="J14" s="8">
        <v>6</v>
      </c>
      <c r="K14" s="8">
        <v>7</v>
      </c>
    </row>
    <row r="15" spans="1:11">
      <c r="A15" s="19" t="s">
        <v>91</v>
      </c>
      <c r="B15" s="8">
        <v>19</v>
      </c>
      <c r="C15" s="8">
        <v>9</v>
      </c>
      <c r="D15" s="8">
        <v>11</v>
      </c>
      <c r="E15" s="8">
        <v>8</v>
      </c>
      <c r="F15" s="8">
        <v>3</v>
      </c>
      <c r="G15" s="21">
        <v>17</v>
      </c>
      <c r="H15" s="8">
        <v>3</v>
      </c>
      <c r="I15" s="8">
        <v>14</v>
      </c>
      <c r="J15" s="8">
        <v>5</v>
      </c>
      <c r="K15" s="8">
        <v>8</v>
      </c>
    </row>
    <row r="16" spans="1:11">
      <c r="A16" s="19" t="s">
        <v>92</v>
      </c>
      <c r="B16" s="8">
        <v>16</v>
      </c>
      <c r="C16" s="8">
        <v>2</v>
      </c>
      <c r="D16" s="8">
        <v>13</v>
      </c>
      <c r="E16" s="8">
        <v>7</v>
      </c>
      <c r="F16" s="8">
        <v>7</v>
      </c>
      <c r="G16" s="21">
        <v>18</v>
      </c>
      <c r="H16" s="8">
        <v>2</v>
      </c>
      <c r="I16" s="8">
        <v>16</v>
      </c>
      <c r="J16" s="8">
        <v>9</v>
      </c>
      <c r="K16" s="8">
        <v>7</v>
      </c>
    </row>
    <row r="17" spans="1:11">
      <c r="A17" s="19" t="s">
        <v>93</v>
      </c>
      <c r="B17" s="8">
        <v>17</v>
      </c>
      <c r="C17" s="8">
        <v>3</v>
      </c>
      <c r="D17" s="8">
        <v>14</v>
      </c>
      <c r="E17" s="8">
        <v>5</v>
      </c>
      <c r="F17" s="8">
        <v>9</v>
      </c>
      <c r="G17" s="21">
        <v>23</v>
      </c>
      <c r="H17" s="8">
        <v>4</v>
      </c>
      <c r="I17" s="8">
        <v>18</v>
      </c>
      <c r="J17" s="8">
        <v>7</v>
      </c>
      <c r="K17" s="8">
        <v>11</v>
      </c>
    </row>
    <row r="18" spans="1:11">
      <c r="A18" s="19" t="s">
        <v>94</v>
      </c>
      <c r="B18" s="8">
        <v>11</v>
      </c>
      <c r="C18" s="8">
        <v>2</v>
      </c>
      <c r="D18" s="8">
        <v>9</v>
      </c>
      <c r="E18" s="8">
        <v>3</v>
      </c>
      <c r="F18" s="8">
        <v>6</v>
      </c>
      <c r="G18" s="21">
        <v>17</v>
      </c>
      <c r="H18" s="8">
        <v>2</v>
      </c>
      <c r="I18" s="8">
        <v>14</v>
      </c>
      <c r="J18" s="8">
        <v>8</v>
      </c>
      <c r="K18" s="8">
        <v>7</v>
      </c>
    </row>
    <row r="19" spans="1:11">
      <c r="A19" s="19" t="s">
        <v>95</v>
      </c>
      <c r="B19" s="8">
        <v>15</v>
      </c>
      <c r="C19" s="8">
        <v>2</v>
      </c>
      <c r="D19" s="8">
        <v>12</v>
      </c>
      <c r="E19" s="8">
        <v>5</v>
      </c>
      <c r="F19" s="8">
        <v>7</v>
      </c>
      <c r="G19" s="21">
        <v>18</v>
      </c>
      <c r="H19" s="8">
        <v>3</v>
      </c>
      <c r="I19" s="8">
        <v>15</v>
      </c>
      <c r="J19" s="8">
        <v>4</v>
      </c>
      <c r="K19" s="8">
        <v>11</v>
      </c>
    </row>
    <row r="20" spans="1:11">
      <c r="A20" s="19" t="s">
        <v>96</v>
      </c>
      <c r="B20" s="8">
        <v>16</v>
      </c>
      <c r="C20" s="8">
        <v>3</v>
      </c>
      <c r="D20" s="8">
        <v>13</v>
      </c>
      <c r="E20" s="8">
        <v>9</v>
      </c>
      <c r="F20" s="8">
        <v>4</v>
      </c>
      <c r="G20" s="21">
        <v>16</v>
      </c>
      <c r="H20" s="8">
        <v>2</v>
      </c>
      <c r="I20" s="8">
        <v>14</v>
      </c>
      <c r="J20" s="8">
        <v>3</v>
      </c>
      <c r="K20" s="8">
        <v>11</v>
      </c>
    </row>
    <row r="21" spans="1:11">
      <c r="A21" s="19" t="s">
        <v>97</v>
      </c>
      <c r="B21" s="8">
        <v>12</v>
      </c>
      <c r="C21" s="8">
        <v>3</v>
      </c>
      <c r="D21" s="8">
        <v>9</v>
      </c>
      <c r="E21" s="8">
        <v>4</v>
      </c>
      <c r="F21" s="8">
        <v>5</v>
      </c>
      <c r="G21" s="21">
        <v>14</v>
      </c>
      <c r="H21" s="8">
        <v>3</v>
      </c>
      <c r="I21" s="8">
        <v>11</v>
      </c>
      <c r="J21" s="8">
        <v>5</v>
      </c>
      <c r="K21" s="8">
        <v>7</v>
      </c>
    </row>
    <row r="22" spans="1:11">
      <c r="A22" s="19" t="s">
        <v>98</v>
      </c>
      <c r="B22" s="8">
        <v>16</v>
      </c>
      <c r="C22" s="8">
        <v>3</v>
      </c>
      <c r="D22" s="8">
        <v>13</v>
      </c>
      <c r="E22" s="8">
        <v>2</v>
      </c>
      <c r="F22" s="8">
        <v>11</v>
      </c>
      <c r="G22" s="21">
        <v>22</v>
      </c>
      <c r="H22" s="8">
        <v>3</v>
      </c>
      <c r="I22" s="8">
        <v>19</v>
      </c>
      <c r="J22" s="8">
        <v>3</v>
      </c>
      <c r="K22" s="8">
        <v>16</v>
      </c>
    </row>
    <row r="23" spans="1:11">
      <c r="A23" s="19" t="s">
        <v>99</v>
      </c>
      <c r="B23" s="8">
        <v>16</v>
      </c>
      <c r="C23" s="8">
        <v>5</v>
      </c>
      <c r="D23" s="8">
        <v>12</v>
      </c>
      <c r="E23" s="8">
        <v>5</v>
      </c>
      <c r="F23" s="8">
        <v>7</v>
      </c>
      <c r="G23" s="21">
        <v>18</v>
      </c>
      <c r="H23" s="8">
        <v>3</v>
      </c>
      <c r="I23" s="8">
        <v>15</v>
      </c>
      <c r="J23" s="8">
        <v>4</v>
      </c>
      <c r="K23" s="8">
        <v>11</v>
      </c>
    </row>
    <row r="24" spans="1:11">
      <c r="A24" s="19" t="s">
        <v>100</v>
      </c>
      <c r="B24" s="8">
        <v>12</v>
      </c>
      <c r="C24" s="8">
        <v>2</v>
      </c>
      <c r="D24" s="8">
        <v>10</v>
      </c>
      <c r="E24" s="8">
        <v>4</v>
      </c>
      <c r="F24" s="8">
        <v>6</v>
      </c>
      <c r="G24" s="21">
        <v>16</v>
      </c>
      <c r="H24" s="8">
        <v>4</v>
      </c>
      <c r="I24" s="8">
        <v>12</v>
      </c>
      <c r="J24" s="8">
        <v>6</v>
      </c>
      <c r="K24" s="8">
        <v>6</v>
      </c>
    </row>
    <row r="25" spans="1:11">
      <c r="A25" s="19" t="s">
        <v>101</v>
      </c>
      <c r="B25" s="8">
        <v>19</v>
      </c>
      <c r="C25" s="8">
        <v>3</v>
      </c>
      <c r="D25" s="8">
        <v>17</v>
      </c>
      <c r="E25" s="8">
        <v>7</v>
      </c>
      <c r="F25" s="8">
        <v>10</v>
      </c>
      <c r="G25" s="21">
        <v>22</v>
      </c>
      <c r="H25" s="8">
        <v>3</v>
      </c>
      <c r="I25" s="8">
        <v>19</v>
      </c>
      <c r="J25" s="8">
        <v>4</v>
      </c>
      <c r="K25" s="8">
        <v>15</v>
      </c>
    </row>
    <row r="26" spans="1:11">
      <c r="A26" s="19" t="s">
        <v>102</v>
      </c>
      <c r="B26" s="8">
        <v>11</v>
      </c>
      <c r="C26" s="8">
        <v>3</v>
      </c>
      <c r="D26" s="8">
        <v>8</v>
      </c>
      <c r="E26" s="8">
        <v>3</v>
      </c>
      <c r="F26" s="8">
        <v>4</v>
      </c>
      <c r="G26" s="21">
        <v>15</v>
      </c>
      <c r="H26" s="8">
        <v>4</v>
      </c>
      <c r="I26" s="8">
        <v>11</v>
      </c>
      <c r="J26" s="8">
        <v>5</v>
      </c>
      <c r="K26" s="8">
        <v>6</v>
      </c>
    </row>
    <row r="27" spans="1:11">
      <c r="A27" s="19" t="s">
        <v>103</v>
      </c>
      <c r="B27" s="8">
        <v>16</v>
      </c>
      <c r="C27" s="8">
        <v>2</v>
      </c>
      <c r="D27" s="8">
        <v>14</v>
      </c>
      <c r="E27" s="8">
        <v>7</v>
      </c>
      <c r="F27" s="8">
        <v>7</v>
      </c>
      <c r="G27" s="21">
        <v>18</v>
      </c>
      <c r="H27" s="8">
        <v>3</v>
      </c>
      <c r="I27" s="8">
        <v>16</v>
      </c>
      <c r="J27" s="8">
        <v>8</v>
      </c>
      <c r="K27" s="8">
        <v>7</v>
      </c>
    </row>
    <row r="28" spans="1:11">
      <c r="A28" s="19" t="s">
        <v>104</v>
      </c>
      <c r="B28" s="8">
        <v>6</v>
      </c>
      <c r="C28" s="8">
        <v>3</v>
      </c>
      <c r="D28" s="8">
        <v>3</v>
      </c>
      <c r="E28" s="8">
        <v>1</v>
      </c>
      <c r="F28" s="8">
        <v>2</v>
      </c>
      <c r="G28" s="21">
        <v>10</v>
      </c>
      <c r="H28" s="8">
        <v>5</v>
      </c>
      <c r="I28" s="8">
        <v>5</v>
      </c>
      <c r="J28" s="8">
        <v>4</v>
      </c>
      <c r="K28" s="8">
        <v>1</v>
      </c>
    </row>
    <row r="29" spans="1:11">
      <c r="A29" s="19" t="s">
        <v>105</v>
      </c>
      <c r="B29" s="8">
        <v>15</v>
      </c>
      <c r="C29" s="8">
        <v>3</v>
      </c>
      <c r="D29" s="8">
        <v>13</v>
      </c>
      <c r="E29" s="8">
        <v>5</v>
      </c>
      <c r="F29" s="8">
        <v>8</v>
      </c>
      <c r="G29" s="21">
        <v>17</v>
      </c>
      <c r="H29" s="8">
        <v>4</v>
      </c>
      <c r="I29" s="8">
        <v>13</v>
      </c>
      <c r="J29" s="8">
        <v>4</v>
      </c>
      <c r="K29" s="8">
        <v>10</v>
      </c>
    </row>
    <row r="30" spans="1:11">
      <c r="A30" s="19" t="s">
        <v>106</v>
      </c>
      <c r="B30" s="8">
        <v>12</v>
      </c>
      <c r="C30" s="8">
        <v>2</v>
      </c>
      <c r="D30" s="8">
        <v>11</v>
      </c>
      <c r="E30" s="8">
        <v>5</v>
      </c>
      <c r="F30" s="8">
        <v>6</v>
      </c>
      <c r="G30" s="21">
        <v>16</v>
      </c>
      <c r="H30" s="8">
        <v>2</v>
      </c>
      <c r="I30" s="8">
        <v>14</v>
      </c>
      <c r="J30" s="8">
        <v>7</v>
      </c>
      <c r="K30" s="8">
        <v>7</v>
      </c>
    </row>
    <row r="31" spans="1:11">
      <c r="A31" s="19" t="s">
        <v>107</v>
      </c>
      <c r="B31" s="8">
        <v>18</v>
      </c>
      <c r="C31" s="8">
        <v>3</v>
      </c>
      <c r="D31" s="8">
        <v>15</v>
      </c>
      <c r="E31" s="8">
        <v>10</v>
      </c>
      <c r="F31" s="8">
        <v>4</v>
      </c>
      <c r="G31" s="21">
        <v>20</v>
      </c>
      <c r="H31" s="8">
        <v>3</v>
      </c>
      <c r="I31" s="8">
        <v>17</v>
      </c>
      <c r="J31" s="8">
        <v>9</v>
      </c>
      <c r="K31" s="8">
        <v>9</v>
      </c>
    </row>
    <row r="32" spans="1:11">
      <c r="A32" s="19" t="s">
        <v>108</v>
      </c>
      <c r="B32" s="8">
        <v>20</v>
      </c>
      <c r="C32" s="8">
        <v>7</v>
      </c>
      <c r="D32" s="8">
        <v>13</v>
      </c>
      <c r="E32" s="8">
        <v>8</v>
      </c>
      <c r="F32" s="8">
        <v>5</v>
      </c>
      <c r="G32" s="21">
        <v>26</v>
      </c>
      <c r="H32" s="8">
        <v>4</v>
      </c>
      <c r="I32" s="8">
        <v>22</v>
      </c>
      <c r="J32" s="8">
        <v>14</v>
      </c>
      <c r="K32" s="8">
        <v>8</v>
      </c>
    </row>
    <row r="33" spans="1:11">
      <c r="A33" s="19" t="s">
        <v>109</v>
      </c>
      <c r="B33" s="8" t="s">
        <v>293</v>
      </c>
      <c r="C33" s="8" t="s">
        <v>293</v>
      </c>
      <c r="D33" s="8" t="s">
        <v>293</v>
      </c>
      <c r="E33" s="8" t="s">
        <v>293</v>
      </c>
      <c r="F33" s="8" t="s">
        <v>293</v>
      </c>
      <c r="G33" s="21">
        <v>20</v>
      </c>
      <c r="H33" s="8">
        <v>3</v>
      </c>
      <c r="I33" s="8">
        <v>17</v>
      </c>
      <c r="J33" s="8">
        <v>5</v>
      </c>
      <c r="K33" s="8">
        <v>12</v>
      </c>
    </row>
    <row r="34" spans="1:11">
      <c r="A34" s="19" t="s">
        <v>110</v>
      </c>
      <c r="B34" s="8" t="s">
        <v>293</v>
      </c>
      <c r="C34" s="8" t="s">
        <v>293</v>
      </c>
      <c r="D34" s="8" t="s">
        <v>293</v>
      </c>
      <c r="E34" s="8" t="s">
        <v>293</v>
      </c>
      <c r="F34" s="8" t="s">
        <v>293</v>
      </c>
      <c r="G34" s="21">
        <v>18</v>
      </c>
      <c r="H34" s="8">
        <v>2</v>
      </c>
      <c r="I34" s="8">
        <v>16</v>
      </c>
      <c r="J34" s="8">
        <v>1</v>
      </c>
      <c r="K34" s="8">
        <v>14</v>
      </c>
    </row>
    <row r="35" spans="1:11">
      <c r="A35" s="19" t="s">
        <v>111</v>
      </c>
      <c r="B35" s="8">
        <v>31</v>
      </c>
      <c r="C35" s="8">
        <v>6</v>
      </c>
      <c r="D35" s="8">
        <v>26</v>
      </c>
      <c r="E35" s="8">
        <v>16</v>
      </c>
      <c r="F35" s="8">
        <v>10</v>
      </c>
      <c r="G35" s="21">
        <v>40</v>
      </c>
      <c r="H35" s="8">
        <v>4</v>
      </c>
      <c r="I35" s="8">
        <v>36</v>
      </c>
      <c r="J35" s="8">
        <v>22</v>
      </c>
      <c r="K35" s="8">
        <v>15</v>
      </c>
    </row>
    <row r="36" spans="1:11">
      <c r="A36" s="19" t="s">
        <v>112</v>
      </c>
      <c r="B36" s="8">
        <v>16</v>
      </c>
      <c r="C36" s="8">
        <v>5</v>
      </c>
      <c r="D36" s="8">
        <v>11</v>
      </c>
      <c r="E36" s="8">
        <v>2</v>
      </c>
      <c r="F36" s="8">
        <v>9</v>
      </c>
      <c r="G36" s="21">
        <v>19</v>
      </c>
      <c r="H36" s="8">
        <v>5</v>
      </c>
      <c r="I36" s="8">
        <v>14</v>
      </c>
      <c r="J36" s="8">
        <v>2</v>
      </c>
      <c r="K36" s="8">
        <v>11</v>
      </c>
    </row>
    <row r="37" spans="1:11">
      <c r="A37" s="19" t="s">
        <v>113</v>
      </c>
      <c r="B37" s="8">
        <v>16</v>
      </c>
      <c r="C37" s="8">
        <v>5</v>
      </c>
      <c r="D37" s="8">
        <v>11</v>
      </c>
      <c r="E37" s="8">
        <v>3</v>
      </c>
      <c r="F37" s="8">
        <v>8</v>
      </c>
      <c r="G37" s="21">
        <v>21</v>
      </c>
      <c r="H37" s="8">
        <v>4</v>
      </c>
      <c r="I37" s="8">
        <v>17</v>
      </c>
      <c r="J37" s="8">
        <v>5</v>
      </c>
      <c r="K37" s="8">
        <v>12</v>
      </c>
    </row>
    <row r="38" spans="1:11">
      <c r="A38" s="19" t="s">
        <v>114</v>
      </c>
      <c r="B38" s="8">
        <v>12</v>
      </c>
      <c r="C38" s="8">
        <v>1</v>
      </c>
      <c r="D38" s="8">
        <v>11</v>
      </c>
      <c r="E38" s="8">
        <v>7</v>
      </c>
      <c r="F38" s="8">
        <v>4</v>
      </c>
      <c r="G38" s="21">
        <v>18</v>
      </c>
      <c r="H38" s="8">
        <v>2</v>
      </c>
      <c r="I38" s="8">
        <v>16</v>
      </c>
      <c r="J38" s="8">
        <v>8</v>
      </c>
      <c r="K38" s="8">
        <v>7</v>
      </c>
    </row>
    <row r="39" spans="1:11">
      <c r="A39" s="19" t="s">
        <v>115</v>
      </c>
      <c r="B39" s="8">
        <v>12</v>
      </c>
      <c r="C39" s="8">
        <v>5</v>
      </c>
      <c r="D39" s="8">
        <v>7</v>
      </c>
      <c r="E39" s="8">
        <v>2</v>
      </c>
      <c r="F39" s="8">
        <v>5</v>
      </c>
      <c r="G39" s="21">
        <v>13</v>
      </c>
      <c r="H39" s="8">
        <v>4</v>
      </c>
      <c r="I39" s="8">
        <v>9</v>
      </c>
      <c r="J39" s="8">
        <v>2</v>
      </c>
      <c r="K39" s="8">
        <v>7</v>
      </c>
    </row>
    <row r="40" spans="1:11">
      <c r="A40" s="19" t="s">
        <v>116</v>
      </c>
      <c r="B40" s="8">
        <v>20</v>
      </c>
      <c r="C40" s="8">
        <v>5</v>
      </c>
      <c r="D40" s="8">
        <v>15</v>
      </c>
      <c r="E40" s="8">
        <v>11</v>
      </c>
      <c r="F40" s="8">
        <v>5</v>
      </c>
      <c r="G40" s="21">
        <v>22</v>
      </c>
      <c r="H40" s="8">
        <v>4</v>
      </c>
      <c r="I40" s="8">
        <v>18</v>
      </c>
      <c r="J40" s="8">
        <v>10</v>
      </c>
      <c r="K40" s="8">
        <v>8</v>
      </c>
    </row>
    <row r="41" spans="1:11">
      <c r="A41" s="19" t="s">
        <v>117</v>
      </c>
      <c r="B41" s="8">
        <v>18</v>
      </c>
      <c r="C41" s="8">
        <v>3</v>
      </c>
      <c r="D41" s="8">
        <v>16</v>
      </c>
      <c r="E41" s="8">
        <v>8</v>
      </c>
      <c r="F41" s="8">
        <v>8</v>
      </c>
      <c r="G41" s="21">
        <v>27</v>
      </c>
      <c r="H41" s="8">
        <v>4</v>
      </c>
      <c r="I41" s="8">
        <v>23</v>
      </c>
      <c r="J41" s="8">
        <v>11</v>
      </c>
      <c r="K41" s="8">
        <v>11</v>
      </c>
    </row>
    <row r="42" spans="1:11">
      <c r="A42" s="19" t="s">
        <v>118</v>
      </c>
      <c r="B42" s="8" t="s">
        <v>293</v>
      </c>
      <c r="C42" s="8" t="s">
        <v>293</v>
      </c>
      <c r="D42" s="8" t="s">
        <v>293</v>
      </c>
      <c r="E42" s="8" t="s">
        <v>293</v>
      </c>
      <c r="F42" s="8" t="s">
        <v>293</v>
      </c>
      <c r="G42" s="21">
        <v>15</v>
      </c>
      <c r="H42" s="8">
        <v>3</v>
      </c>
      <c r="I42" s="8">
        <v>12</v>
      </c>
      <c r="J42" s="8">
        <v>3</v>
      </c>
      <c r="K42" s="8">
        <v>9</v>
      </c>
    </row>
    <row r="43" spans="1:11">
      <c r="A43" s="19" t="s">
        <v>119</v>
      </c>
      <c r="B43" s="8">
        <v>23</v>
      </c>
      <c r="C43" s="8">
        <v>3</v>
      </c>
      <c r="D43" s="8">
        <v>20</v>
      </c>
      <c r="E43" s="8">
        <v>10</v>
      </c>
      <c r="F43" s="8">
        <v>10</v>
      </c>
      <c r="G43" s="21">
        <v>27</v>
      </c>
      <c r="H43" s="8">
        <v>3</v>
      </c>
      <c r="I43" s="8">
        <v>24</v>
      </c>
      <c r="J43" s="8">
        <v>9</v>
      </c>
      <c r="K43" s="8">
        <v>15</v>
      </c>
    </row>
    <row r="44" spans="1:11">
      <c r="A44" s="19" t="s">
        <v>120</v>
      </c>
      <c r="B44" s="8">
        <v>17</v>
      </c>
      <c r="C44" s="8">
        <v>5</v>
      </c>
      <c r="D44" s="8">
        <v>12</v>
      </c>
      <c r="E44" s="8">
        <v>7</v>
      </c>
      <c r="F44" s="8">
        <v>5</v>
      </c>
      <c r="G44" s="21">
        <v>18</v>
      </c>
      <c r="H44" s="8">
        <v>6</v>
      </c>
      <c r="I44" s="8">
        <v>12</v>
      </c>
      <c r="J44" s="8">
        <v>7</v>
      </c>
      <c r="K44" s="8">
        <v>4</v>
      </c>
    </row>
    <row r="45" spans="1:11">
      <c r="A45" s="19" t="s">
        <v>121</v>
      </c>
      <c r="B45" s="8" t="s">
        <v>293</v>
      </c>
      <c r="C45" s="8" t="s">
        <v>293</v>
      </c>
      <c r="D45" s="8" t="s">
        <v>293</v>
      </c>
      <c r="E45" s="8" t="s">
        <v>293</v>
      </c>
      <c r="F45" s="8" t="s">
        <v>293</v>
      </c>
      <c r="G45" s="21">
        <v>18</v>
      </c>
      <c r="H45" s="8">
        <v>1</v>
      </c>
      <c r="I45" s="8">
        <v>16</v>
      </c>
      <c r="J45" s="8">
        <v>9</v>
      </c>
      <c r="K45" s="8">
        <v>7</v>
      </c>
    </row>
    <row r="46" spans="1:11">
      <c r="A46" s="19" t="s">
        <v>122</v>
      </c>
      <c r="B46" s="8">
        <v>11</v>
      </c>
      <c r="C46" s="8">
        <v>3</v>
      </c>
      <c r="D46" s="8">
        <v>9</v>
      </c>
      <c r="E46" s="8">
        <v>7</v>
      </c>
      <c r="F46" s="8">
        <v>1</v>
      </c>
      <c r="G46" s="21">
        <v>14</v>
      </c>
      <c r="H46" s="8">
        <v>3</v>
      </c>
      <c r="I46" s="8">
        <v>11</v>
      </c>
      <c r="J46" s="8">
        <v>7</v>
      </c>
      <c r="K46" s="8">
        <v>5</v>
      </c>
    </row>
    <row r="47" spans="1:11">
      <c r="A47" s="19" t="s">
        <v>123</v>
      </c>
      <c r="B47" s="8">
        <v>25</v>
      </c>
      <c r="C47" s="8">
        <v>7</v>
      </c>
      <c r="D47" s="8">
        <v>18</v>
      </c>
      <c r="E47" s="8">
        <v>12</v>
      </c>
      <c r="F47" s="8">
        <v>6</v>
      </c>
      <c r="G47" s="21">
        <v>27</v>
      </c>
      <c r="H47" s="8">
        <v>7</v>
      </c>
      <c r="I47" s="8">
        <v>20</v>
      </c>
      <c r="J47" s="8">
        <v>14</v>
      </c>
      <c r="K47" s="8">
        <v>6</v>
      </c>
    </row>
    <row r="48" spans="1:11">
      <c r="A48" s="19" t="s">
        <v>124</v>
      </c>
      <c r="B48" s="8">
        <v>14</v>
      </c>
      <c r="C48" s="8">
        <v>3</v>
      </c>
      <c r="D48" s="8">
        <v>11</v>
      </c>
      <c r="E48" s="8">
        <v>7</v>
      </c>
      <c r="F48" s="8">
        <v>4</v>
      </c>
      <c r="G48" s="21">
        <v>21</v>
      </c>
      <c r="H48" s="8">
        <v>3</v>
      </c>
      <c r="I48" s="8">
        <v>19</v>
      </c>
      <c r="J48" s="8">
        <v>11</v>
      </c>
      <c r="K48" s="8">
        <v>7</v>
      </c>
    </row>
    <row r="49" spans="1:11">
      <c r="A49" s="19" t="s">
        <v>125</v>
      </c>
      <c r="B49" s="8">
        <v>15</v>
      </c>
      <c r="C49" s="8">
        <v>3</v>
      </c>
      <c r="D49" s="8">
        <v>13</v>
      </c>
      <c r="E49" s="8">
        <v>4</v>
      </c>
      <c r="F49" s="8">
        <v>9</v>
      </c>
      <c r="G49" s="21">
        <v>18</v>
      </c>
      <c r="H49" s="8">
        <v>4</v>
      </c>
      <c r="I49" s="8">
        <v>14</v>
      </c>
      <c r="J49" s="8">
        <v>4</v>
      </c>
      <c r="K49" s="8">
        <v>10</v>
      </c>
    </row>
    <row r="50" spans="1:11">
      <c r="A50" s="19" t="s">
        <v>126</v>
      </c>
      <c r="B50" s="8">
        <v>16</v>
      </c>
      <c r="C50" s="8">
        <v>4</v>
      </c>
      <c r="D50" s="8">
        <v>12</v>
      </c>
      <c r="E50" s="8">
        <v>5</v>
      </c>
      <c r="F50" s="8">
        <v>7</v>
      </c>
      <c r="G50" s="21">
        <v>19</v>
      </c>
      <c r="H50" s="8">
        <v>6</v>
      </c>
      <c r="I50" s="8">
        <v>13</v>
      </c>
      <c r="J50" s="8">
        <v>5</v>
      </c>
      <c r="K50" s="8">
        <v>8</v>
      </c>
    </row>
    <row r="51" spans="1:11">
      <c r="A51" s="19" t="s">
        <v>127</v>
      </c>
      <c r="B51" s="8" t="s">
        <v>293</v>
      </c>
      <c r="C51" s="8" t="s">
        <v>293</v>
      </c>
      <c r="D51" s="8" t="s">
        <v>293</v>
      </c>
      <c r="E51" s="8" t="s">
        <v>293</v>
      </c>
      <c r="F51" s="8" t="s">
        <v>293</v>
      </c>
      <c r="G51" s="21">
        <v>19</v>
      </c>
      <c r="H51" s="8">
        <v>3</v>
      </c>
      <c r="I51" s="8">
        <v>16</v>
      </c>
      <c r="J51" s="8">
        <v>8</v>
      </c>
      <c r="K51" s="8">
        <v>8</v>
      </c>
    </row>
    <row r="52" spans="1:11">
      <c r="A52" s="19" t="s">
        <v>128</v>
      </c>
      <c r="B52" s="8">
        <v>13</v>
      </c>
      <c r="C52" s="8">
        <v>3</v>
      </c>
      <c r="D52" s="8">
        <v>11</v>
      </c>
      <c r="E52" s="8">
        <v>3</v>
      </c>
      <c r="F52" s="8">
        <v>8</v>
      </c>
      <c r="G52" s="21">
        <v>15</v>
      </c>
      <c r="H52" s="8">
        <v>3</v>
      </c>
      <c r="I52" s="8">
        <v>12</v>
      </c>
      <c r="J52" s="8">
        <v>3</v>
      </c>
      <c r="K52" s="8">
        <v>9</v>
      </c>
    </row>
    <row r="53" spans="1:11">
      <c r="A53" s="19" t="s">
        <v>129</v>
      </c>
      <c r="B53" s="8">
        <v>19</v>
      </c>
      <c r="C53" s="8">
        <v>5</v>
      </c>
      <c r="D53" s="8">
        <v>14</v>
      </c>
      <c r="E53" s="8">
        <v>7</v>
      </c>
      <c r="F53" s="8">
        <v>8</v>
      </c>
      <c r="G53" s="21">
        <v>20</v>
      </c>
      <c r="H53" s="8">
        <v>4</v>
      </c>
      <c r="I53" s="8">
        <v>16</v>
      </c>
      <c r="J53" s="8">
        <v>4</v>
      </c>
      <c r="K53" s="8">
        <v>12</v>
      </c>
    </row>
    <row r="54" spans="1:11">
      <c r="A54" s="19" t="s">
        <v>130</v>
      </c>
      <c r="B54" s="8">
        <v>15</v>
      </c>
      <c r="C54" s="8">
        <v>2</v>
      </c>
      <c r="D54" s="8">
        <v>13</v>
      </c>
      <c r="E54" s="8">
        <v>8</v>
      </c>
      <c r="F54" s="8">
        <v>6</v>
      </c>
      <c r="G54" s="21">
        <v>18</v>
      </c>
      <c r="H54" s="8">
        <v>1</v>
      </c>
      <c r="I54" s="8">
        <v>17</v>
      </c>
      <c r="J54" s="8">
        <v>6</v>
      </c>
      <c r="K54" s="8">
        <v>11</v>
      </c>
    </row>
    <row r="55" spans="1:11">
      <c r="A55" s="33" t="s">
        <v>131</v>
      </c>
      <c r="B55" s="45"/>
      <c r="C55" s="45"/>
      <c r="D55" s="45"/>
      <c r="E55" s="45"/>
      <c r="F55" s="45"/>
      <c r="G55" s="45"/>
      <c r="H55" s="45"/>
      <c r="I55" s="45"/>
      <c r="J55" s="45"/>
      <c r="K55" s="45"/>
    </row>
    <row r="56" spans="1:11">
      <c r="A56" s="20" t="s">
        <v>134</v>
      </c>
      <c r="B56" s="8">
        <v>19</v>
      </c>
      <c r="C56" s="8">
        <v>5</v>
      </c>
      <c r="D56" s="8">
        <v>14</v>
      </c>
      <c r="E56" s="8">
        <v>7</v>
      </c>
      <c r="F56" s="8">
        <v>7</v>
      </c>
      <c r="G56" s="21">
        <v>18</v>
      </c>
      <c r="H56" s="8">
        <v>4</v>
      </c>
      <c r="I56" s="8">
        <v>14</v>
      </c>
      <c r="J56" s="8">
        <v>4</v>
      </c>
      <c r="K56" s="8">
        <v>10</v>
      </c>
    </row>
    <row r="57" spans="1:11">
      <c r="A57" s="20" t="s">
        <v>183</v>
      </c>
      <c r="B57" s="8">
        <v>11</v>
      </c>
      <c r="C57" s="8">
        <v>3</v>
      </c>
      <c r="D57" s="8">
        <v>8</v>
      </c>
      <c r="E57" s="8">
        <v>4</v>
      </c>
      <c r="F57" s="8">
        <v>4</v>
      </c>
      <c r="G57" s="21">
        <v>14</v>
      </c>
      <c r="H57" s="8">
        <v>1</v>
      </c>
      <c r="I57" s="8">
        <v>13</v>
      </c>
      <c r="J57" s="8">
        <v>6</v>
      </c>
      <c r="K57" s="8">
        <v>7</v>
      </c>
    </row>
    <row r="58" spans="1:11">
      <c r="A58" s="22" t="s">
        <v>136</v>
      </c>
      <c r="B58" s="11" t="s">
        <v>293</v>
      </c>
      <c r="C58" s="11" t="s">
        <v>293</v>
      </c>
      <c r="D58" s="11" t="s">
        <v>293</v>
      </c>
      <c r="E58" s="11" t="s">
        <v>293</v>
      </c>
      <c r="F58" s="11" t="s">
        <v>293</v>
      </c>
      <c r="G58" s="26" t="s">
        <v>293</v>
      </c>
      <c r="H58" s="11" t="s">
        <v>293</v>
      </c>
      <c r="I58" s="11" t="s">
        <v>293</v>
      </c>
      <c r="J58" s="11" t="s">
        <v>293</v>
      </c>
      <c r="K58" s="11" t="s">
        <v>293</v>
      </c>
    </row>
    <row r="59" spans="1:11">
      <c r="A59" s="13" t="s">
        <v>297</v>
      </c>
    </row>
  </sheetData>
  <mergeCells count="4">
    <mergeCell ref="A2:A3"/>
    <mergeCell ref="B2:F2"/>
    <mergeCell ref="G2:K2"/>
    <mergeCell ref="A55:K5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workbookViewId="0"/>
  </sheetViews>
  <sheetFormatPr defaultRowHeight="15"/>
  <cols>
    <col min="1" max="1" width="50" customWidth="1"/>
    <col min="2" max="4" width="14" customWidth="1"/>
    <col min="5" max="5" width="50" customWidth="1"/>
  </cols>
  <sheetData>
    <row r="1" spans="1:5">
      <c r="A1" s="2" t="s">
        <v>0</v>
      </c>
    </row>
    <row r="2" spans="1:5" ht="29.45" customHeight="1">
      <c r="A2" s="3" t="s">
        <v>50</v>
      </c>
      <c r="B2" s="4" t="s">
        <v>51</v>
      </c>
      <c r="C2" s="5" t="s">
        <v>52</v>
      </c>
      <c r="D2" s="5" t="s">
        <v>53</v>
      </c>
      <c r="E2" s="6" t="s">
        <v>54</v>
      </c>
    </row>
    <row r="3" spans="1:5">
      <c r="A3" s="32" t="s">
        <v>55</v>
      </c>
      <c r="B3" s="44"/>
      <c r="C3" s="44"/>
      <c r="D3" s="44"/>
      <c r="E3" s="44"/>
    </row>
    <row r="4" spans="1:5">
      <c r="A4" s="7" t="s">
        <v>56</v>
      </c>
      <c r="B4" s="8">
        <v>45</v>
      </c>
      <c r="C4" s="8">
        <v>40</v>
      </c>
      <c r="D4" s="8">
        <v>40</v>
      </c>
      <c r="E4" s="9" t="s">
        <v>57</v>
      </c>
    </row>
    <row r="5" spans="1:5">
      <c r="A5" s="7" t="s">
        <v>58</v>
      </c>
      <c r="B5" s="8">
        <v>20</v>
      </c>
      <c r="C5" s="8">
        <v>20</v>
      </c>
      <c r="D5" s="8">
        <v>20</v>
      </c>
      <c r="E5" s="9" t="s">
        <v>58</v>
      </c>
    </row>
    <row r="6" spans="1:5">
      <c r="A6" s="7" t="s">
        <v>59</v>
      </c>
      <c r="B6" s="8">
        <v>15</v>
      </c>
      <c r="C6" s="8">
        <v>15</v>
      </c>
      <c r="D6" s="8">
        <v>15</v>
      </c>
      <c r="E6" s="9" t="s">
        <v>60</v>
      </c>
    </row>
    <row r="7" spans="1:5">
      <c r="A7" s="7" t="s">
        <v>61</v>
      </c>
      <c r="B7" s="8">
        <v>10</v>
      </c>
      <c r="C7" s="8">
        <v>10</v>
      </c>
      <c r="D7" s="8">
        <v>10</v>
      </c>
      <c r="E7" s="9" t="s">
        <v>61</v>
      </c>
    </row>
    <row r="8" spans="1:5">
      <c r="A8" s="7" t="s">
        <v>62</v>
      </c>
      <c r="B8" s="8">
        <v>10</v>
      </c>
      <c r="C8" s="8">
        <v>15</v>
      </c>
      <c r="D8" s="8">
        <v>15</v>
      </c>
      <c r="E8" s="9" t="s">
        <v>63</v>
      </c>
    </row>
    <row r="9" spans="1:5">
      <c r="A9" s="33" t="s">
        <v>64</v>
      </c>
      <c r="B9" s="45"/>
      <c r="C9" s="45"/>
      <c r="D9" s="45"/>
      <c r="E9" s="45"/>
    </row>
    <row r="10" spans="1:5">
      <c r="A10" s="7" t="s">
        <v>56</v>
      </c>
      <c r="B10" s="8">
        <v>30</v>
      </c>
      <c r="C10" s="8">
        <v>25</v>
      </c>
      <c r="D10" s="8">
        <v>20</v>
      </c>
      <c r="E10" s="9" t="s">
        <v>57</v>
      </c>
    </row>
    <row r="11" spans="1:5">
      <c r="A11" s="7" t="s">
        <v>58</v>
      </c>
      <c r="B11" s="8">
        <v>15</v>
      </c>
      <c r="C11" s="8">
        <v>15</v>
      </c>
      <c r="D11" s="8">
        <v>15</v>
      </c>
      <c r="E11" s="9" t="s">
        <v>58</v>
      </c>
    </row>
    <row r="12" spans="1:5">
      <c r="A12" s="7" t="s">
        <v>59</v>
      </c>
      <c r="B12" s="8">
        <v>20</v>
      </c>
      <c r="C12" s="8">
        <v>20</v>
      </c>
      <c r="D12" s="8">
        <v>20</v>
      </c>
      <c r="E12" s="9" t="s">
        <v>60</v>
      </c>
    </row>
    <row r="13" spans="1:5">
      <c r="A13" s="7" t="s">
        <v>61</v>
      </c>
      <c r="B13" s="8">
        <v>15</v>
      </c>
      <c r="C13" s="8">
        <v>15</v>
      </c>
      <c r="D13" s="8">
        <v>15</v>
      </c>
      <c r="E13" s="9" t="s">
        <v>61</v>
      </c>
    </row>
    <row r="14" spans="1:5">
      <c r="A14" s="10" t="s">
        <v>62</v>
      </c>
      <c r="B14" s="11">
        <v>20</v>
      </c>
      <c r="C14" s="11">
        <v>25</v>
      </c>
      <c r="D14" s="11">
        <v>30</v>
      </c>
      <c r="E14" s="12" t="s">
        <v>63</v>
      </c>
    </row>
    <row r="15" spans="1:5">
      <c r="A15" s="13" t="s">
        <v>65</v>
      </c>
    </row>
    <row r="16" spans="1:5">
      <c r="A16" s="13" t="s">
        <v>66</v>
      </c>
    </row>
    <row r="17" spans="1:1">
      <c r="A17" s="13" t="s">
        <v>67</v>
      </c>
    </row>
  </sheetData>
  <mergeCells count="2">
    <mergeCell ref="A3:E3"/>
    <mergeCell ref="A9:E9"/>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59"/>
  <sheetViews>
    <sheetView workbookViewId="0"/>
  </sheetViews>
  <sheetFormatPr defaultRowHeight="15"/>
  <cols>
    <col min="1" max="1" width="23" customWidth="1"/>
    <col min="2" max="11" width="13" customWidth="1"/>
  </cols>
  <sheetData>
    <row r="1" spans="1:11">
      <c r="A1" s="2" t="s">
        <v>18</v>
      </c>
    </row>
    <row r="2" spans="1:11">
      <c r="A2" s="34" t="s">
        <v>75</v>
      </c>
      <c r="B2" s="35">
        <v>2005</v>
      </c>
      <c r="C2" s="46"/>
      <c r="D2" s="46"/>
      <c r="E2" s="46"/>
      <c r="F2" s="46"/>
      <c r="G2" s="35">
        <v>2007</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23</v>
      </c>
      <c r="C4" s="8">
        <v>3</v>
      </c>
      <c r="D4" s="8">
        <v>20</v>
      </c>
      <c r="E4" s="8">
        <v>10</v>
      </c>
      <c r="F4" s="8">
        <v>10</v>
      </c>
      <c r="G4" s="21">
        <v>23</v>
      </c>
      <c r="H4" s="8">
        <v>3</v>
      </c>
      <c r="I4" s="8">
        <v>20</v>
      </c>
      <c r="J4" s="8">
        <v>10</v>
      </c>
      <c r="K4" s="8">
        <v>10</v>
      </c>
    </row>
    <row r="5" spans="1:11">
      <c r="A5" s="19" t="s">
        <v>81</v>
      </c>
      <c r="B5" s="8">
        <v>13</v>
      </c>
      <c r="C5" s="8">
        <v>1</v>
      </c>
      <c r="D5" s="8">
        <v>12</v>
      </c>
      <c r="E5" s="8">
        <v>9</v>
      </c>
      <c r="F5" s="8">
        <v>3</v>
      </c>
      <c r="G5" s="21">
        <v>13</v>
      </c>
      <c r="H5" s="8">
        <v>2</v>
      </c>
      <c r="I5" s="8">
        <v>12</v>
      </c>
      <c r="J5" s="8">
        <v>8</v>
      </c>
      <c r="K5" s="8">
        <v>4</v>
      </c>
    </row>
    <row r="6" spans="1:11">
      <c r="A6" s="19" t="s">
        <v>82</v>
      </c>
      <c r="B6" s="8">
        <v>32</v>
      </c>
      <c r="C6" s="8">
        <v>2</v>
      </c>
      <c r="D6" s="8">
        <v>30</v>
      </c>
      <c r="E6" s="8">
        <v>15</v>
      </c>
      <c r="F6" s="8">
        <v>15</v>
      </c>
      <c r="G6" s="21">
        <v>30</v>
      </c>
      <c r="H6" s="8">
        <v>2</v>
      </c>
      <c r="I6" s="8">
        <v>28</v>
      </c>
      <c r="J6" s="8">
        <v>13</v>
      </c>
      <c r="K6" s="8">
        <v>15</v>
      </c>
    </row>
    <row r="7" spans="1:11">
      <c r="A7" s="19" t="s">
        <v>83</v>
      </c>
      <c r="B7" s="8">
        <v>29</v>
      </c>
      <c r="C7" s="8">
        <v>4</v>
      </c>
      <c r="D7" s="8">
        <v>25</v>
      </c>
      <c r="E7" s="8">
        <v>17</v>
      </c>
      <c r="F7" s="8">
        <v>8</v>
      </c>
      <c r="G7" s="21">
        <v>25</v>
      </c>
      <c r="H7" s="8">
        <v>3</v>
      </c>
      <c r="I7" s="8">
        <v>22</v>
      </c>
      <c r="J7" s="8">
        <v>14</v>
      </c>
      <c r="K7" s="8">
        <v>7</v>
      </c>
    </row>
    <row r="8" spans="1:11">
      <c r="A8" s="19" t="s">
        <v>84</v>
      </c>
      <c r="B8" s="8">
        <v>16</v>
      </c>
      <c r="C8" s="8">
        <v>3</v>
      </c>
      <c r="D8" s="8">
        <v>13</v>
      </c>
      <c r="E8" s="8">
        <v>5</v>
      </c>
      <c r="F8" s="8">
        <v>8</v>
      </c>
      <c r="G8" s="21">
        <v>18</v>
      </c>
      <c r="H8" s="8">
        <v>3</v>
      </c>
      <c r="I8" s="8">
        <v>15</v>
      </c>
      <c r="J8" s="8">
        <v>4</v>
      </c>
      <c r="K8" s="8">
        <v>11</v>
      </c>
    </row>
    <row r="9" spans="1:11">
      <c r="A9" s="19" t="s">
        <v>85</v>
      </c>
      <c r="B9" s="8">
        <v>39</v>
      </c>
      <c r="C9" s="8">
        <v>4</v>
      </c>
      <c r="D9" s="8">
        <v>35</v>
      </c>
      <c r="E9" s="8">
        <v>31</v>
      </c>
      <c r="F9" s="8">
        <v>5</v>
      </c>
      <c r="G9" s="21">
        <v>40</v>
      </c>
      <c r="H9" s="8">
        <v>2</v>
      </c>
      <c r="I9" s="8">
        <v>38</v>
      </c>
      <c r="J9" s="8">
        <v>33</v>
      </c>
      <c r="K9" s="8">
        <v>5</v>
      </c>
    </row>
    <row r="10" spans="1:11">
      <c r="A10" s="19" t="s">
        <v>86</v>
      </c>
      <c r="B10" s="8">
        <v>22</v>
      </c>
      <c r="C10" s="8">
        <v>3</v>
      </c>
      <c r="D10" s="8">
        <v>19</v>
      </c>
      <c r="E10" s="8">
        <v>5</v>
      </c>
      <c r="F10" s="8">
        <v>14</v>
      </c>
      <c r="G10" s="21">
        <v>25</v>
      </c>
      <c r="H10" s="8">
        <v>2</v>
      </c>
      <c r="I10" s="8">
        <v>24</v>
      </c>
      <c r="J10" s="8">
        <v>9</v>
      </c>
      <c r="K10" s="8">
        <v>15</v>
      </c>
    </row>
    <row r="11" spans="1:11">
      <c r="A11" s="19" t="s">
        <v>87</v>
      </c>
      <c r="B11" s="8">
        <v>16</v>
      </c>
      <c r="C11" s="8">
        <v>2</v>
      </c>
      <c r="D11" s="8">
        <v>14</v>
      </c>
      <c r="E11" s="8">
        <v>4</v>
      </c>
      <c r="F11" s="8">
        <v>10</v>
      </c>
      <c r="G11" s="21">
        <v>18</v>
      </c>
      <c r="H11" s="8">
        <v>1</v>
      </c>
      <c r="I11" s="8">
        <v>17</v>
      </c>
      <c r="J11" s="8">
        <v>4</v>
      </c>
      <c r="K11" s="8">
        <v>13</v>
      </c>
    </row>
    <row r="12" spans="1:11">
      <c r="A12" s="19" t="s">
        <v>88</v>
      </c>
      <c r="B12" s="8">
        <v>20</v>
      </c>
      <c r="C12" s="8">
        <v>8</v>
      </c>
      <c r="D12" s="8">
        <v>12</v>
      </c>
      <c r="E12" s="8">
        <v>5</v>
      </c>
      <c r="F12" s="8">
        <v>7</v>
      </c>
      <c r="G12" s="21">
        <v>20</v>
      </c>
      <c r="H12" s="8">
        <v>5</v>
      </c>
      <c r="I12" s="8">
        <v>15</v>
      </c>
      <c r="J12" s="8">
        <v>5</v>
      </c>
      <c r="K12" s="8">
        <v>10</v>
      </c>
    </row>
    <row r="13" spans="1:11">
      <c r="A13" s="19" t="s">
        <v>89</v>
      </c>
      <c r="B13" s="8">
        <v>25</v>
      </c>
      <c r="C13" s="8">
        <v>3</v>
      </c>
      <c r="D13" s="8">
        <v>21</v>
      </c>
      <c r="E13" s="8">
        <v>5</v>
      </c>
      <c r="F13" s="8">
        <v>17</v>
      </c>
      <c r="G13" s="21">
        <v>22</v>
      </c>
      <c r="H13" s="8">
        <v>3</v>
      </c>
      <c r="I13" s="8">
        <v>18</v>
      </c>
      <c r="J13" s="8">
        <v>2</v>
      </c>
      <c r="K13" s="8">
        <v>16</v>
      </c>
    </row>
    <row r="14" spans="1:11">
      <c r="A14" s="19" t="s">
        <v>90</v>
      </c>
      <c r="B14" s="8">
        <v>16</v>
      </c>
      <c r="C14" s="8">
        <v>2</v>
      </c>
      <c r="D14" s="8">
        <v>14</v>
      </c>
      <c r="E14" s="8">
        <v>6</v>
      </c>
      <c r="F14" s="8">
        <v>8</v>
      </c>
      <c r="G14" s="21">
        <v>15</v>
      </c>
      <c r="H14" s="8">
        <v>2</v>
      </c>
      <c r="I14" s="8">
        <v>13</v>
      </c>
      <c r="J14" s="8">
        <v>4</v>
      </c>
      <c r="K14" s="8">
        <v>9</v>
      </c>
    </row>
    <row r="15" spans="1:11">
      <c r="A15" s="19" t="s">
        <v>91</v>
      </c>
      <c r="B15" s="8">
        <v>18</v>
      </c>
      <c r="C15" s="8">
        <v>3</v>
      </c>
      <c r="D15" s="8">
        <v>16</v>
      </c>
      <c r="E15" s="8">
        <v>6</v>
      </c>
      <c r="F15" s="8">
        <v>9</v>
      </c>
      <c r="G15" s="21">
        <v>19</v>
      </c>
      <c r="H15" s="8">
        <v>1</v>
      </c>
      <c r="I15" s="8">
        <v>18</v>
      </c>
      <c r="J15" s="8">
        <v>7</v>
      </c>
      <c r="K15" s="8">
        <v>11</v>
      </c>
    </row>
    <row r="16" spans="1:11">
      <c r="A16" s="19" t="s">
        <v>92</v>
      </c>
      <c r="B16" s="8">
        <v>18</v>
      </c>
      <c r="C16" s="8">
        <v>1</v>
      </c>
      <c r="D16" s="8">
        <v>17</v>
      </c>
      <c r="E16" s="8">
        <v>9</v>
      </c>
      <c r="F16" s="8">
        <v>8</v>
      </c>
      <c r="G16" s="21">
        <v>18</v>
      </c>
      <c r="H16" s="8">
        <v>2</v>
      </c>
      <c r="I16" s="8">
        <v>16</v>
      </c>
      <c r="J16" s="8">
        <v>8</v>
      </c>
      <c r="K16" s="8">
        <v>8</v>
      </c>
    </row>
    <row r="17" spans="1:11">
      <c r="A17" s="19" t="s">
        <v>93</v>
      </c>
      <c r="B17" s="8">
        <v>22</v>
      </c>
      <c r="C17" s="8">
        <v>3</v>
      </c>
      <c r="D17" s="8">
        <v>20</v>
      </c>
      <c r="E17" s="8">
        <v>9</v>
      </c>
      <c r="F17" s="8">
        <v>10</v>
      </c>
      <c r="G17" s="21">
        <v>23</v>
      </c>
      <c r="H17" s="8">
        <v>5</v>
      </c>
      <c r="I17" s="8">
        <v>18</v>
      </c>
      <c r="J17" s="8">
        <v>8</v>
      </c>
      <c r="K17" s="8">
        <v>10</v>
      </c>
    </row>
    <row r="18" spans="1:11">
      <c r="A18" s="19" t="s">
        <v>94</v>
      </c>
      <c r="B18" s="8">
        <v>18</v>
      </c>
      <c r="C18" s="8">
        <v>2</v>
      </c>
      <c r="D18" s="8">
        <v>16</v>
      </c>
      <c r="E18" s="8">
        <v>5</v>
      </c>
      <c r="F18" s="8">
        <v>11</v>
      </c>
      <c r="G18" s="21">
        <v>22</v>
      </c>
      <c r="H18" s="8">
        <v>3</v>
      </c>
      <c r="I18" s="8">
        <v>19</v>
      </c>
      <c r="J18" s="8">
        <v>7</v>
      </c>
      <c r="K18" s="8">
        <v>12</v>
      </c>
    </row>
    <row r="19" spans="1:11">
      <c r="A19" s="19" t="s">
        <v>95</v>
      </c>
      <c r="B19" s="8">
        <v>18</v>
      </c>
      <c r="C19" s="8">
        <v>2</v>
      </c>
      <c r="D19" s="8">
        <v>16</v>
      </c>
      <c r="E19" s="8">
        <v>4</v>
      </c>
      <c r="F19" s="8">
        <v>12</v>
      </c>
      <c r="G19" s="21">
        <v>17</v>
      </c>
      <c r="H19" s="8">
        <v>1</v>
      </c>
      <c r="I19" s="8">
        <v>16</v>
      </c>
      <c r="J19" s="8">
        <v>4</v>
      </c>
      <c r="K19" s="8">
        <v>12</v>
      </c>
    </row>
    <row r="20" spans="1:11">
      <c r="A20" s="19" t="s">
        <v>96</v>
      </c>
      <c r="B20" s="8">
        <v>19</v>
      </c>
      <c r="C20" s="8">
        <v>3</v>
      </c>
      <c r="D20" s="8">
        <v>16</v>
      </c>
      <c r="E20" s="8">
        <v>6</v>
      </c>
      <c r="F20" s="8">
        <v>10</v>
      </c>
      <c r="G20" s="21">
        <v>20</v>
      </c>
      <c r="H20" s="8">
        <v>3</v>
      </c>
      <c r="I20" s="8">
        <v>17</v>
      </c>
      <c r="J20" s="8">
        <v>7</v>
      </c>
      <c r="K20" s="8">
        <v>10</v>
      </c>
    </row>
    <row r="21" spans="1:11">
      <c r="A21" s="19" t="s">
        <v>97</v>
      </c>
      <c r="B21" s="8">
        <v>15</v>
      </c>
      <c r="C21" s="8">
        <v>3</v>
      </c>
      <c r="D21" s="8">
        <v>13</v>
      </c>
      <c r="E21" s="8">
        <v>3</v>
      </c>
      <c r="F21" s="8">
        <v>9</v>
      </c>
      <c r="G21" s="21">
        <v>17</v>
      </c>
      <c r="H21" s="8">
        <v>3</v>
      </c>
      <c r="I21" s="8">
        <v>14</v>
      </c>
      <c r="J21" s="8">
        <v>6</v>
      </c>
      <c r="K21" s="8">
        <v>8</v>
      </c>
    </row>
    <row r="22" spans="1:11">
      <c r="A22" s="19" t="s">
        <v>98</v>
      </c>
      <c r="B22" s="8">
        <v>24</v>
      </c>
      <c r="C22" s="8">
        <v>4</v>
      </c>
      <c r="D22" s="8">
        <v>20</v>
      </c>
      <c r="E22" s="8">
        <v>3</v>
      </c>
      <c r="F22" s="8">
        <v>18</v>
      </c>
      <c r="G22" s="21">
        <v>19</v>
      </c>
      <c r="H22" s="8">
        <v>2</v>
      </c>
      <c r="I22" s="8">
        <v>16</v>
      </c>
      <c r="J22" s="8">
        <v>3</v>
      </c>
      <c r="K22" s="8">
        <v>13</v>
      </c>
    </row>
    <row r="23" spans="1:11">
      <c r="A23" s="19" t="s">
        <v>99</v>
      </c>
      <c r="B23" s="8">
        <v>20</v>
      </c>
      <c r="C23" s="8">
        <v>4</v>
      </c>
      <c r="D23" s="8">
        <v>16</v>
      </c>
      <c r="E23" s="8">
        <v>5</v>
      </c>
      <c r="F23" s="8">
        <v>12</v>
      </c>
      <c r="G23" s="21">
        <v>19</v>
      </c>
      <c r="H23" s="8">
        <v>3</v>
      </c>
      <c r="I23" s="8">
        <v>16</v>
      </c>
      <c r="J23" s="8">
        <v>4</v>
      </c>
      <c r="K23" s="8">
        <v>12</v>
      </c>
    </row>
    <row r="24" spans="1:11">
      <c r="A24" s="19" t="s">
        <v>100</v>
      </c>
      <c r="B24" s="8">
        <v>17</v>
      </c>
      <c r="C24" s="8">
        <v>4</v>
      </c>
      <c r="D24" s="8">
        <v>13</v>
      </c>
      <c r="E24" s="8">
        <v>5</v>
      </c>
      <c r="F24" s="8">
        <v>9</v>
      </c>
      <c r="G24" s="21">
        <v>16</v>
      </c>
      <c r="H24" s="8">
        <v>4</v>
      </c>
      <c r="I24" s="8">
        <v>12</v>
      </c>
      <c r="J24" s="8">
        <v>4</v>
      </c>
      <c r="K24" s="8">
        <v>9</v>
      </c>
    </row>
    <row r="25" spans="1:11">
      <c r="A25" s="19" t="s">
        <v>101</v>
      </c>
      <c r="B25" s="8">
        <v>24</v>
      </c>
      <c r="C25" s="8">
        <v>4</v>
      </c>
      <c r="D25" s="8">
        <v>19</v>
      </c>
      <c r="E25" s="8">
        <v>6</v>
      </c>
      <c r="F25" s="8">
        <v>13</v>
      </c>
      <c r="G25" s="21">
        <v>23</v>
      </c>
      <c r="H25" s="8">
        <v>5</v>
      </c>
      <c r="I25" s="8">
        <v>18</v>
      </c>
      <c r="J25" s="8">
        <v>6</v>
      </c>
      <c r="K25" s="8">
        <v>12</v>
      </c>
    </row>
    <row r="26" spans="1:11">
      <c r="A26" s="19" t="s">
        <v>102</v>
      </c>
      <c r="B26" s="8">
        <v>17</v>
      </c>
      <c r="C26" s="8">
        <v>4</v>
      </c>
      <c r="D26" s="8">
        <v>13</v>
      </c>
      <c r="E26" s="8">
        <v>4</v>
      </c>
      <c r="F26" s="8">
        <v>9</v>
      </c>
      <c r="G26" s="21">
        <v>15</v>
      </c>
      <c r="H26" s="8">
        <v>3</v>
      </c>
      <c r="I26" s="8">
        <v>12</v>
      </c>
      <c r="J26" s="8">
        <v>5</v>
      </c>
      <c r="K26" s="8">
        <v>7</v>
      </c>
    </row>
    <row r="27" spans="1:11">
      <c r="A27" s="19" t="s">
        <v>103</v>
      </c>
      <c r="B27" s="8">
        <v>19</v>
      </c>
      <c r="C27" s="8">
        <v>2</v>
      </c>
      <c r="D27" s="8">
        <v>17</v>
      </c>
      <c r="E27" s="8">
        <v>9</v>
      </c>
      <c r="F27" s="8">
        <v>9</v>
      </c>
      <c r="G27" s="21">
        <v>21</v>
      </c>
      <c r="H27" s="8">
        <v>2</v>
      </c>
      <c r="I27" s="8">
        <v>18</v>
      </c>
      <c r="J27" s="8">
        <v>8</v>
      </c>
      <c r="K27" s="8">
        <v>10</v>
      </c>
    </row>
    <row r="28" spans="1:11">
      <c r="A28" s="19" t="s">
        <v>104</v>
      </c>
      <c r="B28" s="8">
        <v>11</v>
      </c>
      <c r="C28" s="8">
        <v>2</v>
      </c>
      <c r="D28" s="8">
        <v>9</v>
      </c>
      <c r="E28" s="8">
        <v>5</v>
      </c>
      <c r="F28" s="8">
        <v>4</v>
      </c>
      <c r="G28" s="21">
        <v>11</v>
      </c>
      <c r="H28" s="8">
        <v>1</v>
      </c>
      <c r="I28" s="8">
        <v>10</v>
      </c>
      <c r="J28" s="8">
        <v>5</v>
      </c>
      <c r="K28" s="8">
        <v>6</v>
      </c>
    </row>
    <row r="29" spans="1:11">
      <c r="A29" s="19" t="s">
        <v>105</v>
      </c>
      <c r="B29" s="8">
        <v>18</v>
      </c>
      <c r="C29" s="8">
        <v>2</v>
      </c>
      <c r="D29" s="8">
        <v>16</v>
      </c>
      <c r="E29" s="8">
        <v>6</v>
      </c>
      <c r="F29" s="8">
        <v>10</v>
      </c>
      <c r="G29" s="21">
        <v>16</v>
      </c>
      <c r="H29" s="8">
        <v>4</v>
      </c>
      <c r="I29" s="8">
        <v>13</v>
      </c>
      <c r="J29" s="8">
        <v>5</v>
      </c>
      <c r="K29" s="8">
        <v>8</v>
      </c>
    </row>
    <row r="30" spans="1:11">
      <c r="A30" s="19" t="s">
        <v>106</v>
      </c>
      <c r="B30" s="8">
        <v>14</v>
      </c>
      <c r="C30" s="8">
        <v>2</v>
      </c>
      <c r="D30" s="8">
        <v>12</v>
      </c>
      <c r="E30" s="8">
        <v>4</v>
      </c>
      <c r="F30" s="8">
        <v>8</v>
      </c>
      <c r="G30" s="21">
        <v>16</v>
      </c>
      <c r="H30" s="8">
        <v>2</v>
      </c>
      <c r="I30" s="8">
        <v>14</v>
      </c>
      <c r="J30" s="8">
        <v>5</v>
      </c>
      <c r="K30" s="8">
        <v>9</v>
      </c>
    </row>
    <row r="31" spans="1:11">
      <c r="A31" s="19" t="s">
        <v>107</v>
      </c>
      <c r="B31" s="8">
        <v>23</v>
      </c>
      <c r="C31" s="8">
        <v>2</v>
      </c>
      <c r="D31" s="8">
        <v>21</v>
      </c>
      <c r="E31" s="8">
        <v>9</v>
      </c>
      <c r="F31" s="8">
        <v>12</v>
      </c>
      <c r="G31" s="21">
        <v>23</v>
      </c>
      <c r="H31" s="8">
        <v>3</v>
      </c>
      <c r="I31" s="8">
        <v>20</v>
      </c>
      <c r="J31" s="8">
        <v>10</v>
      </c>
      <c r="K31" s="8">
        <v>10</v>
      </c>
    </row>
    <row r="32" spans="1:11">
      <c r="A32" s="19" t="s">
        <v>108</v>
      </c>
      <c r="B32" s="8">
        <v>26</v>
      </c>
      <c r="C32" s="8">
        <v>3</v>
      </c>
      <c r="D32" s="8">
        <v>23</v>
      </c>
      <c r="E32" s="8">
        <v>13</v>
      </c>
      <c r="F32" s="8">
        <v>10</v>
      </c>
      <c r="G32" s="21">
        <v>32</v>
      </c>
      <c r="H32" s="8">
        <v>3</v>
      </c>
      <c r="I32" s="8">
        <v>29</v>
      </c>
      <c r="J32" s="8">
        <v>16</v>
      </c>
      <c r="K32" s="8">
        <v>13</v>
      </c>
    </row>
    <row r="33" spans="1:11">
      <c r="A33" s="19" t="s">
        <v>109</v>
      </c>
      <c r="B33" s="8">
        <v>22</v>
      </c>
      <c r="C33" s="8">
        <v>2</v>
      </c>
      <c r="D33" s="8">
        <v>20</v>
      </c>
      <c r="E33" s="8">
        <v>5</v>
      </c>
      <c r="F33" s="8">
        <v>14</v>
      </c>
      <c r="G33" s="21">
        <v>21</v>
      </c>
      <c r="H33" s="8">
        <v>2</v>
      </c>
      <c r="I33" s="8">
        <v>18</v>
      </c>
      <c r="J33" s="8">
        <v>4</v>
      </c>
      <c r="K33" s="8">
        <v>14</v>
      </c>
    </row>
    <row r="34" spans="1:11">
      <c r="A34" s="19" t="s">
        <v>110</v>
      </c>
      <c r="B34" s="8">
        <v>18</v>
      </c>
      <c r="C34" s="8">
        <v>3</v>
      </c>
      <c r="D34" s="8">
        <v>15</v>
      </c>
      <c r="E34" s="8">
        <v>4</v>
      </c>
      <c r="F34" s="8">
        <v>11</v>
      </c>
      <c r="G34" s="21">
        <v>18</v>
      </c>
      <c r="H34" s="8">
        <v>2</v>
      </c>
      <c r="I34" s="8">
        <v>16</v>
      </c>
      <c r="J34" s="8">
        <v>2</v>
      </c>
      <c r="K34" s="8">
        <v>14</v>
      </c>
    </row>
    <row r="35" spans="1:11">
      <c r="A35" s="19" t="s">
        <v>111</v>
      </c>
      <c r="B35" s="8">
        <v>36</v>
      </c>
      <c r="C35" s="8">
        <v>3</v>
      </c>
      <c r="D35" s="8">
        <v>33</v>
      </c>
      <c r="E35" s="8">
        <v>15</v>
      </c>
      <c r="F35" s="8">
        <v>18</v>
      </c>
      <c r="G35" s="21">
        <v>32</v>
      </c>
      <c r="H35" s="8">
        <v>4</v>
      </c>
      <c r="I35" s="8">
        <v>29</v>
      </c>
      <c r="J35" s="8">
        <v>14</v>
      </c>
      <c r="K35" s="8">
        <v>15</v>
      </c>
    </row>
    <row r="36" spans="1:11">
      <c r="A36" s="19" t="s">
        <v>112</v>
      </c>
      <c r="B36" s="8">
        <v>20</v>
      </c>
      <c r="C36" s="8">
        <v>4</v>
      </c>
      <c r="D36" s="8">
        <v>17</v>
      </c>
      <c r="E36" s="8">
        <v>2</v>
      </c>
      <c r="F36" s="8">
        <v>14</v>
      </c>
      <c r="G36" s="21">
        <v>22</v>
      </c>
      <c r="H36" s="8">
        <v>2</v>
      </c>
      <c r="I36" s="8">
        <v>20</v>
      </c>
      <c r="J36" s="8">
        <v>2</v>
      </c>
      <c r="K36" s="8">
        <v>17</v>
      </c>
    </row>
    <row r="37" spans="1:11">
      <c r="A37" s="19" t="s">
        <v>113</v>
      </c>
      <c r="B37" s="8">
        <v>21</v>
      </c>
      <c r="C37" s="8">
        <v>2</v>
      </c>
      <c r="D37" s="8">
        <v>18</v>
      </c>
      <c r="E37" s="8">
        <v>4</v>
      </c>
      <c r="F37" s="8">
        <v>14</v>
      </c>
      <c r="G37" s="21">
        <v>21</v>
      </c>
      <c r="H37" s="8">
        <v>2</v>
      </c>
      <c r="I37" s="8">
        <v>19</v>
      </c>
      <c r="J37" s="8">
        <v>5</v>
      </c>
      <c r="K37" s="8">
        <v>14</v>
      </c>
    </row>
    <row r="38" spans="1:11">
      <c r="A38" s="19" t="s">
        <v>114</v>
      </c>
      <c r="B38" s="8">
        <v>17</v>
      </c>
      <c r="C38" s="8">
        <v>3</v>
      </c>
      <c r="D38" s="8">
        <v>14</v>
      </c>
      <c r="E38" s="8">
        <v>6</v>
      </c>
      <c r="F38" s="8">
        <v>8</v>
      </c>
      <c r="G38" s="21">
        <v>17</v>
      </c>
      <c r="H38" s="8">
        <v>4</v>
      </c>
      <c r="I38" s="8">
        <v>13</v>
      </c>
      <c r="J38" s="8">
        <v>5</v>
      </c>
      <c r="K38" s="8">
        <v>9</v>
      </c>
    </row>
    <row r="39" spans="1:11">
      <c r="A39" s="19" t="s">
        <v>115</v>
      </c>
      <c r="B39" s="8">
        <v>13</v>
      </c>
      <c r="C39" s="8">
        <v>3</v>
      </c>
      <c r="D39" s="8">
        <v>9</v>
      </c>
      <c r="E39" s="8">
        <v>2</v>
      </c>
      <c r="F39" s="8">
        <v>8</v>
      </c>
      <c r="G39" s="21">
        <v>17</v>
      </c>
      <c r="H39" s="8">
        <v>5</v>
      </c>
      <c r="I39" s="8">
        <v>12</v>
      </c>
      <c r="J39" s="8">
        <v>3</v>
      </c>
      <c r="K39" s="8">
        <v>9</v>
      </c>
    </row>
    <row r="40" spans="1:11">
      <c r="A40" s="19" t="s">
        <v>116</v>
      </c>
      <c r="B40" s="8">
        <v>21</v>
      </c>
      <c r="C40" s="8">
        <v>4</v>
      </c>
      <c r="D40" s="8">
        <v>17</v>
      </c>
      <c r="E40" s="8">
        <v>7</v>
      </c>
      <c r="F40" s="8">
        <v>10</v>
      </c>
      <c r="G40" s="21">
        <v>19</v>
      </c>
      <c r="H40" s="8">
        <v>5</v>
      </c>
      <c r="I40" s="8">
        <v>14</v>
      </c>
      <c r="J40" s="8">
        <v>7</v>
      </c>
      <c r="K40" s="8">
        <v>7</v>
      </c>
    </row>
    <row r="41" spans="1:11">
      <c r="A41" s="19" t="s">
        <v>117</v>
      </c>
      <c r="B41" s="8">
        <v>27</v>
      </c>
      <c r="C41" s="8">
        <v>4</v>
      </c>
      <c r="D41" s="8">
        <v>23</v>
      </c>
      <c r="E41" s="8">
        <v>11</v>
      </c>
      <c r="F41" s="8">
        <v>11</v>
      </c>
      <c r="G41" s="21">
        <v>26</v>
      </c>
      <c r="H41" s="8">
        <v>3</v>
      </c>
      <c r="I41" s="8">
        <v>23</v>
      </c>
      <c r="J41" s="8">
        <v>9</v>
      </c>
      <c r="K41" s="8">
        <v>14</v>
      </c>
    </row>
    <row r="42" spans="1:11">
      <c r="A42" s="19" t="s">
        <v>118</v>
      </c>
      <c r="B42" s="8">
        <v>18</v>
      </c>
      <c r="C42" s="8">
        <v>3</v>
      </c>
      <c r="D42" s="8">
        <v>15</v>
      </c>
      <c r="E42" s="8">
        <v>4</v>
      </c>
      <c r="F42" s="8">
        <v>11</v>
      </c>
      <c r="G42" s="21">
        <v>18</v>
      </c>
      <c r="H42" s="8">
        <v>2</v>
      </c>
      <c r="I42" s="8">
        <v>16</v>
      </c>
      <c r="J42" s="8">
        <v>5</v>
      </c>
      <c r="K42" s="8">
        <v>11</v>
      </c>
    </row>
    <row r="43" spans="1:11">
      <c r="A43" s="19" t="s">
        <v>119</v>
      </c>
      <c r="B43" s="8">
        <v>26</v>
      </c>
      <c r="C43" s="8">
        <v>3</v>
      </c>
      <c r="D43" s="8">
        <v>23</v>
      </c>
      <c r="E43" s="8">
        <v>8</v>
      </c>
      <c r="F43" s="8">
        <v>15</v>
      </c>
      <c r="G43" s="21">
        <v>25</v>
      </c>
      <c r="H43" s="8">
        <v>2</v>
      </c>
      <c r="I43" s="8">
        <v>23</v>
      </c>
      <c r="J43" s="8">
        <v>7</v>
      </c>
      <c r="K43" s="8">
        <v>16</v>
      </c>
    </row>
    <row r="44" spans="1:11">
      <c r="A44" s="19" t="s">
        <v>120</v>
      </c>
      <c r="B44" s="8">
        <v>16</v>
      </c>
      <c r="C44" s="8">
        <v>4</v>
      </c>
      <c r="D44" s="8">
        <v>12</v>
      </c>
      <c r="E44" s="8">
        <v>7</v>
      </c>
      <c r="F44" s="8">
        <v>5</v>
      </c>
      <c r="G44" s="21">
        <v>17</v>
      </c>
      <c r="H44" s="8">
        <v>2</v>
      </c>
      <c r="I44" s="8">
        <v>15</v>
      </c>
      <c r="J44" s="8">
        <v>7</v>
      </c>
      <c r="K44" s="8">
        <v>8</v>
      </c>
    </row>
    <row r="45" spans="1:11">
      <c r="A45" s="19" t="s">
        <v>121</v>
      </c>
      <c r="B45" s="8">
        <v>19</v>
      </c>
      <c r="C45" s="8">
        <v>2</v>
      </c>
      <c r="D45" s="8">
        <v>17</v>
      </c>
      <c r="E45" s="8">
        <v>9</v>
      </c>
      <c r="F45" s="8">
        <v>8</v>
      </c>
      <c r="G45" s="21">
        <v>19</v>
      </c>
      <c r="H45" s="8">
        <v>1</v>
      </c>
      <c r="I45" s="8">
        <v>17</v>
      </c>
      <c r="J45" s="8">
        <v>9</v>
      </c>
      <c r="K45" s="8">
        <v>8</v>
      </c>
    </row>
    <row r="46" spans="1:11">
      <c r="A46" s="19" t="s">
        <v>122</v>
      </c>
      <c r="B46" s="8">
        <v>13</v>
      </c>
      <c r="C46" s="8">
        <v>3</v>
      </c>
      <c r="D46" s="8">
        <v>10</v>
      </c>
      <c r="E46" s="8">
        <v>4</v>
      </c>
      <c r="F46" s="8">
        <v>6</v>
      </c>
      <c r="G46" s="21">
        <v>16</v>
      </c>
      <c r="H46" s="8">
        <v>6</v>
      </c>
      <c r="I46" s="8">
        <v>10</v>
      </c>
      <c r="J46" s="8">
        <v>5</v>
      </c>
      <c r="K46" s="8">
        <v>5</v>
      </c>
    </row>
    <row r="47" spans="1:11">
      <c r="A47" s="19" t="s">
        <v>123</v>
      </c>
      <c r="B47" s="8">
        <v>27</v>
      </c>
      <c r="C47" s="8">
        <v>6</v>
      </c>
      <c r="D47" s="8">
        <v>21</v>
      </c>
      <c r="E47" s="8">
        <v>13</v>
      </c>
      <c r="F47" s="8">
        <v>8</v>
      </c>
      <c r="G47" s="21">
        <v>26</v>
      </c>
      <c r="H47" s="8">
        <v>5</v>
      </c>
      <c r="I47" s="8">
        <v>21</v>
      </c>
      <c r="J47" s="8">
        <v>12</v>
      </c>
      <c r="K47" s="8">
        <v>9</v>
      </c>
    </row>
    <row r="48" spans="1:11">
      <c r="A48" s="19" t="s">
        <v>124</v>
      </c>
      <c r="B48" s="8">
        <v>23</v>
      </c>
      <c r="C48" s="8">
        <v>2</v>
      </c>
      <c r="D48" s="8">
        <v>20</v>
      </c>
      <c r="E48" s="8">
        <v>11</v>
      </c>
      <c r="F48" s="8">
        <v>9</v>
      </c>
      <c r="G48" s="21">
        <v>22</v>
      </c>
      <c r="H48" s="8">
        <v>2</v>
      </c>
      <c r="I48" s="8">
        <v>20</v>
      </c>
      <c r="J48" s="8">
        <v>11</v>
      </c>
      <c r="K48" s="8">
        <v>9</v>
      </c>
    </row>
    <row r="49" spans="1:11">
      <c r="A49" s="19" t="s">
        <v>125</v>
      </c>
      <c r="B49" s="8">
        <v>18</v>
      </c>
      <c r="C49" s="8">
        <v>3</v>
      </c>
      <c r="D49" s="8">
        <v>15</v>
      </c>
      <c r="E49" s="8">
        <v>5</v>
      </c>
      <c r="F49" s="8">
        <v>10</v>
      </c>
      <c r="G49" s="21">
        <v>19</v>
      </c>
      <c r="H49" s="8">
        <v>2</v>
      </c>
      <c r="I49" s="8">
        <v>16</v>
      </c>
      <c r="J49" s="8">
        <v>4</v>
      </c>
      <c r="K49" s="8">
        <v>12</v>
      </c>
    </row>
    <row r="50" spans="1:11">
      <c r="A50" s="19" t="s">
        <v>126</v>
      </c>
      <c r="B50" s="8">
        <v>22</v>
      </c>
      <c r="C50" s="8">
        <v>5</v>
      </c>
      <c r="D50" s="8">
        <v>17</v>
      </c>
      <c r="E50" s="8">
        <v>5</v>
      </c>
      <c r="F50" s="8">
        <v>12</v>
      </c>
      <c r="G50" s="21">
        <v>22</v>
      </c>
      <c r="H50" s="8">
        <v>5</v>
      </c>
      <c r="I50" s="8">
        <v>17</v>
      </c>
      <c r="J50" s="8">
        <v>7</v>
      </c>
      <c r="K50" s="8">
        <v>10</v>
      </c>
    </row>
    <row r="51" spans="1:11">
      <c r="A51" s="19" t="s">
        <v>127</v>
      </c>
      <c r="B51" s="8">
        <v>21</v>
      </c>
      <c r="C51" s="8">
        <v>3</v>
      </c>
      <c r="D51" s="8">
        <v>18</v>
      </c>
      <c r="E51" s="8">
        <v>8</v>
      </c>
      <c r="F51" s="8">
        <v>10</v>
      </c>
      <c r="G51" s="21">
        <v>22</v>
      </c>
      <c r="H51" s="8">
        <v>3</v>
      </c>
      <c r="I51" s="8">
        <v>19</v>
      </c>
      <c r="J51" s="8">
        <v>8</v>
      </c>
      <c r="K51" s="8">
        <v>11</v>
      </c>
    </row>
    <row r="52" spans="1:11">
      <c r="A52" s="19" t="s">
        <v>128</v>
      </c>
      <c r="B52" s="8">
        <v>20</v>
      </c>
      <c r="C52" s="8">
        <v>2</v>
      </c>
      <c r="D52" s="8">
        <v>17</v>
      </c>
      <c r="E52" s="8">
        <v>9</v>
      </c>
      <c r="F52" s="8">
        <v>8</v>
      </c>
      <c r="G52" s="21">
        <v>18</v>
      </c>
      <c r="H52" s="8">
        <v>1</v>
      </c>
      <c r="I52" s="8">
        <v>17</v>
      </c>
      <c r="J52" s="8">
        <v>8</v>
      </c>
      <c r="K52" s="8">
        <v>8</v>
      </c>
    </row>
    <row r="53" spans="1:11">
      <c r="A53" s="19" t="s">
        <v>129</v>
      </c>
      <c r="B53" s="8">
        <v>19</v>
      </c>
      <c r="C53" s="8">
        <v>2</v>
      </c>
      <c r="D53" s="8">
        <v>17</v>
      </c>
      <c r="E53" s="8">
        <v>5</v>
      </c>
      <c r="F53" s="8">
        <v>12</v>
      </c>
      <c r="G53" s="21">
        <v>21</v>
      </c>
      <c r="H53" s="8">
        <v>3</v>
      </c>
      <c r="I53" s="8">
        <v>18</v>
      </c>
      <c r="J53" s="8">
        <v>5</v>
      </c>
      <c r="K53" s="8">
        <v>13</v>
      </c>
    </row>
    <row r="54" spans="1:11">
      <c r="A54" s="19" t="s">
        <v>130</v>
      </c>
      <c r="B54" s="8">
        <v>19</v>
      </c>
      <c r="C54" s="8">
        <v>2</v>
      </c>
      <c r="D54" s="8">
        <v>17</v>
      </c>
      <c r="E54" s="8">
        <v>6</v>
      </c>
      <c r="F54" s="8">
        <v>11</v>
      </c>
      <c r="G54" s="21">
        <v>18</v>
      </c>
      <c r="H54" s="8">
        <v>2</v>
      </c>
      <c r="I54" s="8">
        <v>16</v>
      </c>
      <c r="J54" s="8">
        <v>6</v>
      </c>
      <c r="K54" s="8">
        <v>10</v>
      </c>
    </row>
    <row r="55" spans="1:11">
      <c r="A55" s="33" t="s">
        <v>131</v>
      </c>
      <c r="B55" s="45"/>
      <c r="C55" s="45"/>
      <c r="D55" s="45"/>
      <c r="E55" s="45"/>
      <c r="F55" s="45"/>
      <c r="G55" s="45"/>
      <c r="H55" s="45"/>
      <c r="I55" s="45"/>
      <c r="J55" s="45"/>
      <c r="K55" s="45"/>
    </row>
    <row r="56" spans="1:11">
      <c r="A56" s="20" t="s">
        <v>134</v>
      </c>
      <c r="B56" s="8">
        <v>20</v>
      </c>
      <c r="C56" s="8">
        <v>6</v>
      </c>
      <c r="D56" s="8">
        <v>14</v>
      </c>
      <c r="E56" s="8">
        <v>4</v>
      </c>
      <c r="F56" s="8">
        <v>10</v>
      </c>
      <c r="G56" s="21">
        <v>20</v>
      </c>
      <c r="H56" s="8">
        <v>6</v>
      </c>
      <c r="I56" s="8">
        <v>14</v>
      </c>
      <c r="J56" s="8">
        <v>2</v>
      </c>
      <c r="K56" s="8">
        <v>13</v>
      </c>
    </row>
    <row r="57" spans="1:11">
      <c r="A57" s="20" t="s">
        <v>183</v>
      </c>
      <c r="B57" s="8">
        <v>17</v>
      </c>
      <c r="C57" s="8">
        <v>2</v>
      </c>
      <c r="D57" s="8">
        <v>15</v>
      </c>
      <c r="E57" s="8">
        <v>6</v>
      </c>
      <c r="F57" s="8">
        <v>8</v>
      </c>
      <c r="G57" s="21">
        <v>17</v>
      </c>
      <c r="H57" s="8">
        <v>2</v>
      </c>
      <c r="I57" s="8">
        <v>15</v>
      </c>
      <c r="J57" s="8">
        <v>6</v>
      </c>
      <c r="K57" s="8">
        <v>9</v>
      </c>
    </row>
    <row r="58" spans="1:11">
      <c r="A58" s="22" t="s">
        <v>136</v>
      </c>
      <c r="B58" s="11" t="s">
        <v>293</v>
      </c>
      <c r="C58" s="11" t="s">
        <v>293</v>
      </c>
      <c r="D58" s="11" t="s">
        <v>293</v>
      </c>
      <c r="E58" s="11" t="s">
        <v>293</v>
      </c>
      <c r="F58" s="11" t="s">
        <v>293</v>
      </c>
      <c r="G58" s="26" t="s">
        <v>293</v>
      </c>
      <c r="H58" s="11" t="s">
        <v>293</v>
      </c>
      <c r="I58" s="11" t="s">
        <v>293</v>
      </c>
      <c r="J58" s="11" t="s">
        <v>293</v>
      </c>
      <c r="K58" s="11" t="s">
        <v>293</v>
      </c>
    </row>
    <row r="59" spans="1:11">
      <c r="A59" s="13" t="s">
        <v>297</v>
      </c>
    </row>
  </sheetData>
  <mergeCells count="4">
    <mergeCell ref="A2:A3"/>
    <mergeCell ref="B2:F2"/>
    <mergeCell ref="G2:K2"/>
    <mergeCell ref="A55:K5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59"/>
  <sheetViews>
    <sheetView workbookViewId="0"/>
  </sheetViews>
  <sheetFormatPr defaultRowHeight="15"/>
  <cols>
    <col min="1" max="1" width="23" customWidth="1"/>
    <col min="2" max="11" width="13" customWidth="1"/>
  </cols>
  <sheetData>
    <row r="1" spans="1:11">
      <c r="A1" s="2" t="s">
        <v>18</v>
      </c>
    </row>
    <row r="2" spans="1:11">
      <c r="A2" s="34" t="s">
        <v>75</v>
      </c>
      <c r="B2" s="35">
        <v>2009</v>
      </c>
      <c r="C2" s="46"/>
      <c r="D2" s="46"/>
      <c r="E2" s="46"/>
      <c r="F2" s="46"/>
      <c r="G2" s="35">
        <v>2011</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23</v>
      </c>
      <c r="C4" s="8">
        <v>2</v>
      </c>
      <c r="D4" s="8">
        <v>20</v>
      </c>
      <c r="E4" s="8">
        <v>9</v>
      </c>
      <c r="F4" s="8">
        <v>11</v>
      </c>
      <c r="G4" s="21">
        <v>23</v>
      </c>
      <c r="H4" s="8">
        <v>2</v>
      </c>
      <c r="I4" s="8">
        <v>21</v>
      </c>
      <c r="J4" s="8">
        <v>9</v>
      </c>
      <c r="K4" s="8">
        <v>12</v>
      </c>
    </row>
    <row r="5" spans="1:11">
      <c r="A5" s="19" t="s">
        <v>81</v>
      </c>
      <c r="B5" s="8">
        <v>12</v>
      </c>
      <c r="C5" s="8">
        <v>1</v>
      </c>
      <c r="D5" s="8">
        <v>11</v>
      </c>
      <c r="E5" s="8">
        <v>8</v>
      </c>
      <c r="F5" s="8">
        <v>4</v>
      </c>
      <c r="G5" s="21">
        <v>12</v>
      </c>
      <c r="H5" s="8">
        <v>1</v>
      </c>
      <c r="I5" s="8">
        <v>11</v>
      </c>
      <c r="J5" s="8">
        <v>6</v>
      </c>
      <c r="K5" s="8">
        <v>4</v>
      </c>
    </row>
    <row r="6" spans="1:11">
      <c r="A6" s="19" t="s">
        <v>82</v>
      </c>
      <c r="B6" s="8">
        <v>25</v>
      </c>
      <c r="C6" s="8">
        <v>1</v>
      </c>
      <c r="D6" s="8">
        <v>24</v>
      </c>
      <c r="E6" s="8">
        <v>6</v>
      </c>
      <c r="F6" s="8">
        <v>17</v>
      </c>
      <c r="G6" s="21">
        <v>27</v>
      </c>
      <c r="H6" s="8">
        <v>3</v>
      </c>
      <c r="I6" s="8">
        <v>25</v>
      </c>
      <c r="J6" s="8">
        <v>7</v>
      </c>
      <c r="K6" s="8">
        <v>18</v>
      </c>
    </row>
    <row r="7" spans="1:11">
      <c r="A7" s="19" t="s">
        <v>83</v>
      </c>
      <c r="B7" s="8">
        <v>26</v>
      </c>
      <c r="C7" s="8">
        <v>1</v>
      </c>
      <c r="D7" s="8">
        <v>24</v>
      </c>
      <c r="E7" s="8">
        <v>11</v>
      </c>
      <c r="F7" s="8">
        <v>14</v>
      </c>
      <c r="G7" s="21">
        <v>22</v>
      </c>
      <c r="H7" s="8">
        <v>1</v>
      </c>
      <c r="I7" s="8">
        <v>21</v>
      </c>
      <c r="J7" s="8">
        <v>5</v>
      </c>
      <c r="K7" s="8">
        <v>15</v>
      </c>
    </row>
    <row r="8" spans="1:11">
      <c r="A8" s="19" t="s">
        <v>84</v>
      </c>
      <c r="B8" s="8">
        <v>17</v>
      </c>
      <c r="C8" s="8">
        <v>1</v>
      </c>
      <c r="D8" s="8">
        <v>16</v>
      </c>
      <c r="E8" s="8">
        <v>4</v>
      </c>
      <c r="F8" s="8">
        <v>12</v>
      </c>
      <c r="G8" s="21">
        <v>20</v>
      </c>
      <c r="H8" s="8">
        <v>1</v>
      </c>
      <c r="I8" s="8">
        <v>19</v>
      </c>
      <c r="J8" s="8">
        <v>5</v>
      </c>
      <c r="K8" s="8">
        <v>14</v>
      </c>
    </row>
    <row r="9" spans="1:11">
      <c r="A9" s="19" t="s">
        <v>85</v>
      </c>
      <c r="B9" s="8">
        <v>36</v>
      </c>
      <c r="C9" s="8">
        <v>2</v>
      </c>
      <c r="D9" s="8">
        <v>34</v>
      </c>
      <c r="E9" s="8">
        <v>28</v>
      </c>
      <c r="F9" s="8">
        <v>5</v>
      </c>
      <c r="G9" s="21">
        <v>38</v>
      </c>
      <c r="H9" s="8">
        <v>2</v>
      </c>
      <c r="I9" s="8">
        <v>36</v>
      </c>
      <c r="J9" s="8">
        <v>29</v>
      </c>
      <c r="K9" s="8">
        <v>7</v>
      </c>
    </row>
    <row r="10" spans="1:11">
      <c r="A10" s="19" t="s">
        <v>86</v>
      </c>
      <c r="B10" s="8">
        <v>21</v>
      </c>
      <c r="C10" s="8">
        <v>2</v>
      </c>
      <c r="D10" s="8">
        <v>19</v>
      </c>
      <c r="E10" s="8">
        <v>6</v>
      </c>
      <c r="F10" s="8">
        <v>13</v>
      </c>
      <c r="G10" s="21">
        <v>25</v>
      </c>
      <c r="H10" s="8">
        <v>1</v>
      </c>
      <c r="I10" s="8">
        <v>24</v>
      </c>
      <c r="J10" s="8">
        <v>9</v>
      </c>
      <c r="K10" s="8">
        <v>14</v>
      </c>
    </row>
    <row r="11" spans="1:11">
      <c r="A11" s="19" t="s">
        <v>87</v>
      </c>
      <c r="B11" s="8">
        <v>18</v>
      </c>
      <c r="C11" s="8">
        <v>2</v>
      </c>
      <c r="D11" s="8">
        <v>16</v>
      </c>
      <c r="E11" s="8">
        <v>2</v>
      </c>
      <c r="F11" s="8">
        <v>14</v>
      </c>
      <c r="G11" s="21">
        <v>19</v>
      </c>
      <c r="H11" s="8">
        <v>1</v>
      </c>
      <c r="I11" s="8">
        <v>17</v>
      </c>
      <c r="J11" s="8">
        <v>2</v>
      </c>
      <c r="K11" s="8">
        <v>16</v>
      </c>
    </row>
    <row r="12" spans="1:11">
      <c r="A12" s="19" t="s">
        <v>88</v>
      </c>
      <c r="B12" s="8">
        <v>18</v>
      </c>
      <c r="C12" s="8">
        <v>3</v>
      </c>
      <c r="D12" s="8">
        <v>15</v>
      </c>
      <c r="E12" s="8">
        <v>2</v>
      </c>
      <c r="F12" s="8">
        <v>13</v>
      </c>
      <c r="G12" s="21">
        <v>19</v>
      </c>
      <c r="H12" s="8">
        <v>4</v>
      </c>
      <c r="I12" s="8">
        <v>15</v>
      </c>
      <c r="J12" s="8">
        <v>3</v>
      </c>
      <c r="K12" s="8">
        <v>12</v>
      </c>
    </row>
    <row r="13" spans="1:11">
      <c r="A13" s="19" t="s">
        <v>89</v>
      </c>
      <c r="B13" s="8">
        <v>23</v>
      </c>
      <c r="C13" s="8">
        <v>2</v>
      </c>
      <c r="D13" s="8">
        <v>21</v>
      </c>
      <c r="E13" s="8">
        <v>4</v>
      </c>
      <c r="F13" s="8">
        <v>18</v>
      </c>
      <c r="G13" s="21">
        <v>23</v>
      </c>
      <c r="H13" s="8">
        <v>2</v>
      </c>
      <c r="I13" s="8">
        <v>22</v>
      </c>
      <c r="J13" s="8">
        <v>3</v>
      </c>
      <c r="K13" s="8">
        <v>19</v>
      </c>
    </row>
    <row r="14" spans="1:11">
      <c r="A14" s="19" t="s">
        <v>90</v>
      </c>
      <c r="B14" s="8">
        <v>14</v>
      </c>
      <c r="C14" s="8">
        <v>1</v>
      </c>
      <c r="D14" s="8">
        <v>13</v>
      </c>
      <c r="E14" s="8">
        <v>4</v>
      </c>
      <c r="F14" s="8">
        <v>9</v>
      </c>
      <c r="G14" s="21">
        <v>16</v>
      </c>
      <c r="H14" s="8">
        <v>2</v>
      </c>
      <c r="I14" s="8">
        <v>15</v>
      </c>
      <c r="J14" s="8">
        <v>4</v>
      </c>
      <c r="K14" s="8">
        <v>10</v>
      </c>
    </row>
    <row r="15" spans="1:11">
      <c r="A15" s="19" t="s">
        <v>91</v>
      </c>
      <c r="B15" s="8">
        <v>20</v>
      </c>
      <c r="C15" s="8">
        <v>1</v>
      </c>
      <c r="D15" s="8">
        <v>18</v>
      </c>
      <c r="E15" s="8">
        <v>5</v>
      </c>
      <c r="F15" s="8">
        <v>13</v>
      </c>
      <c r="G15" s="21">
        <v>20</v>
      </c>
      <c r="H15" s="8">
        <v>2</v>
      </c>
      <c r="I15" s="8">
        <v>18</v>
      </c>
      <c r="J15" s="8">
        <v>7</v>
      </c>
      <c r="K15" s="8">
        <v>11</v>
      </c>
    </row>
    <row r="16" spans="1:11">
      <c r="A16" s="19" t="s">
        <v>92</v>
      </c>
      <c r="B16" s="8">
        <v>15</v>
      </c>
      <c r="C16" s="8">
        <v>1</v>
      </c>
      <c r="D16" s="8">
        <v>14</v>
      </c>
      <c r="E16" s="8">
        <v>5</v>
      </c>
      <c r="F16" s="8">
        <v>8</v>
      </c>
      <c r="G16" s="21">
        <v>15</v>
      </c>
      <c r="H16" s="8">
        <v>1</v>
      </c>
      <c r="I16" s="8">
        <v>13</v>
      </c>
      <c r="J16" s="8">
        <v>5</v>
      </c>
      <c r="K16" s="8">
        <v>9</v>
      </c>
    </row>
    <row r="17" spans="1:11">
      <c r="A17" s="19" t="s">
        <v>93</v>
      </c>
      <c r="B17" s="8">
        <v>22</v>
      </c>
      <c r="C17" s="8">
        <v>3</v>
      </c>
      <c r="D17" s="8">
        <v>19</v>
      </c>
      <c r="E17" s="8">
        <v>6</v>
      </c>
      <c r="F17" s="8">
        <v>13</v>
      </c>
      <c r="G17" s="21">
        <v>21</v>
      </c>
      <c r="H17" s="8">
        <v>2</v>
      </c>
      <c r="I17" s="8">
        <v>18</v>
      </c>
      <c r="J17" s="8">
        <v>6</v>
      </c>
      <c r="K17" s="8">
        <v>13</v>
      </c>
    </row>
    <row r="18" spans="1:11">
      <c r="A18" s="19" t="s">
        <v>94</v>
      </c>
      <c r="B18" s="8">
        <v>19</v>
      </c>
      <c r="C18" s="8">
        <v>2</v>
      </c>
      <c r="D18" s="8">
        <v>17</v>
      </c>
      <c r="E18" s="8">
        <v>6</v>
      </c>
      <c r="F18" s="8">
        <v>11</v>
      </c>
      <c r="G18" s="21">
        <v>22</v>
      </c>
      <c r="H18" s="8">
        <v>2</v>
      </c>
      <c r="I18" s="8">
        <v>20</v>
      </c>
      <c r="J18" s="8">
        <v>6</v>
      </c>
      <c r="K18" s="8">
        <v>14</v>
      </c>
    </row>
    <row r="19" spans="1:11">
      <c r="A19" s="19" t="s">
        <v>95</v>
      </c>
      <c r="B19" s="8">
        <v>18</v>
      </c>
      <c r="C19" s="8">
        <v>2</v>
      </c>
      <c r="D19" s="8">
        <v>16</v>
      </c>
      <c r="E19" s="8">
        <v>3</v>
      </c>
      <c r="F19" s="8">
        <v>13</v>
      </c>
      <c r="G19" s="21">
        <v>19</v>
      </c>
      <c r="H19" s="8">
        <v>1</v>
      </c>
      <c r="I19" s="8">
        <v>18</v>
      </c>
      <c r="J19" s="8">
        <v>3</v>
      </c>
      <c r="K19" s="8">
        <v>15</v>
      </c>
    </row>
    <row r="20" spans="1:11">
      <c r="A20" s="19" t="s">
        <v>96</v>
      </c>
      <c r="B20" s="8">
        <v>22</v>
      </c>
      <c r="C20" s="8">
        <v>3</v>
      </c>
      <c r="D20" s="8">
        <v>19</v>
      </c>
      <c r="E20" s="8">
        <v>7</v>
      </c>
      <c r="F20" s="8">
        <v>12</v>
      </c>
      <c r="G20" s="21">
        <v>24</v>
      </c>
      <c r="H20" s="8">
        <v>2</v>
      </c>
      <c r="I20" s="8">
        <v>23</v>
      </c>
      <c r="J20" s="8">
        <v>10</v>
      </c>
      <c r="K20" s="8">
        <v>13</v>
      </c>
    </row>
    <row r="21" spans="1:11">
      <c r="A21" s="19" t="s">
        <v>97</v>
      </c>
      <c r="B21" s="8">
        <v>17</v>
      </c>
      <c r="C21" s="8">
        <v>3</v>
      </c>
      <c r="D21" s="8">
        <v>14</v>
      </c>
      <c r="E21" s="8">
        <v>5</v>
      </c>
      <c r="F21" s="8">
        <v>8</v>
      </c>
      <c r="G21" s="21">
        <v>16</v>
      </c>
      <c r="H21" s="8">
        <v>3</v>
      </c>
      <c r="I21" s="8">
        <v>13</v>
      </c>
      <c r="J21" s="8">
        <v>5</v>
      </c>
      <c r="K21" s="8">
        <v>9</v>
      </c>
    </row>
    <row r="22" spans="1:11">
      <c r="A22" s="19" t="s">
        <v>98</v>
      </c>
      <c r="B22" s="8">
        <v>22</v>
      </c>
      <c r="C22" s="8">
        <v>2</v>
      </c>
      <c r="D22" s="8">
        <v>20</v>
      </c>
      <c r="E22" s="8">
        <v>4</v>
      </c>
      <c r="F22" s="8">
        <v>16</v>
      </c>
      <c r="G22" s="21">
        <v>22</v>
      </c>
      <c r="H22" s="8">
        <v>2</v>
      </c>
      <c r="I22" s="8">
        <v>20</v>
      </c>
      <c r="J22" s="8">
        <v>3</v>
      </c>
      <c r="K22" s="8">
        <v>18</v>
      </c>
    </row>
    <row r="23" spans="1:11">
      <c r="A23" s="19" t="s">
        <v>99</v>
      </c>
      <c r="B23" s="8">
        <v>20</v>
      </c>
      <c r="C23" s="8">
        <v>2</v>
      </c>
      <c r="D23" s="8">
        <v>18</v>
      </c>
      <c r="E23" s="8">
        <v>3</v>
      </c>
      <c r="F23" s="8">
        <v>15</v>
      </c>
      <c r="G23" s="21">
        <v>20</v>
      </c>
      <c r="H23" s="8">
        <v>2</v>
      </c>
      <c r="I23" s="8">
        <v>19</v>
      </c>
      <c r="J23" s="8">
        <v>4</v>
      </c>
      <c r="K23" s="8">
        <v>15</v>
      </c>
    </row>
    <row r="24" spans="1:11">
      <c r="A24" s="19" t="s">
        <v>100</v>
      </c>
      <c r="B24" s="8">
        <v>19</v>
      </c>
      <c r="C24" s="8">
        <v>5</v>
      </c>
      <c r="D24" s="8">
        <v>14</v>
      </c>
      <c r="E24" s="8">
        <v>3</v>
      </c>
      <c r="F24" s="8">
        <v>12</v>
      </c>
      <c r="G24" s="21">
        <v>19</v>
      </c>
      <c r="H24" s="8">
        <v>6</v>
      </c>
      <c r="I24" s="8">
        <v>13</v>
      </c>
      <c r="J24" s="8">
        <v>2</v>
      </c>
      <c r="K24" s="8">
        <v>11</v>
      </c>
    </row>
    <row r="25" spans="1:11">
      <c r="A25" s="19" t="s">
        <v>101</v>
      </c>
      <c r="B25" s="8">
        <v>24</v>
      </c>
      <c r="C25" s="8">
        <v>5</v>
      </c>
      <c r="D25" s="8">
        <v>19</v>
      </c>
      <c r="E25" s="8">
        <v>7</v>
      </c>
      <c r="F25" s="8">
        <v>13</v>
      </c>
      <c r="G25" s="21">
        <v>25</v>
      </c>
      <c r="H25" s="8">
        <v>3</v>
      </c>
      <c r="I25" s="8">
        <v>21</v>
      </c>
      <c r="J25" s="8">
        <v>6</v>
      </c>
      <c r="K25" s="8">
        <v>15</v>
      </c>
    </row>
    <row r="26" spans="1:11">
      <c r="A26" s="19" t="s">
        <v>102</v>
      </c>
      <c r="B26" s="8">
        <v>17</v>
      </c>
      <c r="C26" s="8">
        <v>3</v>
      </c>
      <c r="D26" s="8">
        <v>14</v>
      </c>
      <c r="E26" s="8">
        <v>6</v>
      </c>
      <c r="F26" s="8">
        <v>8</v>
      </c>
      <c r="G26" s="21">
        <v>16</v>
      </c>
      <c r="H26" s="8">
        <v>2</v>
      </c>
      <c r="I26" s="8">
        <v>14</v>
      </c>
      <c r="J26" s="8">
        <v>6</v>
      </c>
      <c r="K26" s="8">
        <v>9</v>
      </c>
    </row>
    <row r="27" spans="1:11">
      <c r="A27" s="19" t="s">
        <v>103</v>
      </c>
      <c r="B27" s="8">
        <v>21</v>
      </c>
      <c r="C27" s="8">
        <v>2</v>
      </c>
      <c r="D27" s="8">
        <v>19</v>
      </c>
      <c r="E27" s="8">
        <v>8</v>
      </c>
      <c r="F27" s="8">
        <v>11</v>
      </c>
      <c r="G27" s="21">
        <v>23</v>
      </c>
      <c r="H27" s="8">
        <v>1</v>
      </c>
      <c r="I27" s="8">
        <v>22</v>
      </c>
      <c r="J27" s="8">
        <v>9</v>
      </c>
      <c r="K27" s="8">
        <v>13</v>
      </c>
    </row>
    <row r="28" spans="1:11">
      <c r="A28" s="19" t="s">
        <v>104</v>
      </c>
      <c r="B28" s="8">
        <v>10</v>
      </c>
      <c r="C28" s="8">
        <v>1</v>
      </c>
      <c r="D28" s="8">
        <v>9</v>
      </c>
      <c r="E28" s="8">
        <v>3</v>
      </c>
      <c r="F28" s="8">
        <v>6</v>
      </c>
      <c r="G28" s="21">
        <v>11</v>
      </c>
      <c r="H28" s="8">
        <v>1</v>
      </c>
      <c r="I28" s="8">
        <v>10</v>
      </c>
      <c r="J28" s="8">
        <v>5</v>
      </c>
      <c r="K28" s="8">
        <v>6</v>
      </c>
    </row>
    <row r="29" spans="1:11">
      <c r="A29" s="19" t="s">
        <v>105</v>
      </c>
      <c r="B29" s="8">
        <v>16</v>
      </c>
      <c r="C29" s="8">
        <v>3</v>
      </c>
      <c r="D29" s="8">
        <v>14</v>
      </c>
      <c r="E29" s="8">
        <v>5</v>
      </c>
      <c r="F29" s="8">
        <v>9</v>
      </c>
      <c r="G29" s="21">
        <v>16</v>
      </c>
      <c r="H29" s="8">
        <v>2</v>
      </c>
      <c r="I29" s="8">
        <v>15</v>
      </c>
      <c r="J29" s="8">
        <v>5</v>
      </c>
      <c r="K29" s="8">
        <v>10</v>
      </c>
    </row>
    <row r="30" spans="1:11">
      <c r="A30" s="19" t="s">
        <v>106</v>
      </c>
      <c r="B30" s="8">
        <v>14</v>
      </c>
      <c r="C30" s="8">
        <v>2</v>
      </c>
      <c r="D30" s="8">
        <v>13</v>
      </c>
      <c r="E30" s="8">
        <v>4</v>
      </c>
      <c r="F30" s="8">
        <v>9</v>
      </c>
      <c r="G30" s="21">
        <v>14</v>
      </c>
      <c r="H30" s="8">
        <v>2</v>
      </c>
      <c r="I30" s="8">
        <v>12</v>
      </c>
      <c r="J30" s="8">
        <v>4</v>
      </c>
      <c r="K30" s="8">
        <v>8</v>
      </c>
    </row>
    <row r="31" spans="1:11">
      <c r="A31" s="19" t="s">
        <v>107</v>
      </c>
      <c r="B31" s="8">
        <v>24</v>
      </c>
      <c r="C31" s="8">
        <v>3</v>
      </c>
      <c r="D31" s="8">
        <v>21</v>
      </c>
      <c r="E31" s="8">
        <v>10</v>
      </c>
      <c r="F31" s="8">
        <v>11</v>
      </c>
      <c r="G31" s="21">
        <v>23</v>
      </c>
      <c r="H31" s="8">
        <v>2</v>
      </c>
      <c r="I31" s="8">
        <v>22</v>
      </c>
      <c r="J31" s="8">
        <v>8</v>
      </c>
      <c r="K31" s="8">
        <v>14</v>
      </c>
    </row>
    <row r="32" spans="1:11">
      <c r="A32" s="19" t="s">
        <v>108</v>
      </c>
      <c r="B32" s="8">
        <v>30</v>
      </c>
      <c r="C32" s="8">
        <v>3</v>
      </c>
      <c r="D32" s="8">
        <v>27</v>
      </c>
      <c r="E32" s="8">
        <v>11</v>
      </c>
      <c r="F32" s="8">
        <v>17</v>
      </c>
      <c r="G32" s="21">
        <v>35</v>
      </c>
      <c r="H32" s="8">
        <v>2</v>
      </c>
      <c r="I32" s="8">
        <v>33</v>
      </c>
      <c r="J32" s="8">
        <v>11</v>
      </c>
      <c r="K32" s="8">
        <v>22</v>
      </c>
    </row>
    <row r="33" spans="1:11">
      <c r="A33" s="19" t="s">
        <v>109</v>
      </c>
      <c r="B33" s="8">
        <v>21</v>
      </c>
      <c r="C33" s="8">
        <v>2</v>
      </c>
      <c r="D33" s="8">
        <v>18</v>
      </c>
      <c r="E33" s="8">
        <v>3</v>
      </c>
      <c r="F33" s="8">
        <v>15</v>
      </c>
      <c r="G33" s="21">
        <v>19</v>
      </c>
      <c r="H33" s="8">
        <v>2</v>
      </c>
      <c r="I33" s="8">
        <v>17</v>
      </c>
      <c r="J33" s="8">
        <v>2</v>
      </c>
      <c r="K33" s="8">
        <v>15</v>
      </c>
    </row>
    <row r="34" spans="1:11">
      <c r="A34" s="19" t="s">
        <v>110</v>
      </c>
      <c r="B34" s="8">
        <v>19</v>
      </c>
      <c r="C34" s="8">
        <v>3</v>
      </c>
      <c r="D34" s="8">
        <v>16</v>
      </c>
      <c r="E34" s="8">
        <v>2</v>
      </c>
      <c r="F34" s="8">
        <v>14</v>
      </c>
      <c r="G34" s="21">
        <v>20</v>
      </c>
      <c r="H34" s="8">
        <v>3</v>
      </c>
      <c r="I34" s="8">
        <v>16</v>
      </c>
      <c r="J34" s="8">
        <v>2</v>
      </c>
      <c r="K34" s="8">
        <v>14</v>
      </c>
    </row>
    <row r="35" spans="1:11">
      <c r="A35" s="19" t="s">
        <v>111</v>
      </c>
      <c r="B35" s="8">
        <v>26</v>
      </c>
      <c r="C35" s="8">
        <v>2</v>
      </c>
      <c r="D35" s="8">
        <v>24</v>
      </c>
      <c r="E35" s="8">
        <v>8</v>
      </c>
      <c r="F35" s="8">
        <v>15</v>
      </c>
      <c r="G35" s="21">
        <v>27</v>
      </c>
      <c r="H35" s="8">
        <v>3</v>
      </c>
      <c r="I35" s="8">
        <v>24</v>
      </c>
      <c r="J35" s="8">
        <v>9</v>
      </c>
      <c r="K35" s="8">
        <v>15</v>
      </c>
    </row>
    <row r="36" spans="1:11">
      <c r="A36" s="19" t="s">
        <v>112</v>
      </c>
      <c r="B36" s="8">
        <v>22</v>
      </c>
      <c r="C36" s="8">
        <v>1</v>
      </c>
      <c r="D36" s="8">
        <v>21</v>
      </c>
      <c r="E36" s="8">
        <v>1</v>
      </c>
      <c r="F36" s="8">
        <v>20</v>
      </c>
      <c r="G36" s="21">
        <v>23</v>
      </c>
      <c r="H36" s="8">
        <v>1</v>
      </c>
      <c r="I36" s="8">
        <v>22</v>
      </c>
      <c r="J36" s="8">
        <v>1</v>
      </c>
      <c r="K36" s="8">
        <v>21</v>
      </c>
    </row>
    <row r="37" spans="1:11">
      <c r="A37" s="19" t="s">
        <v>113</v>
      </c>
      <c r="B37" s="8">
        <v>19</v>
      </c>
      <c r="C37" s="8">
        <v>2</v>
      </c>
      <c r="D37" s="8">
        <v>17</v>
      </c>
      <c r="E37" s="8">
        <v>4</v>
      </c>
      <c r="F37" s="8">
        <v>13</v>
      </c>
      <c r="G37" s="21">
        <v>21</v>
      </c>
      <c r="H37" s="8">
        <v>2</v>
      </c>
      <c r="I37" s="8">
        <v>19</v>
      </c>
      <c r="J37" s="8">
        <v>7</v>
      </c>
      <c r="K37" s="8">
        <v>12</v>
      </c>
    </row>
    <row r="38" spans="1:11">
      <c r="A38" s="19" t="s">
        <v>114</v>
      </c>
      <c r="B38" s="8">
        <v>17</v>
      </c>
      <c r="C38" s="8">
        <v>4</v>
      </c>
      <c r="D38" s="8">
        <v>14</v>
      </c>
      <c r="E38" s="8">
        <v>4</v>
      </c>
      <c r="F38" s="8">
        <v>9</v>
      </c>
      <c r="G38" s="21">
        <v>17</v>
      </c>
      <c r="H38" s="8">
        <v>4</v>
      </c>
      <c r="I38" s="8">
        <v>13</v>
      </c>
      <c r="J38" s="8">
        <v>4</v>
      </c>
      <c r="K38" s="8">
        <v>9</v>
      </c>
    </row>
    <row r="39" spans="1:11">
      <c r="A39" s="19" t="s">
        <v>115</v>
      </c>
      <c r="B39" s="8">
        <v>16</v>
      </c>
      <c r="C39" s="8">
        <v>3</v>
      </c>
      <c r="D39" s="8">
        <v>13</v>
      </c>
      <c r="E39" s="8">
        <v>2</v>
      </c>
      <c r="F39" s="8">
        <v>11</v>
      </c>
      <c r="G39" s="21">
        <v>17</v>
      </c>
      <c r="H39" s="8">
        <v>2</v>
      </c>
      <c r="I39" s="8">
        <v>15</v>
      </c>
      <c r="J39" s="8">
        <v>2</v>
      </c>
      <c r="K39" s="8">
        <v>13</v>
      </c>
    </row>
    <row r="40" spans="1:11">
      <c r="A40" s="19" t="s">
        <v>116</v>
      </c>
      <c r="B40" s="8">
        <v>19</v>
      </c>
      <c r="C40" s="8">
        <v>4</v>
      </c>
      <c r="D40" s="8">
        <v>15</v>
      </c>
      <c r="E40" s="8">
        <v>6</v>
      </c>
      <c r="F40" s="8">
        <v>8</v>
      </c>
      <c r="G40" s="21">
        <v>21</v>
      </c>
      <c r="H40" s="8">
        <v>8</v>
      </c>
      <c r="I40" s="8">
        <v>12</v>
      </c>
      <c r="J40" s="8">
        <v>6</v>
      </c>
      <c r="K40" s="8">
        <v>7</v>
      </c>
    </row>
    <row r="41" spans="1:11">
      <c r="A41" s="19" t="s">
        <v>117</v>
      </c>
      <c r="B41" s="8">
        <v>26</v>
      </c>
      <c r="C41" s="8">
        <v>3</v>
      </c>
      <c r="D41" s="8">
        <v>23</v>
      </c>
      <c r="E41" s="8">
        <v>8</v>
      </c>
      <c r="F41" s="8">
        <v>15</v>
      </c>
      <c r="G41" s="21">
        <v>28</v>
      </c>
      <c r="H41" s="8">
        <v>3</v>
      </c>
      <c r="I41" s="8">
        <v>25</v>
      </c>
      <c r="J41" s="8">
        <v>10</v>
      </c>
      <c r="K41" s="8">
        <v>15</v>
      </c>
    </row>
    <row r="42" spans="1:11">
      <c r="A42" s="19" t="s">
        <v>118</v>
      </c>
      <c r="B42" s="8">
        <v>18</v>
      </c>
      <c r="C42" s="8">
        <v>3</v>
      </c>
      <c r="D42" s="8">
        <v>15</v>
      </c>
      <c r="E42" s="8">
        <v>4</v>
      </c>
      <c r="F42" s="8">
        <v>11</v>
      </c>
      <c r="G42" s="21">
        <v>18</v>
      </c>
      <c r="H42" s="8">
        <v>1</v>
      </c>
      <c r="I42" s="8">
        <v>16</v>
      </c>
      <c r="J42" s="8">
        <v>4</v>
      </c>
      <c r="K42" s="8">
        <v>13</v>
      </c>
    </row>
    <row r="43" spans="1:11">
      <c r="A43" s="19" t="s">
        <v>119</v>
      </c>
      <c r="B43" s="8">
        <v>22</v>
      </c>
      <c r="C43" s="8">
        <v>2</v>
      </c>
      <c r="D43" s="8">
        <v>20</v>
      </c>
      <c r="E43" s="8">
        <v>5</v>
      </c>
      <c r="F43" s="8">
        <v>15</v>
      </c>
      <c r="G43" s="21">
        <v>19</v>
      </c>
      <c r="H43" s="8">
        <v>1</v>
      </c>
      <c r="I43" s="8">
        <v>18</v>
      </c>
      <c r="J43" s="8">
        <v>5</v>
      </c>
      <c r="K43" s="8">
        <v>13</v>
      </c>
    </row>
    <row r="44" spans="1:11">
      <c r="A44" s="19" t="s">
        <v>120</v>
      </c>
      <c r="B44" s="8">
        <v>19</v>
      </c>
      <c r="C44" s="8">
        <v>2</v>
      </c>
      <c r="D44" s="8">
        <v>17</v>
      </c>
      <c r="E44" s="8">
        <v>7</v>
      </c>
      <c r="F44" s="8">
        <v>10</v>
      </c>
      <c r="G44" s="21">
        <v>18</v>
      </c>
      <c r="H44" s="8">
        <v>1</v>
      </c>
      <c r="I44" s="8">
        <v>17</v>
      </c>
      <c r="J44" s="8">
        <v>7</v>
      </c>
      <c r="K44" s="8">
        <v>10</v>
      </c>
    </row>
    <row r="45" spans="1:11">
      <c r="A45" s="19" t="s">
        <v>121</v>
      </c>
      <c r="B45" s="8">
        <v>16</v>
      </c>
      <c r="C45" s="8">
        <v>2</v>
      </c>
      <c r="D45" s="8">
        <v>14</v>
      </c>
      <c r="E45" s="8">
        <v>6</v>
      </c>
      <c r="F45" s="8">
        <v>8</v>
      </c>
      <c r="G45" s="21">
        <v>19</v>
      </c>
      <c r="H45" s="8">
        <v>2</v>
      </c>
      <c r="I45" s="8">
        <v>18</v>
      </c>
      <c r="J45" s="8">
        <v>9</v>
      </c>
      <c r="K45" s="8">
        <v>9</v>
      </c>
    </row>
    <row r="46" spans="1:11">
      <c r="A46" s="19" t="s">
        <v>122</v>
      </c>
      <c r="B46" s="8">
        <v>16</v>
      </c>
      <c r="C46" s="8">
        <v>3</v>
      </c>
      <c r="D46" s="8">
        <v>12</v>
      </c>
      <c r="E46" s="8">
        <v>3</v>
      </c>
      <c r="F46" s="8">
        <v>9</v>
      </c>
      <c r="G46" s="21">
        <v>17</v>
      </c>
      <c r="H46" s="8">
        <v>3</v>
      </c>
      <c r="I46" s="8">
        <v>13</v>
      </c>
      <c r="J46" s="8">
        <v>3</v>
      </c>
      <c r="K46" s="8">
        <v>10</v>
      </c>
    </row>
    <row r="47" spans="1:11">
      <c r="A47" s="19" t="s">
        <v>123</v>
      </c>
      <c r="B47" s="8">
        <v>29</v>
      </c>
      <c r="C47" s="8">
        <v>3</v>
      </c>
      <c r="D47" s="8">
        <v>26</v>
      </c>
      <c r="E47" s="8">
        <v>18</v>
      </c>
      <c r="F47" s="8">
        <v>8</v>
      </c>
      <c r="G47" s="21">
        <v>30</v>
      </c>
      <c r="H47" s="8">
        <v>4</v>
      </c>
      <c r="I47" s="8">
        <v>26</v>
      </c>
      <c r="J47" s="8">
        <v>18</v>
      </c>
      <c r="K47" s="8">
        <v>8</v>
      </c>
    </row>
    <row r="48" spans="1:11">
      <c r="A48" s="19" t="s">
        <v>124</v>
      </c>
      <c r="B48" s="8">
        <v>19</v>
      </c>
      <c r="C48" s="8">
        <v>2</v>
      </c>
      <c r="D48" s="8">
        <v>17</v>
      </c>
      <c r="E48" s="8">
        <v>6</v>
      </c>
      <c r="F48" s="8">
        <v>11</v>
      </c>
      <c r="G48" s="21">
        <v>19</v>
      </c>
      <c r="H48" s="8">
        <v>2</v>
      </c>
      <c r="I48" s="8">
        <v>17</v>
      </c>
      <c r="J48" s="8">
        <v>6</v>
      </c>
      <c r="K48" s="8">
        <v>10</v>
      </c>
    </row>
    <row r="49" spans="1:11">
      <c r="A49" s="19" t="s">
        <v>125</v>
      </c>
      <c r="B49" s="8">
        <v>21</v>
      </c>
      <c r="C49" s="8">
        <v>2</v>
      </c>
      <c r="D49" s="8">
        <v>18</v>
      </c>
      <c r="E49" s="8">
        <v>4</v>
      </c>
      <c r="F49" s="8">
        <v>14</v>
      </c>
      <c r="G49" s="21">
        <v>19</v>
      </c>
      <c r="H49" s="8">
        <v>2</v>
      </c>
      <c r="I49" s="8">
        <v>18</v>
      </c>
      <c r="J49" s="8">
        <v>3</v>
      </c>
      <c r="K49" s="8">
        <v>15</v>
      </c>
    </row>
    <row r="50" spans="1:11">
      <c r="A50" s="19" t="s">
        <v>126</v>
      </c>
      <c r="B50" s="8">
        <v>20</v>
      </c>
      <c r="C50" s="8">
        <v>2</v>
      </c>
      <c r="D50" s="8">
        <v>18</v>
      </c>
      <c r="E50" s="8">
        <v>5</v>
      </c>
      <c r="F50" s="8">
        <v>13</v>
      </c>
      <c r="G50" s="21">
        <v>19</v>
      </c>
      <c r="H50" s="8">
        <v>2</v>
      </c>
      <c r="I50" s="8">
        <v>17</v>
      </c>
      <c r="J50" s="8">
        <v>5</v>
      </c>
      <c r="K50" s="8">
        <v>12</v>
      </c>
    </row>
    <row r="51" spans="1:11">
      <c r="A51" s="19" t="s">
        <v>127</v>
      </c>
      <c r="B51" s="8">
        <v>21</v>
      </c>
      <c r="C51" s="8">
        <v>2</v>
      </c>
      <c r="D51" s="8">
        <v>19</v>
      </c>
      <c r="E51" s="8">
        <v>8</v>
      </c>
      <c r="F51" s="8">
        <v>12</v>
      </c>
      <c r="G51" s="21">
        <v>22</v>
      </c>
      <c r="H51" s="8">
        <v>2</v>
      </c>
      <c r="I51" s="8">
        <v>20</v>
      </c>
      <c r="J51" s="8">
        <v>7</v>
      </c>
      <c r="K51" s="8">
        <v>14</v>
      </c>
    </row>
    <row r="52" spans="1:11">
      <c r="A52" s="19" t="s">
        <v>128</v>
      </c>
      <c r="B52" s="8">
        <v>17</v>
      </c>
      <c r="C52" s="8">
        <v>2</v>
      </c>
      <c r="D52" s="8">
        <v>16</v>
      </c>
      <c r="E52" s="8">
        <v>7</v>
      </c>
      <c r="F52" s="8">
        <v>9</v>
      </c>
      <c r="G52" s="21">
        <v>18</v>
      </c>
      <c r="H52" s="8">
        <v>2</v>
      </c>
      <c r="I52" s="8">
        <v>16</v>
      </c>
      <c r="J52" s="8">
        <v>8</v>
      </c>
      <c r="K52" s="8">
        <v>9</v>
      </c>
    </row>
    <row r="53" spans="1:11">
      <c r="A53" s="19" t="s">
        <v>129</v>
      </c>
      <c r="B53" s="8">
        <v>20</v>
      </c>
      <c r="C53" s="8">
        <v>2</v>
      </c>
      <c r="D53" s="8">
        <v>18</v>
      </c>
      <c r="E53" s="8">
        <v>4</v>
      </c>
      <c r="F53" s="8">
        <v>15</v>
      </c>
      <c r="G53" s="21">
        <v>21</v>
      </c>
      <c r="H53" s="8">
        <v>2</v>
      </c>
      <c r="I53" s="8">
        <v>19</v>
      </c>
      <c r="J53" s="8">
        <v>4</v>
      </c>
      <c r="K53" s="8">
        <v>16</v>
      </c>
    </row>
    <row r="54" spans="1:11">
      <c r="A54" s="19" t="s">
        <v>130</v>
      </c>
      <c r="B54" s="8">
        <v>18</v>
      </c>
      <c r="C54" s="8">
        <v>1</v>
      </c>
      <c r="D54" s="8">
        <v>17</v>
      </c>
      <c r="E54" s="8">
        <v>5</v>
      </c>
      <c r="F54" s="8">
        <v>12</v>
      </c>
      <c r="G54" s="21">
        <v>19</v>
      </c>
      <c r="H54" s="8">
        <v>2</v>
      </c>
      <c r="I54" s="8">
        <v>17</v>
      </c>
      <c r="J54" s="8">
        <v>5</v>
      </c>
      <c r="K54" s="8">
        <v>12</v>
      </c>
    </row>
    <row r="55" spans="1:11">
      <c r="A55" s="33" t="s">
        <v>131</v>
      </c>
      <c r="B55" s="45"/>
      <c r="C55" s="45"/>
      <c r="D55" s="45"/>
      <c r="E55" s="45"/>
      <c r="F55" s="45"/>
      <c r="G55" s="45"/>
      <c r="H55" s="45"/>
      <c r="I55" s="45"/>
      <c r="J55" s="45"/>
      <c r="K55" s="45"/>
    </row>
    <row r="56" spans="1:11">
      <c r="A56" s="20" t="s">
        <v>134</v>
      </c>
      <c r="B56" s="8">
        <v>20</v>
      </c>
      <c r="C56" s="8">
        <v>4</v>
      </c>
      <c r="D56" s="8">
        <v>16</v>
      </c>
      <c r="E56" s="8">
        <v>3</v>
      </c>
      <c r="F56" s="8">
        <v>13</v>
      </c>
      <c r="G56" s="21">
        <v>21</v>
      </c>
      <c r="H56" s="8">
        <v>5</v>
      </c>
      <c r="I56" s="8">
        <v>16</v>
      </c>
      <c r="J56" s="8">
        <v>2</v>
      </c>
      <c r="K56" s="8">
        <v>14</v>
      </c>
    </row>
    <row r="57" spans="1:11">
      <c r="A57" s="20" t="s">
        <v>183</v>
      </c>
      <c r="B57" s="8">
        <v>18</v>
      </c>
      <c r="C57" s="8">
        <v>2</v>
      </c>
      <c r="D57" s="8">
        <v>16</v>
      </c>
      <c r="E57" s="8">
        <v>6</v>
      </c>
      <c r="F57" s="8">
        <v>10</v>
      </c>
      <c r="G57" s="21">
        <v>19</v>
      </c>
      <c r="H57" s="8">
        <v>3</v>
      </c>
      <c r="I57" s="8">
        <v>16</v>
      </c>
      <c r="J57" s="8">
        <v>5</v>
      </c>
      <c r="K57" s="8">
        <v>10</v>
      </c>
    </row>
    <row r="58" spans="1:11">
      <c r="A58" s="22" t="s">
        <v>136</v>
      </c>
      <c r="B58" s="11" t="s">
        <v>293</v>
      </c>
      <c r="C58" s="11" t="s">
        <v>293</v>
      </c>
      <c r="D58" s="11" t="s">
        <v>293</v>
      </c>
      <c r="E58" s="11" t="s">
        <v>293</v>
      </c>
      <c r="F58" s="11" t="s">
        <v>293</v>
      </c>
      <c r="G58" s="26">
        <v>25</v>
      </c>
      <c r="H58" s="11" t="s">
        <v>72</v>
      </c>
      <c r="I58" s="11">
        <v>24</v>
      </c>
      <c r="J58" s="11">
        <v>1</v>
      </c>
      <c r="K58" s="11">
        <v>23</v>
      </c>
    </row>
    <row r="59" spans="1:11">
      <c r="A59" s="13" t="s">
        <v>297</v>
      </c>
    </row>
  </sheetData>
  <mergeCells count="4">
    <mergeCell ref="A2:A3"/>
    <mergeCell ref="B2:F2"/>
    <mergeCell ref="G2:K2"/>
    <mergeCell ref="A55:K5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59"/>
  <sheetViews>
    <sheetView workbookViewId="0"/>
  </sheetViews>
  <sheetFormatPr defaultRowHeight="15"/>
  <cols>
    <col min="1" max="1" width="23" customWidth="1"/>
    <col min="2" max="11" width="13" customWidth="1"/>
  </cols>
  <sheetData>
    <row r="1" spans="1:11">
      <c r="A1" s="2" t="s">
        <v>18</v>
      </c>
    </row>
    <row r="2" spans="1:11">
      <c r="A2" s="34" t="s">
        <v>75</v>
      </c>
      <c r="B2" s="35">
        <v>2013</v>
      </c>
      <c r="C2" s="46"/>
      <c r="D2" s="46"/>
      <c r="E2" s="46"/>
      <c r="F2" s="46"/>
      <c r="G2" s="35">
        <v>2015</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23</v>
      </c>
      <c r="C4" s="8">
        <v>2</v>
      </c>
      <c r="D4" s="8">
        <v>21</v>
      </c>
      <c r="E4" s="8">
        <v>7</v>
      </c>
      <c r="F4" s="8">
        <v>14</v>
      </c>
      <c r="G4" s="21">
        <v>24</v>
      </c>
      <c r="H4" s="8">
        <v>2</v>
      </c>
      <c r="I4" s="8">
        <v>23</v>
      </c>
      <c r="J4" s="8">
        <v>8</v>
      </c>
      <c r="K4" s="8">
        <v>14</v>
      </c>
    </row>
    <row r="5" spans="1:11">
      <c r="A5" s="19" t="s">
        <v>81</v>
      </c>
      <c r="B5" s="8">
        <v>12</v>
      </c>
      <c r="C5" s="8">
        <v>1</v>
      </c>
      <c r="D5" s="8">
        <v>11</v>
      </c>
      <c r="E5" s="8">
        <v>6</v>
      </c>
      <c r="F5" s="8">
        <v>5</v>
      </c>
      <c r="G5" s="21">
        <v>14</v>
      </c>
      <c r="H5" s="8">
        <v>1</v>
      </c>
      <c r="I5" s="8">
        <v>13</v>
      </c>
      <c r="J5" s="8">
        <v>7</v>
      </c>
      <c r="K5" s="8">
        <v>6</v>
      </c>
    </row>
    <row r="6" spans="1:11">
      <c r="A6" s="19" t="s">
        <v>82</v>
      </c>
      <c r="B6" s="8">
        <v>27</v>
      </c>
      <c r="C6" s="8">
        <v>1</v>
      </c>
      <c r="D6" s="8">
        <v>26</v>
      </c>
      <c r="E6" s="8">
        <v>4</v>
      </c>
      <c r="F6" s="8">
        <v>22</v>
      </c>
      <c r="G6" s="21">
        <v>27</v>
      </c>
      <c r="H6" s="8">
        <v>1</v>
      </c>
      <c r="I6" s="8">
        <v>26</v>
      </c>
      <c r="J6" s="8">
        <v>7</v>
      </c>
      <c r="K6" s="8">
        <v>18</v>
      </c>
    </row>
    <row r="7" spans="1:11">
      <c r="A7" s="19" t="s">
        <v>83</v>
      </c>
      <c r="B7" s="8">
        <v>17</v>
      </c>
      <c r="C7" s="8">
        <v>1</v>
      </c>
      <c r="D7" s="8">
        <v>15</v>
      </c>
      <c r="E7" s="8">
        <v>2</v>
      </c>
      <c r="F7" s="8">
        <v>13</v>
      </c>
      <c r="G7" s="21">
        <v>21</v>
      </c>
      <c r="H7" s="8">
        <v>1</v>
      </c>
      <c r="I7" s="8">
        <v>20</v>
      </c>
      <c r="J7" s="8">
        <v>4</v>
      </c>
      <c r="K7" s="8">
        <v>16</v>
      </c>
    </row>
    <row r="8" spans="1:11">
      <c r="A8" s="19" t="s">
        <v>84</v>
      </c>
      <c r="B8" s="8">
        <v>21</v>
      </c>
      <c r="C8" s="8">
        <v>1</v>
      </c>
      <c r="D8" s="8">
        <v>20</v>
      </c>
      <c r="E8" s="8">
        <v>5</v>
      </c>
      <c r="F8" s="8">
        <v>15</v>
      </c>
      <c r="G8" s="21">
        <v>21</v>
      </c>
      <c r="H8" s="8">
        <v>1</v>
      </c>
      <c r="I8" s="8">
        <v>20</v>
      </c>
      <c r="J8" s="8">
        <v>4</v>
      </c>
      <c r="K8" s="8">
        <v>16</v>
      </c>
    </row>
    <row r="9" spans="1:11">
      <c r="A9" s="19" t="s">
        <v>85</v>
      </c>
      <c r="B9" s="8">
        <v>32</v>
      </c>
      <c r="C9" s="8">
        <v>2</v>
      </c>
      <c r="D9" s="8">
        <v>30</v>
      </c>
      <c r="E9" s="8">
        <v>22</v>
      </c>
      <c r="F9" s="8">
        <v>9</v>
      </c>
      <c r="G9" s="21">
        <v>35</v>
      </c>
      <c r="H9" s="8">
        <v>2</v>
      </c>
      <c r="I9" s="8">
        <v>33</v>
      </c>
      <c r="J9" s="8">
        <v>26</v>
      </c>
      <c r="K9" s="8">
        <v>7</v>
      </c>
    </row>
    <row r="10" spans="1:11">
      <c r="A10" s="19" t="s">
        <v>86</v>
      </c>
      <c r="B10" s="8">
        <v>23</v>
      </c>
      <c r="C10" s="8">
        <v>1</v>
      </c>
      <c r="D10" s="8">
        <v>21</v>
      </c>
      <c r="E10" s="8">
        <v>9</v>
      </c>
      <c r="F10" s="8">
        <v>12</v>
      </c>
      <c r="G10" s="21">
        <v>24</v>
      </c>
      <c r="H10" s="8">
        <v>2</v>
      </c>
      <c r="I10" s="8">
        <v>22</v>
      </c>
      <c r="J10" s="8">
        <v>11</v>
      </c>
      <c r="K10" s="8">
        <v>11</v>
      </c>
    </row>
    <row r="11" spans="1:11">
      <c r="A11" s="19" t="s">
        <v>87</v>
      </c>
      <c r="B11" s="8">
        <v>19</v>
      </c>
      <c r="C11" s="8">
        <v>1</v>
      </c>
      <c r="D11" s="8">
        <v>17</v>
      </c>
      <c r="E11" s="8">
        <v>2</v>
      </c>
      <c r="F11" s="8">
        <v>16</v>
      </c>
      <c r="G11" s="21">
        <v>19</v>
      </c>
      <c r="H11" s="8">
        <v>1</v>
      </c>
      <c r="I11" s="8">
        <v>18</v>
      </c>
      <c r="J11" s="8">
        <v>4</v>
      </c>
      <c r="K11" s="8">
        <v>14</v>
      </c>
    </row>
    <row r="12" spans="1:11">
      <c r="A12" s="19" t="s">
        <v>88</v>
      </c>
      <c r="B12" s="8">
        <v>18</v>
      </c>
      <c r="C12" s="8">
        <v>2</v>
      </c>
      <c r="D12" s="8">
        <v>16</v>
      </c>
      <c r="E12" s="8">
        <v>2</v>
      </c>
      <c r="F12" s="8">
        <v>14</v>
      </c>
      <c r="G12" s="21">
        <v>20</v>
      </c>
      <c r="H12" s="8">
        <v>2</v>
      </c>
      <c r="I12" s="8">
        <v>19</v>
      </c>
      <c r="J12" s="8">
        <v>5</v>
      </c>
      <c r="K12" s="8">
        <v>14</v>
      </c>
    </row>
    <row r="13" spans="1:11">
      <c r="A13" s="19" t="s">
        <v>89</v>
      </c>
      <c r="B13" s="8">
        <v>25</v>
      </c>
      <c r="C13" s="8">
        <v>2</v>
      </c>
      <c r="D13" s="8">
        <v>23</v>
      </c>
      <c r="E13" s="8">
        <v>2</v>
      </c>
      <c r="F13" s="8">
        <v>20</v>
      </c>
      <c r="G13" s="21">
        <v>26</v>
      </c>
      <c r="H13" s="8">
        <v>2</v>
      </c>
      <c r="I13" s="8">
        <v>24</v>
      </c>
      <c r="J13" s="8">
        <v>2</v>
      </c>
      <c r="K13" s="8">
        <v>21</v>
      </c>
    </row>
    <row r="14" spans="1:11">
      <c r="A14" s="19" t="s">
        <v>90</v>
      </c>
      <c r="B14" s="8">
        <v>16</v>
      </c>
      <c r="C14" s="8">
        <v>1</v>
      </c>
      <c r="D14" s="8">
        <v>15</v>
      </c>
      <c r="E14" s="8">
        <v>3</v>
      </c>
      <c r="F14" s="8">
        <v>11</v>
      </c>
      <c r="G14" s="21">
        <v>19</v>
      </c>
      <c r="H14" s="8">
        <v>2</v>
      </c>
      <c r="I14" s="8">
        <v>18</v>
      </c>
      <c r="J14" s="8">
        <v>4</v>
      </c>
      <c r="K14" s="8">
        <v>14</v>
      </c>
    </row>
    <row r="15" spans="1:11">
      <c r="A15" s="19" t="s">
        <v>91</v>
      </c>
      <c r="B15" s="8">
        <v>17</v>
      </c>
      <c r="C15" s="8">
        <v>1</v>
      </c>
      <c r="D15" s="8">
        <v>16</v>
      </c>
      <c r="E15" s="8">
        <v>5</v>
      </c>
      <c r="F15" s="8">
        <v>11</v>
      </c>
      <c r="G15" s="21">
        <v>16</v>
      </c>
      <c r="H15" s="8">
        <v>2</v>
      </c>
      <c r="I15" s="8">
        <v>14</v>
      </c>
      <c r="J15" s="8">
        <v>6</v>
      </c>
      <c r="K15" s="8">
        <v>8</v>
      </c>
    </row>
    <row r="16" spans="1:11">
      <c r="A16" s="19" t="s">
        <v>92</v>
      </c>
      <c r="B16" s="8">
        <v>15</v>
      </c>
      <c r="C16" s="8">
        <v>1</v>
      </c>
      <c r="D16" s="8">
        <v>13</v>
      </c>
      <c r="E16" s="8">
        <v>4</v>
      </c>
      <c r="F16" s="8">
        <v>10</v>
      </c>
      <c r="G16" s="21">
        <v>15</v>
      </c>
      <c r="H16" s="8">
        <v>2</v>
      </c>
      <c r="I16" s="8">
        <v>14</v>
      </c>
      <c r="J16" s="8">
        <v>4</v>
      </c>
      <c r="K16" s="8">
        <v>10</v>
      </c>
    </row>
    <row r="17" spans="1:11">
      <c r="A17" s="19" t="s">
        <v>93</v>
      </c>
      <c r="B17" s="8">
        <v>20</v>
      </c>
      <c r="C17" s="8">
        <v>1</v>
      </c>
      <c r="D17" s="8">
        <v>19</v>
      </c>
      <c r="E17" s="8">
        <v>4</v>
      </c>
      <c r="F17" s="8">
        <v>15</v>
      </c>
      <c r="G17" s="21">
        <v>22</v>
      </c>
      <c r="H17" s="8">
        <v>1</v>
      </c>
      <c r="I17" s="8">
        <v>21</v>
      </c>
      <c r="J17" s="8">
        <v>6</v>
      </c>
      <c r="K17" s="8">
        <v>14</v>
      </c>
    </row>
    <row r="18" spans="1:11">
      <c r="A18" s="19" t="s">
        <v>94</v>
      </c>
      <c r="B18" s="8">
        <v>22</v>
      </c>
      <c r="C18" s="8">
        <v>2</v>
      </c>
      <c r="D18" s="8">
        <v>20</v>
      </c>
      <c r="E18" s="8">
        <v>3</v>
      </c>
      <c r="F18" s="8">
        <v>17</v>
      </c>
      <c r="G18" s="21">
        <v>23</v>
      </c>
      <c r="H18" s="8">
        <v>1</v>
      </c>
      <c r="I18" s="8">
        <v>22</v>
      </c>
      <c r="J18" s="8">
        <v>5</v>
      </c>
      <c r="K18" s="8">
        <v>17</v>
      </c>
    </row>
    <row r="19" spans="1:11">
      <c r="A19" s="19" t="s">
        <v>95</v>
      </c>
      <c r="B19" s="8">
        <v>18</v>
      </c>
      <c r="C19" s="8">
        <v>1</v>
      </c>
      <c r="D19" s="8">
        <v>17</v>
      </c>
      <c r="E19" s="8">
        <v>3</v>
      </c>
      <c r="F19" s="8">
        <v>14</v>
      </c>
      <c r="G19" s="21">
        <v>20</v>
      </c>
      <c r="H19" s="8">
        <v>1</v>
      </c>
      <c r="I19" s="8">
        <v>19</v>
      </c>
      <c r="J19" s="8">
        <v>3</v>
      </c>
      <c r="K19" s="8">
        <v>16</v>
      </c>
    </row>
    <row r="20" spans="1:11">
      <c r="A20" s="19" t="s">
        <v>96</v>
      </c>
      <c r="B20" s="8">
        <v>26</v>
      </c>
      <c r="C20" s="8">
        <v>2</v>
      </c>
      <c r="D20" s="8">
        <v>25</v>
      </c>
      <c r="E20" s="8">
        <v>10</v>
      </c>
      <c r="F20" s="8">
        <v>15</v>
      </c>
      <c r="G20" s="21">
        <v>28</v>
      </c>
      <c r="H20" s="8">
        <v>1</v>
      </c>
      <c r="I20" s="8">
        <v>26</v>
      </c>
      <c r="J20" s="8">
        <v>14</v>
      </c>
      <c r="K20" s="8">
        <v>13</v>
      </c>
    </row>
    <row r="21" spans="1:11">
      <c r="A21" s="19" t="s">
        <v>97</v>
      </c>
      <c r="B21" s="8">
        <v>15</v>
      </c>
      <c r="C21" s="8">
        <v>1</v>
      </c>
      <c r="D21" s="8">
        <v>14</v>
      </c>
      <c r="E21" s="8">
        <v>3</v>
      </c>
      <c r="F21" s="8">
        <v>11</v>
      </c>
      <c r="G21" s="21">
        <v>19</v>
      </c>
      <c r="H21" s="8">
        <v>2</v>
      </c>
      <c r="I21" s="8">
        <v>17</v>
      </c>
      <c r="J21" s="8">
        <v>5</v>
      </c>
      <c r="K21" s="8">
        <v>12</v>
      </c>
    </row>
    <row r="22" spans="1:11">
      <c r="A22" s="19" t="s">
        <v>98</v>
      </c>
      <c r="B22" s="8">
        <v>22</v>
      </c>
      <c r="C22" s="8">
        <v>1</v>
      </c>
      <c r="D22" s="8">
        <v>21</v>
      </c>
      <c r="E22" s="8">
        <v>3</v>
      </c>
      <c r="F22" s="8">
        <v>18</v>
      </c>
      <c r="G22" s="21">
        <v>24</v>
      </c>
      <c r="H22" s="8">
        <v>2</v>
      </c>
      <c r="I22" s="8">
        <v>22</v>
      </c>
      <c r="J22" s="8">
        <v>3</v>
      </c>
      <c r="K22" s="8">
        <v>19</v>
      </c>
    </row>
    <row r="23" spans="1:11">
      <c r="A23" s="19" t="s">
        <v>99</v>
      </c>
      <c r="B23" s="8">
        <v>22</v>
      </c>
      <c r="C23" s="8">
        <v>2</v>
      </c>
      <c r="D23" s="8">
        <v>20</v>
      </c>
      <c r="E23" s="8">
        <v>2</v>
      </c>
      <c r="F23" s="8">
        <v>17</v>
      </c>
      <c r="G23" s="21">
        <v>22</v>
      </c>
      <c r="H23" s="8">
        <v>2</v>
      </c>
      <c r="I23" s="8">
        <v>20</v>
      </c>
      <c r="J23" s="8">
        <v>3</v>
      </c>
      <c r="K23" s="8">
        <v>17</v>
      </c>
    </row>
    <row r="24" spans="1:11">
      <c r="A24" s="19" t="s">
        <v>100</v>
      </c>
      <c r="B24" s="8">
        <v>21</v>
      </c>
      <c r="C24" s="8">
        <v>1</v>
      </c>
      <c r="D24" s="8">
        <v>20</v>
      </c>
      <c r="E24" s="8">
        <v>2</v>
      </c>
      <c r="F24" s="8">
        <v>17</v>
      </c>
      <c r="G24" s="21">
        <v>21</v>
      </c>
      <c r="H24" s="8">
        <v>1</v>
      </c>
      <c r="I24" s="8">
        <v>19</v>
      </c>
      <c r="J24" s="8">
        <v>4</v>
      </c>
      <c r="K24" s="8">
        <v>15</v>
      </c>
    </row>
    <row r="25" spans="1:11">
      <c r="A25" s="19" t="s">
        <v>101</v>
      </c>
      <c r="B25" s="8">
        <v>27</v>
      </c>
      <c r="C25" s="8">
        <v>2</v>
      </c>
      <c r="D25" s="8">
        <v>25</v>
      </c>
      <c r="E25" s="8">
        <v>8</v>
      </c>
      <c r="F25" s="8">
        <v>17</v>
      </c>
      <c r="G25" s="21">
        <v>27</v>
      </c>
      <c r="H25" s="8">
        <v>2</v>
      </c>
      <c r="I25" s="8">
        <v>25</v>
      </c>
      <c r="J25" s="8">
        <v>8</v>
      </c>
      <c r="K25" s="8">
        <v>18</v>
      </c>
    </row>
    <row r="26" spans="1:11">
      <c r="A26" s="19" t="s">
        <v>102</v>
      </c>
      <c r="B26" s="8">
        <v>20</v>
      </c>
      <c r="C26" s="8">
        <v>2</v>
      </c>
      <c r="D26" s="8">
        <v>18</v>
      </c>
      <c r="E26" s="8">
        <v>7</v>
      </c>
      <c r="F26" s="8">
        <v>11</v>
      </c>
      <c r="G26" s="21">
        <v>19</v>
      </c>
      <c r="H26" s="8">
        <v>3</v>
      </c>
      <c r="I26" s="8">
        <v>16</v>
      </c>
      <c r="J26" s="8">
        <v>6</v>
      </c>
      <c r="K26" s="8">
        <v>10</v>
      </c>
    </row>
    <row r="27" spans="1:11">
      <c r="A27" s="19" t="s">
        <v>103</v>
      </c>
      <c r="B27" s="8">
        <v>22</v>
      </c>
      <c r="C27" s="8">
        <v>1</v>
      </c>
      <c r="D27" s="8">
        <v>20</v>
      </c>
      <c r="E27" s="8">
        <v>10</v>
      </c>
      <c r="F27" s="8">
        <v>11</v>
      </c>
      <c r="G27" s="21">
        <v>23</v>
      </c>
      <c r="H27" s="8">
        <v>2</v>
      </c>
      <c r="I27" s="8">
        <v>21</v>
      </c>
      <c r="J27" s="8">
        <v>11</v>
      </c>
      <c r="K27" s="8">
        <v>9</v>
      </c>
    </row>
    <row r="28" spans="1:11">
      <c r="A28" s="19" t="s">
        <v>104</v>
      </c>
      <c r="B28" s="8">
        <v>12</v>
      </c>
      <c r="C28" s="8">
        <v>1</v>
      </c>
      <c r="D28" s="8">
        <v>11</v>
      </c>
      <c r="E28" s="8">
        <v>4</v>
      </c>
      <c r="F28" s="8">
        <v>7</v>
      </c>
      <c r="G28" s="21">
        <v>14</v>
      </c>
      <c r="H28" s="8">
        <v>1</v>
      </c>
      <c r="I28" s="8">
        <v>13</v>
      </c>
      <c r="J28" s="8">
        <v>5</v>
      </c>
      <c r="K28" s="8">
        <v>8</v>
      </c>
    </row>
    <row r="29" spans="1:11">
      <c r="A29" s="19" t="s">
        <v>105</v>
      </c>
      <c r="B29" s="8">
        <v>16</v>
      </c>
      <c r="C29" s="8">
        <v>1</v>
      </c>
      <c r="D29" s="8">
        <v>14</v>
      </c>
      <c r="E29" s="8">
        <v>3</v>
      </c>
      <c r="F29" s="8">
        <v>11</v>
      </c>
      <c r="G29" s="21">
        <v>16</v>
      </c>
      <c r="H29" s="8">
        <v>1</v>
      </c>
      <c r="I29" s="8">
        <v>15</v>
      </c>
      <c r="J29" s="8">
        <v>6</v>
      </c>
      <c r="K29" s="8">
        <v>10</v>
      </c>
    </row>
    <row r="30" spans="1:11">
      <c r="A30" s="19" t="s">
        <v>106</v>
      </c>
      <c r="B30" s="8">
        <v>15</v>
      </c>
      <c r="C30" s="8">
        <v>2</v>
      </c>
      <c r="D30" s="8">
        <v>13</v>
      </c>
      <c r="E30" s="8">
        <v>5</v>
      </c>
      <c r="F30" s="8">
        <v>9</v>
      </c>
      <c r="G30" s="21">
        <v>14</v>
      </c>
      <c r="H30" s="8">
        <v>1</v>
      </c>
      <c r="I30" s="8">
        <v>13</v>
      </c>
      <c r="J30" s="8">
        <v>5</v>
      </c>
      <c r="K30" s="8">
        <v>8</v>
      </c>
    </row>
    <row r="31" spans="1:11">
      <c r="A31" s="19" t="s">
        <v>107</v>
      </c>
      <c r="B31" s="8">
        <v>22</v>
      </c>
      <c r="C31" s="8">
        <v>2</v>
      </c>
      <c r="D31" s="8">
        <v>21</v>
      </c>
      <c r="E31" s="8">
        <v>6</v>
      </c>
      <c r="F31" s="8">
        <v>14</v>
      </c>
      <c r="G31" s="21">
        <v>23</v>
      </c>
      <c r="H31" s="8">
        <v>1</v>
      </c>
      <c r="I31" s="8">
        <v>22</v>
      </c>
      <c r="J31" s="8">
        <v>6</v>
      </c>
      <c r="K31" s="8">
        <v>16</v>
      </c>
    </row>
    <row r="32" spans="1:11">
      <c r="A32" s="19" t="s">
        <v>108</v>
      </c>
      <c r="B32" s="8">
        <v>31</v>
      </c>
      <c r="C32" s="8">
        <v>1</v>
      </c>
      <c r="D32" s="8">
        <v>30</v>
      </c>
      <c r="E32" s="8">
        <v>7</v>
      </c>
      <c r="F32" s="8">
        <v>23</v>
      </c>
      <c r="G32" s="21">
        <v>33</v>
      </c>
      <c r="H32" s="8">
        <v>2</v>
      </c>
      <c r="I32" s="8">
        <v>31</v>
      </c>
      <c r="J32" s="8">
        <v>11</v>
      </c>
      <c r="K32" s="8">
        <v>20</v>
      </c>
    </row>
    <row r="33" spans="1:11">
      <c r="A33" s="19" t="s">
        <v>109</v>
      </c>
      <c r="B33" s="8">
        <v>18</v>
      </c>
      <c r="C33" s="8">
        <v>1</v>
      </c>
      <c r="D33" s="8">
        <v>17</v>
      </c>
      <c r="E33" s="8">
        <v>2</v>
      </c>
      <c r="F33" s="8">
        <v>15</v>
      </c>
      <c r="G33" s="21">
        <v>21</v>
      </c>
      <c r="H33" s="8">
        <v>1</v>
      </c>
      <c r="I33" s="8">
        <v>20</v>
      </c>
      <c r="J33" s="8">
        <v>3</v>
      </c>
      <c r="K33" s="8">
        <v>16</v>
      </c>
    </row>
    <row r="34" spans="1:11">
      <c r="A34" s="19" t="s">
        <v>110</v>
      </c>
      <c r="B34" s="8">
        <v>19</v>
      </c>
      <c r="C34" s="8">
        <v>1</v>
      </c>
      <c r="D34" s="8">
        <v>18</v>
      </c>
      <c r="E34" s="8">
        <v>1</v>
      </c>
      <c r="F34" s="8">
        <v>17</v>
      </c>
      <c r="G34" s="21">
        <v>21</v>
      </c>
      <c r="H34" s="8">
        <v>2</v>
      </c>
      <c r="I34" s="8">
        <v>19</v>
      </c>
      <c r="J34" s="8">
        <v>2</v>
      </c>
      <c r="K34" s="8">
        <v>17</v>
      </c>
    </row>
    <row r="35" spans="1:11">
      <c r="A35" s="19" t="s">
        <v>111</v>
      </c>
      <c r="B35" s="8">
        <v>28</v>
      </c>
      <c r="C35" s="8">
        <v>1</v>
      </c>
      <c r="D35" s="8">
        <v>27</v>
      </c>
      <c r="E35" s="8">
        <v>10</v>
      </c>
      <c r="F35" s="8">
        <v>17</v>
      </c>
      <c r="G35" s="21">
        <v>29</v>
      </c>
      <c r="H35" s="8">
        <v>2</v>
      </c>
      <c r="I35" s="8">
        <v>26</v>
      </c>
      <c r="J35" s="8">
        <v>9</v>
      </c>
      <c r="K35" s="8">
        <v>17</v>
      </c>
    </row>
    <row r="36" spans="1:11">
      <c r="A36" s="19" t="s">
        <v>112</v>
      </c>
      <c r="B36" s="8">
        <v>22</v>
      </c>
      <c r="C36" s="8">
        <v>1</v>
      </c>
      <c r="D36" s="8">
        <v>21</v>
      </c>
      <c r="E36" s="8">
        <v>1</v>
      </c>
      <c r="F36" s="8">
        <v>20</v>
      </c>
      <c r="G36" s="21">
        <v>25</v>
      </c>
      <c r="H36" s="8">
        <v>1</v>
      </c>
      <c r="I36" s="8">
        <v>23</v>
      </c>
      <c r="J36" s="8">
        <v>1</v>
      </c>
      <c r="K36" s="8">
        <v>22</v>
      </c>
    </row>
    <row r="37" spans="1:11">
      <c r="A37" s="19" t="s">
        <v>113</v>
      </c>
      <c r="B37" s="8">
        <v>20</v>
      </c>
      <c r="C37" s="8">
        <v>1</v>
      </c>
      <c r="D37" s="8">
        <v>19</v>
      </c>
      <c r="E37" s="8">
        <v>5</v>
      </c>
      <c r="F37" s="8">
        <v>14</v>
      </c>
      <c r="G37" s="21">
        <v>19</v>
      </c>
      <c r="H37" s="8">
        <v>1</v>
      </c>
      <c r="I37" s="8">
        <v>18</v>
      </c>
      <c r="J37" s="8">
        <v>5</v>
      </c>
      <c r="K37" s="8">
        <v>13</v>
      </c>
    </row>
    <row r="38" spans="1:11">
      <c r="A38" s="19" t="s">
        <v>114</v>
      </c>
      <c r="B38" s="8">
        <v>16</v>
      </c>
      <c r="C38" s="8">
        <v>3</v>
      </c>
      <c r="D38" s="8">
        <v>13</v>
      </c>
      <c r="E38" s="8">
        <v>3</v>
      </c>
      <c r="F38" s="8">
        <v>10</v>
      </c>
      <c r="G38" s="21">
        <v>15</v>
      </c>
      <c r="H38" s="8">
        <v>2</v>
      </c>
      <c r="I38" s="8">
        <v>13</v>
      </c>
      <c r="J38" s="8">
        <v>4</v>
      </c>
      <c r="K38" s="8">
        <v>9</v>
      </c>
    </row>
    <row r="39" spans="1:11">
      <c r="A39" s="19" t="s">
        <v>115</v>
      </c>
      <c r="B39" s="8">
        <v>17</v>
      </c>
      <c r="C39" s="8">
        <v>1</v>
      </c>
      <c r="D39" s="8">
        <v>16</v>
      </c>
      <c r="E39" s="8">
        <v>3</v>
      </c>
      <c r="F39" s="8">
        <v>14</v>
      </c>
      <c r="G39" s="21">
        <v>19</v>
      </c>
      <c r="H39" s="8">
        <v>2</v>
      </c>
      <c r="I39" s="8">
        <v>17</v>
      </c>
      <c r="J39" s="8">
        <v>2</v>
      </c>
      <c r="K39" s="8">
        <v>16</v>
      </c>
    </row>
    <row r="40" spans="1:11">
      <c r="A40" s="19" t="s">
        <v>116</v>
      </c>
      <c r="B40" s="8">
        <v>22</v>
      </c>
      <c r="C40" s="8">
        <v>2</v>
      </c>
      <c r="D40" s="8">
        <v>20</v>
      </c>
      <c r="E40" s="8">
        <v>6</v>
      </c>
      <c r="F40" s="8">
        <v>14</v>
      </c>
      <c r="G40" s="21">
        <v>24</v>
      </c>
      <c r="H40" s="8">
        <v>2</v>
      </c>
      <c r="I40" s="8">
        <v>21</v>
      </c>
      <c r="J40" s="8">
        <v>8</v>
      </c>
      <c r="K40" s="8">
        <v>14</v>
      </c>
    </row>
    <row r="41" spans="1:11">
      <c r="A41" s="19" t="s">
        <v>117</v>
      </c>
      <c r="B41" s="8">
        <v>27</v>
      </c>
      <c r="C41" s="8">
        <v>2</v>
      </c>
      <c r="D41" s="8">
        <v>24</v>
      </c>
      <c r="E41" s="8">
        <v>9</v>
      </c>
      <c r="F41" s="8">
        <v>15</v>
      </c>
      <c r="G41" s="21">
        <v>25</v>
      </c>
      <c r="H41" s="8">
        <v>2</v>
      </c>
      <c r="I41" s="8">
        <v>23</v>
      </c>
      <c r="J41" s="8">
        <v>9</v>
      </c>
      <c r="K41" s="8">
        <v>14</v>
      </c>
    </row>
    <row r="42" spans="1:11">
      <c r="A42" s="19" t="s">
        <v>118</v>
      </c>
      <c r="B42" s="8">
        <v>18</v>
      </c>
      <c r="C42" s="8">
        <v>2</v>
      </c>
      <c r="D42" s="8">
        <v>17</v>
      </c>
      <c r="E42" s="8">
        <v>4</v>
      </c>
      <c r="F42" s="8">
        <v>13</v>
      </c>
      <c r="G42" s="21">
        <v>21</v>
      </c>
      <c r="H42" s="8">
        <v>2</v>
      </c>
      <c r="I42" s="8">
        <v>20</v>
      </c>
      <c r="J42" s="8">
        <v>5</v>
      </c>
      <c r="K42" s="8">
        <v>14</v>
      </c>
    </row>
    <row r="43" spans="1:11">
      <c r="A43" s="19" t="s">
        <v>119</v>
      </c>
      <c r="B43" s="8">
        <v>19</v>
      </c>
      <c r="C43" s="8">
        <v>1</v>
      </c>
      <c r="D43" s="8">
        <v>18</v>
      </c>
      <c r="E43" s="8">
        <v>3</v>
      </c>
      <c r="F43" s="8">
        <v>15</v>
      </c>
      <c r="G43" s="21">
        <v>20</v>
      </c>
      <c r="H43" s="8">
        <v>2</v>
      </c>
      <c r="I43" s="8">
        <v>18</v>
      </c>
      <c r="J43" s="8">
        <v>5</v>
      </c>
      <c r="K43" s="8">
        <v>13</v>
      </c>
    </row>
    <row r="44" spans="1:11">
      <c r="A44" s="19" t="s">
        <v>120</v>
      </c>
      <c r="B44" s="8">
        <v>20</v>
      </c>
      <c r="C44" s="8">
        <v>1</v>
      </c>
      <c r="D44" s="8">
        <v>19</v>
      </c>
      <c r="E44" s="8">
        <v>7</v>
      </c>
      <c r="F44" s="8">
        <v>12</v>
      </c>
      <c r="G44" s="21">
        <v>21</v>
      </c>
      <c r="H44" s="8">
        <v>1</v>
      </c>
      <c r="I44" s="8">
        <v>20</v>
      </c>
      <c r="J44" s="8">
        <v>8</v>
      </c>
      <c r="K44" s="8">
        <v>12</v>
      </c>
    </row>
    <row r="45" spans="1:11">
      <c r="A45" s="19" t="s">
        <v>121</v>
      </c>
      <c r="B45" s="8">
        <v>19</v>
      </c>
      <c r="C45" s="8">
        <v>1</v>
      </c>
      <c r="D45" s="8">
        <v>17</v>
      </c>
      <c r="E45" s="8">
        <v>7</v>
      </c>
      <c r="F45" s="8">
        <v>11</v>
      </c>
      <c r="G45" s="21">
        <v>19</v>
      </c>
      <c r="H45" s="8">
        <v>1</v>
      </c>
      <c r="I45" s="8">
        <v>18</v>
      </c>
      <c r="J45" s="8">
        <v>7</v>
      </c>
      <c r="K45" s="8">
        <v>11</v>
      </c>
    </row>
    <row r="46" spans="1:11">
      <c r="A46" s="19" t="s">
        <v>122</v>
      </c>
      <c r="B46" s="8">
        <v>18</v>
      </c>
      <c r="C46" s="8">
        <v>1</v>
      </c>
      <c r="D46" s="8">
        <v>16</v>
      </c>
      <c r="E46" s="8">
        <v>3</v>
      </c>
      <c r="F46" s="8">
        <v>14</v>
      </c>
      <c r="G46" s="21">
        <v>20</v>
      </c>
      <c r="H46" s="8">
        <v>2</v>
      </c>
      <c r="I46" s="8">
        <v>18</v>
      </c>
      <c r="J46" s="8">
        <v>4</v>
      </c>
      <c r="K46" s="8">
        <v>14</v>
      </c>
    </row>
    <row r="47" spans="1:11">
      <c r="A47" s="19" t="s">
        <v>123</v>
      </c>
      <c r="B47" s="8">
        <v>33</v>
      </c>
      <c r="C47" s="8">
        <v>2</v>
      </c>
      <c r="D47" s="8">
        <v>31</v>
      </c>
      <c r="E47" s="8">
        <v>13</v>
      </c>
      <c r="F47" s="8">
        <v>18</v>
      </c>
      <c r="G47" s="21">
        <v>34</v>
      </c>
      <c r="H47" s="8">
        <v>3</v>
      </c>
      <c r="I47" s="8">
        <v>32</v>
      </c>
      <c r="J47" s="8">
        <v>12</v>
      </c>
      <c r="K47" s="8">
        <v>19</v>
      </c>
    </row>
    <row r="48" spans="1:11">
      <c r="A48" s="19" t="s">
        <v>124</v>
      </c>
      <c r="B48" s="8">
        <v>18</v>
      </c>
      <c r="C48" s="8">
        <v>1</v>
      </c>
      <c r="D48" s="8">
        <v>16</v>
      </c>
      <c r="E48" s="8">
        <v>4</v>
      </c>
      <c r="F48" s="8">
        <v>13</v>
      </c>
      <c r="G48" s="21">
        <v>16</v>
      </c>
      <c r="H48" s="8">
        <v>1</v>
      </c>
      <c r="I48" s="8">
        <v>15</v>
      </c>
      <c r="J48" s="8">
        <v>7</v>
      </c>
      <c r="K48" s="8">
        <v>8</v>
      </c>
    </row>
    <row r="49" spans="1:11">
      <c r="A49" s="19" t="s">
        <v>125</v>
      </c>
      <c r="B49" s="8">
        <v>19</v>
      </c>
      <c r="C49" s="8">
        <v>1</v>
      </c>
      <c r="D49" s="8">
        <v>18</v>
      </c>
      <c r="E49" s="8">
        <v>2</v>
      </c>
      <c r="F49" s="8">
        <v>16</v>
      </c>
      <c r="G49" s="21">
        <v>20</v>
      </c>
      <c r="H49" s="8">
        <v>2</v>
      </c>
      <c r="I49" s="8">
        <v>19</v>
      </c>
      <c r="J49" s="8">
        <v>3</v>
      </c>
      <c r="K49" s="8">
        <v>16</v>
      </c>
    </row>
    <row r="50" spans="1:11">
      <c r="A50" s="19" t="s">
        <v>126</v>
      </c>
      <c r="B50" s="8">
        <v>19</v>
      </c>
      <c r="C50" s="8">
        <v>2</v>
      </c>
      <c r="D50" s="8">
        <v>18</v>
      </c>
      <c r="E50" s="8">
        <v>5</v>
      </c>
      <c r="F50" s="8">
        <v>13</v>
      </c>
      <c r="G50" s="21">
        <v>18</v>
      </c>
      <c r="H50" s="8">
        <v>2</v>
      </c>
      <c r="I50" s="8">
        <v>17</v>
      </c>
      <c r="J50" s="8">
        <v>4</v>
      </c>
      <c r="K50" s="8">
        <v>13</v>
      </c>
    </row>
    <row r="51" spans="1:11">
      <c r="A51" s="19" t="s">
        <v>127</v>
      </c>
      <c r="B51" s="8">
        <v>22</v>
      </c>
      <c r="C51" s="8">
        <v>2</v>
      </c>
      <c r="D51" s="8">
        <v>20</v>
      </c>
      <c r="E51" s="8">
        <v>6</v>
      </c>
      <c r="F51" s="8">
        <v>14</v>
      </c>
      <c r="G51" s="21">
        <v>24</v>
      </c>
      <c r="H51" s="8">
        <v>1</v>
      </c>
      <c r="I51" s="8">
        <v>23</v>
      </c>
      <c r="J51" s="8">
        <v>9</v>
      </c>
      <c r="K51" s="8">
        <v>14</v>
      </c>
    </row>
    <row r="52" spans="1:11">
      <c r="A52" s="19" t="s">
        <v>128</v>
      </c>
      <c r="B52" s="8">
        <v>19</v>
      </c>
      <c r="C52" s="8">
        <v>2</v>
      </c>
      <c r="D52" s="8">
        <v>17</v>
      </c>
      <c r="E52" s="8">
        <v>7</v>
      </c>
      <c r="F52" s="8">
        <v>10</v>
      </c>
      <c r="G52" s="21">
        <v>21</v>
      </c>
      <c r="H52" s="8">
        <v>1</v>
      </c>
      <c r="I52" s="8">
        <v>20</v>
      </c>
      <c r="J52" s="8">
        <v>8</v>
      </c>
      <c r="K52" s="8">
        <v>11</v>
      </c>
    </row>
    <row r="53" spans="1:11">
      <c r="A53" s="19" t="s">
        <v>129</v>
      </c>
      <c r="B53" s="8">
        <v>21</v>
      </c>
      <c r="C53" s="8">
        <v>2</v>
      </c>
      <c r="D53" s="8">
        <v>20</v>
      </c>
      <c r="E53" s="8">
        <v>3</v>
      </c>
      <c r="F53" s="8">
        <v>16</v>
      </c>
      <c r="G53" s="21">
        <v>19</v>
      </c>
      <c r="H53" s="8">
        <v>1</v>
      </c>
      <c r="I53" s="8">
        <v>18</v>
      </c>
      <c r="J53" s="8">
        <v>5</v>
      </c>
      <c r="K53" s="8">
        <v>13</v>
      </c>
    </row>
    <row r="54" spans="1:11">
      <c r="A54" s="19" t="s">
        <v>130</v>
      </c>
      <c r="B54" s="8">
        <v>18</v>
      </c>
      <c r="C54" s="8">
        <v>1</v>
      </c>
      <c r="D54" s="8">
        <v>17</v>
      </c>
      <c r="E54" s="8">
        <v>4</v>
      </c>
      <c r="F54" s="8">
        <v>13</v>
      </c>
      <c r="G54" s="21">
        <v>18</v>
      </c>
      <c r="H54" s="8">
        <v>1</v>
      </c>
      <c r="I54" s="8">
        <v>17</v>
      </c>
      <c r="J54" s="8">
        <v>4</v>
      </c>
      <c r="K54" s="8">
        <v>13</v>
      </c>
    </row>
    <row r="55" spans="1:11">
      <c r="A55" s="33" t="s">
        <v>131</v>
      </c>
      <c r="B55" s="45"/>
      <c r="C55" s="45"/>
      <c r="D55" s="45"/>
      <c r="E55" s="45"/>
      <c r="F55" s="45"/>
      <c r="G55" s="45"/>
      <c r="H55" s="45"/>
      <c r="I55" s="45"/>
      <c r="J55" s="45"/>
      <c r="K55" s="45"/>
    </row>
    <row r="56" spans="1:11">
      <c r="A56" s="20" t="s">
        <v>134</v>
      </c>
      <c r="B56" s="8">
        <v>20</v>
      </c>
      <c r="C56" s="8">
        <v>1</v>
      </c>
      <c r="D56" s="8">
        <v>19</v>
      </c>
      <c r="E56" s="8">
        <v>1</v>
      </c>
      <c r="F56" s="8">
        <v>18</v>
      </c>
      <c r="G56" s="21">
        <v>19</v>
      </c>
      <c r="H56" s="8">
        <v>2</v>
      </c>
      <c r="I56" s="8">
        <v>17</v>
      </c>
      <c r="J56" s="8">
        <v>2</v>
      </c>
      <c r="K56" s="8">
        <v>15</v>
      </c>
    </row>
    <row r="57" spans="1:11">
      <c r="A57" s="20" t="s">
        <v>183</v>
      </c>
      <c r="B57" s="8">
        <v>19</v>
      </c>
      <c r="C57" s="8">
        <v>2</v>
      </c>
      <c r="D57" s="8">
        <v>17</v>
      </c>
      <c r="E57" s="8">
        <v>5</v>
      </c>
      <c r="F57" s="8">
        <v>12</v>
      </c>
      <c r="G57" s="21">
        <v>22</v>
      </c>
      <c r="H57" s="8">
        <v>1</v>
      </c>
      <c r="I57" s="8">
        <v>21</v>
      </c>
      <c r="J57" s="8">
        <v>7</v>
      </c>
      <c r="K57" s="8">
        <v>13</v>
      </c>
    </row>
    <row r="58" spans="1:11">
      <c r="A58" s="22" t="s">
        <v>136</v>
      </c>
      <c r="B58" s="11">
        <v>29</v>
      </c>
      <c r="C58" s="11" t="s">
        <v>72</v>
      </c>
      <c r="D58" s="11">
        <v>29</v>
      </c>
      <c r="E58" s="11">
        <v>1</v>
      </c>
      <c r="F58" s="11">
        <v>27</v>
      </c>
      <c r="G58" s="26">
        <v>31</v>
      </c>
      <c r="H58" s="11" t="s">
        <v>72</v>
      </c>
      <c r="I58" s="11">
        <v>31</v>
      </c>
      <c r="J58" s="11">
        <v>1</v>
      </c>
      <c r="K58" s="11">
        <v>29</v>
      </c>
    </row>
    <row r="59" spans="1:11">
      <c r="A59" s="13" t="s">
        <v>297</v>
      </c>
    </row>
  </sheetData>
  <mergeCells count="4">
    <mergeCell ref="A2:A3"/>
    <mergeCell ref="B2:F2"/>
    <mergeCell ref="G2:K2"/>
    <mergeCell ref="A55:K5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59"/>
  <sheetViews>
    <sheetView workbookViewId="0"/>
  </sheetViews>
  <sheetFormatPr defaultRowHeight="15"/>
  <cols>
    <col min="1" max="1" width="23" customWidth="1"/>
    <col min="2" max="11" width="13" customWidth="1"/>
  </cols>
  <sheetData>
    <row r="1" spans="1:11">
      <c r="A1" s="2" t="s">
        <v>18</v>
      </c>
    </row>
    <row r="2" spans="1:11">
      <c r="A2" s="34" t="s">
        <v>75</v>
      </c>
      <c r="B2" s="35">
        <v>2017</v>
      </c>
      <c r="C2" s="46"/>
      <c r="D2" s="46"/>
      <c r="E2" s="46"/>
      <c r="F2" s="46"/>
      <c r="G2" s="35">
        <v>2019</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25</v>
      </c>
      <c r="C4" s="8">
        <v>2</v>
      </c>
      <c r="D4" s="8">
        <v>23</v>
      </c>
      <c r="E4" s="8">
        <v>10</v>
      </c>
      <c r="F4" s="8">
        <v>13</v>
      </c>
      <c r="G4" s="21">
        <v>27</v>
      </c>
      <c r="H4" s="8">
        <v>2</v>
      </c>
      <c r="I4" s="8">
        <v>25</v>
      </c>
      <c r="J4" s="8">
        <v>10</v>
      </c>
      <c r="K4" s="8">
        <v>15</v>
      </c>
    </row>
    <row r="5" spans="1:11">
      <c r="A5" s="19" t="s">
        <v>81</v>
      </c>
      <c r="B5" s="8">
        <v>15</v>
      </c>
      <c r="C5" s="8">
        <v>1</v>
      </c>
      <c r="D5" s="8">
        <v>14</v>
      </c>
      <c r="E5" s="8">
        <v>8</v>
      </c>
      <c r="F5" s="8">
        <v>6</v>
      </c>
      <c r="G5" s="21">
        <v>19</v>
      </c>
      <c r="H5" s="8">
        <v>2</v>
      </c>
      <c r="I5" s="8">
        <v>18</v>
      </c>
      <c r="J5" s="8">
        <v>9</v>
      </c>
      <c r="K5" s="8">
        <v>9</v>
      </c>
    </row>
    <row r="6" spans="1:11">
      <c r="A6" s="19" t="s">
        <v>82</v>
      </c>
      <c r="B6" s="8">
        <v>27</v>
      </c>
      <c r="C6" s="8">
        <v>1</v>
      </c>
      <c r="D6" s="8">
        <v>26</v>
      </c>
      <c r="E6" s="8">
        <v>13</v>
      </c>
      <c r="F6" s="8">
        <v>13</v>
      </c>
      <c r="G6" s="21">
        <v>30</v>
      </c>
      <c r="H6" s="8">
        <v>1</v>
      </c>
      <c r="I6" s="8">
        <v>29</v>
      </c>
      <c r="J6" s="8">
        <v>12</v>
      </c>
      <c r="K6" s="8">
        <v>17</v>
      </c>
    </row>
    <row r="7" spans="1:11">
      <c r="A7" s="19" t="s">
        <v>83</v>
      </c>
      <c r="B7" s="8">
        <v>21</v>
      </c>
      <c r="C7" s="8">
        <v>2</v>
      </c>
      <c r="D7" s="8">
        <v>19</v>
      </c>
      <c r="E7" s="8">
        <v>5</v>
      </c>
      <c r="F7" s="8">
        <v>14</v>
      </c>
      <c r="G7" s="21">
        <v>20</v>
      </c>
      <c r="H7" s="8">
        <v>1</v>
      </c>
      <c r="I7" s="8">
        <v>19</v>
      </c>
      <c r="J7" s="8">
        <v>7</v>
      </c>
      <c r="K7" s="8">
        <v>12</v>
      </c>
    </row>
    <row r="8" spans="1:11">
      <c r="A8" s="19" t="s">
        <v>84</v>
      </c>
      <c r="B8" s="8">
        <v>24</v>
      </c>
      <c r="C8" s="8">
        <v>2</v>
      </c>
      <c r="D8" s="8">
        <v>23</v>
      </c>
      <c r="E8" s="8">
        <v>7</v>
      </c>
      <c r="F8" s="8">
        <v>16</v>
      </c>
      <c r="G8" s="21">
        <v>24</v>
      </c>
      <c r="H8" s="8">
        <v>1</v>
      </c>
      <c r="I8" s="8">
        <v>23</v>
      </c>
      <c r="J8" s="8">
        <v>5</v>
      </c>
      <c r="K8" s="8">
        <v>18</v>
      </c>
    </row>
    <row r="9" spans="1:11">
      <c r="A9" s="19" t="s">
        <v>85</v>
      </c>
      <c r="B9" s="8">
        <v>34</v>
      </c>
      <c r="C9" s="8">
        <v>3</v>
      </c>
      <c r="D9" s="8">
        <v>31</v>
      </c>
      <c r="E9" s="8">
        <v>25</v>
      </c>
      <c r="F9" s="8">
        <v>6</v>
      </c>
      <c r="G9" s="21">
        <v>34</v>
      </c>
      <c r="H9" s="8">
        <v>3</v>
      </c>
      <c r="I9" s="8">
        <v>31</v>
      </c>
      <c r="J9" s="8">
        <v>23</v>
      </c>
      <c r="K9" s="8">
        <v>8</v>
      </c>
    </row>
    <row r="10" spans="1:11">
      <c r="A10" s="19" t="s">
        <v>86</v>
      </c>
      <c r="B10" s="8">
        <v>24</v>
      </c>
      <c r="C10" s="8">
        <v>1</v>
      </c>
      <c r="D10" s="8">
        <v>23</v>
      </c>
      <c r="E10" s="8">
        <v>13</v>
      </c>
      <c r="F10" s="8">
        <v>10</v>
      </c>
      <c r="G10" s="21">
        <v>25</v>
      </c>
      <c r="H10" s="8">
        <v>1</v>
      </c>
      <c r="I10" s="8">
        <v>24</v>
      </c>
      <c r="J10" s="8">
        <v>13</v>
      </c>
      <c r="K10" s="8">
        <v>11</v>
      </c>
    </row>
    <row r="11" spans="1:11">
      <c r="A11" s="19" t="s">
        <v>87</v>
      </c>
      <c r="B11" s="8">
        <v>22</v>
      </c>
      <c r="C11" s="8">
        <v>2</v>
      </c>
      <c r="D11" s="8">
        <v>20</v>
      </c>
      <c r="E11" s="8">
        <v>5</v>
      </c>
      <c r="F11" s="8">
        <v>15</v>
      </c>
      <c r="G11" s="21">
        <v>24</v>
      </c>
      <c r="H11" s="8">
        <v>2</v>
      </c>
      <c r="I11" s="8">
        <v>23</v>
      </c>
      <c r="J11" s="8">
        <v>6</v>
      </c>
      <c r="K11" s="8">
        <v>16</v>
      </c>
    </row>
    <row r="12" spans="1:11">
      <c r="A12" s="19" t="s">
        <v>88</v>
      </c>
      <c r="B12" s="8">
        <v>26</v>
      </c>
      <c r="C12" s="8">
        <v>2</v>
      </c>
      <c r="D12" s="8">
        <v>24</v>
      </c>
      <c r="E12" s="8">
        <v>9</v>
      </c>
      <c r="F12" s="8">
        <v>15</v>
      </c>
      <c r="G12" s="21">
        <v>31</v>
      </c>
      <c r="H12" s="8">
        <v>2</v>
      </c>
      <c r="I12" s="8">
        <v>30</v>
      </c>
      <c r="J12" s="8">
        <v>12</v>
      </c>
      <c r="K12" s="8">
        <v>18</v>
      </c>
    </row>
    <row r="13" spans="1:11">
      <c r="A13" s="19" t="s">
        <v>89</v>
      </c>
      <c r="B13" s="8">
        <v>25</v>
      </c>
      <c r="C13" s="8">
        <v>3</v>
      </c>
      <c r="D13" s="8">
        <v>22</v>
      </c>
      <c r="E13" s="8">
        <v>2</v>
      </c>
      <c r="F13" s="8">
        <v>20</v>
      </c>
      <c r="G13" s="21">
        <v>30</v>
      </c>
      <c r="H13" s="8">
        <v>2</v>
      </c>
      <c r="I13" s="8">
        <v>27</v>
      </c>
      <c r="J13" s="8">
        <v>3</v>
      </c>
      <c r="K13" s="8">
        <v>24</v>
      </c>
    </row>
    <row r="14" spans="1:11">
      <c r="A14" s="19" t="s">
        <v>90</v>
      </c>
      <c r="B14" s="8">
        <v>18</v>
      </c>
      <c r="C14" s="8">
        <v>2</v>
      </c>
      <c r="D14" s="8">
        <v>16</v>
      </c>
      <c r="E14" s="8">
        <v>4</v>
      </c>
      <c r="F14" s="8">
        <v>12</v>
      </c>
      <c r="G14" s="21">
        <v>24</v>
      </c>
      <c r="H14" s="8">
        <v>2</v>
      </c>
      <c r="I14" s="8">
        <v>23</v>
      </c>
      <c r="J14" s="8">
        <v>7</v>
      </c>
      <c r="K14" s="8">
        <v>16</v>
      </c>
    </row>
    <row r="15" spans="1:11">
      <c r="A15" s="19" t="s">
        <v>91</v>
      </c>
      <c r="B15" s="8">
        <v>15</v>
      </c>
      <c r="C15" s="8">
        <v>3</v>
      </c>
      <c r="D15" s="8">
        <v>13</v>
      </c>
      <c r="E15" s="8">
        <v>7</v>
      </c>
      <c r="F15" s="8">
        <v>6</v>
      </c>
      <c r="G15" s="21">
        <v>24</v>
      </c>
      <c r="H15" s="8">
        <v>2</v>
      </c>
      <c r="I15" s="8">
        <v>22</v>
      </c>
      <c r="J15" s="8">
        <v>14</v>
      </c>
      <c r="K15" s="8">
        <v>8</v>
      </c>
    </row>
    <row r="16" spans="1:11">
      <c r="A16" s="19" t="s">
        <v>92</v>
      </c>
      <c r="B16" s="8">
        <v>16</v>
      </c>
      <c r="C16" s="8">
        <v>1</v>
      </c>
      <c r="D16" s="8">
        <v>15</v>
      </c>
      <c r="E16" s="8">
        <v>6</v>
      </c>
      <c r="F16" s="8">
        <v>9</v>
      </c>
      <c r="G16" s="21">
        <v>20</v>
      </c>
      <c r="H16" s="8">
        <v>1</v>
      </c>
      <c r="I16" s="8">
        <v>18</v>
      </c>
      <c r="J16" s="8">
        <v>9</v>
      </c>
      <c r="K16" s="8">
        <v>9</v>
      </c>
    </row>
    <row r="17" spans="1:11">
      <c r="A17" s="19" t="s">
        <v>93</v>
      </c>
      <c r="B17" s="8">
        <v>24</v>
      </c>
      <c r="C17" s="8">
        <v>2</v>
      </c>
      <c r="D17" s="8">
        <v>23</v>
      </c>
      <c r="E17" s="8">
        <v>7</v>
      </c>
      <c r="F17" s="8">
        <v>16</v>
      </c>
      <c r="G17" s="21">
        <v>28</v>
      </c>
      <c r="H17" s="8">
        <v>1</v>
      </c>
      <c r="I17" s="8">
        <v>27</v>
      </c>
      <c r="J17" s="8">
        <v>12</v>
      </c>
      <c r="K17" s="8">
        <v>16</v>
      </c>
    </row>
    <row r="18" spans="1:11">
      <c r="A18" s="19" t="s">
        <v>94</v>
      </c>
      <c r="B18" s="8">
        <v>22</v>
      </c>
      <c r="C18" s="8">
        <v>1</v>
      </c>
      <c r="D18" s="8">
        <v>20</v>
      </c>
      <c r="E18" s="8">
        <v>6</v>
      </c>
      <c r="F18" s="8">
        <v>15</v>
      </c>
      <c r="G18" s="21">
        <v>27</v>
      </c>
      <c r="H18" s="8">
        <v>1</v>
      </c>
      <c r="I18" s="8">
        <v>25</v>
      </c>
      <c r="J18" s="8">
        <v>5</v>
      </c>
      <c r="K18" s="8">
        <v>20</v>
      </c>
    </row>
    <row r="19" spans="1:11">
      <c r="A19" s="19" t="s">
        <v>95</v>
      </c>
      <c r="B19" s="8">
        <v>20</v>
      </c>
      <c r="C19" s="8">
        <v>2</v>
      </c>
      <c r="D19" s="8">
        <v>18</v>
      </c>
      <c r="E19" s="8">
        <v>4</v>
      </c>
      <c r="F19" s="8">
        <v>14</v>
      </c>
      <c r="G19" s="21">
        <v>20</v>
      </c>
      <c r="H19" s="8">
        <v>1</v>
      </c>
      <c r="I19" s="8">
        <v>19</v>
      </c>
      <c r="J19" s="8">
        <v>3</v>
      </c>
      <c r="K19" s="8">
        <v>15</v>
      </c>
    </row>
    <row r="20" spans="1:11">
      <c r="A20" s="19" t="s">
        <v>96</v>
      </c>
      <c r="B20" s="8">
        <v>26</v>
      </c>
      <c r="C20" s="8">
        <v>1</v>
      </c>
      <c r="D20" s="8">
        <v>25</v>
      </c>
      <c r="E20" s="8">
        <v>16</v>
      </c>
      <c r="F20" s="8">
        <v>9</v>
      </c>
      <c r="G20" s="21">
        <v>25</v>
      </c>
      <c r="H20" s="8">
        <v>1</v>
      </c>
      <c r="I20" s="8">
        <v>23</v>
      </c>
      <c r="J20" s="8">
        <v>13</v>
      </c>
      <c r="K20" s="8">
        <v>11</v>
      </c>
    </row>
    <row r="21" spans="1:11">
      <c r="A21" s="19" t="s">
        <v>97</v>
      </c>
      <c r="B21" s="8">
        <v>19</v>
      </c>
      <c r="C21" s="8">
        <v>2</v>
      </c>
      <c r="D21" s="8">
        <v>17</v>
      </c>
      <c r="E21" s="8">
        <v>6</v>
      </c>
      <c r="F21" s="8">
        <v>11</v>
      </c>
      <c r="G21" s="21">
        <v>22</v>
      </c>
      <c r="H21" s="8">
        <v>2</v>
      </c>
      <c r="I21" s="8">
        <v>20</v>
      </c>
      <c r="J21" s="8">
        <v>5</v>
      </c>
      <c r="K21" s="8">
        <v>15</v>
      </c>
    </row>
    <row r="22" spans="1:11">
      <c r="A22" s="19" t="s">
        <v>98</v>
      </c>
      <c r="B22" s="8">
        <v>23</v>
      </c>
      <c r="C22" s="8">
        <v>2</v>
      </c>
      <c r="D22" s="8">
        <v>21</v>
      </c>
      <c r="E22" s="8">
        <v>3</v>
      </c>
      <c r="F22" s="8">
        <v>17</v>
      </c>
      <c r="G22" s="21">
        <v>22</v>
      </c>
      <c r="H22" s="8">
        <v>2</v>
      </c>
      <c r="I22" s="8">
        <v>20</v>
      </c>
      <c r="J22" s="8">
        <v>2</v>
      </c>
      <c r="K22" s="8">
        <v>18</v>
      </c>
    </row>
    <row r="23" spans="1:11">
      <c r="A23" s="19" t="s">
        <v>99</v>
      </c>
      <c r="B23" s="8">
        <v>23</v>
      </c>
      <c r="C23" s="8">
        <v>1</v>
      </c>
      <c r="D23" s="8">
        <v>22</v>
      </c>
      <c r="E23" s="8">
        <v>8</v>
      </c>
      <c r="F23" s="8">
        <v>14</v>
      </c>
      <c r="G23" s="21">
        <v>25</v>
      </c>
      <c r="H23" s="8">
        <v>1</v>
      </c>
      <c r="I23" s="8">
        <v>24</v>
      </c>
      <c r="J23" s="8">
        <v>5</v>
      </c>
      <c r="K23" s="8">
        <v>19</v>
      </c>
    </row>
    <row r="24" spans="1:11">
      <c r="A24" s="19" t="s">
        <v>100</v>
      </c>
      <c r="B24" s="8">
        <v>22</v>
      </c>
      <c r="C24" s="8">
        <v>1</v>
      </c>
      <c r="D24" s="8">
        <v>21</v>
      </c>
      <c r="E24" s="8">
        <v>5</v>
      </c>
      <c r="F24" s="8">
        <v>16</v>
      </c>
      <c r="G24" s="21">
        <v>27</v>
      </c>
      <c r="H24" s="8">
        <v>2</v>
      </c>
      <c r="I24" s="8">
        <v>25</v>
      </c>
      <c r="J24" s="8">
        <v>6</v>
      </c>
      <c r="K24" s="8">
        <v>19</v>
      </c>
    </row>
    <row r="25" spans="1:11">
      <c r="A25" s="19" t="s">
        <v>101</v>
      </c>
      <c r="B25" s="8">
        <v>28</v>
      </c>
      <c r="C25" s="8">
        <v>2</v>
      </c>
      <c r="D25" s="8">
        <v>25</v>
      </c>
      <c r="E25" s="8">
        <v>8</v>
      </c>
      <c r="F25" s="8">
        <v>17</v>
      </c>
      <c r="G25" s="21">
        <v>31</v>
      </c>
      <c r="H25" s="8">
        <v>2</v>
      </c>
      <c r="I25" s="8">
        <v>29</v>
      </c>
      <c r="J25" s="8">
        <v>10</v>
      </c>
      <c r="K25" s="8">
        <v>19</v>
      </c>
    </row>
    <row r="26" spans="1:11">
      <c r="A26" s="19" t="s">
        <v>102</v>
      </c>
      <c r="B26" s="8">
        <v>20</v>
      </c>
      <c r="C26" s="8">
        <v>3</v>
      </c>
      <c r="D26" s="8">
        <v>17</v>
      </c>
      <c r="E26" s="8">
        <v>11</v>
      </c>
      <c r="F26" s="8">
        <v>6</v>
      </c>
      <c r="G26" s="21">
        <v>22</v>
      </c>
      <c r="H26" s="8">
        <v>2</v>
      </c>
      <c r="I26" s="8">
        <v>21</v>
      </c>
      <c r="J26" s="8">
        <v>10</v>
      </c>
      <c r="K26" s="8">
        <v>11</v>
      </c>
    </row>
    <row r="27" spans="1:11">
      <c r="A27" s="19" t="s">
        <v>103</v>
      </c>
      <c r="B27" s="8">
        <v>22</v>
      </c>
      <c r="C27" s="8">
        <v>2</v>
      </c>
      <c r="D27" s="8">
        <v>20</v>
      </c>
      <c r="E27" s="8">
        <v>14</v>
      </c>
      <c r="F27" s="8">
        <v>6</v>
      </c>
      <c r="G27" s="21">
        <v>25</v>
      </c>
      <c r="H27" s="8">
        <v>2</v>
      </c>
      <c r="I27" s="8">
        <v>24</v>
      </c>
      <c r="J27" s="8">
        <v>15</v>
      </c>
      <c r="K27" s="8">
        <v>9</v>
      </c>
    </row>
    <row r="28" spans="1:11">
      <c r="A28" s="19" t="s">
        <v>104</v>
      </c>
      <c r="B28" s="8">
        <v>16</v>
      </c>
      <c r="C28" s="8">
        <v>1</v>
      </c>
      <c r="D28" s="8">
        <v>15</v>
      </c>
      <c r="E28" s="8">
        <v>6</v>
      </c>
      <c r="F28" s="8">
        <v>9</v>
      </c>
      <c r="G28" s="21">
        <v>17</v>
      </c>
      <c r="H28" s="8">
        <v>1</v>
      </c>
      <c r="I28" s="8">
        <v>16</v>
      </c>
      <c r="J28" s="8">
        <v>5</v>
      </c>
      <c r="K28" s="8">
        <v>11</v>
      </c>
    </row>
    <row r="29" spans="1:11">
      <c r="A29" s="19" t="s">
        <v>105</v>
      </c>
      <c r="B29" s="8">
        <v>18</v>
      </c>
      <c r="C29" s="8">
        <v>1</v>
      </c>
      <c r="D29" s="8">
        <v>17</v>
      </c>
      <c r="E29" s="8">
        <v>7</v>
      </c>
      <c r="F29" s="8">
        <v>10</v>
      </c>
      <c r="G29" s="21">
        <v>21</v>
      </c>
      <c r="H29" s="8">
        <v>1</v>
      </c>
      <c r="I29" s="8">
        <v>19</v>
      </c>
      <c r="J29" s="8">
        <v>7</v>
      </c>
      <c r="K29" s="8">
        <v>12</v>
      </c>
    </row>
    <row r="30" spans="1:11">
      <c r="A30" s="19" t="s">
        <v>106</v>
      </c>
      <c r="B30" s="8">
        <v>16</v>
      </c>
      <c r="C30" s="8">
        <v>1</v>
      </c>
      <c r="D30" s="8">
        <v>15</v>
      </c>
      <c r="E30" s="8">
        <v>7</v>
      </c>
      <c r="F30" s="8">
        <v>8</v>
      </c>
      <c r="G30" s="21">
        <v>19</v>
      </c>
      <c r="H30" s="8">
        <v>1</v>
      </c>
      <c r="I30" s="8">
        <v>17</v>
      </c>
      <c r="J30" s="8">
        <v>8</v>
      </c>
      <c r="K30" s="8">
        <v>9</v>
      </c>
    </row>
    <row r="31" spans="1:11">
      <c r="A31" s="19" t="s">
        <v>107</v>
      </c>
      <c r="B31" s="8">
        <v>24</v>
      </c>
      <c r="C31" s="8">
        <v>2</v>
      </c>
      <c r="D31" s="8">
        <v>23</v>
      </c>
      <c r="E31" s="8">
        <v>8</v>
      </c>
      <c r="F31" s="8">
        <v>15</v>
      </c>
      <c r="G31" s="21">
        <v>23</v>
      </c>
      <c r="H31" s="8">
        <v>1</v>
      </c>
      <c r="I31" s="8">
        <v>22</v>
      </c>
      <c r="J31" s="8">
        <v>7</v>
      </c>
      <c r="K31" s="8">
        <v>15</v>
      </c>
    </row>
    <row r="32" spans="1:11">
      <c r="A32" s="19" t="s">
        <v>108</v>
      </c>
      <c r="B32" s="8">
        <v>27</v>
      </c>
      <c r="C32" s="8">
        <v>1</v>
      </c>
      <c r="D32" s="8">
        <v>25</v>
      </c>
      <c r="E32" s="8">
        <v>18</v>
      </c>
      <c r="F32" s="8">
        <v>7</v>
      </c>
      <c r="G32" s="21">
        <v>30</v>
      </c>
      <c r="H32" s="8">
        <v>2</v>
      </c>
      <c r="I32" s="8">
        <v>28</v>
      </c>
      <c r="J32" s="8">
        <v>19</v>
      </c>
      <c r="K32" s="8">
        <v>9</v>
      </c>
    </row>
    <row r="33" spans="1:11">
      <c r="A33" s="19" t="s">
        <v>109</v>
      </c>
      <c r="B33" s="8">
        <v>21</v>
      </c>
      <c r="C33" s="8">
        <v>1</v>
      </c>
      <c r="D33" s="8">
        <v>20</v>
      </c>
      <c r="E33" s="8">
        <v>5</v>
      </c>
      <c r="F33" s="8">
        <v>14</v>
      </c>
      <c r="G33" s="21">
        <v>22</v>
      </c>
      <c r="H33" s="8">
        <v>1</v>
      </c>
      <c r="I33" s="8">
        <v>21</v>
      </c>
      <c r="J33" s="8">
        <v>6</v>
      </c>
      <c r="K33" s="8">
        <v>15</v>
      </c>
    </row>
    <row r="34" spans="1:11">
      <c r="A34" s="19" t="s">
        <v>110</v>
      </c>
      <c r="B34" s="8">
        <v>21</v>
      </c>
      <c r="C34" s="8">
        <v>2</v>
      </c>
      <c r="D34" s="8">
        <v>19</v>
      </c>
      <c r="E34" s="8">
        <v>4</v>
      </c>
      <c r="F34" s="8">
        <v>15</v>
      </c>
      <c r="G34" s="21">
        <v>25</v>
      </c>
      <c r="H34" s="8">
        <v>2</v>
      </c>
      <c r="I34" s="8">
        <v>23</v>
      </c>
      <c r="J34" s="8">
        <v>2</v>
      </c>
      <c r="K34" s="8">
        <v>21</v>
      </c>
    </row>
    <row r="35" spans="1:11">
      <c r="A35" s="19" t="s">
        <v>111</v>
      </c>
      <c r="B35" s="8">
        <v>29</v>
      </c>
      <c r="C35" s="8">
        <v>2</v>
      </c>
      <c r="D35" s="8">
        <v>27</v>
      </c>
      <c r="E35" s="8">
        <v>11</v>
      </c>
      <c r="F35" s="8">
        <v>16</v>
      </c>
      <c r="G35" s="21">
        <v>34</v>
      </c>
      <c r="H35" s="8">
        <v>2</v>
      </c>
      <c r="I35" s="8">
        <v>32</v>
      </c>
      <c r="J35" s="8">
        <v>14</v>
      </c>
      <c r="K35" s="8">
        <v>18</v>
      </c>
    </row>
    <row r="36" spans="1:11">
      <c r="A36" s="19" t="s">
        <v>112</v>
      </c>
      <c r="B36" s="8">
        <v>24</v>
      </c>
      <c r="C36" s="8">
        <v>2</v>
      </c>
      <c r="D36" s="8">
        <v>22</v>
      </c>
      <c r="E36" s="8">
        <v>3</v>
      </c>
      <c r="F36" s="8">
        <v>19</v>
      </c>
      <c r="G36" s="21">
        <v>25</v>
      </c>
      <c r="H36" s="8">
        <v>3</v>
      </c>
      <c r="I36" s="8">
        <v>23</v>
      </c>
      <c r="J36" s="8">
        <v>3</v>
      </c>
      <c r="K36" s="8">
        <v>19</v>
      </c>
    </row>
    <row r="37" spans="1:11">
      <c r="A37" s="19" t="s">
        <v>113</v>
      </c>
      <c r="B37" s="8">
        <v>20</v>
      </c>
      <c r="C37" s="8">
        <v>2</v>
      </c>
      <c r="D37" s="8">
        <v>18</v>
      </c>
      <c r="E37" s="8">
        <v>6</v>
      </c>
      <c r="F37" s="8">
        <v>12</v>
      </c>
      <c r="G37" s="21">
        <v>23</v>
      </c>
      <c r="H37" s="8">
        <v>1</v>
      </c>
      <c r="I37" s="8">
        <v>22</v>
      </c>
      <c r="J37" s="8">
        <v>8</v>
      </c>
      <c r="K37" s="8">
        <v>14</v>
      </c>
    </row>
    <row r="38" spans="1:11">
      <c r="A38" s="19" t="s">
        <v>114</v>
      </c>
      <c r="B38" s="8">
        <v>15</v>
      </c>
      <c r="C38" s="8">
        <v>1</v>
      </c>
      <c r="D38" s="8">
        <v>14</v>
      </c>
      <c r="E38" s="8">
        <v>6</v>
      </c>
      <c r="F38" s="8">
        <v>8</v>
      </c>
      <c r="G38" s="21">
        <v>18</v>
      </c>
      <c r="H38" s="8">
        <v>2</v>
      </c>
      <c r="I38" s="8">
        <v>17</v>
      </c>
      <c r="J38" s="8">
        <v>6</v>
      </c>
      <c r="K38" s="8">
        <v>11</v>
      </c>
    </row>
    <row r="39" spans="1:11">
      <c r="A39" s="19" t="s">
        <v>115</v>
      </c>
      <c r="B39" s="8">
        <v>19</v>
      </c>
      <c r="C39" s="8">
        <v>2</v>
      </c>
      <c r="D39" s="8">
        <v>17</v>
      </c>
      <c r="E39" s="8">
        <v>3</v>
      </c>
      <c r="F39" s="8">
        <v>14</v>
      </c>
      <c r="G39" s="21">
        <v>20</v>
      </c>
      <c r="H39" s="8">
        <v>3</v>
      </c>
      <c r="I39" s="8">
        <v>17</v>
      </c>
      <c r="J39" s="8">
        <v>2</v>
      </c>
      <c r="K39" s="8">
        <v>15</v>
      </c>
    </row>
    <row r="40" spans="1:11">
      <c r="A40" s="19" t="s">
        <v>116</v>
      </c>
      <c r="B40" s="8">
        <v>25</v>
      </c>
      <c r="C40" s="8">
        <v>2</v>
      </c>
      <c r="D40" s="8">
        <v>23</v>
      </c>
      <c r="E40" s="8">
        <v>9</v>
      </c>
      <c r="F40" s="8">
        <v>14</v>
      </c>
      <c r="G40" s="21">
        <v>28</v>
      </c>
      <c r="H40" s="8">
        <v>2</v>
      </c>
      <c r="I40" s="8">
        <v>26</v>
      </c>
      <c r="J40" s="8">
        <v>10</v>
      </c>
      <c r="K40" s="8">
        <v>16</v>
      </c>
    </row>
    <row r="41" spans="1:11">
      <c r="A41" s="19" t="s">
        <v>117</v>
      </c>
      <c r="B41" s="8">
        <v>28</v>
      </c>
      <c r="C41" s="8">
        <v>2</v>
      </c>
      <c r="D41" s="8">
        <v>26</v>
      </c>
      <c r="E41" s="8">
        <v>16</v>
      </c>
      <c r="F41" s="8">
        <v>10</v>
      </c>
      <c r="G41" s="21">
        <v>24</v>
      </c>
      <c r="H41" s="8">
        <v>1</v>
      </c>
      <c r="I41" s="8">
        <v>23</v>
      </c>
      <c r="J41" s="8">
        <v>13</v>
      </c>
      <c r="K41" s="8">
        <v>9</v>
      </c>
    </row>
    <row r="42" spans="1:11">
      <c r="A42" s="19" t="s">
        <v>118</v>
      </c>
      <c r="B42" s="8">
        <v>20</v>
      </c>
      <c r="C42" s="8">
        <v>2</v>
      </c>
      <c r="D42" s="8">
        <v>18</v>
      </c>
      <c r="E42" s="8">
        <v>6</v>
      </c>
      <c r="F42" s="8">
        <v>13</v>
      </c>
      <c r="G42" s="21">
        <v>23</v>
      </c>
      <c r="H42" s="8">
        <v>2</v>
      </c>
      <c r="I42" s="8">
        <v>20</v>
      </c>
      <c r="J42" s="8">
        <v>6</v>
      </c>
      <c r="K42" s="8">
        <v>14</v>
      </c>
    </row>
    <row r="43" spans="1:11">
      <c r="A43" s="19" t="s">
        <v>119</v>
      </c>
      <c r="B43" s="8">
        <v>21</v>
      </c>
      <c r="C43" s="8">
        <v>2</v>
      </c>
      <c r="D43" s="8">
        <v>19</v>
      </c>
      <c r="E43" s="8">
        <v>4</v>
      </c>
      <c r="F43" s="8">
        <v>15</v>
      </c>
      <c r="G43" s="21">
        <v>27</v>
      </c>
      <c r="H43" s="8">
        <v>2</v>
      </c>
      <c r="I43" s="8">
        <v>25</v>
      </c>
      <c r="J43" s="8">
        <v>7</v>
      </c>
      <c r="K43" s="8">
        <v>19</v>
      </c>
    </row>
    <row r="44" spans="1:11">
      <c r="A44" s="19" t="s">
        <v>120</v>
      </c>
      <c r="B44" s="8">
        <v>22</v>
      </c>
      <c r="C44" s="8">
        <v>1</v>
      </c>
      <c r="D44" s="8">
        <v>21</v>
      </c>
      <c r="E44" s="8">
        <v>13</v>
      </c>
      <c r="F44" s="8">
        <v>8</v>
      </c>
      <c r="G44" s="21">
        <v>20</v>
      </c>
      <c r="H44" s="8">
        <v>1</v>
      </c>
      <c r="I44" s="8">
        <v>19</v>
      </c>
      <c r="J44" s="8">
        <v>8</v>
      </c>
      <c r="K44" s="8">
        <v>11</v>
      </c>
    </row>
    <row r="45" spans="1:11">
      <c r="A45" s="19" t="s">
        <v>121</v>
      </c>
      <c r="B45" s="8">
        <v>18</v>
      </c>
      <c r="C45" s="8">
        <v>1</v>
      </c>
      <c r="D45" s="8">
        <v>17</v>
      </c>
      <c r="E45" s="8">
        <v>10</v>
      </c>
      <c r="F45" s="8">
        <v>6</v>
      </c>
      <c r="G45" s="21">
        <v>22</v>
      </c>
      <c r="H45" s="8">
        <v>1</v>
      </c>
      <c r="I45" s="8">
        <v>21</v>
      </c>
      <c r="J45" s="8">
        <v>11</v>
      </c>
      <c r="K45" s="8">
        <v>10</v>
      </c>
    </row>
    <row r="46" spans="1:11">
      <c r="A46" s="19" t="s">
        <v>122</v>
      </c>
      <c r="B46" s="8">
        <v>18</v>
      </c>
      <c r="C46" s="8">
        <v>2</v>
      </c>
      <c r="D46" s="8">
        <v>16</v>
      </c>
      <c r="E46" s="8">
        <v>6</v>
      </c>
      <c r="F46" s="8">
        <v>10</v>
      </c>
      <c r="G46" s="21">
        <v>22</v>
      </c>
      <c r="H46" s="8">
        <v>2</v>
      </c>
      <c r="I46" s="8">
        <v>20</v>
      </c>
      <c r="J46" s="8">
        <v>6</v>
      </c>
      <c r="K46" s="8">
        <v>14</v>
      </c>
    </row>
    <row r="47" spans="1:11">
      <c r="A47" s="19" t="s">
        <v>123</v>
      </c>
      <c r="B47" s="8">
        <v>37</v>
      </c>
      <c r="C47" s="8">
        <v>3</v>
      </c>
      <c r="D47" s="8">
        <v>34</v>
      </c>
      <c r="E47" s="8">
        <v>15</v>
      </c>
      <c r="F47" s="8">
        <v>19</v>
      </c>
      <c r="G47" s="21">
        <v>35</v>
      </c>
      <c r="H47" s="8">
        <v>3</v>
      </c>
      <c r="I47" s="8">
        <v>33</v>
      </c>
      <c r="J47" s="8">
        <v>12</v>
      </c>
      <c r="K47" s="8">
        <v>21</v>
      </c>
    </row>
    <row r="48" spans="1:11">
      <c r="A48" s="19" t="s">
        <v>124</v>
      </c>
      <c r="B48" s="8">
        <v>21</v>
      </c>
      <c r="C48" s="8">
        <v>2</v>
      </c>
      <c r="D48" s="8">
        <v>19</v>
      </c>
      <c r="E48" s="8">
        <v>12</v>
      </c>
      <c r="F48" s="8">
        <v>8</v>
      </c>
      <c r="G48" s="21">
        <v>23</v>
      </c>
      <c r="H48" s="8">
        <v>2</v>
      </c>
      <c r="I48" s="8">
        <v>21</v>
      </c>
      <c r="J48" s="8">
        <v>13</v>
      </c>
      <c r="K48" s="8">
        <v>8</v>
      </c>
    </row>
    <row r="49" spans="1:11">
      <c r="A49" s="19" t="s">
        <v>125</v>
      </c>
      <c r="B49" s="8">
        <v>20</v>
      </c>
      <c r="C49" s="8">
        <v>1</v>
      </c>
      <c r="D49" s="8">
        <v>19</v>
      </c>
      <c r="E49" s="8">
        <v>5</v>
      </c>
      <c r="F49" s="8">
        <v>13</v>
      </c>
      <c r="G49" s="21">
        <v>23</v>
      </c>
      <c r="H49" s="8">
        <v>1</v>
      </c>
      <c r="I49" s="8">
        <v>22</v>
      </c>
      <c r="J49" s="8">
        <v>6</v>
      </c>
      <c r="K49" s="8">
        <v>16</v>
      </c>
    </row>
    <row r="50" spans="1:11">
      <c r="A50" s="19" t="s">
        <v>126</v>
      </c>
      <c r="B50" s="8">
        <v>21</v>
      </c>
      <c r="C50" s="8">
        <v>2</v>
      </c>
      <c r="D50" s="8">
        <v>19</v>
      </c>
      <c r="E50" s="8">
        <v>8</v>
      </c>
      <c r="F50" s="8">
        <v>11</v>
      </c>
      <c r="G50" s="21">
        <v>25</v>
      </c>
      <c r="H50" s="8">
        <v>1</v>
      </c>
      <c r="I50" s="8">
        <v>24</v>
      </c>
      <c r="J50" s="8">
        <v>9</v>
      </c>
      <c r="K50" s="8">
        <v>15</v>
      </c>
    </row>
    <row r="51" spans="1:11">
      <c r="A51" s="19" t="s">
        <v>127</v>
      </c>
      <c r="B51" s="8">
        <v>25</v>
      </c>
      <c r="C51" s="8">
        <v>2</v>
      </c>
      <c r="D51" s="8">
        <v>23</v>
      </c>
      <c r="E51" s="8">
        <v>15</v>
      </c>
      <c r="F51" s="8">
        <v>8</v>
      </c>
      <c r="G51" s="21">
        <v>26</v>
      </c>
      <c r="H51" s="8">
        <v>3</v>
      </c>
      <c r="I51" s="8">
        <v>24</v>
      </c>
      <c r="J51" s="8">
        <v>13</v>
      </c>
      <c r="K51" s="8">
        <v>11</v>
      </c>
    </row>
    <row r="52" spans="1:11">
      <c r="A52" s="19" t="s">
        <v>128</v>
      </c>
      <c r="B52" s="8">
        <v>22</v>
      </c>
      <c r="C52" s="8">
        <v>1</v>
      </c>
      <c r="D52" s="8">
        <v>21</v>
      </c>
      <c r="E52" s="8">
        <v>11</v>
      </c>
      <c r="F52" s="8">
        <v>10</v>
      </c>
      <c r="G52" s="21">
        <v>22</v>
      </c>
      <c r="H52" s="8">
        <v>1</v>
      </c>
      <c r="I52" s="8">
        <v>21</v>
      </c>
      <c r="J52" s="8">
        <v>10</v>
      </c>
      <c r="K52" s="8">
        <v>11</v>
      </c>
    </row>
    <row r="53" spans="1:11">
      <c r="A53" s="19" t="s">
        <v>129</v>
      </c>
      <c r="B53" s="8">
        <v>21</v>
      </c>
      <c r="C53" s="8">
        <v>2</v>
      </c>
      <c r="D53" s="8">
        <v>20</v>
      </c>
      <c r="E53" s="8">
        <v>8</v>
      </c>
      <c r="F53" s="8">
        <v>12</v>
      </c>
      <c r="G53" s="21">
        <v>21</v>
      </c>
      <c r="H53" s="8">
        <v>1</v>
      </c>
      <c r="I53" s="8">
        <v>20</v>
      </c>
      <c r="J53" s="8">
        <v>7</v>
      </c>
      <c r="K53" s="8">
        <v>12</v>
      </c>
    </row>
    <row r="54" spans="1:11">
      <c r="A54" s="19" t="s">
        <v>130</v>
      </c>
      <c r="B54" s="8">
        <v>17</v>
      </c>
      <c r="C54" s="8">
        <v>1</v>
      </c>
      <c r="D54" s="8">
        <v>15</v>
      </c>
      <c r="E54" s="8">
        <v>5</v>
      </c>
      <c r="F54" s="8">
        <v>10</v>
      </c>
      <c r="G54" s="21">
        <v>20</v>
      </c>
      <c r="H54" s="8">
        <v>1</v>
      </c>
      <c r="I54" s="8">
        <v>19</v>
      </c>
      <c r="J54" s="8">
        <v>5</v>
      </c>
      <c r="K54" s="8">
        <v>14</v>
      </c>
    </row>
    <row r="55" spans="1:11">
      <c r="A55" s="33" t="s">
        <v>131</v>
      </c>
      <c r="B55" s="45"/>
      <c r="C55" s="45"/>
      <c r="D55" s="45"/>
      <c r="E55" s="45"/>
      <c r="F55" s="45"/>
      <c r="G55" s="45"/>
      <c r="H55" s="45"/>
      <c r="I55" s="45"/>
      <c r="J55" s="45"/>
      <c r="K55" s="45"/>
    </row>
    <row r="56" spans="1:11">
      <c r="A56" s="20" t="s">
        <v>134</v>
      </c>
      <c r="B56" s="8">
        <v>22</v>
      </c>
      <c r="C56" s="8">
        <v>2</v>
      </c>
      <c r="D56" s="8">
        <v>20</v>
      </c>
      <c r="E56" s="8">
        <v>4</v>
      </c>
      <c r="F56" s="8">
        <v>16</v>
      </c>
      <c r="G56" s="21">
        <v>28</v>
      </c>
      <c r="H56" s="8">
        <v>2</v>
      </c>
      <c r="I56" s="8">
        <v>26</v>
      </c>
      <c r="J56" s="8">
        <v>3</v>
      </c>
      <c r="K56" s="8">
        <v>24</v>
      </c>
    </row>
    <row r="57" spans="1:11">
      <c r="A57" s="20" t="s">
        <v>183</v>
      </c>
      <c r="B57" s="8">
        <v>21</v>
      </c>
      <c r="C57" s="8">
        <v>1</v>
      </c>
      <c r="D57" s="8">
        <v>20</v>
      </c>
      <c r="E57" s="8">
        <v>8</v>
      </c>
      <c r="F57" s="8">
        <v>12</v>
      </c>
      <c r="G57" s="21">
        <v>24</v>
      </c>
      <c r="H57" s="8">
        <v>2</v>
      </c>
      <c r="I57" s="8">
        <v>22</v>
      </c>
      <c r="J57" s="8">
        <v>7</v>
      </c>
      <c r="K57" s="8">
        <v>15</v>
      </c>
    </row>
    <row r="58" spans="1:11">
      <c r="A58" s="22" t="s">
        <v>136</v>
      </c>
      <c r="B58" s="11">
        <v>31</v>
      </c>
      <c r="C58" s="11" t="s">
        <v>72</v>
      </c>
      <c r="D58" s="11">
        <v>31</v>
      </c>
      <c r="E58" s="11">
        <v>2</v>
      </c>
      <c r="F58" s="11">
        <v>30</v>
      </c>
      <c r="G58" s="26">
        <v>33</v>
      </c>
      <c r="H58" s="11" t="s">
        <v>72</v>
      </c>
      <c r="I58" s="11">
        <v>32</v>
      </c>
      <c r="J58" s="11">
        <v>2</v>
      </c>
      <c r="K58" s="11">
        <v>31</v>
      </c>
    </row>
    <row r="59" spans="1:11">
      <c r="A59" s="13" t="s">
        <v>297</v>
      </c>
    </row>
  </sheetData>
  <mergeCells count="4">
    <mergeCell ref="A2:A3"/>
    <mergeCell ref="B2:F2"/>
    <mergeCell ref="G2:K2"/>
    <mergeCell ref="A55:K5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3"/>
  <sheetViews>
    <sheetView workbookViewId="0"/>
  </sheetViews>
  <sheetFormatPr defaultRowHeight="15"/>
  <cols>
    <col min="1" max="1" width="37" customWidth="1"/>
    <col min="2" max="6" width="21" customWidth="1"/>
  </cols>
  <sheetData>
    <row r="1" spans="1:6">
      <c r="A1" s="2" t="s">
        <v>18</v>
      </c>
    </row>
    <row r="2" spans="1:6">
      <c r="A2" s="34" t="s">
        <v>75</v>
      </c>
      <c r="B2" s="35">
        <v>2022</v>
      </c>
      <c r="C2" s="46"/>
      <c r="D2" s="46"/>
      <c r="E2" s="46"/>
      <c r="F2" s="46"/>
    </row>
    <row r="3" spans="1:6" ht="29.45" customHeight="1">
      <c r="A3" s="47"/>
      <c r="B3" s="14" t="s">
        <v>282</v>
      </c>
      <c r="C3" s="14" t="s">
        <v>283</v>
      </c>
      <c r="D3" s="15" t="s">
        <v>284</v>
      </c>
      <c r="E3" s="15" t="s">
        <v>291</v>
      </c>
      <c r="F3" s="15" t="s">
        <v>292</v>
      </c>
    </row>
    <row r="4" spans="1:6">
      <c r="A4" s="7" t="s">
        <v>182</v>
      </c>
      <c r="B4" s="8">
        <v>29</v>
      </c>
      <c r="C4" s="8">
        <v>2</v>
      </c>
      <c r="D4" s="8">
        <v>27</v>
      </c>
      <c r="E4" s="8">
        <v>12</v>
      </c>
      <c r="F4" s="8">
        <v>15</v>
      </c>
    </row>
    <row r="5" spans="1:6">
      <c r="A5" s="19" t="s">
        <v>81</v>
      </c>
      <c r="B5" s="8">
        <v>21</v>
      </c>
      <c r="C5" s="8">
        <v>1</v>
      </c>
      <c r="D5" s="8">
        <v>20</v>
      </c>
      <c r="E5" s="8">
        <v>9</v>
      </c>
      <c r="F5" s="8">
        <v>10</v>
      </c>
    </row>
    <row r="6" spans="1:6">
      <c r="A6" s="19" t="s">
        <v>82</v>
      </c>
      <c r="B6" s="8">
        <v>29</v>
      </c>
      <c r="C6" s="8">
        <v>1</v>
      </c>
      <c r="D6" s="8">
        <v>28</v>
      </c>
      <c r="E6" s="8">
        <v>12</v>
      </c>
      <c r="F6" s="8">
        <v>17</v>
      </c>
    </row>
    <row r="7" spans="1:6">
      <c r="A7" s="19" t="s">
        <v>83</v>
      </c>
      <c r="B7" s="8">
        <v>22</v>
      </c>
      <c r="C7" s="8">
        <v>1</v>
      </c>
      <c r="D7" s="8">
        <v>20</v>
      </c>
      <c r="E7" s="8">
        <v>9</v>
      </c>
      <c r="F7" s="8">
        <v>11</v>
      </c>
    </row>
    <row r="8" spans="1:6">
      <c r="A8" s="19" t="s">
        <v>84</v>
      </c>
      <c r="B8" s="8">
        <v>26</v>
      </c>
      <c r="C8" s="8">
        <v>1</v>
      </c>
      <c r="D8" s="8">
        <v>25</v>
      </c>
      <c r="E8" s="8">
        <v>3</v>
      </c>
      <c r="F8" s="8">
        <v>21</v>
      </c>
    </row>
    <row r="9" spans="1:6">
      <c r="A9" s="19" t="s">
        <v>85</v>
      </c>
      <c r="B9" s="8">
        <v>35</v>
      </c>
      <c r="C9" s="8">
        <v>2</v>
      </c>
      <c r="D9" s="8">
        <v>33</v>
      </c>
      <c r="E9" s="8">
        <v>26</v>
      </c>
      <c r="F9" s="8">
        <v>7</v>
      </c>
    </row>
    <row r="10" spans="1:6">
      <c r="A10" s="19" t="s">
        <v>86</v>
      </c>
      <c r="B10" s="8">
        <v>28</v>
      </c>
      <c r="C10" s="8">
        <v>2</v>
      </c>
      <c r="D10" s="8">
        <v>26</v>
      </c>
      <c r="E10" s="8">
        <v>14</v>
      </c>
      <c r="F10" s="8">
        <v>12</v>
      </c>
    </row>
    <row r="11" spans="1:6">
      <c r="A11" s="19" t="s">
        <v>87</v>
      </c>
      <c r="B11" s="8">
        <v>29</v>
      </c>
      <c r="C11" s="8">
        <v>2</v>
      </c>
      <c r="D11" s="8">
        <v>26</v>
      </c>
      <c r="E11" s="8">
        <v>9</v>
      </c>
      <c r="F11" s="8">
        <v>17</v>
      </c>
    </row>
    <row r="12" spans="1:6">
      <c r="A12" s="19" t="s">
        <v>88</v>
      </c>
      <c r="B12" s="8">
        <v>33</v>
      </c>
      <c r="C12" s="8">
        <v>2</v>
      </c>
      <c r="D12" s="8">
        <v>32</v>
      </c>
      <c r="E12" s="8">
        <v>15</v>
      </c>
      <c r="F12" s="8">
        <v>17</v>
      </c>
    </row>
    <row r="13" spans="1:6">
      <c r="A13" s="19" t="s">
        <v>89</v>
      </c>
      <c r="B13" s="8">
        <v>29</v>
      </c>
      <c r="C13" s="8">
        <v>3</v>
      </c>
      <c r="D13" s="8">
        <v>26</v>
      </c>
      <c r="E13" s="8">
        <v>4</v>
      </c>
      <c r="F13" s="8">
        <v>22</v>
      </c>
    </row>
    <row r="14" spans="1:6">
      <c r="A14" s="19" t="s">
        <v>90</v>
      </c>
      <c r="B14" s="8">
        <v>26</v>
      </c>
      <c r="C14" s="8">
        <v>1</v>
      </c>
      <c r="D14" s="8">
        <v>25</v>
      </c>
      <c r="E14" s="8">
        <v>10</v>
      </c>
      <c r="F14" s="8">
        <v>15</v>
      </c>
    </row>
    <row r="15" spans="1:6">
      <c r="A15" s="19" t="s">
        <v>91</v>
      </c>
      <c r="B15" s="8">
        <v>25</v>
      </c>
      <c r="C15" s="8">
        <v>2</v>
      </c>
      <c r="D15" s="8">
        <v>23</v>
      </c>
      <c r="E15" s="8">
        <v>16</v>
      </c>
      <c r="F15" s="8">
        <v>7</v>
      </c>
    </row>
    <row r="16" spans="1:6">
      <c r="A16" s="19" t="s">
        <v>92</v>
      </c>
      <c r="B16" s="8">
        <v>22</v>
      </c>
      <c r="C16" s="8">
        <v>1</v>
      </c>
      <c r="D16" s="8">
        <v>21</v>
      </c>
      <c r="E16" s="8">
        <v>11</v>
      </c>
      <c r="F16" s="8">
        <v>10</v>
      </c>
    </row>
    <row r="17" spans="1:6">
      <c r="A17" s="19" t="s">
        <v>93</v>
      </c>
      <c r="B17" s="8">
        <v>32</v>
      </c>
      <c r="C17" s="8">
        <v>1</v>
      </c>
      <c r="D17" s="8">
        <v>31</v>
      </c>
      <c r="E17" s="8">
        <v>12</v>
      </c>
      <c r="F17" s="8">
        <v>19</v>
      </c>
    </row>
    <row r="18" spans="1:6">
      <c r="A18" s="19" t="s">
        <v>94</v>
      </c>
      <c r="B18" s="8">
        <v>27</v>
      </c>
      <c r="C18" s="8" t="s">
        <v>72</v>
      </c>
      <c r="D18" s="8">
        <v>26</v>
      </c>
      <c r="E18" s="8">
        <v>7</v>
      </c>
      <c r="F18" s="8">
        <v>20</v>
      </c>
    </row>
    <row r="19" spans="1:6">
      <c r="A19" s="19" t="s">
        <v>95</v>
      </c>
      <c r="B19" s="8">
        <v>19</v>
      </c>
      <c r="C19" s="8">
        <v>1</v>
      </c>
      <c r="D19" s="8">
        <v>18</v>
      </c>
      <c r="E19" s="8">
        <v>4</v>
      </c>
      <c r="F19" s="8">
        <v>13</v>
      </c>
    </row>
    <row r="20" spans="1:6">
      <c r="A20" s="19" t="s">
        <v>96</v>
      </c>
      <c r="B20" s="8">
        <v>29</v>
      </c>
      <c r="C20" s="8">
        <v>1</v>
      </c>
      <c r="D20" s="8">
        <v>28</v>
      </c>
      <c r="E20" s="8">
        <v>18</v>
      </c>
      <c r="F20" s="8">
        <v>10</v>
      </c>
    </row>
    <row r="21" spans="1:6">
      <c r="A21" s="19" t="s">
        <v>97</v>
      </c>
      <c r="B21" s="8">
        <v>24</v>
      </c>
      <c r="C21" s="8">
        <v>2</v>
      </c>
      <c r="D21" s="8">
        <v>22</v>
      </c>
      <c r="E21" s="8">
        <v>6</v>
      </c>
      <c r="F21" s="8">
        <v>17</v>
      </c>
    </row>
    <row r="22" spans="1:6">
      <c r="A22" s="19" t="s">
        <v>98</v>
      </c>
      <c r="B22" s="8">
        <v>23</v>
      </c>
      <c r="C22" s="8">
        <v>2</v>
      </c>
      <c r="D22" s="8">
        <v>21</v>
      </c>
      <c r="E22" s="8">
        <v>2</v>
      </c>
      <c r="F22" s="8">
        <v>19</v>
      </c>
    </row>
    <row r="23" spans="1:6">
      <c r="A23" s="19" t="s">
        <v>99</v>
      </c>
      <c r="B23" s="8">
        <v>25</v>
      </c>
      <c r="C23" s="8">
        <v>2</v>
      </c>
      <c r="D23" s="8">
        <v>23</v>
      </c>
      <c r="E23" s="8">
        <v>7</v>
      </c>
      <c r="F23" s="8">
        <v>16</v>
      </c>
    </row>
    <row r="24" spans="1:6">
      <c r="A24" s="19" t="s">
        <v>100</v>
      </c>
      <c r="B24" s="8">
        <v>29</v>
      </c>
      <c r="C24" s="8">
        <v>1</v>
      </c>
      <c r="D24" s="8">
        <v>28</v>
      </c>
      <c r="E24" s="8">
        <v>7</v>
      </c>
      <c r="F24" s="8">
        <v>21</v>
      </c>
    </row>
    <row r="25" spans="1:6">
      <c r="A25" s="19" t="s">
        <v>101</v>
      </c>
      <c r="B25" s="8">
        <v>31</v>
      </c>
      <c r="C25" s="8">
        <v>2</v>
      </c>
      <c r="D25" s="8">
        <v>29</v>
      </c>
      <c r="E25" s="8">
        <v>10</v>
      </c>
      <c r="F25" s="8">
        <v>18</v>
      </c>
    </row>
    <row r="26" spans="1:6">
      <c r="A26" s="19" t="s">
        <v>102</v>
      </c>
      <c r="B26" s="8">
        <v>23</v>
      </c>
      <c r="C26" s="8">
        <v>3</v>
      </c>
      <c r="D26" s="8">
        <v>20</v>
      </c>
      <c r="E26" s="8">
        <v>12</v>
      </c>
      <c r="F26" s="8">
        <v>8</v>
      </c>
    </row>
    <row r="27" spans="1:6">
      <c r="A27" s="19" t="s">
        <v>103</v>
      </c>
      <c r="B27" s="8">
        <v>28</v>
      </c>
      <c r="C27" s="8">
        <v>2</v>
      </c>
      <c r="D27" s="8">
        <v>26</v>
      </c>
      <c r="E27" s="8">
        <v>15</v>
      </c>
      <c r="F27" s="8">
        <v>10</v>
      </c>
    </row>
    <row r="28" spans="1:6">
      <c r="A28" s="19" t="s">
        <v>104</v>
      </c>
      <c r="B28" s="8">
        <v>20</v>
      </c>
      <c r="C28" s="8">
        <v>1</v>
      </c>
      <c r="D28" s="8">
        <v>20</v>
      </c>
      <c r="E28" s="8">
        <v>6</v>
      </c>
      <c r="F28" s="8">
        <v>14</v>
      </c>
    </row>
    <row r="29" spans="1:6">
      <c r="A29" s="19" t="s">
        <v>105</v>
      </c>
      <c r="B29" s="8">
        <v>20</v>
      </c>
      <c r="C29" s="8">
        <v>1</v>
      </c>
      <c r="D29" s="8">
        <v>19</v>
      </c>
      <c r="E29" s="8">
        <v>7</v>
      </c>
      <c r="F29" s="8">
        <v>12</v>
      </c>
    </row>
    <row r="30" spans="1:6">
      <c r="A30" s="19" t="s">
        <v>106</v>
      </c>
      <c r="B30" s="8">
        <v>18</v>
      </c>
      <c r="C30" s="8">
        <v>1</v>
      </c>
      <c r="D30" s="8">
        <v>17</v>
      </c>
      <c r="E30" s="8">
        <v>7</v>
      </c>
      <c r="F30" s="8">
        <v>11</v>
      </c>
    </row>
    <row r="31" spans="1:6">
      <c r="A31" s="19" t="s">
        <v>107</v>
      </c>
      <c r="B31" s="8">
        <v>25</v>
      </c>
      <c r="C31" s="8">
        <v>1</v>
      </c>
      <c r="D31" s="8">
        <v>23</v>
      </c>
      <c r="E31" s="8">
        <v>9</v>
      </c>
      <c r="F31" s="8">
        <v>14</v>
      </c>
    </row>
    <row r="32" spans="1:6">
      <c r="A32" s="19" t="s">
        <v>108</v>
      </c>
      <c r="B32" s="8">
        <v>29</v>
      </c>
      <c r="C32" s="8">
        <v>2</v>
      </c>
      <c r="D32" s="8">
        <v>28</v>
      </c>
      <c r="E32" s="8">
        <v>22</v>
      </c>
      <c r="F32" s="8">
        <v>6</v>
      </c>
    </row>
    <row r="33" spans="1:6">
      <c r="A33" s="19" t="s">
        <v>109</v>
      </c>
      <c r="B33" s="8">
        <v>24</v>
      </c>
      <c r="C33" s="8">
        <v>1</v>
      </c>
      <c r="D33" s="8">
        <v>22</v>
      </c>
      <c r="E33" s="8">
        <v>6</v>
      </c>
      <c r="F33" s="8">
        <v>16</v>
      </c>
    </row>
    <row r="34" spans="1:6">
      <c r="A34" s="19" t="s">
        <v>110</v>
      </c>
      <c r="B34" s="8">
        <v>26</v>
      </c>
      <c r="C34" s="8">
        <v>2</v>
      </c>
      <c r="D34" s="8">
        <v>24</v>
      </c>
      <c r="E34" s="8">
        <v>4</v>
      </c>
      <c r="F34" s="8">
        <v>20</v>
      </c>
    </row>
    <row r="35" spans="1:6">
      <c r="A35" s="19" t="s">
        <v>111</v>
      </c>
      <c r="B35" s="8">
        <v>35</v>
      </c>
      <c r="C35" s="8">
        <v>2</v>
      </c>
      <c r="D35" s="8">
        <v>33</v>
      </c>
      <c r="E35" s="8">
        <v>18</v>
      </c>
      <c r="F35" s="8">
        <v>16</v>
      </c>
    </row>
    <row r="36" spans="1:6">
      <c r="A36" s="19" t="s">
        <v>112</v>
      </c>
      <c r="B36" s="8">
        <v>28</v>
      </c>
      <c r="C36" s="8">
        <v>1</v>
      </c>
      <c r="D36" s="8">
        <v>26</v>
      </c>
      <c r="E36" s="8">
        <v>5</v>
      </c>
      <c r="F36" s="8">
        <v>21</v>
      </c>
    </row>
    <row r="37" spans="1:6">
      <c r="A37" s="19" t="s">
        <v>113</v>
      </c>
      <c r="B37" s="8">
        <v>26</v>
      </c>
      <c r="C37" s="8">
        <v>2</v>
      </c>
      <c r="D37" s="8">
        <v>24</v>
      </c>
      <c r="E37" s="8">
        <v>11</v>
      </c>
      <c r="F37" s="8">
        <v>13</v>
      </c>
    </row>
    <row r="38" spans="1:6">
      <c r="A38" s="19" t="s">
        <v>114</v>
      </c>
      <c r="B38" s="8">
        <v>19</v>
      </c>
      <c r="C38" s="8">
        <v>1</v>
      </c>
      <c r="D38" s="8">
        <v>17</v>
      </c>
      <c r="E38" s="8">
        <v>6</v>
      </c>
      <c r="F38" s="8">
        <v>12</v>
      </c>
    </row>
    <row r="39" spans="1:6">
      <c r="A39" s="19" t="s">
        <v>115</v>
      </c>
      <c r="B39" s="8">
        <v>20</v>
      </c>
      <c r="C39" s="8">
        <v>1</v>
      </c>
      <c r="D39" s="8">
        <v>19</v>
      </c>
      <c r="E39" s="8">
        <v>3</v>
      </c>
      <c r="F39" s="8">
        <v>16</v>
      </c>
    </row>
    <row r="40" spans="1:6">
      <c r="A40" s="19" t="s">
        <v>116</v>
      </c>
      <c r="B40" s="8">
        <v>32</v>
      </c>
      <c r="C40" s="8">
        <v>2</v>
      </c>
      <c r="D40" s="8">
        <v>30</v>
      </c>
      <c r="E40" s="8">
        <v>13</v>
      </c>
      <c r="F40" s="8">
        <v>16</v>
      </c>
    </row>
    <row r="41" spans="1:6">
      <c r="A41" s="19" t="s">
        <v>117</v>
      </c>
      <c r="B41" s="8">
        <v>26</v>
      </c>
      <c r="C41" s="8">
        <v>2</v>
      </c>
      <c r="D41" s="8">
        <v>24</v>
      </c>
      <c r="E41" s="8">
        <v>14</v>
      </c>
      <c r="F41" s="8">
        <v>10</v>
      </c>
    </row>
    <row r="42" spans="1:6">
      <c r="A42" s="19" t="s">
        <v>118</v>
      </c>
      <c r="B42" s="8">
        <v>24</v>
      </c>
      <c r="C42" s="8">
        <v>2</v>
      </c>
      <c r="D42" s="8">
        <v>22</v>
      </c>
      <c r="E42" s="8">
        <v>7</v>
      </c>
      <c r="F42" s="8">
        <v>14</v>
      </c>
    </row>
    <row r="43" spans="1:6">
      <c r="A43" s="19" t="s">
        <v>119</v>
      </c>
      <c r="B43" s="8">
        <v>28</v>
      </c>
      <c r="C43" s="8">
        <v>2</v>
      </c>
      <c r="D43" s="8">
        <v>26</v>
      </c>
      <c r="E43" s="8">
        <v>9</v>
      </c>
      <c r="F43" s="8">
        <v>17</v>
      </c>
    </row>
    <row r="44" spans="1:6">
      <c r="A44" s="19" t="s">
        <v>120</v>
      </c>
      <c r="B44" s="8">
        <v>22</v>
      </c>
      <c r="C44" s="8">
        <v>1</v>
      </c>
      <c r="D44" s="8">
        <v>21</v>
      </c>
      <c r="E44" s="8">
        <v>9</v>
      </c>
      <c r="F44" s="8">
        <v>12</v>
      </c>
    </row>
    <row r="45" spans="1:6">
      <c r="A45" s="19" t="s">
        <v>121</v>
      </c>
      <c r="B45" s="8">
        <v>23</v>
      </c>
      <c r="C45" s="8">
        <v>1</v>
      </c>
      <c r="D45" s="8">
        <v>22</v>
      </c>
      <c r="E45" s="8">
        <v>13</v>
      </c>
      <c r="F45" s="8">
        <v>9</v>
      </c>
    </row>
    <row r="46" spans="1:6">
      <c r="A46" s="19" t="s">
        <v>122</v>
      </c>
      <c r="B46" s="8">
        <v>22</v>
      </c>
      <c r="C46" s="8">
        <v>2</v>
      </c>
      <c r="D46" s="8">
        <v>20</v>
      </c>
      <c r="E46" s="8">
        <v>6</v>
      </c>
      <c r="F46" s="8">
        <v>14</v>
      </c>
    </row>
    <row r="47" spans="1:6">
      <c r="A47" s="19" t="s">
        <v>123</v>
      </c>
      <c r="B47" s="8">
        <v>41</v>
      </c>
      <c r="C47" s="8">
        <v>3</v>
      </c>
      <c r="D47" s="8">
        <v>38</v>
      </c>
      <c r="E47" s="8">
        <v>18</v>
      </c>
      <c r="F47" s="8">
        <v>19</v>
      </c>
    </row>
    <row r="48" spans="1:6">
      <c r="A48" s="19" t="s">
        <v>124</v>
      </c>
      <c r="B48" s="8">
        <v>27</v>
      </c>
      <c r="C48" s="8">
        <v>1</v>
      </c>
      <c r="D48" s="8">
        <v>26</v>
      </c>
      <c r="E48" s="8">
        <v>14</v>
      </c>
      <c r="F48" s="8">
        <v>12</v>
      </c>
    </row>
    <row r="49" spans="1:6">
      <c r="A49" s="19" t="s">
        <v>125</v>
      </c>
      <c r="B49" s="8">
        <v>23</v>
      </c>
      <c r="C49" s="8">
        <v>1</v>
      </c>
      <c r="D49" s="8">
        <v>22</v>
      </c>
      <c r="E49" s="8">
        <v>6</v>
      </c>
      <c r="F49" s="8">
        <v>16</v>
      </c>
    </row>
    <row r="50" spans="1:6">
      <c r="A50" s="19" t="s">
        <v>126</v>
      </c>
      <c r="B50" s="8">
        <v>28</v>
      </c>
      <c r="C50" s="8">
        <v>3</v>
      </c>
      <c r="D50" s="8">
        <v>25</v>
      </c>
      <c r="E50" s="8">
        <v>11</v>
      </c>
      <c r="F50" s="8">
        <v>14</v>
      </c>
    </row>
    <row r="51" spans="1:6">
      <c r="A51" s="19" t="s">
        <v>127</v>
      </c>
      <c r="B51" s="8">
        <v>28</v>
      </c>
      <c r="C51" s="8">
        <v>2</v>
      </c>
      <c r="D51" s="8">
        <v>26</v>
      </c>
      <c r="E51" s="8">
        <v>16</v>
      </c>
      <c r="F51" s="8">
        <v>10</v>
      </c>
    </row>
    <row r="52" spans="1:6">
      <c r="A52" s="19" t="s">
        <v>128</v>
      </c>
      <c r="B52" s="8">
        <v>23</v>
      </c>
      <c r="C52" s="8">
        <v>2</v>
      </c>
      <c r="D52" s="8">
        <v>21</v>
      </c>
      <c r="E52" s="8">
        <v>10</v>
      </c>
      <c r="F52" s="8">
        <v>11</v>
      </c>
    </row>
    <row r="53" spans="1:6">
      <c r="A53" s="19" t="s">
        <v>129</v>
      </c>
      <c r="B53" s="8">
        <v>23</v>
      </c>
      <c r="C53" s="8">
        <v>1</v>
      </c>
      <c r="D53" s="8">
        <v>22</v>
      </c>
      <c r="E53" s="8">
        <v>10</v>
      </c>
      <c r="F53" s="8">
        <v>12</v>
      </c>
    </row>
    <row r="54" spans="1:6">
      <c r="A54" s="19" t="s">
        <v>130</v>
      </c>
      <c r="B54" s="8">
        <v>21</v>
      </c>
      <c r="C54" s="8">
        <v>1</v>
      </c>
      <c r="D54" s="8">
        <v>20</v>
      </c>
      <c r="E54" s="8">
        <v>7</v>
      </c>
      <c r="F54" s="8">
        <v>14</v>
      </c>
    </row>
    <row r="55" spans="1:6">
      <c r="A55" s="33" t="s">
        <v>131</v>
      </c>
      <c r="B55" s="45"/>
      <c r="C55" s="45"/>
      <c r="D55" s="45"/>
      <c r="E55" s="45"/>
      <c r="F55" s="45"/>
    </row>
    <row r="56" spans="1:6">
      <c r="A56" s="20" t="s">
        <v>134</v>
      </c>
      <c r="B56" s="8">
        <v>26</v>
      </c>
      <c r="C56" s="8">
        <v>2</v>
      </c>
      <c r="D56" s="8">
        <v>24</v>
      </c>
      <c r="E56" s="8">
        <v>7</v>
      </c>
      <c r="F56" s="8">
        <v>18</v>
      </c>
    </row>
    <row r="57" spans="1:6">
      <c r="A57" s="20" t="s">
        <v>183</v>
      </c>
      <c r="B57" s="8">
        <v>26</v>
      </c>
      <c r="C57" s="8">
        <v>2</v>
      </c>
      <c r="D57" s="8">
        <v>24</v>
      </c>
      <c r="E57" s="8">
        <v>7</v>
      </c>
      <c r="F57" s="8">
        <v>18</v>
      </c>
    </row>
    <row r="58" spans="1:6">
      <c r="A58" s="22" t="s">
        <v>136</v>
      </c>
      <c r="B58" s="11">
        <v>33</v>
      </c>
      <c r="C58" s="11" t="s">
        <v>72</v>
      </c>
      <c r="D58" s="11">
        <v>33</v>
      </c>
      <c r="E58" s="11">
        <v>2</v>
      </c>
      <c r="F58" s="11">
        <v>31</v>
      </c>
    </row>
    <row r="59" spans="1:6">
      <c r="A59" s="13" t="s">
        <v>294</v>
      </c>
    </row>
    <row r="60" spans="1:6">
      <c r="A60" s="13" t="s">
        <v>73</v>
      </c>
    </row>
    <row r="61" spans="1:6">
      <c r="A61" s="13" t="s">
        <v>184</v>
      </c>
    </row>
    <row r="62" spans="1:6">
      <c r="A62" s="13" t="s">
        <v>298</v>
      </c>
    </row>
    <row r="63" spans="1:6">
      <c r="A63" s="13" t="s">
        <v>299</v>
      </c>
    </row>
  </sheetData>
  <mergeCells count="3">
    <mergeCell ref="A2:A3"/>
    <mergeCell ref="B2:F2"/>
    <mergeCell ref="A55:F5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60"/>
  <sheetViews>
    <sheetView workbookViewId="0"/>
  </sheetViews>
  <sheetFormatPr defaultRowHeight="15"/>
  <cols>
    <col min="1" max="1" width="23" customWidth="1"/>
    <col min="2" max="13" width="13" customWidth="1"/>
  </cols>
  <sheetData>
    <row r="1" spans="1:13">
      <c r="A1" s="2" t="s">
        <v>19</v>
      </c>
    </row>
    <row r="2" spans="1:13">
      <c r="A2" s="34" t="s">
        <v>75</v>
      </c>
      <c r="B2" s="35">
        <v>1990</v>
      </c>
      <c r="C2" s="46"/>
      <c r="D2" s="46"/>
      <c r="E2" s="35">
        <v>1992</v>
      </c>
      <c r="F2" s="46"/>
      <c r="G2" s="46"/>
      <c r="H2" s="35">
        <v>1996</v>
      </c>
      <c r="I2" s="46"/>
      <c r="J2" s="46"/>
      <c r="K2" s="43">
        <v>2000</v>
      </c>
      <c r="L2" s="46"/>
      <c r="M2" s="46"/>
    </row>
    <row r="3" spans="1:13">
      <c r="A3" s="47"/>
      <c r="B3" s="14" t="s">
        <v>282</v>
      </c>
      <c r="C3" s="15" t="s">
        <v>283</v>
      </c>
      <c r="D3" s="15" t="s">
        <v>284</v>
      </c>
      <c r="E3" s="16" t="s">
        <v>282</v>
      </c>
      <c r="F3" s="15" t="s">
        <v>283</v>
      </c>
      <c r="G3" s="15" t="s">
        <v>284</v>
      </c>
      <c r="H3" s="16" t="s">
        <v>282</v>
      </c>
      <c r="I3" s="15" t="s">
        <v>283</v>
      </c>
      <c r="J3" s="15" t="s">
        <v>284</v>
      </c>
      <c r="K3" s="16" t="s">
        <v>282</v>
      </c>
      <c r="L3" s="15" t="s">
        <v>283</v>
      </c>
      <c r="M3" s="15" t="s">
        <v>284</v>
      </c>
    </row>
    <row r="4" spans="1:13">
      <c r="A4" s="7" t="s">
        <v>182</v>
      </c>
      <c r="B4" s="8" t="s">
        <v>293</v>
      </c>
      <c r="C4" s="8" t="s">
        <v>293</v>
      </c>
      <c r="D4" s="8" t="s">
        <v>293</v>
      </c>
      <c r="E4" s="21">
        <v>10</v>
      </c>
      <c r="F4" s="8">
        <v>6</v>
      </c>
      <c r="G4" s="8">
        <v>4</v>
      </c>
      <c r="H4" s="21">
        <v>11</v>
      </c>
      <c r="I4" s="8">
        <v>5</v>
      </c>
      <c r="J4" s="8">
        <v>7</v>
      </c>
      <c r="K4" s="21">
        <v>15</v>
      </c>
      <c r="L4" s="8">
        <v>7</v>
      </c>
      <c r="M4" s="8">
        <v>8</v>
      </c>
    </row>
    <row r="5" spans="1:13">
      <c r="A5" s="19" t="s">
        <v>81</v>
      </c>
      <c r="B5" s="8">
        <v>9</v>
      </c>
      <c r="C5" s="8">
        <v>5</v>
      </c>
      <c r="D5" s="8">
        <v>4</v>
      </c>
      <c r="E5" s="21">
        <v>10</v>
      </c>
      <c r="F5" s="8">
        <v>5</v>
      </c>
      <c r="G5" s="8">
        <v>5</v>
      </c>
      <c r="H5" s="21">
        <v>13</v>
      </c>
      <c r="I5" s="8">
        <v>7</v>
      </c>
      <c r="J5" s="8">
        <v>6</v>
      </c>
      <c r="K5" s="21">
        <v>14</v>
      </c>
      <c r="L5" s="8">
        <v>5</v>
      </c>
      <c r="M5" s="8">
        <v>9</v>
      </c>
    </row>
    <row r="6" spans="1:13">
      <c r="A6" s="19" t="s">
        <v>82</v>
      </c>
      <c r="B6" s="8" t="s">
        <v>293</v>
      </c>
      <c r="C6" s="8" t="s">
        <v>293</v>
      </c>
      <c r="D6" s="8" t="s">
        <v>293</v>
      </c>
      <c r="E6" s="21" t="s">
        <v>293</v>
      </c>
      <c r="F6" s="8" t="s">
        <v>293</v>
      </c>
      <c r="G6" s="8" t="s">
        <v>293</v>
      </c>
      <c r="H6" s="21">
        <v>15</v>
      </c>
      <c r="I6" s="8">
        <v>5</v>
      </c>
      <c r="J6" s="8">
        <v>10</v>
      </c>
      <c r="K6" s="21" t="s">
        <v>293</v>
      </c>
      <c r="L6" s="8" t="s">
        <v>293</v>
      </c>
      <c r="M6" s="8" t="s">
        <v>293</v>
      </c>
    </row>
    <row r="7" spans="1:13">
      <c r="A7" s="19" t="s">
        <v>83</v>
      </c>
      <c r="B7" s="8">
        <v>12</v>
      </c>
      <c r="C7" s="8">
        <v>5</v>
      </c>
      <c r="D7" s="8">
        <v>7</v>
      </c>
      <c r="E7" s="21">
        <v>12</v>
      </c>
      <c r="F7" s="8">
        <v>6</v>
      </c>
      <c r="G7" s="8">
        <v>7</v>
      </c>
      <c r="H7" s="21">
        <v>17</v>
      </c>
      <c r="I7" s="8">
        <v>9</v>
      </c>
      <c r="J7" s="8">
        <v>8</v>
      </c>
      <c r="K7" s="21">
        <v>19</v>
      </c>
      <c r="L7" s="8">
        <v>9</v>
      </c>
      <c r="M7" s="8">
        <v>10</v>
      </c>
    </row>
    <row r="8" spans="1:13">
      <c r="A8" s="19" t="s">
        <v>84</v>
      </c>
      <c r="B8" s="8">
        <v>11</v>
      </c>
      <c r="C8" s="8">
        <v>7</v>
      </c>
      <c r="D8" s="8">
        <v>3</v>
      </c>
      <c r="E8" s="21">
        <v>11</v>
      </c>
      <c r="F8" s="8">
        <v>6</v>
      </c>
      <c r="G8" s="8">
        <v>5</v>
      </c>
      <c r="H8" s="21">
        <v>11</v>
      </c>
      <c r="I8" s="8">
        <v>7</v>
      </c>
      <c r="J8" s="8">
        <v>4</v>
      </c>
      <c r="K8" s="21">
        <v>14</v>
      </c>
      <c r="L8" s="8">
        <v>8</v>
      </c>
      <c r="M8" s="8">
        <v>5</v>
      </c>
    </row>
    <row r="9" spans="1:13">
      <c r="A9" s="19" t="s">
        <v>85</v>
      </c>
      <c r="B9" s="8">
        <v>15</v>
      </c>
      <c r="C9" s="8">
        <v>7</v>
      </c>
      <c r="D9" s="8">
        <v>8</v>
      </c>
      <c r="E9" s="21">
        <v>20</v>
      </c>
      <c r="F9" s="8">
        <v>8</v>
      </c>
      <c r="G9" s="8">
        <v>12</v>
      </c>
      <c r="H9" s="21">
        <v>20</v>
      </c>
      <c r="I9" s="8">
        <v>10</v>
      </c>
      <c r="J9" s="8">
        <v>10</v>
      </c>
      <c r="K9" s="21">
        <v>27</v>
      </c>
      <c r="L9" s="8">
        <v>9</v>
      </c>
      <c r="M9" s="8">
        <v>18</v>
      </c>
    </row>
    <row r="10" spans="1:13">
      <c r="A10" s="19" t="s">
        <v>86</v>
      </c>
      <c r="B10" s="8">
        <v>10</v>
      </c>
      <c r="C10" s="8">
        <v>4</v>
      </c>
      <c r="D10" s="8">
        <v>5</v>
      </c>
      <c r="E10" s="21">
        <v>10</v>
      </c>
      <c r="F10" s="8">
        <v>4</v>
      </c>
      <c r="G10" s="8">
        <v>5</v>
      </c>
      <c r="H10" s="21">
        <v>12</v>
      </c>
      <c r="I10" s="8">
        <v>4</v>
      </c>
      <c r="J10" s="8">
        <v>8</v>
      </c>
      <c r="K10" s="21" t="s">
        <v>293</v>
      </c>
      <c r="L10" s="8" t="s">
        <v>293</v>
      </c>
      <c r="M10" s="8" t="s">
        <v>293</v>
      </c>
    </row>
    <row r="11" spans="1:13">
      <c r="A11" s="19" t="s">
        <v>87</v>
      </c>
      <c r="B11" s="8">
        <v>11</v>
      </c>
      <c r="C11" s="8">
        <v>6</v>
      </c>
      <c r="D11" s="8">
        <v>5</v>
      </c>
      <c r="E11" s="21">
        <v>14</v>
      </c>
      <c r="F11" s="8">
        <v>7</v>
      </c>
      <c r="G11" s="8">
        <v>8</v>
      </c>
      <c r="H11" s="21">
        <v>15</v>
      </c>
      <c r="I11" s="8">
        <v>8</v>
      </c>
      <c r="J11" s="8">
        <v>7</v>
      </c>
      <c r="K11" s="21">
        <v>16</v>
      </c>
      <c r="L11" s="8">
        <v>10</v>
      </c>
      <c r="M11" s="8">
        <v>6</v>
      </c>
    </row>
    <row r="12" spans="1:13">
      <c r="A12" s="19" t="s">
        <v>88</v>
      </c>
      <c r="B12" s="8">
        <v>9</v>
      </c>
      <c r="C12" s="8">
        <v>4</v>
      </c>
      <c r="D12" s="8">
        <v>5</v>
      </c>
      <c r="E12" s="21">
        <v>10</v>
      </c>
      <c r="F12" s="8">
        <v>4</v>
      </c>
      <c r="G12" s="8">
        <v>6</v>
      </c>
      <c r="H12" s="21">
        <v>13</v>
      </c>
      <c r="I12" s="8">
        <v>9</v>
      </c>
      <c r="J12" s="8">
        <v>4</v>
      </c>
      <c r="K12" s="21" t="s">
        <v>293</v>
      </c>
      <c r="L12" s="8" t="s">
        <v>293</v>
      </c>
      <c r="M12" s="8" t="s">
        <v>293</v>
      </c>
    </row>
    <row r="13" spans="1:13">
      <c r="A13" s="19" t="s">
        <v>89</v>
      </c>
      <c r="B13" s="8">
        <v>11</v>
      </c>
      <c r="C13" s="8">
        <v>6</v>
      </c>
      <c r="D13" s="8">
        <v>5</v>
      </c>
      <c r="E13" s="21">
        <v>13</v>
      </c>
      <c r="F13" s="8">
        <v>6</v>
      </c>
      <c r="G13" s="8">
        <v>7</v>
      </c>
      <c r="H13" s="21">
        <v>16</v>
      </c>
      <c r="I13" s="8">
        <v>10</v>
      </c>
      <c r="J13" s="8">
        <v>6</v>
      </c>
      <c r="K13" s="21" t="s">
        <v>293</v>
      </c>
      <c r="L13" s="8" t="s">
        <v>293</v>
      </c>
      <c r="M13" s="8" t="s">
        <v>293</v>
      </c>
    </row>
    <row r="14" spans="1:13">
      <c r="A14" s="19" t="s">
        <v>90</v>
      </c>
      <c r="B14" s="8">
        <v>7</v>
      </c>
      <c r="C14" s="8">
        <v>3</v>
      </c>
      <c r="D14" s="8">
        <v>3</v>
      </c>
      <c r="E14" s="21">
        <v>8</v>
      </c>
      <c r="F14" s="8">
        <v>5</v>
      </c>
      <c r="G14" s="8">
        <v>3</v>
      </c>
      <c r="H14" s="21">
        <v>10</v>
      </c>
      <c r="I14" s="8">
        <v>7</v>
      </c>
      <c r="J14" s="8">
        <v>3</v>
      </c>
      <c r="K14" s="21">
        <v>11</v>
      </c>
      <c r="L14" s="8">
        <v>7</v>
      </c>
      <c r="M14" s="8">
        <v>3</v>
      </c>
    </row>
    <row r="15" spans="1:13">
      <c r="A15" s="19" t="s">
        <v>91</v>
      </c>
      <c r="B15" s="8">
        <v>10</v>
      </c>
      <c r="C15" s="8">
        <v>4</v>
      </c>
      <c r="D15" s="8">
        <v>5</v>
      </c>
      <c r="E15" s="21">
        <v>13</v>
      </c>
      <c r="F15" s="8">
        <v>5</v>
      </c>
      <c r="G15" s="8">
        <v>8</v>
      </c>
      <c r="H15" s="21">
        <v>12</v>
      </c>
      <c r="I15" s="8">
        <v>5</v>
      </c>
      <c r="J15" s="8">
        <v>7</v>
      </c>
      <c r="K15" s="21">
        <v>20</v>
      </c>
      <c r="L15" s="8">
        <v>7</v>
      </c>
      <c r="M15" s="8">
        <v>13</v>
      </c>
    </row>
    <row r="16" spans="1:13">
      <c r="A16" s="19" t="s">
        <v>92</v>
      </c>
      <c r="B16" s="8">
        <v>6</v>
      </c>
      <c r="C16" s="8">
        <v>2</v>
      </c>
      <c r="D16" s="8">
        <v>4</v>
      </c>
      <c r="E16" s="21">
        <v>7</v>
      </c>
      <c r="F16" s="8">
        <v>3</v>
      </c>
      <c r="G16" s="8">
        <v>4</v>
      </c>
      <c r="H16" s="21" t="s">
        <v>293</v>
      </c>
      <c r="I16" s="8" t="s">
        <v>293</v>
      </c>
      <c r="J16" s="8" t="s">
        <v>293</v>
      </c>
      <c r="K16" s="21">
        <v>14</v>
      </c>
      <c r="L16" s="8">
        <v>5</v>
      </c>
      <c r="M16" s="8">
        <v>9</v>
      </c>
    </row>
    <row r="17" spans="1:13">
      <c r="A17" s="19" t="s">
        <v>93</v>
      </c>
      <c r="B17" s="8">
        <v>9</v>
      </c>
      <c r="C17" s="8">
        <v>5</v>
      </c>
      <c r="D17" s="8">
        <v>4</v>
      </c>
      <c r="E17" s="21" t="s">
        <v>293</v>
      </c>
      <c r="F17" s="8" t="s">
        <v>293</v>
      </c>
      <c r="G17" s="8" t="s">
        <v>293</v>
      </c>
      <c r="H17" s="21" t="s">
        <v>293</v>
      </c>
      <c r="I17" s="8" t="s">
        <v>293</v>
      </c>
      <c r="J17" s="8" t="s">
        <v>293</v>
      </c>
      <c r="K17" s="21">
        <v>15</v>
      </c>
      <c r="L17" s="8">
        <v>8</v>
      </c>
      <c r="M17" s="8">
        <v>7</v>
      </c>
    </row>
    <row r="18" spans="1:13">
      <c r="A18" s="19" t="s">
        <v>94</v>
      </c>
      <c r="B18" s="8">
        <v>7</v>
      </c>
      <c r="C18" s="8">
        <v>5</v>
      </c>
      <c r="D18" s="8">
        <v>2</v>
      </c>
      <c r="E18" s="21">
        <v>9</v>
      </c>
      <c r="F18" s="8">
        <v>5</v>
      </c>
      <c r="G18" s="8">
        <v>4</v>
      </c>
      <c r="H18" s="21">
        <v>12</v>
      </c>
      <c r="I18" s="8">
        <v>6</v>
      </c>
      <c r="J18" s="8">
        <v>7</v>
      </c>
      <c r="K18" s="21">
        <v>12</v>
      </c>
      <c r="L18" s="8">
        <v>7</v>
      </c>
      <c r="M18" s="8">
        <v>5</v>
      </c>
    </row>
    <row r="19" spans="1:13">
      <c r="A19" s="19" t="s">
        <v>95</v>
      </c>
      <c r="B19" s="8">
        <v>10</v>
      </c>
      <c r="C19" s="8">
        <v>4</v>
      </c>
      <c r="D19" s="8">
        <v>6</v>
      </c>
      <c r="E19" s="21">
        <v>11</v>
      </c>
      <c r="F19" s="8">
        <v>4</v>
      </c>
      <c r="G19" s="8">
        <v>6</v>
      </c>
      <c r="H19" s="21">
        <v>13</v>
      </c>
      <c r="I19" s="8">
        <v>5</v>
      </c>
      <c r="J19" s="8">
        <v>7</v>
      </c>
      <c r="K19" s="21" t="s">
        <v>293</v>
      </c>
      <c r="L19" s="8" t="s">
        <v>293</v>
      </c>
      <c r="M19" s="8" t="s">
        <v>293</v>
      </c>
    </row>
    <row r="20" spans="1:13">
      <c r="A20" s="19" t="s">
        <v>96</v>
      </c>
      <c r="B20" s="8" t="s">
        <v>293</v>
      </c>
      <c r="C20" s="8" t="s">
        <v>293</v>
      </c>
      <c r="D20" s="8" t="s">
        <v>293</v>
      </c>
      <c r="E20" s="21" t="s">
        <v>293</v>
      </c>
      <c r="F20" s="8" t="s">
        <v>293</v>
      </c>
      <c r="G20" s="8" t="s">
        <v>293</v>
      </c>
      <c r="H20" s="21" t="s">
        <v>293</v>
      </c>
      <c r="I20" s="8" t="s">
        <v>293</v>
      </c>
      <c r="J20" s="8" t="s">
        <v>293</v>
      </c>
      <c r="K20" s="21">
        <v>14</v>
      </c>
      <c r="L20" s="8">
        <v>6</v>
      </c>
      <c r="M20" s="8">
        <v>8</v>
      </c>
    </row>
    <row r="21" spans="1:13">
      <c r="A21" s="19" t="s">
        <v>97</v>
      </c>
      <c r="B21" s="8">
        <v>7</v>
      </c>
      <c r="C21" s="8">
        <v>5</v>
      </c>
      <c r="D21" s="8">
        <v>3</v>
      </c>
      <c r="E21" s="21">
        <v>9</v>
      </c>
      <c r="F21" s="8">
        <v>5</v>
      </c>
      <c r="G21" s="8">
        <v>4</v>
      </c>
      <c r="H21" s="21">
        <v>9</v>
      </c>
      <c r="I21" s="8">
        <v>5</v>
      </c>
      <c r="J21" s="8">
        <v>5</v>
      </c>
      <c r="K21" s="21">
        <v>14</v>
      </c>
      <c r="L21" s="8">
        <v>9</v>
      </c>
      <c r="M21" s="8">
        <v>4</v>
      </c>
    </row>
    <row r="22" spans="1:13">
      <c r="A22" s="19" t="s">
        <v>98</v>
      </c>
      <c r="B22" s="8">
        <v>6</v>
      </c>
      <c r="C22" s="8">
        <v>4</v>
      </c>
      <c r="D22" s="8">
        <v>2</v>
      </c>
      <c r="E22" s="21">
        <v>7</v>
      </c>
      <c r="F22" s="8">
        <v>4</v>
      </c>
      <c r="G22" s="8">
        <v>3</v>
      </c>
      <c r="H22" s="21">
        <v>10</v>
      </c>
      <c r="I22" s="8">
        <v>6</v>
      </c>
      <c r="J22" s="8">
        <v>4</v>
      </c>
      <c r="K22" s="21">
        <v>13</v>
      </c>
      <c r="L22" s="8">
        <v>6</v>
      </c>
      <c r="M22" s="8">
        <v>7</v>
      </c>
    </row>
    <row r="23" spans="1:13">
      <c r="A23" s="19" t="s">
        <v>99</v>
      </c>
      <c r="B23" s="8" t="s">
        <v>293</v>
      </c>
      <c r="C23" s="8" t="s">
        <v>293</v>
      </c>
      <c r="D23" s="8" t="s">
        <v>293</v>
      </c>
      <c r="E23" s="21">
        <v>11</v>
      </c>
      <c r="F23" s="8">
        <v>4</v>
      </c>
      <c r="G23" s="8">
        <v>6</v>
      </c>
      <c r="H23" s="21">
        <v>12</v>
      </c>
      <c r="I23" s="8">
        <v>5</v>
      </c>
      <c r="J23" s="8">
        <v>7</v>
      </c>
      <c r="K23" s="21">
        <v>15</v>
      </c>
      <c r="L23" s="8">
        <v>9</v>
      </c>
      <c r="M23" s="8">
        <v>6</v>
      </c>
    </row>
    <row r="24" spans="1:13">
      <c r="A24" s="19" t="s">
        <v>100</v>
      </c>
      <c r="B24" s="8">
        <v>11</v>
      </c>
      <c r="C24" s="8">
        <v>4</v>
      </c>
      <c r="D24" s="8">
        <v>6</v>
      </c>
      <c r="E24" s="21">
        <v>11</v>
      </c>
      <c r="F24" s="8">
        <v>5</v>
      </c>
      <c r="G24" s="8">
        <v>6</v>
      </c>
      <c r="H24" s="21">
        <v>12</v>
      </c>
      <c r="I24" s="8">
        <v>7</v>
      </c>
      <c r="J24" s="8">
        <v>5</v>
      </c>
      <c r="K24" s="21">
        <v>13</v>
      </c>
      <c r="L24" s="8">
        <v>11</v>
      </c>
      <c r="M24" s="8">
        <v>3</v>
      </c>
    </row>
    <row r="25" spans="1:13">
      <c r="A25" s="19" t="s">
        <v>101</v>
      </c>
      <c r="B25" s="8" t="s">
        <v>293</v>
      </c>
      <c r="C25" s="8" t="s">
        <v>293</v>
      </c>
      <c r="D25" s="8" t="s">
        <v>293</v>
      </c>
      <c r="E25" s="21">
        <v>18</v>
      </c>
      <c r="F25" s="8">
        <v>8</v>
      </c>
      <c r="G25" s="8">
        <v>9</v>
      </c>
      <c r="H25" s="21">
        <v>17</v>
      </c>
      <c r="I25" s="8">
        <v>8</v>
      </c>
      <c r="J25" s="8">
        <v>9</v>
      </c>
      <c r="K25" s="21">
        <v>19</v>
      </c>
      <c r="L25" s="8">
        <v>12</v>
      </c>
      <c r="M25" s="8">
        <v>7</v>
      </c>
    </row>
    <row r="26" spans="1:13">
      <c r="A26" s="19" t="s">
        <v>102</v>
      </c>
      <c r="B26" s="8">
        <v>8</v>
      </c>
      <c r="C26" s="8">
        <v>4</v>
      </c>
      <c r="D26" s="8">
        <v>4</v>
      </c>
      <c r="E26" s="21">
        <v>9</v>
      </c>
      <c r="F26" s="8">
        <v>6</v>
      </c>
      <c r="G26" s="8">
        <v>3</v>
      </c>
      <c r="H26" s="21">
        <v>9</v>
      </c>
      <c r="I26" s="8">
        <v>5</v>
      </c>
      <c r="J26" s="8">
        <v>4</v>
      </c>
      <c r="K26" s="21">
        <v>11</v>
      </c>
      <c r="L26" s="8">
        <v>7</v>
      </c>
      <c r="M26" s="8">
        <v>4</v>
      </c>
    </row>
    <row r="27" spans="1:13">
      <c r="A27" s="19" t="s">
        <v>103</v>
      </c>
      <c r="B27" s="8">
        <v>9</v>
      </c>
      <c r="C27" s="8">
        <v>3</v>
      </c>
      <c r="D27" s="8">
        <v>6</v>
      </c>
      <c r="E27" s="21">
        <v>7</v>
      </c>
      <c r="F27" s="8">
        <v>3</v>
      </c>
      <c r="G27" s="8">
        <v>4</v>
      </c>
      <c r="H27" s="21">
        <v>11</v>
      </c>
      <c r="I27" s="8">
        <v>3</v>
      </c>
      <c r="J27" s="8">
        <v>8</v>
      </c>
      <c r="K27" s="21">
        <v>15</v>
      </c>
      <c r="L27" s="8">
        <v>5</v>
      </c>
      <c r="M27" s="8">
        <v>10</v>
      </c>
    </row>
    <row r="28" spans="1:13">
      <c r="A28" s="19" t="s">
        <v>104</v>
      </c>
      <c r="B28" s="8" t="s">
        <v>293</v>
      </c>
      <c r="C28" s="8" t="s">
        <v>293</v>
      </c>
      <c r="D28" s="8" t="s">
        <v>293</v>
      </c>
      <c r="E28" s="21">
        <v>10</v>
      </c>
      <c r="F28" s="8">
        <v>7</v>
      </c>
      <c r="G28" s="8">
        <v>3</v>
      </c>
      <c r="H28" s="21">
        <v>11</v>
      </c>
      <c r="I28" s="8">
        <v>7</v>
      </c>
      <c r="J28" s="8">
        <v>4</v>
      </c>
      <c r="K28" s="21">
        <v>11</v>
      </c>
      <c r="L28" s="8">
        <v>7</v>
      </c>
      <c r="M28" s="8">
        <v>3</v>
      </c>
    </row>
    <row r="29" spans="1:13">
      <c r="A29" s="19" t="s">
        <v>105</v>
      </c>
      <c r="B29" s="8" t="s">
        <v>293</v>
      </c>
      <c r="C29" s="8" t="s">
        <v>293</v>
      </c>
      <c r="D29" s="8" t="s">
        <v>293</v>
      </c>
      <c r="E29" s="21">
        <v>11</v>
      </c>
      <c r="F29" s="8">
        <v>4</v>
      </c>
      <c r="G29" s="8">
        <v>6</v>
      </c>
      <c r="H29" s="21">
        <v>12</v>
      </c>
      <c r="I29" s="8">
        <v>7</v>
      </c>
      <c r="J29" s="8">
        <v>5</v>
      </c>
      <c r="K29" s="21">
        <v>15</v>
      </c>
      <c r="L29" s="8">
        <v>9</v>
      </c>
      <c r="M29" s="8">
        <v>6</v>
      </c>
    </row>
    <row r="30" spans="1:13">
      <c r="A30" s="19" t="s">
        <v>106</v>
      </c>
      <c r="B30" s="8">
        <v>6</v>
      </c>
      <c r="C30" s="8">
        <v>2</v>
      </c>
      <c r="D30" s="8">
        <v>4</v>
      </c>
      <c r="E30" s="21" t="s">
        <v>293</v>
      </c>
      <c r="F30" s="8" t="s">
        <v>293</v>
      </c>
      <c r="G30" s="8" t="s">
        <v>293</v>
      </c>
      <c r="H30" s="21">
        <v>9</v>
      </c>
      <c r="I30" s="8">
        <v>3</v>
      </c>
      <c r="J30" s="8">
        <v>6</v>
      </c>
      <c r="K30" s="21">
        <v>12</v>
      </c>
      <c r="L30" s="8">
        <v>5</v>
      </c>
      <c r="M30" s="8">
        <v>6</v>
      </c>
    </row>
    <row r="31" spans="1:13">
      <c r="A31" s="19" t="s">
        <v>107</v>
      </c>
      <c r="B31" s="8">
        <v>9</v>
      </c>
      <c r="C31" s="8">
        <v>3</v>
      </c>
      <c r="D31" s="8">
        <v>6</v>
      </c>
      <c r="E31" s="21">
        <v>10</v>
      </c>
      <c r="F31" s="8">
        <v>4</v>
      </c>
      <c r="G31" s="8">
        <v>6</v>
      </c>
      <c r="H31" s="21">
        <v>12</v>
      </c>
      <c r="I31" s="8">
        <v>4</v>
      </c>
      <c r="J31" s="8">
        <v>8</v>
      </c>
      <c r="K31" s="21">
        <v>13</v>
      </c>
      <c r="L31" s="8">
        <v>3</v>
      </c>
      <c r="M31" s="8">
        <v>10</v>
      </c>
    </row>
    <row r="32" spans="1:13">
      <c r="A32" s="19" t="s">
        <v>108</v>
      </c>
      <c r="B32" s="8" t="s">
        <v>293</v>
      </c>
      <c r="C32" s="8" t="s">
        <v>293</v>
      </c>
      <c r="D32" s="8" t="s">
        <v>293</v>
      </c>
      <c r="E32" s="21" t="s">
        <v>293</v>
      </c>
      <c r="F32" s="8" t="s">
        <v>293</v>
      </c>
      <c r="G32" s="8" t="s">
        <v>293</v>
      </c>
      <c r="H32" s="21">
        <v>16</v>
      </c>
      <c r="I32" s="8">
        <v>8</v>
      </c>
      <c r="J32" s="8">
        <v>8</v>
      </c>
      <c r="K32" s="21">
        <v>16</v>
      </c>
      <c r="L32" s="8">
        <v>10</v>
      </c>
      <c r="M32" s="8">
        <v>6</v>
      </c>
    </row>
    <row r="33" spans="1:13">
      <c r="A33" s="19" t="s">
        <v>109</v>
      </c>
      <c r="B33" s="8">
        <v>12</v>
      </c>
      <c r="C33" s="8">
        <v>4</v>
      </c>
      <c r="D33" s="8">
        <v>8</v>
      </c>
      <c r="E33" s="21">
        <v>12</v>
      </c>
      <c r="F33" s="8">
        <v>5</v>
      </c>
      <c r="G33" s="8">
        <v>7</v>
      </c>
      <c r="H33" s="21">
        <v>15</v>
      </c>
      <c r="I33" s="8">
        <v>4</v>
      </c>
      <c r="J33" s="8">
        <v>11</v>
      </c>
      <c r="K33" s="21" t="s">
        <v>293</v>
      </c>
      <c r="L33" s="8" t="s">
        <v>293</v>
      </c>
      <c r="M33" s="8" t="s">
        <v>293</v>
      </c>
    </row>
    <row r="34" spans="1:13">
      <c r="A34" s="19" t="s">
        <v>110</v>
      </c>
      <c r="B34" s="8">
        <v>12</v>
      </c>
      <c r="C34" s="8">
        <v>7</v>
      </c>
      <c r="D34" s="8">
        <v>5</v>
      </c>
      <c r="E34" s="21">
        <v>14</v>
      </c>
      <c r="F34" s="8">
        <v>7</v>
      </c>
      <c r="G34" s="8">
        <v>7</v>
      </c>
      <c r="H34" s="21">
        <v>13</v>
      </c>
      <c r="I34" s="8">
        <v>7</v>
      </c>
      <c r="J34" s="8">
        <v>6</v>
      </c>
      <c r="K34" s="21" t="s">
        <v>293</v>
      </c>
      <c r="L34" s="8" t="s">
        <v>293</v>
      </c>
      <c r="M34" s="8" t="s">
        <v>293</v>
      </c>
    </row>
    <row r="35" spans="1:13">
      <c r="A35" s="19" t="s">
        <v>111</v>
      </c>
      <c r="B35" s="8">
        <v>9</v>
      </c>
      <c r="C35" s="8">
        <v>6</v>
      </c>
      <c r="D35" s="8">
        <v>3</v>
      </c>
      <c r="E35" s="21">
        <v>12</v>
      </c>
      <c r="F35" s="8">
        <v>5</v>
      </c>
      <c r="G35" s="8">
        <v>7</v>
      </c>
      <c r="H35" s="21">
        <v>18</v>
      </c>
      <c r="I35" s="8">
        <v>8</v>
      </c>
      <c r="J35" s="8">
        <v>10</v>
      </c>
      <c r="K35" s="21">
        <v>25</v>
      </c>
      <c r="L35" s="8">
        <v>12</v>
      </c>
      <c r="M35" s="8">
        <v>14</v>
      </c>
    </row>
    <row r="36" spans="1:13">
      <c r="A36" s="19" t="s">
        <v>112</v>
      </c>
      <c r="B36" s="8">
        <v>12</v>
      </c>
      <c r="C36" s="8">
        <v>6</v>
      </c>
      <c r="D36" s="8">
        <v>6</v>
      </c>
      <c r="E36" s="21">
        <v>13</v>
      </c>
      <c r="F36" s="8">
        <v>8</v>
      </c>
      <c r="G36" s="8">
        <v>4</v>
      </c>
      <c r="H36" s="21">
        <v>14</v>
      </c>
      <c r="I36" s="8">
        <v>8</v>
      </c>
      <c r="J36" s="8">
        <v>6</v>
      </c>
      <c r="K36" s="21">
        <v>16</v>
      </c>
      <c r="L36" s="8">
        <v>13</v>
      </c>
      <c r="M36" s="8">
        <v>3</v>
      </c>
    </row>
    <row r="37" spans="1:13">
      <c r="A37" s="19" t="s">
        <v>113</v>
      </c>
      <c r="B37" s="8">
        <v>9</v>
      </c>
      <c r="C37" s="8">
        <v>3</v>
      </c>
      <c r="D37" s="8">
        <v>6</v>
      </c>
      <c r="E37" s="21">
        <v>12</v>
      </c>
      <c r="F37" s="8">
        <v>3</v>
      </c>
      <c r="G37" s="8">
        <v>9</v>
      </c>
      <c r="H37" s="21">
        <v>9</v>
      </c>
      <c r="I37" s="8">
        <v>4</v>
      </c>
      <c r="J37" s="8">
        <v>5</v>
      </c>
      <c r="K37" s="21">
        <v>16</v>
      </c>
      <c r="L37" s="8">
        <v>14</v>
      </c>
      <c r="M37" s="8">
        <v>2</v>
      </c>
    </row>
    <row r="38" spans="1:13">
      <c r="A38" s="19" t="s">
        <v>114</v>
      </c>
      <c r="B38" s="8">
        <v>8</v>
      </c>
      <c r="C38" s="8">
        <v>3</v>
      </c>
      <c r="D38" s="8">
        <v>5</v>
      </c>
      <c r="E38" s="21">
        <v>8</v>
      </c>
      <c r="F38" s="8">
        <v>2</v>
      </c>
      <c r="G38" s="8">
        <v>5</v>
      </c>
      <c r="H38" s="21">
        <v>10</v>
      </c>
      <c r="I38" s="8">
        <v>3</v>
      </c>
      <c r="J38" s="8">
        <v>6</v>
      </c>
      <c r="K38" s="21">
        <v>11</v>
      </c>
      <c r="L38" s="8">
        <v>4</v>
      </c>
      <c r="M38" s="8">
        <v>7</v>
      </c>
    </row>
    <row r="39" spans="1:13">
      <c r="A39" s="19" t="s">
        <v>115</v>
      </c>
      <c r="B39" s="8">
        <v>8</v>
      </c>
      <c r="C39" s="8">
        <v>5</v>
      </c>
      <c r="D39" s="8">
        <v>3</v>
      </c>
      <c r="E39" s="21">
        <v>10</v>
      </c>
      <c r="F39" s="8">
        <v>6</v>
      </c>
      <c r="G39" s="8">
        <v>4</v>
      </c>
      <c r="H39" s="21" t="s">
        <v>293</v>
      </c>
      <c r="I39" s="8" t="s">
        <v>293</v>
      </c>
      <c r="J39" s="8" t="s">
        <v>293</v>
      </c>
      <c r="K39" s="21">
        <v>11</v>
      </c>
      <c r="L39" s="8">
        <v>9</v>
      </c>
      <c r="M39" s="8">
        <v>3</v>
      </c>
    </row>
    <row r="40" spans="1:13">
      <c r="A40" s="19" t="s">
        <v>116</v>
      </c>
      <c r="B40" s="8">
        <v>8</v>
      </c>
      <c r="C40" s="8">
        <v>5</v>
      </c>
      <c r="D40" s="8">
        <v>3</v>
      </c>
      <c r="E40" s="21">
        <v>10</v>
      </c>
      <c r="F40" s="8">
        <v>6</v>
      </c>
      <c r="G40" s="8">
        <v>4</v>
      </c>
      <c r="H40" s="21" t="s">
        <v>293</v>
      </c>
      <c r="I40" s="8" t="s">
        <v>293</v>
      </c>
      <c r="J40" s="8" t="s">
        <v>293</v>
      </c>
      <c r="K40" s="21">
        <v>15</v>
      </c>
      <c r="L40" s="8">
        <v>9</v>
      </c>
      <c r="M40" s="8">
        <v>6</v>
      </c>
    </row>
    <row r="41" spans="1:13">
      <c r="A41" s="19" t="s">
        <v>117</v>
      </c>
      <c r="B41" s="8">
        <v>8</v>
      </c>
      <c r="C41" s="8">
        <v>3</v>
      </c>
      <c r="D41" s="8">
        <v>5</v>
      </c>
      <c r="E41" s="21" t="s">
        <v>293</v>
      </c>
      <c r="F41" s="8" t="s">
        <v>293</v>
      </c>
      <c r="G41" s="8" t="s">
        <v>293</v>
      </c>
      <c r="H41" s="21">
        <v>12</v>
      </c>
      <c r="I41" s="8">
        <v>4</v>
      </c>
      <c r="J41" s="8">
        <v>8</v>
      </c>
      <c r="K41" s="21">
        <v>17</v>
      </c>
      <c r="L41" s="8">
        <v>6</v>
      </c>
      <c r="M41" s="8">
        <v>11</v>
      </c>
    </row>
    <row r="42" spans="1:13">
      <c r="A42" s="19" t="s">
        <v>118</v>
      </c>
      <c r="B42" s="8">
        <v>10</v>
      </c>
      <c r="C42" s="8">
        <v>5</v>
      </c>
      <c r="D42" s="8">
        <v>5</v>
      </c>
      <c r="E42" s="21">
        <v>9</v>
      </c>
      <c r="F42" s="8">
        <v>4</v>
      </c>
      <c r="G42" s="8">
        <v>5</v>
      </c>
      <c r="H42" s="21" t="s">
        <v>293</v>
      </c>
      <c r="I42" s="8" t="s">
        <v>293</v>
      </c>
      <c r="J42" s="8" t="s">
        <v>293</v>
      </c>
      <c r="K42" s="21" t="s">
        <v>293</v>
      </c>
      <c r="L42" s="8" t="s">
        <v>293</v>
      </c>
      <c r="M42" s="8" t="s">
        <v>293</v>
      </c>
    </row>
    <row r="43" spans="1:13">
      <c r="A43" s="19" t="s">
        <v>119</v>
      </c>
      <c r="B43" s="8">
        <v>14</v>
      </c>
      <c r="C43" s="8">
        <v>6</v>
      </c>
      <c r="D43" s="8">
        <v>8</v>
      </c>
      <c r="E43" s="21">
        <v>14</v>
      </c>
      <c r="F43" s="8">
        <v>5</v>
      </c>
      <c r="G43" s="8">
        <v>8</v>
      </c>
      <c r="H43" s="21">
        <v>17</v>
      </c>
      <c r="I43" s="8">
        <v>7</v>
      </c>
      <c r="J43" s="8">
        <v>10</v>
      </c>
      <c r="K43" s="21">
        <v>20</v>
      </c>
      <c r="L43" s="8">
        <v>12</v>
      </c>
      <c r="M43" s="8">
        <v>8</v>
      </c>
    </row>
    <row r="44" spans="1:13">
      <c r="A44" s="19" t="s">
        <v>120</v>
      </c>
      <c r="B44" s="8" t="s">
        <v>293</v>
      </c>
      <c r="C44" s="8" t="s">
        <v>293</v>
      </c>
      <c r="D44" s="8" t="s">
        <v>293</v>
      </c>
      <c r="E44" s="21">
        <v>10</v>
      </c>
      <c r="F44" s="8">
        <v>6</v>
      </c>
      <c r="G44" s="8">
        <v>4</v>
      </c>
      <c r="H44" s="21">
        <v>10</v>
      </c>
      <c r="I44" s="8">
        <v>6</v>
      </c>
      <c r="J44" s="8">
        <v>4</v>
      </c>
      <c r="K44" s="21">
        <v>13</v>
      </c>
      <c r="L44" s="8">
        <v>7</v>
      </c>
      <c r="M44" s="8">
        <v>6</v>
      </c>
    </row>
    <row r="45" spans="1:13">
      <c r="A45" s="19" t="s">
        <v>122</v>
      </c>
      <c r="B45" s="8" t="s">
        <v>293</v>
      </c>
      <c r="C45" s="8" t="s">
        <v>293</v>
      </c>
      <c r="D45" s="8" t="s">
        <v>293</v>
      </c>
      <c r="E45" s="21">
        <v>10</v>
      </c>
      <c r="F45" s="8">
        <v>5</v>
      </c>
      <c r="G45" s="8">
        <v>5</v>
      </c>
      <c r="H45" s="21">
        <v>11</v>
      </c>
      <c r="I45" s="8">
        <v>4</v>
      </c>
      <c r="J45" s="8">
        <v>7</v>
      </c>
      <c r="K45" s="21">
        <v>13</v>
      </c>
      <c r="L45" s="8">
        <v>5</v>
      </c>
      <c r="M45" s="8">
        <v>8</v>
      </c>
    </row>
    <row r="46" spans="1:13">
      <c r="A46" s="19" t="s">
        <v>123</v>
      </c>
      <c r="B46" s="8">
        <v>12</v>
      </c>
      <c r="C46" s="8">
        <v>6</v>
      </c>
      <c r="D46" s="8">
        <v>6</v>
      </c>
      <c r="E46" s="21">
        <v>14</v>
      </c>
      <c r="F46" s="8">
        <v>7</v>
      </c>
      <c r="G46" s="8">
        <v>7</v>
      </c>
      <c r="H46" s="21">
        <v>17</v>
      </c>
      <c r="I46" s="8">
        <v>9</v>
      </c>
      <c r="J46" s="8">
        <v>8</v>
      </c>
      <c r="K46" s="21">
        <v>20</v>
      </c>
      <c r="L46" s="8">
        <v>10</v>
      </c>
      <c r="M46" s="8">
        <v>11</v>
      </c>
    </row>
    <row r="47" spans="1:13">
      <c r="A47" s="19" t="s">
        <v>124</v>
      </c>
      <c r="B47" s="8" t="s">
        <v>293</v>
      </c>
      <c r="C47" s="8" t="s">
        <v>293</v>
      </c>
      <c r="D47" s="8" t="s">
        <v>293</v>
      </c>
      <c r="E47" s="21">
        <v>9</v>
      </c>
      <c r="F47" s="8">
        <v>4</v>
      </c>
      <c r="G47" s="8">
        <v>5</v>
      </c>
      <c r="H47" s="21">
        <v>11</v>
      </c>
      <c r="I47" s="8">
        <v>6</v>
      </c>
      <c r="J47" s="8">
        <v>5</v>
      </c>
      <c r="K47" s="21">
        <v>14</v>
      </c>
      <c r="L47" s="8">
        <v>6</v>
      </c>
      <c r="M47" s="8">
        <v>8</v>
      </c>
    </row>
    <row r="48" spans="1:13">
      <c r="A48" s="19" t="s">
        <v>125</v>
      </c>
      <c r="B48" s="8" t="s">
        <v>293</v>
      </c>
      <c r="C48" s="8" t="s">
        <v>293</v>
      </c>
      <c r="D48" s="8" t="s">
        <v>293</v>
      </c>
      <c r="E48" s="21" t="s">
        <v>293</v>
      </c>
      <c r="F48" s="8" t="s">
        <v>293</v>
      </c>
      <c r="G48" s="8" t="s">
        <v>293</v>
      </c>
      <c r="H48" s="21">
        <v>12</v>
      </c>
      <c r="I48" s="8">
        <v>4</v>
      </c>
      <c r="J48" s="8">
        <v>8</v>
      </c>
      <c r="K48" s="21">
        <v>17</v>
      </c>
      <c r="L48" s="8">
        <v>10</v>
      </c>
      <c r="M48" s="8">
        <v>7</v>
      </c>
    </row>
    <row r="49" spans="1:13">
      <c r="A49" s="19" t="s">
        <v>126</v>
      </c>
      <c r="B49" s="8">
        <v>9</v>
      </c>
      <c r="C49" s="8">
        <v>5</v>
      </c>
      <c r="D49" s="8">
        <v>4</v>
      </c>
      <c r="E49" s="21">
        <v>12</v>
      </c>
      <c r="F49" s="8">
        <v>5</v>
      </c>
      <c r="G49" s="8">
        <v>7</v>
      </c>
      <c r="H49" s="21">
        <v>13</v>
      </c>
      <c r="I49" s="8">
        <v>7</v>
      </c>
      <c r="J49" s="8">
        <v>6</v>
      </c>
      <c r="K49" s="21">
        <v>15</v>
      </c>
      <c r="L49" s="8">
        <v>10</v>
      </c>
      <c r="M49" s="8">
        <v>5</v>
      </c>
    </row>
    <row r="50" spans="1:13">
      <c r="A50" s="19" t="s">
        <v>127</v>
      </c>
      <c r="B50" s="8" t="s">
        <v>293</v>
      </c>
      <c r="C50" s="8" t="s">
        <v>293</v>
      </c>
      <c r="D50" s="8" t="s">
        <v>293</v>
      </c>
      <c r="E50" s="21" t="s">
        <v>293</v>
      </c>
      <c r="F50" s="8" t="s">
        <v>293</v>
      </c>
      <c r="G50" s="8" t="s">
        <v>293</v>
      </c>
      <c r="H50" s="21">
        <v>13</v>
      </c>
      <c r="I50" s="8">
        <v>6</v>
      </c>
      <c r="J50" s="8">
        <v>7</v>
      </c>
      <c r="K50" s="21" t="s">
        <v>293</v>
      </c>
      <c r="L50" s="8" t="s">
        <v>293</v>
      </c>
      <c r="M50" s="8" t="s">
        <v>293</v>
      </c>
    </row>
    <row r="51" spans="1:13">
      <c r="A51" s="19" t="s">
        <v>128</v>
      </c>
      <c r="B51" s="8">
        <v>9</v>
      </c>
      <c r="C51" s="8">
        <v>5</v>
      </c>
      <c r="D51" s="8">
        <v>4</v>
      </c>
      <c r="E51" s="21">
        <v>10</v>
      </c>
      <c r="F51" s="8">
        <v>6</v>
      </c>
      <c r="G51" s="8">
        <v>4</v>
      </c>
      <c r="H51" s="21">
        <v>13</v>
      </c>
      <c r="I51" s="8">
        <v>8</v>
      </c>
      <c r="J51" s="8">
        <v>4</v>
      </c>
      <c r="K51" s="21">
        <v>15</v>
      </c>
      <c r="L51" s="8">
        <v>11</v>
      </c>
      <c r="M51" s="8">
        <v>3</v>
      </c>
    </row>
    <row r="52" spans="1:13">
      <c r="A52" s="19" t="s">
        <v>129</v>
      </c>
      <c r="B52" s="8">
        <v>8</v>
      </c>
      <c r="C52" s="8">
        <v>4</v>
      </c>
      <c r="D52" s="8">
        <v>4</v>
      </c>
      <c r="E52" s="21">
        <v>10</v>
      </c>
      <c r="F52" s="8">
        <v>4</v>
      </c>
      <c r="G52" s="8">
        <v>6</v>
      </c>
      <c r="H52" s="21">
        <v>12</v>
      </c>
      <c r="I52" s="8">
        <v>7</v>
      </c>
      <c r="J52" s="8">
        <v>5</v>
      </c>
      <c r="K52" s="21">
        <v>17</v>
      </c>
      <c r="L52" s="8">
        <v>10</v>
      </c>
      <c r="M52" s="8">
        <v>7</v>
      </c>
    </row>
    <row r="53" spans="1:13">
      <c r="A53" s="19" t="s">
        <v>130</v>
      </c>
      <c r="B53" s="8">
        <v>8</v>
      </c>
      <c r="C53" s="8">
        <v>3</v>
      </c>
      <c r="D53" s="8">
        <v>5</v>
      </c>
      <c r="E53" s="21">
        <v>9</v>
      </c>
      <c r="F53" s="8">
        <v>4</v>
      </c>
      <c r="G53" s="8">
        <v>5</v>
      </c>
      <c r="H53" s="21">
        <v>10</v>
      </c>
      <c r="I53" s="8">
        <v>2</v>
      </c>
      <c r="J53" s="8">
        <v>8</v>
      </c>
      <c r="K53" s="21">
        <v>13</v>
      </c>
      <c r="L53" s="8">
        <v>4</v>
      </c>
      <c r="M53" s="8">
        <v>9</v>
      </c>
    </row>
    <row r="54" spans="1:13">
      <c r="A54" s="33" t="s">
        <v>131</v>
      </c>
      <c r="B54" s="45"/>
      <c r="C54" s="45"/>
      <c r="D54" s="45"/>
      <c r="E54" s="45"/>
      <c r="F54" s="45"/>
      <c r="G54" s="45"/>
      <c r="H54" s="45"/>
      <c r="I54" s="45"/>
      <c r="J54" s="45"/>
      <c r="K54" s="45"/>
      <c r="L54" s="45"/>
      <c r="M54" s="45"/>
    </row>
    <row r="55" spans="1:13">
      <c r="A55" s="20" t="s">
        <v>134</v>
      </c>
      <c r="B55" s="8">
        <v>6</v>
      </c>
      <c r="C55" s="8">
        <v>5</v>
      </c>
      <c r="D55" s="8">
        <v>1</v>
      </c>
      <c r="E55" s="21">
        <v>11</v>
      </c>
      <c r="F55" s="8">
        <v>10</v>
      </c>
      <c r="G55" s="8">
        <v>2</v>
      </c>
      <c r="H55" s="21">
        <v>13</v>
      </c>
      <c r="I55" s="8">
        <v>10</v>
      </c>
      <c r="J55" s="8">
        <v>4</v>
      </c>
      <c r="K55" s="21">
        <v>15</v>
      </c>
      <c r="L55" s="8">
        <v>9</v>
      </c>
      <c r="M55" s="8">
        <v>6</v>
      </c>
    </row>
    <row r="56" spans="1:13">
      <c r="A56" s="22" t="s">
        <v>183</v>
      </c>
      <c r="B56" s="11" t="s">
        <v>293</v>
      </c>
      <c r="C56" s="11" t="s">
        <v>293</v>
      </c>
      <c r="D56" s="11" t="s">
        <v>293</v>
      </c>
      <c r="E56" s="26" t="s">
        <v>293</v>
      </c>
      <c r="F56" s="11" t="s">
        <v>293</v>
      </c>
      <c r="G56" s="11" t="s">
        <v>293</v>
      </c>
      <c r="H56" s="26">
        <v>8</v>
      </c>
      <c r="I56" s="11">
        <v>3</v>
      </c>
      <c r="J56" s="11">
        <v>5</v>
      </c>
      <c r="K56" s="26">
        <v>9</v>
      </c>
      <c r="L56" s="11">
        <v>5</v>
      </c>
      <c r="M56" s="11">
        <v>3</v>
      </c>
    </row>
    <row r="57" spans="1:13">
      <c r="A57" s="13" t="s">
        <v>294</v>
      </c>
    </row>
    <row r="58" spans="1:13">
      <c r="A58" s="13" t="s">
        <v>184</v>
      </c>
    </row>
    <row r="59" spans="1:13">
      <c r="A59" s="13" t="s">
        <v>300</v>
      </c>
    </row>
    <row r="60" spans="1:13">
      <c r="A60" s="13" t="s">
        <v>301</v>
      </c>
    </row>
  </sheetData>
  <mergeCells count="6">
    <mergeCell ref="A54:M54"/>
    <mergeCell ref="A2:A3"/>
    <mergeCell ref="B2:D2"/>
    <mergeCell ref="E2:G2"/>
    <mergeCell ref="H2:J2"/>
    <mergeCell ref="K2:M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59"/>
  <sheetViews>
    <sheetView workbookViewId="0"/>
  </sheetViews>
  <sheetFormatPr defaultRowHeight="15"/>
  <cols>
    <col min="1" max="1" width="23" customWidth="1"/>
    <col min="2" max="11" width="13" customWidth="1"/>
  </cols>
  <sheetData>
    <row r="1" spans="1:11">
      <c r="A1" s="2" t="s">
        <v>20</v>
      </c>
    </row>
    <row r="2" spans="1:11">
      <c r="A2" s="34" t="s">
        <v>75</v>
      </c>
      <c r="B2" s="35">
        <v>2000</v>
      </c>
      <c r="C2" s="46"/>
      <c r="D2" s="46"/>
      <c r="E2" s="46"/>
      <c r="F2" s="46"/>
      <c r="G2" s="35">
        <v>2003</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14</v>
      </c>
      <c r="C4" s="8">
        <v>4</v>
      </c>
      <c r="D4" s="8">
        <v>10</v>
      </c>
      <c r="E4" s="8">
        <v>7</v>
      </c>
      <c r="F4" s="8">
        <v>3</v>
      </c>
      <c r="G4" s="21">
        <v>19</v>
      </c>
      <c r="H4" s="8">
        <v>4</v>
      </c>
      <c r="I4" s="8">
        <v>15</v>
      </c>
      <c r="J4" s="8">
        <v>8</v>
      </c>
      <c r="K4" s="8">
        <v>7</v>
      </c>
    </row>
    <row r="5" spans="1:11">
      <c r="A5" s="19" t="s">
        <v>81</v>
      </c>
      <c r="B5" s="8">
        <v>14</v>
      </c>
      <c r="C5" s="8">
        <v>6</v>
      </c>
      <c r="D5" s="8">
        <v>8</v>
      </c>
      <c r="E5" s="8">
        <v>7</v>
      </c>
      <c r="F5" s="8">
        <v>1</v>
      </c>
      <c r="G5" s="21">
        <v>14</v>
      </c>
      <c r="H5" s="8">
        <v>2</v>
      </c>
      <c r="I5" s="8">
        <v>11</v>
      </c>
      <c r="J5" s="8">
        <v>9</v>
      </c>
      <c r="K5" s="8">
        <v>3</v>
      </c>
    </row>
    <row r="6" spans="1:11">
      <c r="A6" s="19" t="s">
        <v>82</v>
      </c>
      <c r="B6" s="8" t="s">
        <v>293</v>
      </c>
      <c r="C6" s="8" t="s">
        <v>293</v>
      </c>
      <c r="D6" s="8" t="s">
        <v>293</v>
      </c>
      <c r="E6" s="8" t="s">
        <v>293</v>
      </c>
      <c r="F6" s="8" t="s">
        <v>293</v>
      </c>
      <c r="G6" s="21">
        <v>23</v>
      </c>
      <c r="H6" s="8">
        <v>1</v>
      </c>
      <c r="I6" s="8">
        <v>22</v>
      </c>
      <c r="J6" s="8">
        <v>14</v>
      </c>
      <c r="K6" s="8">
        <v>8</v>
      </c>
    </row>
    <row r="7" spans="1:11">
      <c r="A7" s="19" t="s">
        <v>83</v>
      </c>
      <c r="B7" s="8">
        <v>19</v>
      </c>
      <c r="C7" s="8">
        <v>3</v>
      </c>
      <c r="D7" s="8">
        <v>16</v>
      </c>
      <c r="E7" s="8">
        <v>11</v>
      </c>
      <c r="F7" s="8">
        <v>4</v>
      </c>
      <c r="G7" s="21">
        <v>24</v>
      </c>
      <c r="H7" s="8">
        <v>4</v>
      </c>
      <c r="I7" s="8">
        <v>20</v>
      </c>
      <c r="J7" s="8">
        <v>15</v>
      </c>
      <c r="K7" s="8">
        <v>6</v>
      </c>
    </row>
    <row r="8" spans="1:11">
      <c r="A8" s="19" t="s">
        <v>84</v>
      </c>
      <c r="B8" s="8">
        <v>14</v>
      </c>
      <c r="C8" s="8">
        <v>2</v>
      </c>
      <c r="D8" s="8">
        <v>11</v>
      </c>
      <c r="E8" s="8">
        <v>8</v>
      </c>
      <c r="F8" s="8">
        <v>4</v>
      </c>
      <c r="G8" s="21">
        <v>17</v>
      </c>
      <c r="H8" s="8">
        <v>2</v>
      </c>
      <c r="I8" s="8">
        <v>15</v>
      </c>
      <c r="J8" s="8">
        <v>7</v>
      </c>
      <c r="K8" s="8">
        <v>8</v>
      </c>
    </row>
    <row r="9" spans="1:11">
      <c r="A9" s="19" t="s">
        <v>85</v>
      </c>
      <c r="B9" s="8">
        <v>27</v>
      </c>
      <c r="C9" s="8">
        <v>4</v>
      </c>
      <c r="D9" s="8">
        <v>22</v>
      </c>
      <c r="E9" s="8">
        <v>17</v>
      </c>
      <c r="F9" s="8">
        <v>5</v>
      </c>
      <c r="G9" s="21">
        <v>27</v>
      </c>
      <c r="H9" s="8">
        <v>3</v>
      </c>
      <c r="I9" s="8">
        <v>25</v>
      </c>
      <c r="J9" s="8">
        <v>22</v>
      </c>
      <c r="K9" s="8">
        <v>3</v>
      </c>
    </row>
    <row r="10" spans="1:11">
      <c r="A10" s="19" t="s">
        <v>86</v>
      </c>
      <c r="B10" s="8" t="s">
        <v>293</v>
      </c>
      <c r="C10" s="8" t="s">
        <v>293</v>
      </c>
      <c r="D10" s="8" t="s">
        <v>293</v>
      </c>
      <c r="E10" s="8" t="s">
        <v>293</v>
      </c>
      <c r="F10" s="8" t="s">
        <v>293</v>
      </c>
      <c r="G10" s="21">
        <v>15</v>
      </c>
      <c r="H10" s="8">
        <v>2</v>
      </c>
      <c r="I10" s="8">
        <v>14</v>
      </c>
      <c r="J10" s="8">
        <v>5</v>
      </c>
      <c r="K10" s="8">
        <v>8</v>
      </c>
    </row>
    <row r="11" spans="1:11">
      <c r="A11" s="19" t="s">
        <v>87</v>
      </c>
      <c r="B11" s="8">
        <v>16</v>
      </c>
      <c r="C11" s="8">
        <v>6</v>
      </c>
      <c r="D11" s="8">
        <v>10</v>
      </c>
      <c r="E11" s="8">
        <v>6</v>
      </c>
      <c r="F11" s="8">
        <v>4</v>
      </c>
      <c r="G11" s="21">
        <v>17</v>
      </c>
      <c r="H11" s="8">
        <v>4</v>
      </c>
      <c r="I11" s="8">
        <v>13</v>
      </c>
      <c r="J11" s="8">
        <v>5</v>
      </c>
      <c r="K11" s="8">
        <v>8</v>
      </c>
    </row>
    <row r="12" spans="1:11">
      <c r="A12" s="19" t="s">
        <v>88</v>
      </c>
      <c r="B12" s="8" t="s">
        <v>293</v>
      </c>
      <c r="C12" s="8" t="s">
        <v>293</v>
      </c>
      <c r="D12" s="8" t="s">
        <v>293</v>
      </c>
      <c r="E12" s="8" t="s">
        <v>293</v>
      </c>
      <c r="F12" s="8" t="s">
        <v>293</v>
      </c>
      <c r="G12" s="21">
        <v>18</v>
      </c>
      <c r="H12" s="8">
        <v>9</v>
      </c>
      <c r="I12" s="8">
        <v>9</v>
      </c>
      <c r="J12" s="8">
        <v>3</v>
      </c>
      <c r="K12" s="8">
        <v>6</v>
      </c>
    </row>
    <row r="13" spans="1:11">
      <c r="A13" s="19" t="s">
        <v>89</v>
      </c>
      <c r="B13" s="8" t="s">
        <v>293</v>
      </c>
      <c r="C13" s="8" t="s">
        <v>293</v>
      </c>
      <c r="D13" s="8" t="s">
        <v>293</v>
      </c>
      <c r="E13" s="8" t="s">
        <v>293</v>
      </c>
      <c r="F13" s="8" t="s">
        <v>293</v>
      </c>
      <c r="G13" s="21">
        <v>19</v>
      </c>
      <c r="H13" s="8">
        <v>3</v>
      </c>
      <c r="I13" s="8">
        <v>16</v>
      </c>
      <c r="J13" s="8">
        <v>5</v>
      </c>
      <c r="K13" s="8">
        <v>11</v>
      </c>
    </row>
    <row r="14" spans="1:11">
      <c r="A14" s="19" t="s">
        <v>90</v>
      </c>
      <c r="B14" s="8">
        <v>11</v>
      </c>
      <c r="C14" s="8">
        <v>5</v>
      </c>
      <c r="D14" s="8">
        <v>6</v>
      </c>
      <c r="E14" s="8">
        <v>3</v>
      </c>
      <c r="F14" s="8">
        <v>3</v>
      </c>
      <c r="G14" s="21">
        <v>13</v>
      </c>
      <c r="H14" s="8">
        <v>2</v>
      </c>
      <c r="I14" s="8">
        <v>11</v>
      </c>
      <c r="J14" s="8">
        <v>5</v>
      </c>
      <c r="K14" s="8">
        <v>6</v>
      </c>
    </row>
    <row r="15" spans="1:11">
      <c r="A15" s="19" t="s">
        <v>91</v>
      </c>
      <c r="B15" s="8">
        <v>20</v>
      </c>
      <c r="C15" s="8">
        <v>5</v>
      </c>
      <c r="D15" s="8">
        <v>15</v>
      </c>
      <c r="E15" s="8">
        <v>13</v>
      </c>
      <c r="F15" s="8">
        <v>2</v>
      </c>
      <c r="G15" s="21">
        <v>20</v>
      </c>
      <c r="H15" s="8">
        <v>4</v>
      </c>
      <c r="I15" s="8">
        <v>17</v>
      </c>
      <c r="J15" s="8">
        <v>8</v>
      </c>
      <c r="K15" s="8">
        <v>9</v>
      </c>
    </row>
    <row r="16" spans="1:11">
      <c r="A16" s="19" t="s">
        <v>92</v>
      </c>
      <c r="B16" s="8">
        <v>14</v>
      </c>
      <c r="C16" s="8">
        <v>2</v>
      </c>
      <c r="D16" s="8">
        <v>12</v>
      </c>
      <c r="E16" s="8">
        <v>8</v>
      </c>
      <c r="F16" s="8">
        <v>4</v>
      </c>
      <c r="G16" s="21">
        <v>15</v>
      </c>
      <c r="H16" s="8">
        <v>1</v>
      </c>
      <c r="I16" s="8">
        <v>14</v>
      </c>
      <c r="J16" s="8">
        <v>9</v>
      </c>
      <c r="K16" s="8">
        <v>5</v>
      </c>
    </row>
    <row r="17" spans="1:11">
      <c r="A17" s="19" t="s">
        <v>93</v>
      </c>
      <c r="B17" s="8">
        <v>15</v>
      </c>
      <c r="C17" s="8">
        <v>5</v>
      </c>
      <c r="D17" s="8">
        <v>11</v>
      </c>
      <c r="E17" s="8">
        <v>7</v>
      </c>
      <c r="F17" s="8">
        <v>3</v>
      </c>
      <c r="G17" s="21">
        <v>18</v>
      </c>
      <c r="H17" s="8">
        <v>4</v>
      </c>
      <c r="I17" s="8">
        <v>14</v>
      </c>
      <c r="J17" s="8">
        <v>4</v>
      </c>
      <c r="K17" s="8">
        <v>9</v>
      </c>
    </row>
    <row r="18" spans="1:11">
      <c r="A18" s="19" t="s">
        <v>94</v>
      </c>
      <c r="B18" s="8">
        <v>12</v>
      </c>
      <c r="C18" s="8">
        <v>3</v>
      </c>
      <c r="D18" s="8">
        <v>9</v>
      </c>
      <c r="E18" s="8">
        <v>6</v>
      </c>
      <c r="F18" s="8">
        <v>3</v>
      </c>
      <c r="G18" s="21">
        <v>15</v>
      </c>
      <c r="H18" s="8">
        <v>2</v>
      </c>
      <c r="I18" s="8">
        <v>13</v>
      </c>
      <c r="J18" s="8">
        <v>6</v>
      </c>
      <c r="K18" s="8">
        <v>7</v>
      </c>
    </row>
    <row r="19" spans="1:11">
      <c r="A19" s="19" t="s">
        <v>95</v>
      </c>
      <c r="B19" s="8" t="s">
        <v>293</v>
      </c>
      <c r="C19" s="8" t="s">
        <v>293</v>
      </c>
      <c r="D19" s="8" t="s">
        <v>293</v>
      </c>
      <c r="E19" s="8" t="s">
        <v>293</v>
      </c>
      <c r="F19" s="8" t="s">
        <v>293</v>
      </c>
      <c r="G19" s="21">
        <v>17</v>
      </c>
      <c r="H19" s="8">
        <v>2</v>
      </c>
      <c r="I19" s="8">
        <v>15</v>
      </c>
      <c r="J19" s="8">
        <v>6</v>
      </c>
      <c r="K19" s="8">
        <v>9</v>
      </c>
    </row>
    <row r="20" spans="1:11">
      <c r="A20" s="19" t="s">
        <v>96</v>
      </c>
      <c r="B20" s="8">
        <v>14</v>
      </c>
      <c r="C20" s="8">
        <v>3</v>
      </c>
      <c r="D20" s="8">
        <v>10</v>
      </c>
      <c r="E20" s="8">
        <v>8</v>
      </c>
      <c r="F20" s="8">
        <v>3</v>
      </c>
      <c r="G20" s="21">
        <v>16</v>
      </c>
      <c r="H20" s="8">
        <v>3</v>
      </c>
      <c r="I20" s="8">
        <v>13</v>
      </c>
      <c r="J20" s="8">
        <v>4</v>
      </c>
      <c r="K20" s="8">
        <v>9</v>
      </c>
    </row>
    <row r="21" spans="1:11">
      <c r="A21" s="19" t="s">
        <v>97</v>
      </c>
      <c r="B21" s="8">
        <v>14</v>
      </c>
      <c r="C21" s="8">
        <v>4</v>
      </c>
      <c r="D21" s="8">
        <v>9</v>
      </c>
      <c r="E21" s="8">
        <v>5</v>
      </c>
      <c r="F21" s="8">
        <v>4</v>
      </c>
      <c r="G21" s="21">
        <v>14</v>
      </c>
      <c r="H21" s="8">
        <v>4</v>
      </c>
      <c r="I21" s="8">
        <v>9</v>
      </c>
      <c r="J21" s="8">
        <v>4</v>
      </c>
      <c r="K21" s="8">
        <v>5</v>
      </c>
    </row>
    <row r="22" spans="1:11">
      <c r="A22" s="19" t="s">
        <v>98</v>
      </c>
      <c r="B22" s="8">
        <v>13</v>
      </c>
      <c r="C22" s="8">
        <v>3</v>
      </c>
      <c r="D22" s="8">
        <v>10</v>
      </c>
      <c r="E22" s="8">
        <v>4</v>
      </c>
      <c r="F22" s="8">
        <v>6</v>
      </c>
      <c r="G22" s="21">
        <v>16</v>
      </c>
      <c r="H22" s="8">
        <v>5</v>
      </c>
      <c r="I22" s="8">
        <v>12</v>
      </c>
      <c r="J22" s="8">
        <v>2</v>
      </c>
      <c r="K22" s="8">
        <v>10</v>
      </c>
    </row>
    <row r="23" spans="1:11">
      <c r="A23" s="19" t="s">
        <v>99</v>
      </c>
      <c r="B23" s="8">
        <v>15</v>
      </c>
      <c r="C23" s="8">
        <v>3</v>
      </c>
      <c r="D23" s="8">
        <v>12</v>
      </c>
      <c r="E23" s="8">
        <v>7</v>
      </c>
      <c r="F23" s="8">
        <v>5</v>
      </c>
      <c r="G23" s="21">
        <v>17</v>
      </c>
      <c r="H23" s="8">
        <v>4</v>
      </c>
      <c r="I23" s="8">
        <v>13</v>
      </c>
      <c r="J23" s="8">
        <v>5</v>
      </c>
      <c r="K23" s="8">
        <v>8</v>
      </c>
    </row>
    <row r="24" spans="1:11">
      <c r="A24" s="19" t="s">
        <v>100</v>
      </c>
      <c r="B24" s="8">
        <v>13</v>
      </c>
      <c r="C24" s="8">
        <v>3</v>
      </c>
      <c r="D24" s="8">
        <v>11</v>
      </c>
      <c r="E24" s="8">
        <v>7</v>
      </c>
      <c r="F24" s="8">
        <v>4</v>
      </c>
      <c r="G24" s="21">
        <v>16</v>
      </c>
      <c r="H24" s="8">
        <v>4</v>
      </c>
      <c r="I24" s="8">
        <v>12</v>
      </c>
      <c r="J24" s="8">
        <v>7</v>
      </c>
      <c r="K24" s="8">
        <v>5</v>
      </c>
    </row>
    <row r="25" spans="1:11">
      <c r="A25" s="19" t="s">
        <v>101</v>
      </c>
      <c r="B25" s="8">
        <v>19</v>
      </c>
      <c r="C25" s="8">
        <v>3</v>
      </c>
      <c r="D25" s="8">
        <v>17</v>
      </c>
      <c r="E25" s="8">
        <v>8</v>
      </c>
      <c r="F25" s="8">
        <v>9</v>
      </c>
      <c r="G25" s="21">
        <v>18</v>
      </c>
      <c r="H25" s="8">
        <v>3</v>
      </c>
      <c r="I25" s="8">
        <v>15</v>
      </c>
      <c r="J25" s="8">
        <v>4</v>
      </c>
      <c r="K25" s="8">
        <v>11</v>
      </c>
    </row>
    <row r="26" spans="1:11">
      <c r="A26" s="19" t="s">
        <v>102</v>
      </c>
      <c r="B26" s="8">
        <v>11</v>
      </c>
      <c r="C26" s="8">
        <v>4</v>
      </c>
      <c r="D26" s="8">
        <v>7</v>
      </c>
      <c r="E26" s="8">
        <v>5</v>
      </c>
      <c r="F26" s="8">
        <v>2</v>
      </c>
      <c r="G26" s="21">
        <v>15</v>
      </c>
      <c r="H26" s="8">
        <v>5</v>
      </c>
      <c r="I26" s="8">
        <v>10</v>
      </c>
      <c r="J26" s="8">
        <v>4</v>
      </c>
      <c r="K26" s="8">
        <v>6</v>
      </c>
    </row>
    <row r="27" spans="1:11">
      <c r="A27" s="19" t="s">
        <v>103</v>
      </c>
      <c r="B27" s="8">
        <v>15</v>
      </c>
      <c r="C27" s="8">
        <v>2</v>
      </c>
      <c r="D27" s="8">
        <v>13</v>
      </c>
      <c r="E27" s="8">
        <v>11</v>
      </c>
      <c r="F27" s="8">
        <v>3</v>
      </c>
      <c r="G27" s="21">
        <v>16</v>
      </c>
      <c r="H27" s="8">
        <v>2</v>
      </c>
      <c r="I27" s="8">
        <v>14</v>
      </c>
      <c r="J27" s="8">
        <v>8</v>
      </c>
      <c r="K27" s="8">
        <v>6</v>
      </c>
    </row>
    <row r="28" spans="1:11">
      <c r="A28" s="19" t="s">
        <v>104</v>
      </c>
      <c r="B28" s="8">
        <v>11</v>
      </c>
      <c r="C28" s="8">
        <v>5</v>
      </c>
      <c r="D28" s="8">
        <v>5</v>
      </c>
      <c r="E28" s="8">
        <v>4</v>
      </c>
      <c r="F28" s="8">
        <v>1</v>
      </c>
      <c r="G28" s="21">
        <v>9</v>
      </c>
      <c r="H28" s="8">
        <v>5</v>
      </c>
      <c r="I28" s="8">
        <v>4</v>
      </c>
      <c r="J28" s="8">
        <v>3</v>
      </c>
      <c r="K28" s="8">
        <v>2</v>
      </c>
    </row>
    <row r="29" spans="1:11">
      <c r="A29" s="19" t="s">
        <v>105</v>
      </c>
      <c r="B29" s="8">
        <v>15</v>
      </c>
      <c r="C29" s="8">
        <v>3</v>
      </c>
      <c r="D29" s="8">
        <v>12</v>
      </c>
      <c r="E29" s="8">
        <v>5</v>
      </c>
      <c r="F29" s="8">
        <v>7</v>
      </c>
      <c r="G29" s="21">
        <v>16</v>
      </c>
      <c r="H29" s="8">
        <v>4</v>
      </c>
      <c r="I29" s="8">
        <v>12</v>
      </c>
      <c r="J29" s="8">
        <v>3</v>
      </c>
      <c r="K29" s="8">
        <v>9</v>
      </c>
    </row>
    <row r="30" spans="1:11">
      <c r="A30" s="19" t="s">
        <v>106</v>
      </c>
      <c r="B30" s="8">
        <v>12</v>
      </c>
      <c r="C30" s="8">
        <v>2</v>
      </c>
      <c r="D30" s="8">
        <v>9</v>
      </c>
      <c r="E30" s="8">
        <v>6</v>
      </c>
      <c r="F30" s="8">
        <v>3</v>
      </c>
      <c r="G30" s="21">
        <v>14</v>
      </c>
      <c r="H30" s="8">
        <v>2</v>
      </c>
      <c r="I30" s="8">
        <v>12</v>
      </c>
      <c r="J30" s="8">
        <v>5</v>
      </c>
      <c r="K30" s="8">
        <v>6</v>
      </c>
    </row>
    <row r="31" spans="1:11">
      <c r="A31" s="19" t="s">
        <v>107</v>
      </c>
      <c r="B31" s="8">
        <v>13</v>
      </c>
      <c r="C31" s="8">
        <v>4</v>
      </c>
      <c r="D31" s="8">
        <v>10</v>
      </c>
      <c r="E31" s="8">
        <v>7</v>
      </c>
      <c r="F31" s="8">
        <v>2</v>
      </c>
      <c r="G31" s="21">
        <v>16</v>
      </c>
      <c r="H31" s="8">
        <v>4</v>
      </c>
      <c r="I31" s="8">
        <v>13</v>
      </c>
      <c r="J31" s="8">
        <v>7</v>
      </c>
      <c r="K31" s="8">
        <v>5</v>
      </c>
    </row>
    <row r="32" spans="1:11">
      <c r="A32" s="19" t="s">
        <v>108</v>
      </c>
      <c r="B32" s="8">
        <v>16</v>
      </c>
      <c r="C32" s="8">
        <v>4</v>
      </c>
      <c r="D32" s="8">
        <v>12</v>
      </c>
      <c r="E32" s="8">
        <v>8</v>
      </c>
      <c r="F32" s="8">
        <v>5</v>
      </c>
      <c r="G32" s="21">
        <v>18</v>
      </c>
      <c r="H32" s="8">
        <v>2</v>
      </c>
      <c r="I32" s="8">
        <v>16</v>
      </c>
      <c r="J32" s="8">
        <v>9</v>
      </c>
      <c r="K32" s="8">
        <v>6</v>
      </c>
    </row>
    <row r="33" spans="1:11">
      <c r="A33" s="19" t="s">
        <v>109</v>
      </c>
      <c r="B33" s="8" t="s">
        <v>293</v>
      </c>
      <c r="C33" s="8" t="s">
        <v>293</v>
      </c>
      <c r="D33" s="8" t="s">
        <v>293</v>
      </c>
      <c r="E33" s="8" t="s">
        <v>293</v>
      </c>
      <c r="F33" s="8" t="s">
        <v>293</v>
      </c>
      <c r="G33" s="21">
        <v>20</v>
      </c>
      <c r="H33" s="8">
        <v>3</v>
      </c>
      <c r="I33" s="8">
        <v>16</v>
      </c>
      <c r="J33" s="8">
        <v>6</v>
      </c>
      <c r="K33" s="8">
        <v>10</v>
      </c>
    </row>
    <row r="34" spans="1:11">
      <c r="A34" s="19" t="s">
        <v>110</v>
      </c>
      <c r="B34" s="8" t="s">
        <v>293</v>
      </c>
      <c r="C34" s="8" t="s">
        <v>293</v>
      </c>
      <c r="D34" s="8" t="s">
        <v>293</v>
      </c>
      <c r="E34" s="8" t="s">
        <v>293</v>
      </c>
      <c r="F34" s="8" t="s">
        <v>293</v>
      </c>
      <c r="G34" s="21">
        <v>18</v>
      </c>
      <c r="H34" s="8">
        <v>2</v>
      </c>
      <c r="I34" s="8">
        <v>16</v>
      </c>
      <c r="J34" s="8">
        <v>2</v>
      </c>
      <c r="K34" s="8">
        <v>14</v>
      </c>
    </row>
    <row r="35" spans="1:11">
      <c r="A35" s="19" t="s">
        <v>111</v>
      </c>
      <c r="B35" s="8">
        <v>25</v>
      </c>
      <c r="C35" s="8">
        <v>7</v>
      </c>
      <c r="D35" s="8">
        <v>18</v>
      </c>
      <c r="E35" s="8">
        <v>14</v>
      </c>
      <c r="F35" s="8">
        <v>4</v>
      </c>
      <c r="G35" s="21">
        <v>32</v>
      </c>
      <c r="H35" s="8">
        <v>2</v>
      </c>
      <c r="I35" s="8">
        <v>30</v>
      </c>
      <c r="J35" s="8">
        <v>16</v>
      </c>
      <c r="K35" s="8">
        <v>14</v>
      </c>
    </row>
    <row r="36" spans="1:11">
      <c r="A36" s="19" t="s">
        <v>112</v>
      </c>
      <c r="B36" s="8">
        <v>16</v>
      </c>
      <c r="C36" s="8">
        <v>4</v>
      </c>
      <c r="D36" s="8">
        <v>12</v>
      </c>
      <c r="E36" s="8">
        <v>5</v>
      </c>
      <c r="F36" s="8">
        <v>7</v>
      </c>
      <c r="G36" s="21">
        <v>20</v>
      </c>
      <c r="H36" s="8">
        <v>5</v>
      </c>
      <c r="I36" s="8">
        <v>15</v>
      </c>
      <c r="J36" s="8">
        <v>3</v>
      </c>
      <c r="K36" s="8">
        <v>12</v>
      </c>
    </row>
    <row r="37" spans="1:11">
      <c r="A37" s="19" t="s">
        <v>113</v>
      </c>
      <c r="B37" s="8">
        <v>16</v>
      </c>
      <c r="C37" s="8">
        <v>5</v>
      </c>
      <c r="D37" s="8">
        <v>11</v>
      </c>
      <c r="E37" s="8">
        <v>4</v>
      </c>
      <c r="F37" s="8">
        <v>7</v>
      </c>
      <c r="G37" s="21">
        <v>18</v>
      </c>
      <c r="H37" s="8">
        <v>4</v>
      </c>
      <c r="I37" s="8">
        <v>15</v>
      </c>
      <c r="J37" s="8">
        <v>3</v>
      </c>
      <c r="K37" s="8">
        <v>12</v>
      </c>
    </row>
    <row r="38" spans="1:11">
      <c r="A38" s="19" t="s">
        <v>114</v>
      </c>
      <c r="B38" s="8">
        <v>11</v>
      </c>
      <c r="C38" s="8">
        <v>2</v>
      </c>
      <c r="D38" s="8">
        <v>9</v>
      </c>
      <c r="E38" s="8">
        <v>8</v>
      </c>
      <c r="F38" s="8">
        <v>2</v>
      </c>
      <c r="G38" s="21">
        <v>16</v>
      </c>
      <c r="H38" s="8">
        <v>1</v>
      </c>
      <c r="I38" s="8">
        <v>14</v>
      </c>
      <c r="J38" s="8">
        <v>7</v>
      </c>
      <c r="K38" s="8">
        <v>7</v>
      </c>
    </row>
    <row r="39" spans="1:11">
      <c r="A39" s="19" t="s">
        <v>115</v>
      </c>
      <c r="B39" s="8">
        <v>11</v>
      </c>
      <c r="C39" s="8">
        <v>4</v>
      </c>
      <c r="D39" s="8">
        <v>7</v>
      </c>
      <c r="E39" s="8">
        <v>4</v>
      </c>
      <c r="F39" s="8">
        <v>3</v>
      </c>
      <c r="G39" s="21">
        <v>13</v>
      </c>
      <c r="H39" s="8">
        <v>5</v>
      </c>
      <c r="I39" s="8">
        <v>8</v>
      </c>
      <c r="J39" s="8">
        <v>3</v>
      </c>
      <c r="K39" s="8">
        <v>5</v>
      </c>
    </row>
    <row r="40" spans="1:11">
      <c r="A40" s="19" t="s">
        <v>116</v>
      </c>
      <c r="B40" s="8">
        <v>15</v>
      </c>
      <c r="C40" s="8">
        <v>4</v>
      </c>
      <c r="D40" s="8">
        <v>11</v>
      </c>
      <c r="E40" s="8">
        <v>8</v>
      </c>
      <c r="F40" s="8">
        <v>3</v>
      </c>
      <c r="G40" s="21">
        <v>19</v>
      </c>
      <c r="H40" s="8">
        <v>2</v>
      </c>
      <c r="I40" s="8">
        <v>17</v>
      </c>
      <c r="J40" s="8">
        <v>10</v>
      </c>
      <c r="K40" s="8">
        <v>7</v>
      </c>
    </row>
    <row r="41" spans="1:11">
      <c r="A41" s="19" t="s">
        <v>117</v>
      </c>
      <c r="B41" s="8">
        <v>17</v>
      </c>
      <c r="C41" s="8">
        <v>3</v>
      </c>
      <c r="D41" s="8">
        <v>14</v>
      </c>
      <c r="E41" s="8">
        <v>8</v>
      </c>
      <c r="F41" s="8">
        <v>6</v>
      </c>
      <c r="G41" s="21">
        <v>20</v>
      </c>
      <c r="H41" s="8">
        <v>3</v>
      </c>
      <c r="I41" s="8">
        <v>16</v>
      </c>
      <c r="J41" s="8">
        <v>11</v>
      </c>
      <c r="K41" s="8">
        <v>6</v>
      </c>
    </row>
    <row r="42" spans="1:11">
      <c r="A42" s="19" t="s">
        <v>118</v>
      </c>
      <c r="B42" s="8" t="s">
        <v>293</v>
      </c>
      <c r="C42" s="8" t="s">
        <v>293</v>
      </c>
      <c r="D42" s="8" t="s">
        <v>293</v>
      </c>
      <c r="E42" s="8" t="s">
        <v>293</v>
      </c>
      <c r="F42" s="8" t="s">
        <v>293</v>
      </c>
      <c r="G42" s="21">
        <v>15</v>
      </c>
      <c r="H42" s="8">
        <v>2</v>
      </c>
      <c r="I42" s="8">
        <v>14</v>
      </c>
      <c r="J42" s="8">
        <v>3</v>
      </c>
      <c r="K42" s="8">
        <v>11</v>
      </c>
    </row>
    <row r="43" spans="1:11">
      <c r="A43" s="19" t="s">
        <v>119</v>
      </c>
      <c r="B43" s="8">
        <v>20</v>
      </c>
      <c r="C43" s="8">
        <v>3</v>
      </c>
      <c r="D43" s="8">
        <v>16</v>
      </c>
      <c r="E43" s="8">
        <v>12</v>
      </c>
      <c r="F43" s="8">
        <v>4</v>
      </c>
      <c r="G43" s="21">
        <v>23</v>
      </c>
      <c r="H43" s="8">
        <v>4</v>
      </c>
      <c r="I43" s="8">
        <v>20</v>
      </c>
      <c r="J43" s="8">
        <v>7</v>
      </c>
      <c r="K43" s="8">
        <v>13</v>
      </c>
    </row>
    <row r="44" spans="1:11">
      <c r="A44" s="19" t="s">
        <v>120</v>
      </c>
      <c r="B44" s="8">
        <v>13</v>
      </c>
      <c r="C44" s="8">
        <v>4</v>
      </c>
      <c r="D44" s="8">
        <v>9</v>
      </c>
      <c r="E44" s="8">
        <v>7</v>
      </c>
      <c r="F44" s="8">
        <v>2</v>
      </c>
      <c r="G44" s="21">
        <v>15</v>
      </c>
      <c r="H44" s="8">
        <v>7</v>
      </c>
      <c r="I44" s="8">
        <v>8</v>
      </c>
      <c r="J44" s="8">
        <v>5</v>
      </c>
      <c r="K44" s="8">
        <v>4</v>
      </c>
    </row>
    <row r="45" spans="1:11">
      <c r="A45" s="19" t="s">
        <v>121</v>
      </c>
      <c r="B45" s="8" t="s">
        <v>293</v>
      </c>
      <c r="C45" s="8" t="s">
        <v>293</v>
      </c>
      <c r="D45" s="8" t="s">
        <v>293</v>
      </c>
      <c r="E45" s="8" t="s">
        <v>293</v>
      </c>
      <c r="F45" s="8" t="s">
        <v>293</v>
      </c>
      <c r="G45" s="21">
        <v>13</v>
      </c>
      <c r="H45" s="8">
        <v>2</v>
      </c>
      <c r="I45" s="8">
        <v>11</v>
      </c>
      <c r="J45" s="8">
        <v>6</v>
      </c>
      <c r="K45" s="8">
        <v>6</v>
      </c>
    </row>
    <row r="46" spans="1:11">
      <c r="A46" s="19" t="s">
        <v>122</v>
      </c>
      <c r="B46" s="8">
        <v>13</v>
      </c>
      <c r="C46" s="8">
        <v>2</v>
      </c>
      <c r="D46" s="8">
        <v>10</v>
      </c>
      <c r="E46" s="8">
        <v>9</v>
      </c>
      <c r="F46" s="8">
        <v>1</v>
      </c>
      <c r="G46" s="21">
        <v>16</v>
      </c>
      <c r="H46" s="8">
        <v>3</v>
      </c>
      <c r="I46" s="8">
        <v>13</v>
      </c>
      <c r="J46" s="8">
        <v>12</v>
      </c>
      <c r="K46" s="8">
        <v>1</v>
      </c>
    </row>
    <row r="47" spans="1:11">
      <c r="A47" s="19" t="s">
        <v>123</v>
      </c>
      <c r="B47" s="8">
        <v>20</v>
      </c>
      <c r="C47" s="8">
        <v>8</v>
      </c>
      <c r="D47" s="8">
        <v>12</v>
      </c>
      <c r="E47" s="8">
        <v>10</v>
      </c>
      <c r="F47" s="8">
        <v>2</v>
      </c>
      <c r="G47" s="21">
        <v>20</v>
      </c>
      <c r="H47" s="8">
        <v>7</v>
      </c>
      <c r="I47" s="8">
        <v>13</v>
      </c>
      <c r="J47" s="8">
        <v>11</v>
      </c>
      <c r="K47" s="8">
        <v>2</v>
      </c>
    </row>
    <row r="48" spans="1:11">
      <c r="A48" s="19" t="s">
        <v>124</v>
      </c>
      <c r="B48" s="8">
        <v>14</v>
      </c>
      <c r="C48" s="8">
        <v>3</v>
      </c>
      <c r="D48" s="8">
        <v>11</v>
      </c>
      <c r="E48" s="8">
        <v>8</v>
      </c>
      <c r="F48" s="8">
        <v>3</v>
      </c>
      <c r="G48" s="21">
        <v>16</v>
      </c>
      <c r="H48" s="8">
        <v>3</v>
      </c>
      <c r="I48" s="8">
        <v>14</v>
      </c>
      <c r="J48" s="8">
        <v>9</v>
      </c>
      <c r="K48" s="8">
        <v>5</v>
      </c>
    </row>
    <row r="49" spans="1:11">
      <c r="A49" s="19" t="s">
        <v>125</v>
      </c>
      <c r="B49" s="8">
        <v>17</v>
      </c>
      <c r="C49" s="8">
        <v>3</v>
      </c>
      <c r="D49" s="8">
        <v>14</v>
      </c>
      <c r="E49" s="8">
        <v>10</v>
      </c>
      <c r="F49" s="8">
        <v>4</v>
      </c>
      <c r="G49" s="21">
        <v>18</v>
      </c>
      <c r="H49" s="8">
        <v>3</v>
      </c>
      <c r="I49" s="8">
        <v>15</v>
      </c>
      <c r="J49" s="8">
        <v>7</v>
      </c>
      <c r="K49" s="8">
        <v>7</v>
      </c>
    </row>
    <row r="50" spans="1:11">
      <c r="A50" s="19" t="s">
        <v>126</v>
      </c>
      <c r="B50" s="8">
        <v>15</v>
      </c>
      <c r="C50" s="8">
        <v>6</v>
      </c>
      <c r="D50" s="8">
        <v>9</v>
      </c>
      <c r="E50" s="8">
        <v>5</v>
      </c>
      <c r="F50" s="8">
        <v>4</v>
      </c>
      <c r="G50" s="21">
        <v>17</v>
      </c>
      <c r="H50" s="8">
        <v>7</v>
      </c>
      <c r="I50" s="8">
        <v>10</v>
      </c>
      <c r="J50" s="8">
        <v>4</v>
      </c>
      <c r="K50" s="8">
        <v>6</v>
      </c>
    </row>
    <row r="51" spans="1:11">
      <c r="A51" s="19" t="s">
        <v>127</v>
      </c>
      <c r="B51" s="8" t="s">
        <v>293</v>
      </c>
      <c r="C51" s="8" t="s">
        <v>293</v>
      </c>
      <c r="D51" s="8" t="s">
        <v>293</v>
      </c>
      <c r="E51" s="8" t="s">
        <v>293</v>
      </c>
      <c r="F51" s="8" t="s">
        <v>293</v>
      </c>
      <c r="G51" s="21">
        <v>16</v>
      </c>
      <c r="H51" s="8">
        <v>2</v>
      </c>
      <c r="I51" s="8">
        <v>14</v>
      </c>
      <c r="J51" s="8">
        <v>10</v>
      </c>
      <c r="K51" s="8">
        <v>5</v>
      </c>
    </row>
    <row r="52" spans="1:11">
      <c r="A52" s="19" t="s">
        <v>128</v>
      </c>
      <c r="B52" s="8">
        <v>15</v>
      </c>
      <c r="C52" s="8">
        <v>3</v>
      </c>
      <c r="D52" s="8">
        <v>12</v>
      </c>
      <c r="E52" s="8">
        <v>4</v>
      </c>
      <c r="F52" s="8">
        <v>8</v>
      </c>
      <c r="G52" s="21">
        <v>16</v>
      </c>
      <c r="H52" s="8">
        <v>3</v>
      </c>
      <c r="I52" s="8">
        <v>14</v>
      </c>
      <c r="J52" s="8">
        <v>5</v>
      </c>
      <c r="K52" s="8">
        <v>9</v>
      </c>
    </row>
    <row r="53" spans="1:11">
      <c r="A53" s="19" t="s">
        <v>129</v>
      </c>
      <c r="B53" s="8">
        <v>17</v>
      </c>
      <c r="C53" s="8">
        <v>4</v>
      </c>
      <c r="D53" s="8">
        <v>13</v>
      </c>
      <c r="E53" s="8">
        <v>6</v>
      </c>
      <c r="F53" s="8">
        <v>6</v>
      </c>
      <c r="G53" s="21">
        <v>17</v>
      </c>
      <c r="H53" s="8">
        <v>3</v>
      </c>
      <c r="I53" s="8">
        <v>14</v>
      </c>
      <c r="J53" s="8">
        <v>3</v>
      </c>
      <c r="K53" s="8">
        <v>11</v>
      </c>
    </row>
    <row r="54" spans="1:11">
      <c r="A54" s="19" t="s">
        <v>130</v>
      </c>
      <c r="B54" s="8">
        <v>13</v>
      </c>
      <c r="C54" s="8">
        <v>1</v>
      </c>
      <c r="D54" s="8">
        <v>12</v>
      </c>
      <c r="E54" s="8">
        <v>9</v>
      </c>
      <c r="F54" s="8">
        <v>3</v>
      </c>
      <c r="G54" s="21">
        <v>17</v>
      </c>
      <c r="H54" s="8">
        <v>1</v>
      </c>
      <c r="I54" s="8">
        <v>15</v>
      </c>
      <c r="J54" s="8">
        <v>6</v>
      </c>
      <c r="K54" s="8">
        <v>10</v>
      </c>
    </row>
    <row r="55" spans="1:11">
      <c r="A55" s="33" t="s">
        <v>131</v>
      </c>
      <c r="B55" s="45"/>
      <c r="C55" s="45"/>
      <c r="D55" s="45"/>
      <c r="E55" s="45"/>
      <c r="F55" s="45"/>
      <c r="G55" s="45"/>
      <c r="H55" s="45"/>
      <c r="I55" s="45"/>
      <c r="J55" s="45"/>
      <c r="K55" s="45"/>
    </row>
    <row r="56" spans="1:11">
      <c r="A56" s="20" t="s">
        <v>134</v>
      </c>
      <c r="B56" s="8">
        <v>15</v>
      </c>
      <c r="C56" s="8">
        <v>6</v>
      </c>
      <c r="D56" s="8">
        <v>9</v>
      </c>
      <c r="E56" s="8">
        <v>3</v>
      </c>
      <c r="F56" s="8">
        <v>6</v>
      </c>
      <c r="G56" s="21">
        <v>20</v>
      </c>
      <c r="H56" s="8">
        <v>6</v>
      </c>
      <c r="I56" s="8">
        <v>14</v>
      </c>
      <c r="J56" s="8">
        <v>5</v>
      </c>
      <c r="K56" s="8">
        <v>9</v>
      </c>
    </row>
    <row r="57" spans="1:11">
      <c r="A57" s="20" t="s">
        <v>183</v>
      </c>
      <c r="B57" s="8">
        <v>9</v>
      </c>
      <c r="C57" s="8">
        <v>1</v>
      </c>
      <c r="D57" s="8">
        <v>8</v>
      </c>
      <c r="E57" s="8">
        <v>6</v>
      </c>
      <c r="F57" s="8">
        <v>2</v>
      </c>
      <c r="G57" s="21">
        <v>11</v>
      </c>
      <c r="H57" s="8">
        <v>1</v>
      </c>
      <c r="I57" s="8">
        <v>10</v>
      </c>
      <c r="J57" s="8">
        <v>4</v>
      </c>
      <c r="K57" s="8">
        <v>6</v>
      </c>
    </row>
    <row r="58" spans="1:11">
      <c r="A58" s="22" t="s">
        <v>136</v>
      </c>
      <c r="B58" s="11" t="s">
        <v>293</v>
      </c>
      <c r="C58" s="11" t="s">
        <v>293</v>
      </c>
      <c r="D58" s="11" t="s">
        <v>293</v>
      </c>
      <c r="E58" s="11" t="s">
        <v>293</v>
      </c>
      <c r="F58" s="11" t="s">
        <v>293</v>
      </c>
      <c r="G58" s="26" t="s">
        <v>293</v>
      </c>
      <c r="H58" s="11" t="s">
        <v>293</v>
      </c>
      <c r="I58" s="11" t="s">
        <v>293</v>
      </c>
      <c r="J58" s="11" t="s">
        <v>293</v>
      </c>
      <c r="K58" s="11" t="s">
        <v>293</v>
      </c>
    </row>
    <row r="59" spans="1:11">
      <c r="A59" s="13" t="s">
        <v>297</v>
      </c>
    </row>
  </sheetData>
  <mergeCells count="4">
    <mergeCell ref="A2:A3"/>
    <mergeCell ref="B2:F2"/>
    <mergeCell ref="G2:K2"/>
    <mergeCell ref="A55:K5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59"/>
  <sheetViews>
    <sheetView workbookViewId="0"/>
  </sheetViews>
  <sheetFormatPr defaultRowHeight="15"/>
  <cols>
    <col min="1" max="1" width="23" customWidth="1"/>
    <col min="2" max="11" width="13" customWidth="1"/>
  </cols>
  <sheetData>
    <row r="1" spans="1:11">
      <c r="A1" s="2" t="s">
        <v>21</v>
      </c>
    </row>
    <row r="2" spans="1:11">
      <c r="A2" s="34" t="s">
        <v>75</v>
      </c>
      <c r="B2" s="35">
        <v>2005</v>
      </c>
      <c r="C2" s="46"/>
      <c r="D2" s="46"/>
      <c r="E2" s="46"/>
      <c r="F2" s="46"/>
      <c r="G2" s="35">
        <v>2007</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19</v>
      </c>
      <c r="C4" s="8">
        <v>4</v>
      </c>
      <c r="D4" s="8">
        <v>15</v>
      </c>
      <c r="E4" s="8">
        <v>7</v>
      </c>
      <c r="F4" s="8">
        <v>8</v>
      </c>
      <c r="G4" s="21">
        <v>18</v>
      </c>
      <c r="H4" s="8">
        <v>4</v>
      </c>
      <c r="I4" s="8">
        <v>14</v>
      </c>
      <c r="J4" s="8">
        <v>6</v>
      </c>
      <c r="K4" s="8">
        <v>8</v>
      </c>
    </row>
    <row r="5" spans="1:11">
      <c r="A5" s="19" t="s">
        <v>81</v>
      </c>
      <c r="B5" s="8">
        <v>14</v>
      </c>
      <c r="C5" s="8">
        <v>1</v>
      </c>
      <c r="D5" s="8">
        <v>13</v>
      </c>
      <c r="E5" s="8">
        <v>10</v>
      </c>
      <c r="F5" s="8">
        <v>3</v>
      </c>
      <c r="G5" s="21">
        <v>14</v>
      </c>
      <c r="H5" s="8">
        <v>3</v>
      </c>
      <c r="I5" s="8">
        <v>11</v>
      </c>
      <c r="J5" s="8">
        <v>9</v>
      </c>
      <c r="K5" s="8">
        <v>2</v>
      </c>
    </row>
    <row r="6" spans="1:11">
      <c r="A6" s="19" t="s">
        <v>82</v>
      </c>
      <c r="B6" s="8">
        <v>27</v>
      </c>
      <c r="C6" s="8">
        <v>2</v>
      </c>
      <c r="D6" s="8">
        <v>25</v>
      </c>
      <c r="E6" s="8">
        <v>14</v>
      </c>
      <c r="F6" s="8">
        <v>11</v>
      </c>
      <c r="G6" s="21">
        <v>26</v>
      </c>
      <c r="H6" s="8">
        <v>4</v>
      </c>
      <c r="I6" s="8">
        <v>22</v>
      </c>
      <c r="J6" s="8">
        <v>13</v>
      </c>
      <c r="K6" s="8">
        <v>9</v>
      </c>
    </row>
    <row r="7" spans="1:11">
      <c r="A7" s="19" t="s">
        <v>83</v>
      </c>
      <c r="B7" s="8">
        <v>23</v>
      </c>
      <c r="C7" s="8">
        <v>5</v>
      </c>
      <c r="D7" s="8">
        <v>18</v>
      </c>
      <c r="E7" s="8">
        <v>12</v>
      </c>
      <c r="F7" s="8">
        <v>6</v>
      </c>
      <c r="G7" s="21">
        <v>19</v>
      </c>
      <c r="H7" s="8">
        <v>3</v>
      </c>
      <c r="I7" s="8">
        <v>15</v>
      </c>
      <c r="J7" s="8">
        <v>9</v>
      </c>
      <c r="K7" s="8">
        <v>6</v>
      </c>
    </row>
    <row r="8" spans="1:11">
      <c r="A8" s="19" t="s">
        <v>84</v>
      </c>
      <c r="B8" s="8">
        <v>15</v>
      </c>
      <c r="C8" s="8">
        <v>3</v>
      </c>
      <c r="D8" s="8">
        <v>12</v>
      </c>
      <c r="E8" s="8">
        <v>5</v>
      </c>
      <c r="F8" s="8">
        <v>7</v>
      </c>
      <c r="G8" s="21">
        <v>15</v>
      </c>
      <c r="H8" s="8">
        <v>2</v>
      </c>
      <c r="I8" s="8">
        <v>13</v>
      </c>
      <c r="J8" s="8">
        <v>3</v>
      </c>
      <c r="K8" s="8">
        <v>10</v>
      </c>
    </row>
    <row r="9" spans="1:11">
      <c r="A9" s="19" t="s">
        <v>85</v>
      </c>
      <c r="B9" s="8">
        <v>28</v>
      </c>
      <c r="C9" s="8">
        <v>2</v>
      </c>
      <c r="D9" s="8">
        <v>25</v>
      </c>
      <c r="E9" s="8">
        <v>21</v>
      </c>
      <c r="F9" s="8">
        <v>4</v>
      </c>
      <c r="G9" s="21">
        <v>28</v>
      </c>
      <c r="H9" s="8">
        <v>2</v>
      </c>
      <c r="I9" s="8">
        <v>26</v>
      </c>
      <c r="J9" s="8">
        <v>21</v>
      </c>
      <c r="K9" s="8">
        <v>5</v>
      </c>
    </row>
    <row r="10" spans="1:11">
      <c r="A10" s="19" t="s">
        <v>86</v>
      </c>
      <c r="B10" s="8">
        <v>17</v>
      </c>
      <c r="C10" s="8">
        <v>3</v>
      </c>
      <c r="D10" s="8">
        <v>14</v>
      </c>
      <c r="E10" s="8">
        <v>5</v>
      </c>
      <c r="F10" s="8">
        <v>9</v>
      </c>
      <c r="G10" s="21">
        <v>16</v>
      </c>
      <c r="H10" s="8">
        <v>2</v>
      </c>
      <c r="I10" s="8">
        <v>14</v>
      </c>
      <c r="J10" s="8">
        <v>4</v>
      </c>
      <c r="K10" s="8">
        <v>10</v>
      </c>
    </row>
    <row r="11" spans="1:11">
      <c r="A11" s="19" t="s">
        <v>87</v>
      </c>
      <c r="B11" s="8">
        <v>16</v>
      </c>
      <c r="C11" s="8">
        <v>3</v>
      </c>
      <c r="D11" s="8">
        <v>13</v>
      </c>
      <c r="E11" s="8">
        <v>5</v>
      </c>
      <c r="F11" s="8">
        <v>9</v>
      </c>
      <c r="G11" s="21">
        <v>16</v>
      </c>
      <c r="H11" s="8">
        <v>2</v>
      </c>
      <c r="I11" s="8">
        <v>15</v>
      </c>
      <c r="J11" s="8">
        <v>4</v>
      </c>
      <c r="K11" s="8">
        <v>11</v>
      </c>
    </row>
    <row r="12" spans="1:11">
      <c r="A12" s="19" t="s">
        <v>88</v>
      </c>
      <c r="B12" s="8">
        <v>18</v>
      </c>
      <c r="C12" s="8">
        <v>11</v>
      </c>
      <c r="D12" s="8">
        <v>7</v>
      </c>
      <c r="E12" s="8">
        <v>4</v>
      </c>
      <c r="F12" s="8">
        <v>3</v>
      </c>
      <c r="G12" s="21">
        <v>16</v>
      </c>
      <c r="H12" s="8">
        <v>7</v>
      </c>
      <c r="I12" s="8">
        <v>10</v>
      </c>
      <c r="J12" s="8">
        <v>3</v>
      </c>
      <c r="K12" s="8">
        <v>7</v>
      </c>
    </row>
    <row r="13" spans="1:11">
      <c r="A13" s="19" t="s">
        <v>89</v>
      </c>
      <c r="B13" s="8">
        <v>21</v>
      </c>
      <c r="C13" s="8">
        <v>3</v>
      </c>
      <c r="D13" s="8">
        <v>18</v>
      </c>
      <c r="E13" s="8">
        <v>4</v>
      </c>
      <c r="F13" s="8">
        <v>13</v>
      </c>
      <c r="G13" s="21">
        <v>19</v>
      </c>
      <c r="H13" s="8">
        <v>3</v>
      </c>
      <c r="I13" s="8">
        <v>15</v>
      </c>
      <c r="J13" s="8">
        <v>2</v>
      </c>
      <c r="K13" s="8">
        <v>13</v>
      </c>
    </row>
    <row r="14" spans="1:11">
      <c r="A14" s="19" t="s">
        <v>90</v>
      </c>
      <c r="B14" s="8">
        <v>14</v>
      </c>
      <c r="C14" s="8">
        <v>2</v>
      </c>
      <c r="D14" s="8">
        <v>11</v>
      </c>
      <c r="E14" s="8">
        <v>4</v>
      </c>
      <c r="F14" s="8">
        <v>7</v>
      </c>
      <c r="G14" s="21">
        <v>11</v>
      </c>
      <c r="H14" s="8">
        <v>5</v>
      </c>
      <c r="I14" s="8">
        <v>7</v>
      </c>
      <c r="J14" s="8">
        <v>3</v>
      </c>
      <c r="K14" s="8">
        <v>4</v>
      </c>
    </row>
    <row r="15" spans="1:11">
      <c r="A15" s="19" t="s">
        <v>91</v>
      </c>
      <c r="B15" s="8">
        <v>20</v>
      </c>
      <c r="C15" s="8">
        <v>3</v>
      </c>
      <c r="D15" s="8">
        <v>17</v>
      </c>
      <c r="E15" s="8">
        <v>8</v>
      </c>
      <c r="F15" s="8">
        <v>9</v>
      </c>
      <c r="G15" s="21">
        <v>19</v>
      </c>
      <c r="H15" s="8">
        <v>2</v>
      </c>
      <c r="I15" s="8">
        <v>18</v>
      </c>
      <c r="J15" s="8">
        <v>8</v>
      </c>
      <c r="K15" s="8">
        <v>10</v>
      </c>
    </row>
    <row r="16" spans="1:11">
      <c r="A16" s="19" t="s">
        <v>92</v>
      </c>
      <c r="B16" s="8">
        <v>17</v>
      </c>
      <c r="C16" s="8">
        <v>2</v>
      </c>
      <c r="D16" s="8">
        <v>15</v>
      </c>
      <c r="E16" s="8">
        <v>8</v>
      </c>
      <c r="F16" s="8">
        <v>7</v>
      </c>
      <c r="G16" s="21">
        <v>15</v>
      </c>
      <c r="H16" s="8">
        <v>2</v>
      </c>
      <c r="I16" s="8">
        <v>13</v>
      </c>
      <c r="J16" s="8">
        <v>7</v>
      </c>
      <c r="K16" s="8">
        <v>7</v>
      </c>
    </row>
    <row r="17" spans="1:11">
      <c r="A17" s="19" t="s">
        <v>93</v>
      </c>
      <c r="B17" s="8">
        <v>18</v>
      </c>
      <c r="C17" s="8">
        <v>3</v>
      </c>
      <c r="D17" s="8">
        <v>14</v>
      </c>
      <c r="E17" s="8">
        <v>4</v>
      </c>
      <c r="F17" s="8">
        <v>11</v>
      </c>
      <c r="G17" s="21">
        <v>18</v>
      </c>
      <c r="H17" s="8">
        <v>6</v>
      </c>
      <c r="I17" s="8">
        <v>12</v>
      </c>
      <c r="J17" s="8">
        <v>3</v>
      </c>
      <c r="K17" s="8">
        <v>9</v>
      </c>
    </row>
    <row r="18" spans="1:11">
      <c r="A18" s="19" t="s">
        <v>94</v>
      </c>
      <c r="B18" s="8">
        <v>17</v>
      </c>
      <c r="C18" s="8">
        <v>4</v>
      </c>
      <c r="D18" s="8">
        <v>13</v>
      </c>
      <c r="E18" s="8">
        <v>3</v>
      </c>
      <c r="F18" s="8">
        <v>10</v>
      </c>
      <c r="G18" s="21">
        <v>18</v>
      </c>
      <c r="H18" s="8">
        <v>6</v>
      </c>
      <c r="I18" s="8">
        <v>13</v>
      </c>
      <c r="J18" s="8">
        <v>3</v>
      </c>
      <c r="K18" s="8">
        <v>9</v>
      </c>
    </row>
    <row r="19" spans="1:11">
      <c r="A19" s="19" t="s">
        <v>95</v>
      </c>
      <c r="B19" s="8">
        <v>17</v>
      </c>
      <c r="C19" s="8">
        <v>3</v>
      </c>
      <c r="D19" s="8">
        <v>15</v>
      </c>
      <c r="E19" s="8">
        <v>4</v>
      </c>
      <c r="F19" s="8">
        <v>10</v>
      </c>
      <c r="G19" s="21">
        <v>18</v>
      </c>
      <c r="H19" s="8">
        <v>2</v>
      </c>
      <c r="I19" s="8">
        <v>15</v>
      </c>
      <c r="J19" s="8">
        <v>3</v>
      </c>
      <c r="K19" s="8">
        <v>12</v>
      </c>
    </row>
    <row r="20" spans="1:11">
      <c r="A20" s="19" t="s">
        <v>96</v>
      </c>
      <c r="B20" s="8">
        <v>17</v>
      </c>
      <c r="C20" s="8">
        <v>4</v>
      </c>
      <c r="D20" s="8">
        <v>13</v>
      </c>
      <c r="E20" s="8">
        <v>4</v>
      </c>
      <c r="F20" s="8">
        <v>9</v>
      </c>
      <c r="G20" s="21">
        <v>16</v>
      </c>
      <c r="H20" s="8">
        <v>4</v>
      </c>
      <c r="I20" s="8">
        <v>12</v>
      </c>
      <c r="J20" s="8">
        <v>5</v>
      </c>
      <c r="K20" s="8">
        <v>8</v>
      </c>
    </row>
    <row r="21" spans="1:11">
      <c r="A21" s="19" t="s">
        <v>97</v>
      </c>
      <c r="B21" s="8">
        <v>12</v>
      </c>
      <c r="C21" s="8">
        <v>3</v>
      </c>
      <c r="D21" s="8">
        <v>9</v>
      </c>
      <c r="E21" s="8">
        <v>2</v>
      </c>
      <c r="F21" s="8">
        <v>6</v>
      </c>
      <c r="G21" s="21">
        <v>14</v>
      </c>
      <c r="H21" s="8">
        <v>7</v>
      </c>
      <c r="I21" s="8">
        <v>8</v>
      </c>
      <c r="J21" s="8">
        <v>2</v>
      </c>
      <c r="K21" s="8">
        <v>6</v>
      </c>
    </row>
    <row r="22" spans="1:11">
      <c r="A22" s="19" t="s">
        <v>98</v>
      </c>
      <c r="B22" s="8">
        <v>15</v>
      </c>
      <c r="C22" s="8">
        <v>4</v>
      </c>
      <c r="D22" s="8">
        <v>11</v>
      </c>
      <c r="E22" s="8">
        <v>1</v>
      </c>
      <c r="F22" s="8">
        <v>10</v>
      </c>
      <c r="G22" s="21">
        <v>13</v>
      </c>
      <c r="H22" s="8">
        <v>3</v>
      </c>
      <c r="I22" s="8">
        <v>10</v>
      </c>
      <c r="J22" s="8">
        <v>1</v>
      </c>
      <c r="K22" s="8">
        <v>9</v>
      </c>
    </row>
    <row r="23" spans="1:11">
      <c r="A23" s="19" t="s">
        <v>99</v>
      </c>
      <c r="B23" s="8">
        <v>19</v>
      </c>
      <c r="C23" s="8">
        <v>5</v>
      </c>
      <c r="D23" s="8">
        <v>14</v>
      </c>
      <c r="E23" s="8">
        <v>5</v>
      </c>
      <c r="F23" s="8">
        <v>9</v>
      </c>
      <c r="G23" s="21">
        <v>18</v>
      </c>
      <c r="H23" s="8">
        <v>5</v>
      </c>
      <c r="I23" s="8">
        <v>13</v>
      </c>
      <c r="J23" s="8">
        <v>4</v>
      </c>
      <c r="K23" s="8">
        <v>9</v>
      </c>
    </row>
    <row r="24" spans="1:11">
      <c r="A24" s="19" t="s">
        <v>100</v>
      </c>
      <c r="B24" s="8">
        <v>13</v>
      </c>
      <c r="C24" s="8">
        <v>4</v>
      </c>
      <c r="D24" s="8">
        <v>9</v>
      </c>
      <c r="E24" s="8">
        <v>4</v>
      </c>
      <c r="F24" s="8">
        <v>4</v>
      </c>
      <c r="G24" s="21">
        <v>13</v>
      </c>
      <c r="H24" s="8">
        <v>7</v>
      </c>
      <c r="I24" s="8">
        <v>6</v>
      </c>
      <c r="J24" s="8">
        <v>2</v>
      </c>
      <c r="K24" s="8">
        <v>4</v>
      </c>
    </row>
    <row r="25" spans="1:11">
      <c r="A25" s="19" t="s">
        <v>101</v>
      </c>
      <c r="B25" s="8">
        <v>20</v>
      </c>
      <c r="C25" s="8">
        <v>6</v>
      </c>
      <c r="D25" s="8">
        <v>13</v>
      </c>
      <c r="E25" s="8">
        <v>4</v>
      </c>
      <c r="F25" s="8">
        <v>10</v>
      </c>
      <c r="G25" s="21">
        <v>20</v>
      </c>
      <c r="H25" s="8">
        <v>9</v>
      </c>
      <c r="I25" s="8">
        <v>11</v>
      </c>
      <c r="J25" s="8">
        <v>3</v>
      </c>
      <c r="K25" s="8">
        <v>7</v>
      </c>
    </row>
    <row r="26" spans="1:11">
      <c r="A26" s="19" t="s">
        <v>102</v>
      </c>
      <c r="B26" s="8">
        <v>16</v>
      </c>
      <c r="C26" s="8">
        <v>4</v>
      </c>
      <c r="D26" s="8">
        <v>12</v>
      </c>
      <c r="E26" s="8">
        <v>4</v>
      </c>
      <c r="F26" s="8">
        <v>8</v>
      </c>
      <c r="G26" s="21">
        <v>15</v>
      </c>
      <c r="H26" s="8">
        <v>5</v>
      </c>
      <c r="I26" s="8">
        <v>11</v>
      </c>
      <c r="J26" s="8">
        <v>3</v>
      </c>
      <c r="K26" s="8">
        <v>8</v>
      </c>
    </row>
    <row r="27" spans="1:11">
      <c r="A27" s="19" t="s">
        <v>103</v>
      </c>
      <c r="B27" s="8">
        <v>18</v>
      </c>
      <c r="C27" s="8">
        <v>2</v>
      </c>
      <c r="D27" s="8">
        <v>15</v>
      </c>
      <c r="E27" s="8">
        <v>8</v>
      </c>
      <c r="F27" s="8">
        <v>7</v>
      </c>
      <c r="G27" s="21">
        <v>16</v>
      </c>
      <c r="H27" s="8">
        <v>2</v>
      </c>
      <c r="I27" s="8">
        <v>14</v>
      </c>
      <c r="J27" s="8">
        <v>6</v>
      </c>
      <c r="K27" s="8">
        <v>8</v>
      </c>
    </row>
    <row r="28" spans="1:11">
      <c r="A28" s="19" t="s">
        <v>104</v>
      </c>
      <c r="B28" s="8">
        <v>10</v>
      </c>
      <c r="C28" s="8">
        <v>3</v>
      </c>
      <c r="D28" s="8">
        <v>7</v>
      </c>
      <c r="E28" s="8">
        <v>3</v>
      </c>
      <c r="F28" s="8">
        <v>3</v>
      </c>
      <c r="G28" s="21">
        <v>11</v>
      </c>
      <c r="H28" s="8">
        <v>2</v>
      </c>
      <c r="I28" s="8">
        <v>9</v>
      </c>
      <c r="J28" s="8">
        <v>2</v>
      </c>
      <c r="K28" s="8">
        <v>7</v>
      </c>
    </row>
    <row r="29" spans="1:11">
      <c r="A29" s="19" t="s">
        <v>105</v>
      </c>
      <c r="B29" s="8">
        <v>15</v>
      </c>
      <c r="C29" s="8">
        <v>4</v>
      </c>
      <c r="D29" s="8">
        <v>11</v>
      </c>
      <c r="E29" s="8">
        <v>3</v>
      </c>
      <c r="F29" s="8">
        <v>8</v>
      </c>
      <c r="G29" s="21">
        <v>15</v>
      </c>
      <c r="H29" s="8">
        <v>5</v>
      </c>
      <c r="I29" s="8">
        <v>10</v>
      </c>
      <c r="J29" s="8">
        <v>3</v>
      </c>
      <c r="K29" s="8">
        <v>7</v>
      </c>
    </row>
    <row r="30" spans="1:11">
      <c r="A30" s="19" t="s">
        <v>106</v>
      </c>
      <c r="B30" s="8">
        <v>16</v>
      </c>
      <c r="C30" s="8">
        <v>2</v>
      </c>
      <c r="D30" s="8">
        <v>14</v>
      </c>
      <c r="E30" s="8">
        <v>5</v>
      </c>
      <c r="F30" s="8">
        <v>9</v>
      </c>
      <c r="G30" s="21">
        <v>17</v>
      </c>
      <c r="H30" s="8">
        <v>3</v>
      </c>
      <c r="I30" s="8">
        <v>14</v>
      </c>
      <c r="J30" s="8">
        <v>4</v>
      </c>
      <c r="K30" s="8">
        <v>9</v>
      </c>
    </row>
    <row r="31" spans="1:11">
      <c r="A31" s="19" t="s">
        <v>107</v>
      </c>
      <c r="B31" s="8">
        <v>16</v>
      </c>
      <c r="C31" s="8">
        <v>1</v>
      </c>
      <c r="D31" s="8">
        <v>14</v>
      </c>
      <c r="E31" s="8">
        <v>6</v>
      </c>
      <c r="F31" s="8">
        <v>9</v>
      </c>
      <c r="G31" s="21">
        <v>15</v>
      </c>
      <c r="H31" s="8">
        <v>3</v>
      </c>
      <c r="I31" s="8">
        <v>13</v>
      </c>
      <c r="J31" s="8">
        <v>5</v>
      </c>
      <c r="K31" s="8">
        <v>8</v>
      </c>
    </row>
    <row r="32" spans="1:11">
      <c r="A32" s="19" t="s">
        <v>108</v>
      </c>
      <c r="B32" s="8">
        <v>19</v>
      </c>
      <c r="C32" s="8">
        <v>2</v>
      </c>
      <c r="D32" s="8">
        <v>17</v>
      </c>
      <c r="E32" s="8">
        <v>10</v>
      </c>
      <c r="F32" s="8">
        <v>7</v>
      </c>
      <c r="G32" s="21">
        <v>20</v>
      </c>
      <c r="H32" s="8">
        <v>4</v>
      </c>
      <c r="I32" s="8">
        <v>17</v>
      </c>
      <c r="J32" s="8">
        <v>9</v>
      </c>
      <c r="K32" s="8">
        <v>8</v>
      </c>
    </row>
    <row r="33" spans="1:11">
      <c r="A33" s="19" t="s">
        <v>109</v>
      </c>
      <c r="B33" s="8">
        <v>19</v>
      </c>
      <c r="C33" s="8">
        <v>2</v>
      </c>
      <c r="D33" s="8">
        <v>17</v>
      </c>
      <c r="E33" s="8">
        <v>6</v>
      </c>
      <c r="F33" s="8">
        <v>11</v>
      </c>
      <c r="G33" s="21">
        <v>21</v>
      </c>
      <c r="H33" s="8">
        <v>3</v>
      </c>
      <c r="I33" s="8">
        <v>17</v>
      </c>
      <c r="J33" s="8">
        <v>6</v>
      </c>
      <c r="K33" s="8">
        <v>12</v>
      </c>
    </row>
    <row r="34" spans="1:11">
      <c r="A34" s="19" t="s">
        <v>110</v>
      </c>
      <c r="B34" s="8">
        <v>18</v>
      </c>
      <c r="C34" s="8">
        <v>4</v>
      </c>
      <c r="D34" s="8">
        <v>15</v>
      </c>
      <c r="E34" s="8">
        <v>2</v>
      </c>
      <c r="F34" s="8">
        <v>12</v>
      </c>
      <c r="G34" s="21">
        <v>18</v>
      </c>
      <c r="H34" s="8">
        <v>3</v>
      </c>
      <c r="I34" s="8">
        <v>15</v>
      </c>
      <c r="J34" s="8">
        <v>2</v>
      </c>
      <c r="K34" s="8">
        <v>12</v>
      </c>
    </row>
    <row r="35" spans="1:11">
      <c r="A35" s="19" t="s">
        <v>111</v>
      </c>
      <c r="B35" s="8">
        <v>30</v>
      </c>
      <c r="C35" s="8">
        <v>3</v>
      </c>
      <c r="D35" s="8">
        <v>26</v>
      </c>
      <c r="E35" s="8">
        <v>13</v>
      </c>
      <c r="F35" s="8">
        <v>13</v>
      </c>
      <c r="G35" s="21">
        <v>26</v>
      </c>
      <c r="H35" s="8">
        <v>3</v>
      </c>
      <c r="I35" s="8">
        <v>23</v>
      </c>
      <c r="J35" s="8">
        <v>14</v>
      </c>
      <c r="K35" s="8">
        <v>9</v>
      </c>
    </row>
    <row r="36" spans="1:11">
      <c r="A36" s="19" t="s">
        <v>112</v>
      </c>
      <c r="B36" s="8">
        <v>19</v>
      </c>
      <c r="C36" s="8">
        <v>4</v>
      </c>
      <c r="D36" s="8">
        <v>15</v>
      </c>
      <c r="E36" s="8">
        <v>2</v>
      </c>
      <c r="F36" s="8">
        <v>13</v>
      </c>
      <c r="G36" s="21">
        <v>18</v>
      </c>
      <c r="H36" s="8">
        <v>3</v>
      </c>
      <c r="I36" s="8">
        <v>14</v>
      </c>
      <c r="J36" s="8">
        <v>1</v>
      </c>
      <c r="K36" s="8">
        <v>14</v>
      </c>
    </row>
    <row r="37" spans="1:11">
      <c r="A37" s="19" t="s">
        <v>113</v>
      </c>
      <c r="B37" s="8">
        <v>17</v>
      </c>
      <c r="C37" s="8">
        <v>3</v>
      </c>
      <c r="D37" s="8">
        <v>15</v>
      </c>
      <c r="E37" s="8">
        <v>3</v>
      </c>
      <c r="F37" s="8">
        <v>12</v>
      </c>
      <c r="G37" s="21">
        <v>17</v>
      </c>
      <c r="H37" s="8">
        <v>2</v>
      </c>
      <c r="I37" s="8">
        <v>15</v>
      </c>
      <c r="J37" s="8">
        <v>3</v>
      </c>
      <c r="K37" s="8">
        <v>12</v>
      </c>
    </row>
    <row r="38" spans="1:11">
      <c r="A38" s="19" t="s">
        <v>114</v>
      </c>
      <c r="B38" s="8">
        <v>17</v>
      </c>
      <c r="C38" s="8">
        <v>4</v>
      </c>
      <c r="D38" s="8">
        <v>13</v>
      </c>
      <c r="E38" s="8">
        <v>4</v>
      </c>
      <c r="F38" s="8">
        <v>8</v>
      </c>
      <c r="G38" s="21">
        <v>16</v>
      </c>
      <c r="H38" s="8">
        <v>6</v>
      </c>
      <c r="I38" s="8">
        <v>10</v>
      </c>
      <c r="J38" s="8">
        <v>3</v>
      </c>
      <c r="K38" s="8">
        <v>7</v>
      </c>
    </row>
    <row r="39" spans="1:11">
      <c r="A39" s="19" t="s">
        <v>115</v>
      </c>
      <c r="B39" s="8">
        <v>14</v>
      </c>
      <c r="C39" s="8">
        <v>6</v>
      </c>
      <c r="D39" s="8">
        <v>9</v>
      </c>
      <c r="E39" s="8">
        <v>2</v>
      </c>
      <c r="F39" s="8">
        <v>7</v>
      </c>
      <c r="G39" s="21">
        <v>16</v>
      </c>
      <c r="H39" s="8">
        <v>7</v>
      </c>
      <c r="I39" s="8">
        <v>9</v>
      </c>
      <c r="J39" s="8">
        <v>2</v>
      </c>
      <c r="K39" s="8">
        <v>7</v>
      </c>
    </row>
    <row r="40" spans="1:11">
      <c r="A40" s="19" t="s">
        <v>116</v>
      </c>
      <c r="B40" s="8">
        <v>20</v>
      </c>
      <c r="C40" s="8">
        <v>4</v>
      </c>
      <c r="D40" s="8">
        <v>15</v>
      </c>
      <c r="E40" s="8">
        <v>7</v>
      </c>
      <c r="F40" s="8">
        <v>8</v>
      </c>
      <c r="G40" s="21">
        <v>18</v>
      </c>
      <c r="H40" s="8">
        <v>8</v>
      </c>
      <c r="I40" s="8">
        <v>9</v>
      </c>
      <c r="J40" s="8">
        <v>5</v>
      </c>
      <c r="K40" s="8">
        <v>5</v>
      </c>
    </row>
    <row r="41" spans="1:11">
      <c r="A41" s="19" t="s">
        <v>117</v>
      </c>
      <c r="B41" s="8">
        <v>19</v>
      </c>
      <c r="C41" s="8">
        <v>3</v>
      </c>
      <c r="D41" s="8">
        <v>16</v>
      </c>
      <c r="E41" s="8">
        <v>9</v>
      </c>
      <c r="F41" s="8">
        <v>8</v>
      </c>
      <c r="G41" s="21">
        <v>19</v>
      </c>
      <c r="H41" s="8">
        <v>3</v>
      </c>
      <c r="I41" s="8">
        <v>16</v>
      </c>
      <c r="J41" s="8">
        <v>8</v>
      </c>
      <c r="K41" s="8">
        <v>8</v>
      </c>
    </row>
    <row r="42" spans="1:11">
      <c r="A42" s="19" t="s">
        <v>118</v>
      </c>
      <c r="B42" s="8">
        <v>16</v>
      </c>
      <c r="C42" s="8">
        <v>3</v>
      </c>
      <c r="D42" s="8">
        <v>13</v>
      </c>
      <c r="E42" s="8">
        <v>3</v>
      </c>
      <c r="F42" s="8">
        <v>10</v>
      </c>
      <c r="G42" s="21">
        <v>17</v>
      </c>
      <c r="H42" s="8">
        <v>4</v>
      </c>
      <c r="I42" s="8">
        <v>13</v>
      </c>
      <c r="J42" s="8">
        <v>3</v>
      </c>
      <c r="K42" s="8">
        <v>10</v>
      </c>
    </row>
    <row r="43" spans="1:11">
      <c r="A43" s="19" t="s">
        <v>119</v>
      </c>
      <c r="B43" s="8">
        <v>21</v>
      </c>
      <c r="C43" s="8">
        <v>3</v>
      </c>
      <c r="D43" s="8">
        <v>18</v>
      </c>
      <c r="E43" s="8">
        <v>7</v>
      </c>
      <c r="F43" s="8">
        <v>11</v>
      </c>
      <c r="G43" s="21">
        <v>20</v>
      </c>
      <c r="H43" s="8">
        <v>3</v>
      </c>
      <c r="I43" s="8">
        <v>17</v>
      </c>
      <c r="J43" s="8">
        <v>5</v>
      </c>
      <c r="K43" s="8">
        <v>12</v>
      </c>
    </row>
    <row r="44" spans="1:11">
      <c r="A44" s="19" t="s">
        <v>120</v>
      </c>
      <c r="B44" s="8">
        <v>15</v>
      </c>
      <c r="C44" s="8">
        <v>6</v>
      </c>
      <c r="D44" s="8">
        <v>9</v>
      </c>
      <c r="E44" s="8">
        <v>5</v>
      </c>
      <c r="F44" s="8">
        <v>4</v>
      </c>
      <c r="G44" s="21">
        <v>15</v>
      </c>
      <c r="H44" s="8">
        <v>5</v>
      </c>
      <c r="I44" s="8">
        <v>10</v>
      </c>
      <c r="J44" s="8">
        <v>4</v>
      </c>
      <c r="K44" s="8">
        <v>5</v>
      </c>
    </row>
    <row r="45" spans="1:11">
      <c r="A45" s="19" t="s">
        <v>121</v>
      </c>
      <c r="B45" s="8">
        <v>14</v>
      </c>
      <c r="C45" s="8">
        <v>2</v>
      </c>
      <c r="D45" s="8">
        <v>11</v>
      </c>
      <c r="E45" s="8">
        <v>4</v>
      </c>
      <c r="F45" s="8">
        <v>7</v>
      </c>
      <c r="G45" s="21">
        <v>12</v>
      </c>
      <c r="H45" s="8">
        <v>2</v>
      </c>
      <c r="I45" s="8">
        <v>9</v>
      </c>
      <c r="J45" s="8">
        <v>3</v>
      </c>
      <c r="K45" s="8">
        <v>6</v>
      </c>
    </row>
    <row r="46" spans="1:11">
      <c r="A46" s="19" t="s">
        <v>122</v>
      </c>
      <c r="B46" s="8">
        <v>15</v>
      </c>
      <c r="C46" s="8">
        <v>5</v>
      </c>
      <c r="D46" s="8">
        <v>11</v>
      </c>
      <c r="E46" s="8">
        <v>5</v>
      </c>
      <c r="F46" s="8">
        <v>5</v>
      </c>
      <c r="G46" s="21">
        <v>13</v>
      </c>
      <c r="H46" s="8">
        <v>6</v>
      </c>
      <c r="I46" s="8">
        <v>7</v>
      </c>
      <c r="J46" s="8">
        <v>4</v>
      </c>
      <c r="K46" s="8">
        <v>3</v>
      </c>
    </row>
    <row r="47" spans="1:11">
      <c r="A47" s="19" t="s">
        <v>123</v>
      </c>
      <c r="B47" s="8">
        <v>19</v>
      </c>
      <c r="C47" s="8">
        <v>6</v>
      </c>
      <c r="D47" s="8">
        <v>13</v>
      </c>
      <c r="E47" s="8">
        <v>9</v>
      </c>
      <c r="F47" s="8">
        <v>4</v>
      </c>
      <c r="G47" s="21">
        <v>17</v>
      </c>
      <c r="H47" s="8">
        <v>6</v>
      </c>
      <c r="I47" s="8">
        <v>12</v>
      </c>
      <c r="J47" s="8">
        <v>7</v>
      </c>
      <c r="K47" s="8">
        <v>5</v>
      </c>
    </row>
    <row r="48" spans="1:11">
      <c r="A48" s="19" t="s">
        <v>124</v>
      </c>
      <c r="B48" s="8">
        <v>17</v>
      </c>
      <c r="C48" s="8">
        <v>2</v>
      </c>
      <c r="D48" s="8">
        <v>14</v>
      </c>
      <c r="E48" s="8">
        <v>6</v>
      </c>
      <c r="F48" s="8">
        <v>8</v>
      </c>
      <c r="G48" s="21">
        <v>18</v>
      </c>
      <c r="H48" s="8">
        <v>3</v>
      </c>
      <c r="I48" s="8">
        <v>15</v>
      </c>
      <c r="J48" s="8">
        <v>8</v>
      </c>
      <c r="K48" s="8">
        <v>7</v>
      </c>
    </row>
    <row r="49" spans="1:11">
      <c r="A49" s="19" t="s">
        <v>125</v>
      </c>
      <c r="B49" s="8">
        <v>19</v>
      </c>
      <c r="C49" s="8">
        <v>4</v>
      </c>
      <c r="D49" s="8">
        <v>15</v>
      </c>
      <c r="E49" s="8">
        <v>7</v>
      </c>
      <c r="F49" s="8">
        <v>9</v>
      </c>
      <c r="G49" s="21">
        <v>21</v>
      </c>
      <c r="H49" s="8">
        <v>4</v>
      </c>
      <c r="I49" s="8">
        <v>16</v>
      </c>
      <c r="J49" s="8">
        <v>5</v>
      </c>
      <c r="K49" s="8">
        <v>11</v>
      </c>
    </row>
    <row r="50" spans="1:11">
      <c r="A50" s="19" t="s">
        <v>126</v>
      </c>
      <c r="B50" s="8">
        <v>18</v>
      </c>
      <c r="C50" s="8">
        <v>5</v>
      </c>
      <c r="D50" s="8">
        <v>13</v>
      </c>
      <c r="E50" s="8">
        <v>5</v>
      </c>
      <c r="F50" s="8">
        <v>8</v>
      </c>
      <c r="G50" s="21">
        <v>17</v>
      </c>
      <c r="H50" s="8">
        <v>7</v>
      </c>
      <c r="I50" s="8">
        <v>11</v>
      </c>
      <c r="J50" s="8">
        <v>4</v>
      </c>
      <c r="K50" s="8">
        <v>7</v>
      </c>
    </row>
    <row r="51" spans="1:11">
      <c r="A51" s="19" t="s">
        <v>127</v>
      </c>
      <c r="B51" s="8">
        <v>16</v>
      </c>
      <c r="C51" s="8">
        <v>2</v>
      </c>
      <c r="D51" s="8">
        <v>13</v>
      </c>
      <c r="E51" s="8">
        <v>5</v>
      </c>
      <c r="F51" s="8">
        <v>8</v>
      </c>
      <c r="G51" s="21">
        <v>16</v>
      </c>
      <c r="H51" s="8">
        <v>4</v>
      </c>
      <c r="I51" s="8">
        <v>13</v>
      </c>
      <c r="J51" s="8">
        <v>5</v>
      </c>
      <c r="K51" s="8">
        <v>8</v>
      </c>
    </row>
    <row r="52" spans="1:11">
      <c r="A52" s="19" t="s">
        <v>128</v>
      </c>
      <c r="B52" s="8">
        <v>17</v>
      </c>
      <c r="C52" s="8">
        <v>3</v>
      </c>
      <c r="D52" s="8">
        <v>14</v>
      </c>
      <c r="E52" s="8">
        <v>6</v>
      </c>
      <c r="F52" s="8">
        <v>8</v>
      </c>
      <c r="G52" s="21">
        <v>17</v>
      </c>
      <c r="H52" s="8">
        <v>2</v>
      </c>
      <c r="I52" s="8">
        <v>15</v>
      </c>
      <c r="J52" s="8">
        <v>6</v>
      </c>
      <c r="K52" s="8">
        <v>10</v>
      </c>
    </row>
    <row r="53" spans="1:11">
      <c r="A53" s="19" t="s">
        <v>129</v>
      </c>
      <c r="B53" s="8">
        <v>18</v>
      </c>
      <c r="C53" s="8">
        <v>4</v>
      </c>
      <c r="D53" s="8">
        <v>13</v>
      </c>
      <c r="E53" s="8">
        <v>3</v>
      </c>
      <c r="F53" s="8">
        <v>10</v>
      </c>
      <c r="G53" s="21">
        <v>18</v>
      </c>
      <c r="H53" s="8">
        <v>5</v>
      </c>
      <c r="I53" s="8">
        <v>13</v>
      </c>
      <c r="J53" s="8">
        <v>2</v>
      </c>
      <c r="K53" s="8">
        <v>11</v>
      </c>
    </row>
    <row r="54" spans="1:11">
      <c r="A54" s="19" t="s">
        <v>130</v>
      </c>
      <c r="B54" s="8">
        <v>17</v>
      </c>
      <c r="C54" s="8">
        <v>2</v>
      </c>
      <c r="D54" s="8">
        <v>15</v>
      </c>
      <c r="E54" s="8">
        <v>5</v>
      </c>
      <c r="F54" s="8">
        <v>10</v>
      </c>
      <c r="G54" s="21">
        <v>15</v>
      </c>
      <c r="H54" s="8">
        <v>2</v>
      </c>
      <c r="I54" s="8">
        <v>13</v>
      </c>
      <c r="J54" s="8">
        <v>4</v>
      </c>
      <c r="K54" s="8">
        <v>9</v>
      </c>
    </row>
    <row r="55" spans="1:11">
      <c r="A55" s="33" t="s">
        <v>131</v>
      </c>
      <c r="B55" s="45"/>
      <c r="C55" s="45"/>
      <c r="D55" s="45"/>
      <c r="E55" s="45"/>
      <c r="F55" s="45"/>
      <c r="G55" s="45"/>
      <c r="H55" s="45"/>
      <c r="I55" s="45"/>
      <c r="J55" s="45"/>
      <c r="K55" s="45"/>
    </row>
    <row r="56" spans="1:11">
      <c r="A56" s="20" t="s">
        <v>134</v>
      </c>
      <c r="B56" s="8">
        <v>19</v>
      </c>
      <c r="C56" s="8">
        <v>6</v>
      </c>
      <c r="D56" s="8">
        <v>14</v>
      </c>
      <c r="E56" s="8">
        <v>2</v>
      </c>
      <c r="F56" s="8">
        <v>11</v>
      </c>
      <c r="G56" s="21">
        <v>21</v>
      </c>
      <c r="H56" s="8">
        <v>10</v>
      </c>
      <c r="I56" s="8">
        <v>11</v>
      </c>
      <c r="J56" s="8">
        <v>3</v>
      </c>
      <c r="K56" s="8">
        <v>8</v>
      </c>
    </row>
    <row r="57" spans="1:11">
      <c r="A57" s="20" t="s">
        <v>183</v>
      </c>
      <c r="B57" s="8">
        <v>13</v>
      </c>
      <c r="C57" s="8">
        <v>2</v>
      </c>
      <c r="D57" s="8">
        <v>11</v>
      </c>
      <c r="E57" s="8">
        <v>4</v>
      </c>
      <c r="F57" s="8">
        <v>7</v>
      </c>
      <c r="G57" s="21">
        <v>12</v>
      </c>
      <c r="H57" s="8">
        <v>2</v>
      </c>
      <c r="I57" s="8">
        <v>10</v>
      </c>
      <c r="J57" s="8">
        <v>3</v>
      </c>
      <c r="K57" s="8">
        <v>7</v>
      </c>
    </row>
    <row r="58" spans="1:11">
      <c r="A58" s="22" t="s">
        <v>136</v>
      </c>
      <c r="B58" s="11" t="s">
        <v>293</v>
      </c>
      <c r="C58" s="11" t="s">
        <v>293</v>
      </c>
      <c r="D58" s="11" t="s">
        <v>293</v>
      </c>
      <c r="E58" s="11" t="s">
        <v>293</v>
      </c>
      <c r="F58" s="11" t="s">
        <v>293</v>
      </c>
      <c r="G58" s="26" t="s">
        <v>293</v>
      </c>
      <c r="H58" s="11" t="s">
        <v>293</v>
      </c>
      <c r="I58" s="11" t="s">
        <v>293</v>
      </c>
      <c r="J58" s="11" t="s">
        <v>293</v>
      </c>
      <c r="K58" s="11" t="s">
        <v>293</v>
      </c>
    </row>
    <row r="59" spans="1:11">
      <c r="A59" s="13" t="s">
        <v>297</v>
      </c>
    </row>
  </sheetData>
  <mergeCells count="4">
    <mergeCell ref="A2:A3"/>
    <mergeCell ref="B2:F2"/>
    <mergeCell ref="G2:K2"/>
    <mergeCell ref="A55:K5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59"/>
  <sheetViews>
    <sheetView workbookViewId="0"/>
  </sheetViews>
  <sheetFormatPr defaultRowHeight="15"/>
  <cols>
    <col min="1" max="1" width="23" customWidth="1"/>
    <col min="2" max="11" width="13" customWidth="1"/>
  </cols>
  <sheetData>
    <row r="1" spans="1:11">
      <c r="A1" s="2" t="s">
        <v>21</v>
      </c>
    </row>
    <row r="2" spans="1:11">
      <c r="A2" s="34" t="s">
        <v>75</v>
      </c>
      <c r="B2" s="35">
        <v>2009</v>
      </c>
      <c r="C2" s="46"/>
      <c r="D2" s="46"/>
      <c r="E2" s="46"/>
      <c r="F2" s="46"/>
      <c r="G2" s="35">
        <v>2011</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18</v>
      </c>
      <c r="C4" s="8">
        <v>3</v>
      </c>
      <c r="D4" s="8">
        <v>15</v>
      </c>
      <c r="E4" s="8">
        <v>5</v>
      </c>
      <c r="F4" s="8">
        <v>10</v>
      </c>
      <c r="G4" s="21">
        <v>18</v>
      </c>
      <c r="H4" s="8">
        <v>3</v>
      </c>
      <c r="I4" s="8">
        <v>15</v>
      </c>
      <c r="J4" s="8">
        <v>5</v>
      </c>
      <c r="K4" s="8">
        <v>10</v>
      </c>
    </row>
    <row r="5" spans="1:11">
      <c r="A5" s="19" t="s">
        <v>81</v>
      </c>
      <c r="B5" s="8">
        <v>11</v>
      </c>
      <c r="C5" s="8">
        <v>2</v>
      </c>
      <c r="D5" s="8">
        <v>10</v>
      </c>
      <c r="E5" s="8">
        <v>7</v>
      </c>
      <c r="F5" s="8">
        <v>3</v>
      </c>
      <c r="G5" s="21">
        <v>12</v>
      </c>
      <c r="H5" s="8">
        <v>1</v>
      </c>
      <c r="I5" s="8">
        <v>11</v>
      </c>
      <c r="J5" s="8">
        <v>7</v>
      </c>
      <c r="K5" s="8">
        <v>4</v>
      </c>
    </row>
    <row r="6" spans="1:11">
      <c r="A6" s="19" t="s">
        <v>82</v>
      </c>
      <c r="B6" s="8">
        <v>21</v>
      </c>
      <c r="C6" s="8">
        <v>3</v>
      </c>
      <c r="D6" s="8">
        <v>18</v>
      </c>
      <c r="E6" s="8">
        <v>5</v>
      </c>
      <c r="F6" s="8">
        <v>13</v>
      </c>
      <c r="G6" s="21">
        <v>21</v>
      </c>
      <c r="H6" s="8">
        <v>3</v>
      </c>
      <c r="I6" s="8">
        <v>18</v>
      </c>
      <c r="J6" s="8">
        <v>4</v>
      </c>
      <c r="K6" s="8">
        <v>14</v>
      </c>
    </row>
    <row r="7" spans="1:11">
      <c r="A7" s="19" t="s">
        <v>83</v>
      </c>
      <c r="B7" s="8">
        <v>16</v>
      </c>
      <c r="C7" s="8">
        <v>2</v>
      </c>
      <c r="D7" s="8">
        <v>14</v>
      </c>
      <c r="E7" s="8">
        <v>5</v>
      </c>
      <c r="F7" s="8">
        <v>9</v>
      </c>
      <c r="G7" s="21">
        <v>12</v>
      </c>
      <c r="H7" s="8">
        <v>1</v>
      </c>
      <c r="I7" s="8">
        <v>11</v>
      </c>
      <c r="J7" s="8">
        <v>2</v>
      </c>
      <c r="K7" s="8">
        <v>9</v>
      </c>
    </row>
    <row r="8" spans="1:11">
      <c r="A8" s="19" t="s">
        <v>84</v>
      </c>
      <c r="B8" s="8">
        <v>16</v>
      </c>
      <c r="C8" s="8">
        <v>1</v>
      </c>
      <c r="D8" s="8">
        <v>15</v>
      </c>
      <c r="E8" s="8">
        <v>3</v>
      </c>
      <c r="F8" s="8">
        <v>11</v>
      </c>
      <c r="G8" s="21">
        <v>16</v>
      </c>
      <c r="H8" s="8">
        <v>1</v>
      </c>
      <c r="I8" s="8">
        <v>14</v>
      </c>
      <c r="J8" s="8">
        <v>3</v>
      </c>
      <c r="K8" s="8">
        <v>12</v>
      </c>
    </row>
    <row r="9" spans="1:11">
      <c r="A9" s="19" t="s">
        <v>85</v>
      </c>
      <c r="B9" s="8">
        <v>25</v>
      </c>
      <c r="C9" s="8">
        <v>2</v>
      </c>
      <c r="D9" s="8">
        <v>24</v>
      </c>
      <c r="E9" s="8">
        <v>18</v>
      </c>
      <c r="F9" s="8">
        <v>6</v>
      </c>
      <c r="G9" s="21">
        <v>23</v>
      </c>
      <c r="H9" s="8">
        <v>1</v>
      </c>
      <c r="I9" s="8">
        <v>22</v>
      </c>
      <c r="J9" s="8">
        <v>15</v>
      </c>
      <c r="K9" s="8">
        <v>7</v>
      </c>
    </row>
    <row r="10" spans="1:11">
      <c r="A10" s="19" t="s">
        <v>86</v>
      </c>
      <c r="B10" s="8">
        <v>17</v>
      </c>
      <c r="C10" s="8">
        <v>2</v>
      </c>
      <c r="D10" s="8">
        <v>15</v>
      </c>
      <c r="E10" s="8">
        <v>5</v>
      </c>
      <c r="F10" s="8">
        <v>10</v>
      </c>
      <c r="G10" s="21">
        <v>16</v>
      </c>
      <c r="H10" s="8">
        <v>1</v>
      </c>
      <c r="I10" s="8">
        <v>15</v>
      </c>
      <c r="J10" s="8">
        <v>5</v>
      </c>
      <c r="K10" s="8">
        <v>10</v>
      </c>
    </row>
    <row r="11" spans="1:11">
      <c r="A11" s="19" t="s">
        <v>87</v>
      </c>
      <c r="B11" s="8">
        <v>16</v>
      </c>
      <c r="C11" s="8">
        <v>2</v>
      </c>
      <c r="D11" s="8">
        <v>14</v>
      </c>
      <c r="E11" s="8">
        <v>3</v>
      </c>
      <c r="F11" s="8">
        <v>11</v>
      </c>
      <c r="G11" s="21">
        <v>16</v>
      </c>
      <c r="H11" s="8">
        <v>1</v>
      </c>
      <c r="I11" s="8">
        <v>15</v>
      </c>
      <c r="J11" s="8">
        <v>2</v>
      </c>
      <c r="K11" s="8">
        <v>12</v>
      </c>
    </row>
    <row r="12" spans="1:11">
      <c r="A12" s="19" t="s">
        <v>88</v>
      </c>
      <c r="B12" s="8">
        <v>17</v>
      </c>
      <c r="C12" s="8">
        <v>3</v>
      </c>
      <c r="D12" s="8">
        <v>14</v>
      </c>
      <c r="E12" s="8">
        <v>1</v>
      </c>
      <c r="F12" s="8">
        <v>13</v>
      </c>
      <c r="G12" s="21">
        <v>16</v>
      </c>
      <c r="H12" s="8">
        <v>3</v>
      </c>
      <c r="I12" s="8">
        <v>13</v>
      </c>
      <c r="J12" s="8">
        <v>2</v>
      </c>
      <c r="K12" s="8">
        <v>11</v>
      </c>
    </row>
    <row r="13" spans="1:11">
      <c r="A13" s="19" t="s">
        <v>89</v>
      </c>
      <c r="B13" s="8">
        <v>19</v>
      </c>
      <c r="C13" s="8">
        <v>2</v>
      </c>
      <c r="D13" s="8">
        <v>17</v>
      </c>
      <c r="E13" s="8">
        <v>1</v>
      </c>
      <c r="F13" s="8">
        <v>16</v>
      </c>
      <c r="G13" s="21">
        <v>19</v>
      </c>
      <c r="H13" s="8">
        <v>2</v>
      </c>
      <c r="I13" s="8">
        <v>17</v>
      </c>
      <c r="J13" s="8">
        <v>1</v>
      </c>
      <c r="K13" s="8">
        <v>16</v>
      </c>
    </row>
    <row r="14" spans="1:11">
      <c r="A14" s="19" t="s">
        <v>90</v>
      </c>
      <c r="B14" s="8">
        <v>13</v>
      </c>
      <c r="C14" s="8">
        <v>3</v>
      </c>
      <c r="D14" s="8">
        <v>10</v>
      </c>
      <c r="E14" s="8">
        <v>2</v>
      </c>
      <c r="F14" s="8">
        <v>9</v>
      </c>
      <c r="G14" s="21">
        <v>12</v>
      </c>
      <c r="H14" s="8">
        <v>3</v>
      </c>
      <c r="I14" s="8">
        <v>9</v>
      </c>
      <c r="J14" s="8">
        <v>2</v>
      </c>
      <c r="K14" s="8">
        <v>7</v>
      </c>
    </row>
    <row r="15" spans="1:11">
      <c r="A15" s="19" t="s">
        <v>91</v>
      </c>
      <c r="B15" s="8">
        <v>18</v>
      </c>
      <c r="C15" s="8">
        <v>2</v>
      </c>
      <c r="D15" s="8">
        <v>16</v>
      </c>
      <c r="E15" s="8">
        <v>6</v>
      </c>
      <c r="F15" s="8">
        <v>10</v>
      </c>
      <c r="G15" s="21">
        <v>20</v>
      </c>
      <c r="H15" s="8">
        <v>2</v>
      </c>
      <c r="I15" s="8">
        <v>18</v>
      </c>
      <c r="J15" s="8">
        <v>7</v>
      </c>
      <c r="K15" s="8">
        <v>11</v>
      </c>
    </row>
    <row r="16" spans="1:11">
      <c r="A16" s="19" t="s">
        <v>92</v>
      </c>
      <c r="B16" s="8">
        <v>12</v>
      </c>
      <c r="C16" s="8">
        <v>1</v>
      </c>
      <c r="D16" s="8">
        <v>11</v>
      </c>
      <c r="E16" s="8">
        <v>5</v>
      </c>
      <c r="F16" s="8">
        <v>6</v>
      </c>
      <c r="G16" s="21">
        <v>12</v>
      </c>
      <c r="H16" s="8">
        <v>1</v>
      </c>
      <c r="I16" s="8">
        <v>10</v>
      </c>
      <c r="J16" s="8">
        <v>3</v>
      </c>
      <c r="K16" s="8">
        <v>7</v>
      </c>
    </row>
    <row r="17" spans="1:11">
      <c r="A17" s="19" t="s">
        <v>93</v>
      </c>
      <c r="B17" s="8">
        <v>16</v>
      </c>
      <c r="C17" s="8">
        <v>3</v>
      </c>
      <c r="D17" s="8">
        <v>13</v>
      </c>
      <c r="E17" s="8">
        <v>3</v>
      </c>
      <c r="F17" s="8">
        <v>11</v>
      </c>
      <c r="G17" s="21">
        <v>17</v>
      </c>
      <c r="H17" s="8">
        <v>2</v>
      </c>
      <c r="I17" s="8">
        <v>15</v>
      </c>
      <c r="J17" s="8">
        <v>3</v>
      </c>
      <c r="K17" s="8">
        <v>12</v>
      </c>
    </row>
    <row r="18" spans="1:11">
      <c r="A18" s="19" t="s">
        <v>94</v>
      </c>
      <c r="B18" s="8">
        <v>16</v>
      </c>
      <c r="C18" s="8">
        <v>4</v>
      </c>
      <c r="D18" s="8">
        <v>12</v>
      </c>
      <c r="E18" s="8">
        <v>3</v>
      </c>
      <c r="F18" s="8">
        <v>9</v>
      </c>
      <c r="G18" s="21">
        <v>17</v>
      </c>
      <c r="H18" s="8">
        <v>3</v>
      </c>
      <c r="I18" s="8">
        <v>14</v>
      </c>
      <c r="J18" s="8">
        <v>2</v>
      </c>
      <c r="K18" s="8">
        <v>12</v>
      </c>
    </row>
    <row r="19" spans="1:11">
      <c r="A19" s="19" t="s">
        <v>95</v>
      </c>
      <c r="B19" s="8">
        <v>16</v>
      </c>
      <c r="C19" s="8">
        <v>3</v>
      </c>
      <c r="D19" s="8">
        <v>14</v>
      </c>
      <c r="E19" s="8">
        <v>2</v>
      </c>
      <c r="F19" s="8">
        <v>11</v>
      </c>
      <c r="G19" s="21">
        <v>17</v>
      </c>
      <c r="H19" s="8">
        <v>1</v>
      </c>
      <c r="I19" s="8">
        <v>16</v>
      </c>
      <c r="J19" s="8">
        <v>2</v>
      </c>
      <c r="K19" s="8">
        <v>14</v>
      </c>
    </row>
    <row r="20" spans="1:11">
      <c r="A20" s="19" t="s">
        <v>96</v>
      </c>
      <c r="B20" s="8">
        <v>17</v>
      </c>
      <c r="C20" s="8">
        <v>3</v>
      </c>
      <c r="D20" s="8">
        <v>14</v>
      </c>
      <c r="E20" s="8">
        <v>4</v>
      </c>
      <c r="F20" s="8">
        <v>9</v>
      </c>
      <c r="G20" s="21">
        <v>18</v>
      </c>
      <c r="H20" s="8">
        <v>1</v>
      </c>
      <c r="I20" s="8">
        <v>16</v>
      </c>
      <c r="J20" s="8">
        <v>7</v>
      </c>
      <c r="K20" s="8">
        <v>9</v>
      </c>
    </row>
    <row r="21" spans="1:11">
      <c r="A21" s="19" t="s">
        <v>97</v>
      </c>
      <c r="B21" s="8">
        <v>13</v>
      </c>
      <c r="C21" s="8">
        <v>5</v>
      </c>
      <c r="D21" s="8">
        <v>8</v>
      </c>
      <c r="E21" s="8">
        <v>2</v>
      </c>
      <c r="F21" s="8">
        <v>7</v>
      </c>
      <c r="G21" s="21">
        <v>13</v>
      </c>
      <c r="H21" s="8">
        <v>3</v>
      </c>
      <c r="I21" s="8">
        <v>10</v>
      </c>
      <c r="J21" s="8">
        <v>2</v>
      </c>
      <c r="K21" s="8">
        <v>8</v>
      </c>
    </row>
    <row r="22" spans="1:11">
      <c r="A22" s="19" t="s">
        <v>98</v>
      </c>
      <c r="B22" s="8">
        <v>16</v>
      </c>
      <c r="C22" s="8">
        <v>2</v>
      </c>
      <c r="D22" s="8">
        <v>14</v>
      </c>
      <c r="E22" s="8">
        <v>2</v>
      </c>
      <c r="F22" s="8">
        <v>12</v>
      </c>
      <c r="G22" s="21">
        <v>15</v>
      </c>
      <c r="H22" s="8">
        <v>1</v>
      </c>
      <c r="I22" s="8">
        <v>14</v>
      </c>
      <c r="J22" s="8">
        <v>1</v>
      </c>
      <c r="K22" s="8">
        <v>13</v>
      </c>
    </row>
    <row r="23" spans="1:11">
      <c r="A23" s="19" t="s">
        <v>99</v>
      </c>
      <c r="B23" s="8">
        <v>19</v>
      </c>
      <c r="C23" s="8">
        <v>2</v>
      </c>
      <c r="D23" s="8">
        <v>16</v>
      </c>
      <c r="E23" s="8">
        <v>4</v>
      </c>
      <c r="F23" s="8">
        <v>13</v>
      </c>
      <c r="G23" s="21">
        <v>20</v>
      </c>
      <c r="H23" s="8">
        <v>2</v>
      </c>
      <c r="I23" s="8">
        <v>18</v>
      </c>
      <c r="J23" s="8">
        <v>4</v>
      </c>
      <c r="K23" s="8">
        <v>14</v>
      </c>
    </row>
    <row r="24" spans="1:11">
      <c r="A24" s="19" t="s">
        <v>100</v>
      </c>
      <c r="B24" s="8">
        <v>14</v>
      </c>
      <c r="C24" s="8">
        <v>7</v>
      </c>
      <c r="D24" s="8">
        <v>7</v>
      </c>
      <c r="E24" s="8">
        <v>1</v>
      </c>
      <c r="F24" s="8">
        <v>6</v>
      </c>
      <c r="G24" s="21">
        <v>14</v>
      </c>
      <c r="H24" s="8">
        <v>6</v>
      </c>
      <c r="I24" s="8">
        <v>8</v>
      </c>
      <c r="J24" s="8">
        <v>1</v>
      </c>
      <c r="K24" s="8">
        <v>7</v>
      </c>
    </row>
    <row r="25" spans="1:11">
      <c r="A25" s="19" t="s">
        <v>101</v>
      </c>
      <c r="B25" s="8">
        <v>21</v>
      </c>
      <c r="C25" s="8">
        <v>6</v>
      </c>
      <c r="D25" s="8">
        <v>15</v>
      </c>
      <c r="E25" s="8">
        <v>4</v>
      </c>
      <c r="F25" s="8">
        <v>11</v>
      </c>
      <c r="G25" s="21">
        <v>22</v>
      </c>
      <c r="H25" s="8">
        <v>4</v>
      </c>
      <c r="I25" s="8">
        <v>18</v>
      </c>
      <c r="J25" s="8">
        <v>3</v>
      </c>
      <c r="K25" s="8">
        <v>15</v>
      </c>
    </row>
    <row r="26" spans="1:11">
      <c r="A26" s="19" t="s">
        <v>102</v>
      </c>
      <c r="B26" s="8">
        <v>15</v>
      </c>
      <c r="C26" s="8">
        <v>3</v>
      </c>
      <c r="D26" s="8">
        <v>12</v>
      </c>
      <c r="E26" s="8">
        <v>3</v>
      </c>
      <c r="F26" s="8">
        <v>8</v>
      </c>
      <c r="G26" s="21">
        <v>14</v>
      </c>
      <c r="H26" s="8">
        <v>4</v>
      </c>
      <c r="I26" s="8">
        <v>11</v>
      </c>
      <c r="J26" s="8">
        <v>3</v>
      </c>
      <c r="K26" s="8">
        <v>8</v>
      </c>
    </row>
    <row r="27" spans="1:11">
      <c r="A27" s="19" t="s">
        <v>103</v>
      </c>
      <c r="B27" s="8">
        <v>17</v>
      </c>
      <c r="C27" s="8">
        <v>3</v>
      </c>
      <c r="D27" s="8">
        <v>15</v>
      </c>
      <c r="E27" s="8">
        <v>6</v>
      </c>
      <c r="F27" s="8">
        <v>9</v>
      </c>
      <c r="G27" s="21">
        <v>17</v>
      </c>
      <c r="H27" s="8">
        <v>2</v>
      </c>
      <c r="I27" s="8">
        <v>15</v>
      </c>
      <c r="J27" s="8">
        <v>6</v>
      </c>
      <c r="K27" s="8">
        <v>9</v>
      </c>
    </row>
    <row r="28" spans="1:11">
      <c r="A28" s="19" t="s">
        <v>104</v>
      </c>
      <c r="B28" s="8">
        <v>10</v>
      </c>
      <c r="C28" s="8">
        <v>2</v>
      </c>
      <c r="D28" s="8">
        <v>8</v>
      </c>
      <c r="E28" s="8">
        <v>2</v>
      </c>
      <c r="F28" s="8">
        <v>7</v>
      </c>
      <c r="G28" s="21">
        <v>8</v>
      </c>
      <c r="H28" s="8">
        <v>1</v>
      </c>
      <c r="I28" s="8">
        <v>7</v>
      </c>
      <c r="J28" s="8">
        <v>1</v>
      </c>
      <c r="K28" s="8">
        <v>6</v>
      </c>
    </row>
    <row r="29" spans="1:11">
      <c r="A29" s="19" t="s">
        <v>105</v>
      </c>
      <c r="B29" s="8">
        <v>14</v>
      </c>
      <c r="C29" s="8">
        <v>3</v>
      </c>
      <c r="D29" s="8">
        <v>10</v>
      </c>
      <c r="E29" s="8">
        <v>3</v>
      </c>
      <c r="F29" s="8">
        <v>8</v>
      </c>
      <c r="G29" s="21">
        <v>14</v>
      </c>
      <c r="H29" s="8">
        <v>1</v>
      </c>
      <c r="I29" s="8">
        <v>12</v>
      </c>
      <c r="J29" s="8">
        <v>2</v>
      </c>
      <c r="K29" s="8">
        <v>10</v>
      </c>
    </row>
    <row r="30" spans="1:11">
      <c r="A30" s="19" t="s">
        <v>106</v>
      </c>
      <c r="B30" s="8">
        <v>14</v>
      </c>
      <c r="C30" s="8">
        <v>3</v>
      </c>
      <c r="D30" s="8">
        <v>11</v>
      </c>
      <c r="E30" s="8">
        <v>3</v>
      </c>
      <c r="F30" s="8">
        <v>8</v>
      </c>
      <c r="G30" s="21">
        <v>13</v>
      </c>
      <c r="H30" s="8">
        <v>2</v>
      </c>
      <c r="I30" s="8">
        <v>12</v>
      </c>
      <c r="J30" s="8">
        <v>2</v>
      </c>
      <c r="K30" s="8">
        <v>9</v>
      </c>
    </row>
    <row r="31" spans="1:11">
      <c r="A31" s="19" t="s">
        <v>107</v>
      </c>
      <c r="B31" s="8">
        <v>17</v>
      </c>
      <c r="C31" s="8">
        <v>3</v>
      </c>
      <c r="D31" s="8">
        <v>13</v>
      </c>
      <c r="E31" s="8">
        <v>4</v>
      </c>
      <c r="F31" s="8">
        <v>9</v>
      </c>
      <c r="G31" s="21">
        <v>16</v>
      </c>
      <c r="H31" s="8">
        <v>4</v>
      </c>
      <c r="I31" s="8">
        <v>13</v>
      </c>
      <c r="J31" s="8">
        <v>4</v>
      </c>
      <c r="K31" s="8">
        <v>9</v>
      </c>
    </row>
    <row r="32" spans="1:11">
      <c r="A32" s="19" t="s">
        <v>108</v>
      </c>
      <c r="B32" s="8">
        <v>17</v>
      </c>
      <c r="C32" s="8">
        <v>2</v>
      </c>
      <c r="D32" s="8">
        <v>15</v>
      </c>
      <c r="E32" s="8">
        <v>6</v>
      </c>
      <c r="F32" s="8">
        <v>9</v>
      </c>
      <c r="G32" s="21">
        <v>18</v>
      </c>
      <c r="H32" s="8">
        <v>3</v>
      </c>
      <c r="I32" s="8">
        <v>15</v>
      </c>
      <c r="J32" s="8">
        <v>6</v>
      </c>
      <c r="K32" s="8">
        <v>9</v>
      </c>
    </row>
    <row r="33" spans="1:11">
      <c r="A33" s="19" t="s">
        <v>109</v>
      </c>
      <c r="B33" s="8">
        <v>21</v>
      </c>
      <c r="C33" s="8">
        <v>3</v>
      </c>
      <c r="D33" s="8">
        <v>18</v>
      </c>
      <c r="E33" s="8">
        <v>6</v>
      </c>
      <c r="F33" s="8">
        <v>13</v>
      </c>
      <c r="G33" s="21">
        <v>20</v>
      </c>
      <c r="H33" s="8">
        <v>2</v>
      </c>
      <c r="I33" s="8">
        <v>18</v>
      </c>
      <c r="J33" s="8">
        <v>4</v>
      </c>
      <c r="K33" s="8">
        <v>14</v>
      </c>
    </row>
    <row r="34" spans="1:11">
      <c r="A34" s="19" t="s">
        <v>110</v>
      </c>
      <c r="B34" s="8">
        <v>18</v>
      </c>
      <c r="C34" s="8">
        <v>2</v>
      </c>
      <c r="D34" s="8">
        <v>16</v>
      </c>
      <c r="E34" s="8">
        <v>2</v>
      </c>
      <c r="F34" s="8">
        <v>14</v>
      </c>
      <c r="G34" s="21">
        <v>19</v>
      </c>
      <c r="H34" s="8">
        <v>4</v>
      </c>
      <c r="I34" s="8">
        <v>15</v>
      </c>
      <c r="J34" s="8">
        <v>1</v>
      </c>
      <c r="K34" s="8">
        <v>14</v>
      </c>
    </row>
    <row r="35" spans="1:11">
      <c r="A35" s="19" t="s">
        <v>111</v>
      </c>
      <c r="B35" s="8">
        <v>21</v>
      </c>
      <c r="C35" s="8">
        <v>3</v>
      </c>
      <c r="D35" s="8">
        <v>18</v>
      </c>
      <c r="E35" s="8">
        <v>7</v>
      </c>
      <c r="F35" s="8">
        <v>11</v>
      </c>
      <c r="G35" s="21">
        <v>22</v>
      </c>
      <c r="H35" s="8">
        <v>2</v>
      </c>
      <c r="I35" s="8">
        <v>20</v>
      </c>
      <c r="J35" s="8">
        <v>10</v>
      </c>
      <c r="K35" s="8">
        <v>10</v>
      </c>
    </row>
    <row r="36" spans="1:11">
      <c r="A36" s="19" t="s">
        <v>112</v>
      </c>
      <c r="B36" s="8">
        <v>20</v>
      </c>
      <c r="C36" s="8">
        <v>3</v>
      </c>
      <c r="D36" s="8">
        <v>17</v>
      </c>
      <c r="E36" s="8">
        <v>1</v>
      </c>
      <c r="F36" s="8">
        <v>16</v>
      </c>
      <c r="G36" s="21">
        <v>20</v>
      </c>
      <c r="H36" s="8">
        <v>1</v>
      </c>
      <c r="I36" s="8">
        <v>19</v>
      </c>
      <c r="J36" s="8" t="s">
        <v>72</v>
      </c>
      <c r="K36" s="8">
        <v>18</v>
      </c>
    </row>
    <row r="37" spans="1:11">
      <c r="A37" s="19" t="s">
        <v>113</v>
      </c>
      <c r="B37" s="8">
        <v>17</v>
      </c>
      <c r="C37" s="8">
        <v>2</v>
      </c>
      <c r="D37" s="8">
        <v>15</v>
      </c>
      <c r="E37" s="8">
        <v>3</v>
      </c>
      <c r="F37" s="8">
        <v>13</v>
      </c>
      <c r="G37" s="21">
        <v>18</v>
      </c>
      <c r="H37" s="8">
        <v>2</v>
      </c>
      <c r="I37" s="8">
        <v>16</v>
      </c>
      <c r="J37" s="8">
        <v>3</v>
      </c>
      <c r="K37" s="8">
        <v>12</v>
      </c>
    </row>
    <row r="38" spans="1:11">
      <c r="A38" s="19" t="s">
        <v>114</v>
      </c>
      <c r="B38" s="8">
        <v>16</v>
      </c>
      <c r="C38" s="8">
        <v>5</v>
      </c>
      <c r="D38" s="8">
        <v>11</v>
      </c>
      <c r="E38" s="8">
        <v>4</v>
      </c>
      <c r="F38" s="8">
        <v>7</v>
      </c>
      <c r="G38" s="21">
        <v>16</v>
      </c>
      <c r="H38" s="8">
        <v>4</v>
      </c>
      <c r="I38" s="8">
        <v>11</v>
      </c>
      <c r="J38" s="8">
        <v>3</v>
      </c>
      <c r="K38" s="8">
        <v>9</v>
      </c>
    </row>
    <row r="39" spans="1:11">
      <c r="A39" s="19" t="s">
        <v>115</v>
      </c>
      <c r="B39" s="8">
        <v>15</v>
      </c>
      <c r="C39" s="8">
        <v>5</v>
      </c>
      <c r="D39" s="8">
        <v>10</v>
      </c>
      <c r="E39" s="8">
        <v>1</v>
      </c>
      <c r="F39" s="8">
        <v>9</v>
      </c>
      <c r="G39" s="21">
        <v>16</v>
      </c>
      <c r="H39" s="8">
        <v>5</v>
      </c>
      <c r="I39" s="8">
        <v>11</v>
      </c>
      <c r="J39" s="8">
        <v>1</v>
      </c>
      <c r="K39" s="8">
        <v>10</v>
      </c>
    </row>
    <row r="40" spans="1:11">
      <c r="A40" s="19" t="s">
        <v>116</v>
      </c>
      <c r="B40" s="8">
        <v>18</v>
      </c>
      <c r="C40" s="8">
        <v>6</v>
      </c>
      <c r="D40" s="8">
        <v>11</v>
      </c>
      <c r="E40" s="8">
        <v>4</v>
      </c>
      <c r="F40" s="8">
        <v>8</v>
      </c>
      <c r="G40" s="21">
        <v>18</v>
      </c>
      <c r="H40" s="8">
        <v>10</v>
      </c>
      <c r="I40" s="8">
        <v>8</v>
      </c>
      <c r="J40" s="8">
        <v>4</v>
      </c>
      <c r="K40" s="8">
        <v>4</v>
      </c>
    </row>
    <row r="41" spans="1:11">
      <c r="A41" s="19" t="s">
        <v>117</v>
      </c>
      <c r="B41" s="8">
        <v>18</v>
      </c>
      <c r="C41" s="8">
        <v>3</v>
      </c>
      <c r="D41" s="8">
        <v>16</v>
      </c>
      <c r="E41" s="8">
        <v>7</v>
      </c>
      <c r="F41" s="8">
        <v>8</v>
      </c>
      <c r="G41" s="21">
        <v>18</v>
      </c>
      <c r="H41" s="8">
        <v>1</v>
      </c>
      <c r="I41" s="8">
        <v>16</v>
      </c>
      <c r="J41" s="8">
        <v>6</v>
      </c>
      <c r="K41" s="8">
        <v>11</v>
      </c>
    </row>
    <row r="42" spans="1:11">
      <c r="A42" s="19" t="s">
        <v>118</v>
      </c>
      <c r="B42" s="8">
        <v>19</v>
      </c>
      <c r="C42" s="8">
        <v>3</v>
      </c>
      <c r="D42" s="8">
        <v>16</v>
      </c>
      <c r="E42" s="8">
        <v>3</v>
      </c>
      <c r="F42" s="8">
        <v>13</v>
      </c>
      <c r="G42" s="21">
        <v>17</v>
      </c>
      <c r="H42" s="8">
        <v>2</v>
      </c>
      <c r="I42" s="8">
        <v>15</v>
      </c>
      <c r="J42" s="8">
        <v>2</v>
      </c>
      <c r="K42" s="8">
        <v>13</v>
      </c>
    </row>
    <row r="43" spans="1:11">
      <c r="A43" s="19" t="s">
        <v>119</v>
      </c>
      <c r="B43" s="8">
        <v>21</v>
      </c>
      <c r="C43" s="8">
        <v>2</v>
      </c>
      <c r="D43" s="8">
        <v>18</v>
      </c>
      <c r="E43" s="8">
        <v>4</v>
      </c>
      <c r="F43" s="8">
        <v>14</v>
      </c>
      <c r="G43" s="21">
        <v>19</v>
      </c>
      <c r="H43" s="8">
        <v>1</v>
      </c>
      <c r="I43" s="8">
        <v>18</v>
      </c>
      <c r="J43" s="8">
        <v>4</v>
      </c>
      <c r="K43" s="8">
        <v>13</v>
      </c>
    </row>
    <row r="44" spans="1:11">
      <c r="A44" s="19" t="s">
        <v>120</v>
      </c>
      <c r="B44" s="8">
        <v>16</v>
      </c>
      <c r="C44" s="8">
        <v>4</v>
      </c>
      <c r="D44" s="8">
        <v>12</v>
      </c>
      <c r="E44" s="8">
        <v>5</v>
      </c>
      <c r="F44" s="8">
        <v>7</v>
      </c>
      <c r="G44" s="21">
        <v>15</v>
      </c>
      <c r="H44" s="8">
        <v>4</v>
      </c>
      <c r="I44" s="8">
        <v>11</v>
      </c>
      <c r="J44" s="8">
        <v>4</v>
      </c>
      <c r="K44" s="8">
        <v>8</v>
      </c>
    </row>
    <row r="45" spans="1:11">
      <c r="A45" s="19" t="s">
        <v>121</v>
      </c>
      <c r="B45" s="8">
        <v>12</v>
      </c>
      <c r="C45" s="8">
        <v>2</v>
      </c>
      <c r="D45" s="8">
        <v>10</v>
      </c>
      <c r="E45" s="8">
        <v>3</v>
      </c>
      <c r="F45" s="8">
        <v>7</v>
      </c>
      <c r="G45" s="21">
        <v>13</v>
      </c>
      <c r="H45" s="8">
        <v>2</v>
      </c>
      <c r="I45" s="8">
        <v>11</v>
      </c>
      <c r="J45" s="8">
        <v>4</v>
      </c>
      <c r="K45" s="8">
        <v>7</v>
      </c>
    </row>
    <row r="46" spans="1:11">
      <c r="A46" s="19" t="s">
        <v>122</v>
      </c>
      <c r="B46" s="8">
        <v>12</v>
      </c>
      <c r="C46" s="8">
        <v>4</v>
      </c>
      <c r="D46" s="8">
        <v>8</v>
      </c>
      <c r="E46" s="8">
        <v>1</v>
      </c>
      <c r="F46" s="8">
        <v>7</v>
      </c>
      <c r="G46" s="21">
        <v>13</v>
      </c>
      <c r="H46" s="8">
        <v>4</v>
      </c>
      <c r="I46" s="8">
        <v>9</v>
      </c>
      <c r="J46" s="8">
        <v>1</v>
      </c>
      <c r="K46" s="8">
        <v>8</v>
      </c>
    </row>
    <row r="47" spans="1:11">
      <c r="A47" s="19" t="s">
        <v>123</v>
      </c>
      <c r="B47" s="8">
        <v>17</v>
      </c>
      <c r="C47" s="8">
        <v>5</v>
      </c>
      <c r="D47" s="8">
        <v>13</v>
      </c>
      <c r="E47" s="8">
        <v>6</v>
      </c>
      <c r="F47" s="8">
        <v>6</v>
      </c>
      <c r="G47" s="21">
        <v>18</v>
      </c>
      <c r="H47" s="8">
        <v>5</v>
      </c>
      <c r="I47" s="8">
        <v>13</v>
      </c>
      <c r="J47" s="8">
        <v>8</v>
      </c>
      <c r="K47" s="8">
        <v>5</v>
      </c>
    </row>
    <row r="48" spans="1:11">
      <c r="A48" s="19" t="s">
        <v>124</v>
      </c>
      <c r="B48" s="8">
        <v>14</v>
      </c>
      <c r="C48" s="8">
        <v>3</v>
      </c>
      <c r="D48" s="8">
        <v>11</v>
      </c>
      <c r="E48" s="8">
        <v>4</v>
      </c>
      <c r="F48" s="8">
        <v>7</v>
      </c>
      <c r="G48" s="21">
        <v>14</v>
      </c>
      <c r="H48" s="8">
        <v>3</v>
      </c>
      <c r="I48" s="8">
        <v>11</v>
      </c>
      <c r="J48" s="8">
        <v>3</v>
      </c>
      <c r="K48" s="8">
        <v>8</v>
      </c>
    </row>
    <row r="49" spans="1:11">
      <c r="A49" s="19" t="s">
        <v>125</v>
      </c>
      <c r="B49" s="8">
        <v>21</v>
      </c>
      <c r="C49" s="8">
        <v>2</v>
      </c>
      <c r="D49" s="8">
        <v>19</v>
      </c>
      <c r="E49" s="8">
        <v>5</v>
      </c>
      <c r="F49" s="8">
        <v>13</v>
      </c>
      <c r="G49" s="21">
        <v>20</v>
      </c>
      <c r="H49" s="8">
        <v>1</v>
      </c>
      <c r="I49" s="8">
        <v>18</v>
      </c>
      <c r="J49" s="8">
        <v>4</v>
      </c>
      <c r="K49" s="8">
        <v>15</v>
      </c>
    </row>
    <row r="50" spans="1:11">
      <c r="A50" s="19" t="s">
        <v>126</v>
      </c>
      <c r="B50" s="8">
        <v>17</v>
      </c>
      <c r="C50" s="8">
        <v>4</v>
      </c>
      <c r="D50" s="8">
        <v>13</v>
      </c>
      <c r="E50" s="8">
        <v>4</v>
      </c>
      <c r="F50" s="8">
        <v>9</v>
      </c>
      <c r="G50" s="21">
        <v>18</v>
      </c>
      <c r="H50" s="8">
        <v>3</v>
      </c>
      <c r="I50" s="8">
        <v>15</v>
      </c>
      <c r="J50" s="8">
        <v>6</v>
      </c>
      <c r="K50" s="8">
        <v>9</v>
      </c>
    </row>
    <row r="51" spans="1:11">
      <c r="A51" s="19" t="s">
        <v>127</v>
      </c>
      <c r="B51" s="8">
        <v>14</v>
      </c>
      <c r="C51" s="8">
        <v>2</v>
      </c>
      <c r="D51" s="8">
        <v>12</v>
      </c>
      <c r="E51" s="8">
        <v>4</v>
      </c>
      <c r="F51" s="8">
        <v>8</v>
      </c>
      <c r="G51" s="21">
        <v>16</v>
      </c>
      <c r="H51" s="8">
        <v>2</v>
      </c>
      <c r="I51" s="8">
        <v>14</v>
      </c>
      <c r="J51" s="8">
        <v>4</v>
      </c>
      <c r="K51" s="8">
        <v>10</v>
      </c>
    </row>
    <row r="52" spans="1:11">
      <c r="A52" s="19" t="s">
        <v>128</v>
      </c>
      <c r="B52" s="8">
        <v>15</v>
      </c>
      <c r="C52" s="8">
        <v>2</v>
      </c>
      <c r="D52" s="8">
        <v>14</v>
      </c>
      <c r="E52" s="8">
        <v>4</v>
      </c>
      <c r="F52" s="8">
        <v>10</v>
      </c>
      <c r="G52" s="21">
        <v>14</v>
      </c>
      <c r="H52" s="8">
        <v>2</v>
      </c>
      <c r="I52" s="8">
        <v>12</v>
      </c>
      <c r="J52" s="8">
        <v>3</v>
      </c>
      <c r="K52" s="8">
        <v>9</v>
      </c>
    </row>
    <row r="53" spans="1:11">
      <c r="A53" s="19" t="s">
        <v>129</v>
      </c>
      <c r="B53" s="8">
        <v>18</v>
      </c>
      <c r="C53" s="8">
        <v>3</v>
      </c>
      <c r="D53" s="8">
        <v>15</v>
      </c>
      <c r="E53" s="8">
        <v>3</v>
      </c>
      <c r="F53" s="8">
        <v>12</v>
      </c>
      <c r="G53" s="21">
        <v>18</v>
      </c>
      <c r="H53" s="8">
        <v>2</v>
      </c>
      <c r="I53" s="8">
        <v>16</v>
      </c>
      <c r="J53" s="8">
        <v>2</v>
      </c>
      <c r="K53" s="8">
        <v>14</v>
      </c>
    </row>
    <row r="54" spans="1:11">
      <c r="A54" s="19" t="s">
        <v>130</v>
      </c>
      <c r="B54" s="8">
        <v>15</v>
      </c>
      <c r="C54" s="8">
        <v>2</v>
      </c>
      <c r="D54" s="8">
        <v>13</v>
      </c>
      <c r="E54" s="8">
        <v>3</v>
      </c>
      <c r="F54" s="8">
        <v>10</v>
      </c>
      <c r="G54" s="21">
        <v>14</v>
      </c>
      <c r="H54" s="8">
        <v>1</v>
      </c>
      <c r="I54" s="8">
        <v>13</v>
      </c>
      <c r="J54" s="8">
        <v>2</v>
      </c>
      <c r="K54" s="8">
        <v>11</v>
      </c>
    </row>
    <row r="55" spans="1:11">
      <c r="A55" s="33" t="s">
        <v>131</v>
      </c>
      <c r="B55" s="45"/>
      <c r="C55" s="45"/>
      <c r="D55" s="45"/>
      <c r="E55" s="45"/>
      <c r="F55" s="45"/>
      <c r="G55" s="45"/>
      <c r="H55" s="45"/>
      <c r="I55" s="45"/>
      <c r="J55" s="45"/>
      <c r="K55" s="45"/>
    </row>
    <row r="56" spans="1:11">
      <c r="A56" s="20" t="s">
        <v>134</v>
      </c>
      <c r="B56" s="8">
        <v>20</v>
      </c>
      <c r="C56" s="8">
        <v>6</v>
      </c>
      <c r="D56" s="8">
        <v>14</v>
      </c>
      <c r="E56" s="8">
        <v>2</v>
      </c>
      <c r="F56" s="8">
        <v>12</v>
      </c>
      <c r="G56" s="21">
        <v>21</v>
      </c>
      <c r="H56" s="8">
        <v>4</v>
      </c>
      <c r="I56" s="8">
        <v>17</v>
      </c>
      <c r="J56" s="8">
        <v>2</v>
      </c>
      <c r="K56" s="8">
        <v>15</v>
      </c>
    </row>
    <row r="57" spans="1:11">
      <c r="A57" s="20" t="s">
        <v>183</v>
      </c>
      <c r="B57" s="8">
        <v>13</v>
      </c>
      <c r="C57" s="8">
        <v>2</v>
      </c>
      <c r="D57" s="8">
        <v>11</v>
      </c>
      <c r="E57" s="8">
        <v>4</v>
      </c>
      <c r="F57" s="8">
        <v>7</v>
      </c>
      <c r="G57" s="21">
        <v>14</v>
      </c>
      <c r="H57" s="8">
        <v>3</v>
      </c>
      <c r="I57" s="8">
        <v>11</v>
      </c>
      <c r="J57" s="8">
        <v>3</v>
      </c>
      <c r="K57" s="8">
        <v>8</v>
      </c>
    </row>
    <row r="58" spans="1:11">
      <c r="A58" s="22" t="s">
        <v>136</v>
      </c>
      <c r="B58" s="11" t="s">
        <v>293</v>
      </c>
      <c r="C58" s="11" t="s">
        <v>293</v>
      </c>
      <c r="D58" s="11" t="s">
        <v>293</v>
      </c>
      <c r="E58" s="11" t="s">
        <v>293</v>
      </c>
      <c r="F58" s="11" t="s">
        <v>293</v>
      </c>
      <c r="G58" s="26">
        <v>19</v>
      </c>
      <c r="H58" s="11">
        <v>1</v>
      </c>
      <c r="I58" s="11">
        <v>18</v>
      </c>
      <c r="J58" s="11" t="s">
        <v>72</v>
      </c>
      <c r="K58" s="11">
        <v>17</v>
      </c>
    </row>
    <row r="59" spans="1:11">
      <c r="A59" s="13" t="s">
        <v>297</v>
      </c>
    </row>
  </sheetData>
  <mergeCells count="4">
    <mergeCell ref="A2:A3"/>
    <mergeCell ref="B2:F2"/>
    <mergeCell ref="G2:K2"/>
    <mergeCell ref="A55:K5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59"/>
  <sheetViews>
    <sheetView workbookViewId="0"/>
  </sheetViews>
  <sheetFormatPr defaultRowHeight="15"/>
  <cols>
    <col min="1" max="1" width="23" customWidth="1"/>
    <col min="2" max="11" width="13" customWidth="1"/>
  </cols>
  <sheetData>
    <row r="1" spans="1:11">
      <c r="A1" s="2" t="s">
        <v>21</v>
      </c>
    </row>
    <row r="2" spans="1:11">
      <c r="A2" s="34" t="s">
        <v>75</v>
      </c>
      <c r="B2" s="35">
        <v>2013</v>
      </c>
      <c r="C2" s="46"/>
      <c r="D2" s="46"/>
      <c r="E2" s="46"/>
      <c r="F2" s="46"/>
      <c r="G2" s="35">
        <v>2015</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17</v>
      </c>
      <c r="C4" s="8">
        <v>2</v>
      </c>
      <c r="D4" s="8">
        <v>16</v>
      </c>
      <c r="E4" s="8">
        <v>3</v>
      </c>
      <c r="F4" s="8">
        <v>12</v>
      </c>
      <c r="G4" s="21">
        <v>19</v>
      </c>
      <c r="H4" s="8">
        <v>2</v>
      </c>
      <c r="I4" s="8">
        <v>17</v>
      </c>
      <c r="J4" s="8">
        <v>5</v>
      </c>
      <c r="K4" s="8">
        <v>13</v>
      </c>
    </row>
    <row r="5" spans="1:11">
      <c r="A5" s="19" t="s">
        <v>81</v>
      </c>
      <c r="B5" s="8">
        <v>11</v>
      </c>
      <c r="C5" s="8">
        <v>1</v>
      </c>
      <c r="D5" s="8">
        <v>10</v>
      </c>
      <c r="E5" s="8">
        <v>5</v>
      </c>
      <c r="F5" s="8">
        <v>5</v>
      </c>
      <c r="G5" s="21">
        <v>11</v>
      </c>
      <c r="H5" s="8">
        <v>1</v>
      </c>
      <c r="I5" s="8">
        <v>10</v>
      </c>
      <c r="J5" s="8">
        <v>4</v>
      </c>
      <c r="K5" s="8">
        <v>6</v>
      </c>
    </row>
    <row r="6" spans="1:11">
      <c r="A6" s="19" t="s">
        <v>82</v>
      </c>
      <c r="B6" s="8">
        <v>23</v>
      </c>
      <c r="C6" s="8">
        <v>1</v>
      </c>
      <c r="D6" s="8">
        <v>22</v>
      </c>
      <c r="E6" s="8">
        <v>3</v>
      </c>
      <c r="F6" s="8">
        <v>19</v>
      </c>
      <c r="G6" s="21">
        <v>23</v>
      </c>
      <c r="H6" s="8">
        <v>2</v>
      </c>
      <c r="I6" s="8">
        <v>21</v>
      </c>
      <c r="J6" s="8">
        <v>4</v>
      </c>
      <c r="K6" s="8">
        <v>17</v>
      </c>
    </row>
    <row r="7" spans="1:11">
      <c r="A7" s="19" t="s">
        <v>83</v>
      </c>
      <c r="B7" s="8">
        <v>13</v>
      </c>
      <c r="C7" s="8">
        <v>1</v>
      </c>
      <c r="D7" s="8">
        <v>12</v>
      </c>
      <c r="E7" s="8">
        <v>1</v>
      </c>
      <c r="F7" s="8">
        <v>11</v>
      </c>
      <c r="G7" s="21">
        <v>14</v>
      </c>
      <c r="H7" s="8">
        <v>1</v>
      </c>
      <c r="I7" s="8">
        <v>13</v>
      </c>
      <c r="J7" s="8">
        <v>3</v>
      </c>
      <c r="K7" s="8">
        <v>11</v>
      </c>
    </row>
    <row r="8" spans="1:11">
      <c r="A8" s="19" t="s">
        <v>84</v>
      </c>
      <c r="B8" s="8">
        <v>19</v>
      </c>
      <c r="C8" s="8">
        <v>2</v>
      </c>
      <c r="D8" s="8">
        <v>17</v>
      </c>
      <c r="E8" s="8">
        <v>3</v>
      </c>
      <c r="F8" s="8">
        <v>14</v>
      </c>
      <c r="G8" s="21">
        <v>19</v>
      </c>
      <c r="H8" s="8">
        <v>2</v>
      </c>
      <c r="I8" s="8">
        <v>17</v>
      </c>
      <c r="J8" s="8">
        <v>4</v>
      </c>
      <c r="K8" s="8">
        <v>13</v>
      </c>
    </row>
    <row r="9" spans="1:11">
      <c r="A9" s="19" t="s">
        <v>85</v>
      </c>
      <c r="B9" s="8">
        <v>19</v>
      </c>
      <c r="C9" s="8">
        <v>1</v>
      </c>
      <c r="D9" s="8">
        <v>18</v>
      </c>
      <c r="E9" s="8">
        <v>10</v>
      </c>
      <c r="F9" s="8">
        <v>8</v>
      </c>
      <c r="G9" s="21">
        <v>22</v>
      </c>
      <c r="H9" s="8">
        <v>1</v>
      </c>
      <c r="I9" s="8">
        <v>21</v>
      </c>
      <c r="J9" s="8">
        <v>13</v>
      </c>
      <c r="K9" s="8">
        <v>8</v>
      </c>
    </row>
    <row r="10" spans="1:11">
      <c r="A10" s="19" t="s">
        <v>86</v>
      </c>
      <c r="B10" s="8">
        <v>18</v>
      </c>
      <c r="C10" s="8">
        <v>1</v>
      </c>
      <c r="D10" s="8">
        <v>17</v>
      </c>
      <c r="E10" s="8">
        <v>5</v>
      </c>
      <c r="F10" s="8">
        <v>11</v>
      </c>
      <c r="G10" s="21">
        <v>21</v>
      </c>
      <c r="H10" s="8">
        <v>1</v>
      </c>
      <c r="I10" s="8">
        <v>19</v>
      </c>
      <c r="J10" s="8">
        <v>9</v>
      </c>
      <c r="K10" s="8">
        <v>11</v>
      </c>
    </row>
    <row r="11" spans="1:11">
      <c r="A11" s="19" t="s">
        <v>87</v>
      </c>
      <c r="B11" s="8">
        <v>18</v>
      </c>
      <c r="C11" s="8">
        <v>2</v>
      </c>
      <c r="D11" s="8">
        <v>16</v>
      </c>
      <c r="E11" s="8">
        <v>2</v>
      </c>
      <c r="F11" s="8">
        <v>14</v>
      </c>
      <c r="G11" s="21">
        <v>19</v>
      </c>
      <c r="H11" s="8">
        <v>1</v>
      </c>
      <c r="I11" s="8">
        <v>17</v>
      </c>
      <c r="J11" s="8">
        <v>3</v>
      </c>
      <c r="K11" s="8">
        <v>15</v>
      </c>
    </row>
    <row r="12" spans="1:11">
      <c r="A12" s="19" t="s">
        <v>88</v>
      </c>
      <c r="B12" s="8">
        <v>17</v>
      </c>
      <c r="C12" s="8">
        <v>1</v>
      </c>
      <c r="D12" s="8">
        <v>16</v>
      </c>
      <c r="E12" s="8">
        <v>1</v>
      </c>
      <c r="F12" s="8">
        <v>15</v>
      </c>
      <c r="G12" s="21">
        <v>19</v>
      </c>
      <c r="H12" s="8">
        <v>2</v>
      </c>
      <c r="I12" s="8">
        <v>17</v>
      </c>
      <c r="J12" s="8">
        <v>3</v>
      </c>
      <c r="K12" s="8">
        <v>15</v>
      </c>
    </row>
    <row r="13" spans="1:11">
      <c r="A13" s="19" t="s">
        <v>89</v>
      </c>
      <c r="B13" s="8">
        <v>18</v>
      </c>
      <c r="C13" s="8">
        <v>2</v>
      </c>
      <c r="D13" s="8">
        <v>16</v>
      </c>
      <c r="E13" s="8">
        <v>1</v>
      </c>
      <c r="F13" s="8">
        <v>15</v>
      </c>
      <c r="G13" s="21">
        <v>20</v>
      </c>
      <c r="H13" s="8">
        <v>2</v>
      </c>
      <c r="I13" s="8">
        <v>18</v>
      </c>
      <c r="J13" s="8">
        <v>1</v>
      </c>
      <c r="K13" s="8">
        <v>17</v>
      </c>
    </row>
    <row r="14" spans="1:11">
      <c r="A14" s="19" t="s">
        <v>90</v>
      </c>
      <c r="B14" s="8">
        <v>13</v>
      </c>
      <c r="C14" s="8">
        <v>2</v>
      </c>
      <c r="D14" s="8">
        <v>12</v>
      </c>
      <c r="E14" s="8">
        <v>2</v>
      </c>
      <c r="F14" s="8">
        <v>10</v>
      </c>
      <c r="G14" s="21">
        <v>15</v>
      </c>
      <c r="H14" s="8">
        <v>1</v>
      </c>
      <c r="I14" s="8">
        <v>13</v>
      </c>
      <c r="J14" s="8">
        <v>2</v>
      </c>
      <c r="K14" s="8">
        <v>11</v>
      </c>
    </row>
    <row r="15" spans="1:11">
      <c r="A15" s="19" t="s">
        <v>91</v>
      </c>
      <c r="B15" s="8">
        <v>21</v>
      </c>
      <c r="C15" s="8">
        <v>2</v>
      </c>
      <c r="D15" s="8">
        <v>19</v>
      </c>
      <c r="E15" s="8">
        <v>7</v>
      </c>
      <c r="F15" s="8">
        <v>12</v>
      </c>
      <c r="G15" s="21">
        <v>17</v>
      </c>
      <c r="H15" s="8">
        <v>2</v>
      </c>
      <c r="I15" s="8">
        <v>16</v>
      </c>
      <c r="J15" s="8">
        <v>6</v>
      </c>
      <c r="K15" s="8">
        <v>9</v>
      </c>
    </row>
    <row r="16" spans="1:11">
      <c r="A16" s="19" t="s">
        <v>92</v>
      </c>
      <c r="B16" s="8">
        <v>12</v>
      </c>
      <c r="C16" s="8">
        <v>1</v>
      </c>
      <c r="D16" s="8">
        <v>11</v>
      </c>
      <c r="E16" s="8">
        <v>2</v>
      </c>
      <c r="F16" s="8">
        <v>8</v>
      </c>
      <c r="G16" s="21">
        <v>13</v>
      </c>
      <c r="H16" s="8">
        <v>2</v>
      </c>
      <c r="I16" s="8">
        <v>11</v>
      </c>
      <c r="J16" s="8">
        <v>2</v>
      </c>
      <c r="K16" s="8">
        <v>9</v>
      </c>
    </row>
    <row r="17" spans="1:11">
      <c r="A17" s="19" t="s">
        <v>93</v>
      </c>
      <c r="B17" s="8">
        <v>17</v>
      </c>
      <c r="C17" s="8">
        <v>1</v>
      </c>
      <c r="D17" s="8">
        <v>16</v>
      </c>
      <c r="E17" s="8">
        <v>2</v>
      </c>
      <c r="F17" s="8">
        <v>14</v>
      </c>
      <c r="G17" s="21">
        <v>17</v>
      </c>
      <c r="H17" s="8">
        <v>1</v>
      </c>
      <c r="I17" s="8">
        <v>16</v>
      </c>
      <c r="J17" s="8">
        <v>3</v>
      </c>
      <c r="K17" s="8">
        <v>13</v>
      </c>
    </row>
    <row r="18" spans="1:11">
      <c r="A18" s="19" t="s">
        <v>94</v>
      </c>
      <c r="B18" s="8">
        <v>18</v>
      </c>
      <c r="C18" s="8">
        <v>2</v>
      </c>
      <c r="D18" s="8">
        <v>16</v>
      </c>
      <c r="E18" s="8">
        <v>2</v>
      </c>
      <c r="F18" s="8">
        <v>14</v>
      </c>
      <c r="G18" s="21">
        <v>19</v>
      </c>
      <c r="H18" s="8">
        <v>1</v>
      </c>
      <c r="I18" s="8">
        <v>18</v>
      </c>
      <c r="J18" s="8">
        <v>3</v>
      </c>
      <c r="K18" s="8">
        <v>15</v>
      </c>
    </row>
    <row r="19" spans="1:11">
      <c r="A19" s="19" t="s">
        <v>95</v>
      </c>
      <c r="B19" s="8">
        <v>15</v>
      </c>
      <c r="C19" s="8">
        <v>1</v>
      </c>
      <c r="D19" s="8">
        <v>14</v>
      </c>
      <c r="E19" s="8">
        <v>1</v>
      </c>
      <c r="F19" s="8">
        <v>13</v>
      </c>
      <c r="G19" s="21">
        <v>16</v>
      </c>
      <c r="H19" s="8">
        <v>1</v>
      </c>
      <c r="I19" s="8">
        <v>15</v>
      </c>
      <c r="J19" s="8">
        <v>3</v>
      </c>
      <c r="K19" s="8">
        <v>12</v>
      </c>
    </row>
    <row r="20" spans="1:11">
      <c r="A20" s="19" t="s">
        <v>96</v>
      </c>
      <c r="B20" s="8">
        <v>19</v>
      </c>
      <c r="C20" s="8">
        <v>2</v>
      </c>
      <c r="D20" s="8">
        <v>18</v>
      </c>
      <c r="E20" s="8">
        <v>7</v>
      </c>
      <c r="F20" s="8">
        <v>11</v>
      </c>
      <c r="G20" s="21">
        <v>22</v>
      </c>
      <c r="H20" s="8">
        <v>1</v>
      </c>
      <c r="I20" s="8">
        <v>21</v>
      </c>
      <c r="J20" s="8">
        <v>11</v>
      </c>
      <c r="K20" s="8">
        <v>10</v>
      </c>
    </row>
    <row r="21" spans="1:11">
      <c r="A21" s="19" t="s">
        <v>97</v>
      </c>
      <c r="B21" s="8">
        <v>13</v>
      </c>
      <c r="C21" s="8">
        <v>2</v>
      </c>
      <c r="D21" s="8">
        <v>11</v>
      </c>
      <c r="E21" s="8">
        <v>1</v>
      </c>
      <c r="F21" s="8">
        <v>10</v>
      </c>
      <c r="G21" s="21">
        <v>14</v>
      </c>
      <c r="H21" s="8">
        <v>1</v>
      </c>
      <c r="I21" s="8">
        <v>12</v>
      </c>
      <c r="J21" s="8">
        <v>1</v>
      </c>
      <c r="K21" s="8">
        <v>11</v>
      </c>
    </row>
    <row r="22" spans="1:11">
      <c r="A22" s="19" t="s">
        <v>98</v>
      </c>
      <c r="B22" s="8">
        <v>16</v>
      </c>
      <c r="C22" s="8">
        <v>1</v>
      </c>
      <c r="D22" s="8">
        <v>15</v>
      </c>
      <c r="E22" s="8">
        <v>1</v>
      </c>
      <c r="F22" s="8">
        <v>14</v>
      </c>
      <c r="G22" s="21">
        <v>19</v>
      </c>
      <c r="H22" s="8">
        <v>2</v>
      </c>
      <c r="I22" s="8">
        <v>17</v>
      </c>
      <c r="J22" s="8">
        <v>1</v>
      </c>
      <c r="K22" s="8">
        <v>16</v>
      </c>
    </row>
    <row r="23" spans="1:11">
      <c r="A23" s="19" t="s">
        <v>99</v>
      </c>
      <c r="B23" s="8">
        <v>20</v>
      </c>
      <c r="C23" s="8">
        <v>1</v>
      </c>
      <c r="D23" s="8">
        <v>18</v>
      </c>
      <c r="E23" s="8">
        <v>2</v>
      </c>
      <c r="F23" s="8">
        <v>16</v>
      </c>
      <c r="G23" s="21">
        <v>21</v>
      </c>
      <c r="H23" s="8">
        <v>1</v>
      </c>
      <c r="I23" s="8">
        <v>19</v>
      </c>
      <c r="J23" s="8">
        <v>4</v>
      </c>
      <c r="K23" s="8">
        <v>16</v>
      </c>
    </row>
    <row r="24" spans="1:11">
      <c r="A24" s="19" t="s">
        <v>100</v>
      </c>
      <c r="B24" s="8">
        <v>16</v>
      </c>
      <c r="C24" s="8">
        <v>2</v>
      </c>
      <c r="D24" s="8">
        <v>14</v>
      </c>
      <c r="E24" s="8">
        <v>1</v>
      </c>
      <c r="F24" s="8">
        <v>13</v>
      </c>
      <c r="G24" s="21">
        <v>18</v>
      </c>
      <c r="H24" s="8">
        <v>2</v>
      </c>
      <c r="I24" s="8">
        <v>16</v>
      </c>
      <c r="J24" s="8">
        <v>2</v>
      </c>
      <c r="K24" s="8">
        <v>14</v>
      </c>
    </row>
    <row r="25" spans="1:11">
      <c r="A25" s="19" t="s">
        <v>101</v>
      </c>
      <c r="B25" s="8">
        <v>22</v>
      </c>
      <c r="C25" s="8">
        <v>2</v>
      </c>
      <c r="D25" s="8">
        <v>20</v>
      </c>
      <c r="E25" s="8">
        <v>4</v>
      </c>
      <c r="F25" s="8">
        <v>16</v>
      </c>
      <c r="G25" s="21">
        <v>24</v>
      </c>
      <c r="H25" s="8">
        <v>2</v>
      </c>
      <c r="I25" s="8">
        <v>22</v>
      </c>
      <c r="J25" s="8">
        <v>4</v>
      </c>
      <c r="K25" s="8">
        <v>18</v>
      </c>
    </row>
    <row r="26" spans="1:11">
      <c r="A26" s="19" t="s">
        <v>102</v>
      </c>
      <c r="B26" s="8">
        <v>16</v>
      </c>
      <c r="C26" s="8">
        <v>2</v>
      </c>
      <c r="D26" s="8">
        <v>13</v>
      </c>
      <c r="E26" s="8">
        <v>3</v>
      </c>
      <c r="F26" s="8">
        <v>11</v>
      </c>
      <c r="G26" s="21">
        <v>16</v>
      </c>
      <c r="H26" s="8">
        <v>2</v>
      </c>
      <c r="I26" s="8">
        <v>14</v>
      </c>
      <c r="J26" s="8">
        <v>4</v>
      </c>
      <c r="K26" s="8">
        <v>10</v>
      </c>
    </row>
    <row r="27" spans="1:11">
      <c r="A27" s="19" t="s">
        <v>103</v>
      </c>
      <c r="B27" s="8">
        <v>18</v>
      </c>
      <c r="C27" s="8">
        <v>2</v>
      </c>
      <c r="D27" s="8">
        <v>16</v>
      </c>
      <c r="E27" s="8">
        <v>7</v>
      </c>
      <c r="F27" s="8">
        <v>9</v>
      </c>
      <c r="G27" s="21">
        <v>19</v>
      </c>
      <c r="H27" s="8">
        <v>2</v>
      </c>
      <c r="I27" s="8">
        <v>17</v>
      </c>
      <c r="J27" s="8">
        <v>8</v>
      </c>
      <c r="K27" s="8">
        <v>9</v>
      </c>
    </row>
    <row r="28" spans="1:11">
      <c r="A28" s="19" t="s">
        <v>104</v>
      </c>
      <c r="B28" s="8">
        <v>9</v>
      </c>
      <c r="C28" s="8">
        <v>1</v>
      </c>
      <c r="D28" s="8">
        <v>8</v>
      </c>
      <c r="E28" s="8">
        <v>2</v>
      </c>
      <c r="F28" s="8">
        <v>7</v>
      </c>
      <c r="G28" s="21">
        <v>11</v>
      </c>
      <c r="H28" s="8">
        <v>1</v>
      </c>
      <c r="I28" s="8">
        <v>10</v>
      </c>
      <c r="J28" s="8">
        <v>2</v>
      </c>
      <c r="K28" s="8">
        <v>8</v>
      </c>
    </row>
    <row r="29" spans="1:11">
      <c r="A29" s="19" t="s">
        <v>105</v>
      </c>
      <c r="B29" s="8">
        <v>13</v>
      </c>
      <c r="C29" s="8">
        <v>1</v>
      </c>
      <c r="D29" s="8">
        <v>12</v>
      </c>
      <c r="E29" s="8">
        <v>2</v>
      </c>
      <c r="F29" s="8">
        <v>11</v>
      </c>
      <c r="G29" s="21">
        <v>15</v>
      </c>
      <c r="H29" s="8">
        <v>2</v>
      </c>
      <c r="I29" s="8">
        <v>13</v>
      </c>
      <c r="J29" s="8">
        <v>2</v>
      </c>
      <c r="K29" s="8">
        <v>11</v>
      </c>
    </row>
    <row r="30" spans="1:11">
      <c r="A30" s="19" t="s">
        <v>106</v>
      </c>
      <c r="B30" s="8">
        <v>13</v>
      </c>
      <c r="C30" s="8">
        <v>1</v>
      </c>
      <c r="D30" s="8">
        <v>12</v>
      </c>
      <c r="E30" s="8">
        <v>2</v>
      </c>
      <c r="F30" s="8">
        <v>9</v>
      </c>
      <c r="G30" s="21">
        <v>13</v>
      </c>
      <c r="H30" s="8">
        <v>1</v>
      </c>
      <c r="I30" s="8">
        <v>12</v>
      </c>
      <c r="J30" s="8">
        <v>4</v>
      </c>
      <c r="K30" s="8">
        <v>8</v>
      </c>
    </row>
    <row r="31" spans="1:11">
      <c r="A31" s="19" t="s">
        <v>107</v>
      </c>
      <c r="B31" s="8">
        <v>16</v>
      </c>
      <c r="C31" s="8">
        <v>2</v>
      </c>
      <c r="D31" s="8">
        <v>14</v>
      </c>
      <c r="E31" s="8">
        <v>2</v>
      </c>
      <c r="F31" s="8">
        <v>12</v>
      </c>
      <c r="G31" s="21">
        <v>17</v>
      </c>
      <c r="H31" s="8">
        <v>2</v>
      </c>
      <c r="I31" s="8">
        <v>15</v>
      </c>
      <c r="J31" s="8">
        <v>3</v>
      </c>
      <c r="K31" s="8">
        <v>11</v>
      </c>
    </row>
    <row r="32" spans="1:11">
      <c r="A32" s="19" t="s">
        <v>108</v>
      </c>
      <c r="B32" s="8">
        <v>16</v>
      </c>
      <c r="C32" s="8">
        <v>1</v>
      </c>
      <c r="D32" s="8">
        <v>15</v>
      </c>
      <c r="E32" s="8">
        <v>3</v>
      </c>
      <c r="F32" s="8">
        <v>12</v>
      </c>
      <c r="G32" s="21">
        <v>23</v>
      </c>
      <c r="H32" s="8">
        <v>1</v>
      </c>
      <c r="I32" s="8">
        <v>21</v>
      </c>
      <c r="J32" s="8">
        <v>12</v>
      </c>
      <c r="K32" s="8">
        <v>10</v>
      </c>
    </row>
    <row r="33" spans="1:11">
      <c r="A33" s="19" t="s">
        <v>109</v>
      </c>
      <c r="B33" s="8">
        <v>20</v>
      </c>
      <c r="C33" s="8">
        <v>1</v>
      </c>
      <c r="D33" s="8">
        <v>19</v>
      </c>
      <c r="E33" s="8">
        <v>3</v>
      </c>
      <c r="F33" s="8">
        <v>16</v>
      </c>
      <c r="G33" s="21">
        <v>19</v>
      </c>
      <c r="H33" s="8">
        <v>1</v>
      </c>
      <c r="I33" s="8">
        <v>17</v>
      </c>
      <c r="J33" s="8">
        <v>3</v>
      </c>
      <c r="K33" s="8">
        <v>15</v>
      </c>
    </row>
    <row r="34" spans="1:11">
      <c r="A34" s="19" t="s">
        <v>110</v>
      </c>
      <c r="B34" s="8">
        <v>18</v>
      </c>
      <c r="C34" s="8">
        <v>2</v>
      </c>
      <c r="D34" s="8">
        <v>17</v>
      </c>
      <c r="E34" s="8" t="s">
        <v>72</v>
      </c>
      <c r="F34" s="8">
        <v>16</v>
      </c>
      <c r="G34" s="21">
        <v>20</v>
      </c>
      <c r="H34" s="8">
        <v>1</v>
      </c>
      <c r="I34" s="8">
        <v>19</v>
      </c>
      <c r="J34" s="8">
        <v>1</v>
      </c>
      <c r="K34" s="8">
        <v>18</v>
      </c>
    </row>
    <row r="35" spans="1:11">
      <c r="A35" s="19" t="s">
        <v>111</v>
      </c>
      <c r="B35" s="8">
        <v>24</v>
      </c>
      <c r="C35" s="8">
        <v>2</v>
      </c>
      <c r="D35" s="8">
        <v>22</v>
      </c>
      <c r="E35" s="8">
        <v>10</v>
      </c>
      <c r="F35" s="8">
        <v>12</v>
      </c>
      <c r="G35" s="21">
        <v>24</v>
      </c>
      <c r="H35" s="8">
        <v>2</v>
      </c>
      <c r="I35" s="8">
        <v>22</v>
      </c>
      <c r="J35" s="8">
        <v>10</v>
      </c>
      <c r="K35" s="8">
        <v>12</v>
      </c>
    </row>
    <row r="36" spans="1:11">
      <c r="A36" s="19" t="s">
        <v>112</v>
      </c>
      <c r="B36" s="8">
        <v>22</v>
      </c>
      <c r="C36" s="8">
        <v>2</v>
      </c>
      <c r="D36" s="8">
        <v>20</v>
      </c>
      <c r="E36" s="8" t="s">
        <v>72</v>
      </c>
      <c r="F36" s="8">
        <v>19</v>
      </c>
      <c r="G36" s="21">
        <v>22</v>
      </c>
      <c r="H36" s="8">
        <v>1</v>
      </c>
      <c r="I36" s="8">
        <v>21</v>
      </c>
      <c r="J36" s="8">
        <v>1</v>
      </c>
      <c r="K36" s="8">
        <v>20</v>
      </c>
    </row>
    <row r="37" spans="1:11">
      <c r="A37" s="19" t="s">
        <v>113</v>
      </c>
      <c r="B37" s="8">
        <v>18</v>
      </c>
      <c r="C37" s="8">
        <v>1</v>
      </c>
      <c r="D37" s="8">
        <v>17</v>
      </c>
      <c r="E37" s="8">
        <v>3</v>
      </c>
      <c r="F37" s="8">
        <v>14</v>
      </c>
      <c r="G37" s="21">
        <v>18</v>
      </c>
      <c r="H37" s="8">
        <v>1</v>
      </c>
      <c r="I37" s="8">
        <v>17</v>
      </c>
      <c r="J37" s="8">
        <v>3</v>
      </c>
      <c r="K37" s="8">
        <v>14</v>
      </c>
    </row>
    <row r="38" spans="1:11">
      <c r="A38" s="19" t="s">
        <v>114</v>
      </c>
      <c r="B38" s="8">
        <v>16</v>
      </c>
      <c r="C38" s="8">
        <v>3</v>
      </c>
      <c r="D38" s="8">
        <v>13</v>
      </c>
      <c r="E38" s="8">
        <v>1</v>
      </c>
      <c r="F38" s="8">
        <v>11</v>
      </c>
      <c r="G38" s="21">
        <v>16</v>
      </c>
      <c r="H38" s="8">
        <v>2</v>
      </c>
      <c r="I38" s="8">
        <v>14</v>
      </c>
      <c r="J38" s="8">
        <v>2</v>
      </c>
      <c r="K38" s="8">
        <v>11</v>
      </c>
    </row>
    <row r="39" spans="1:11">
      <c r="A39" s="19" t="s">
        <v>115</v>
      </c>
      <c r="B39" s="8">
        <v>16</v>
      </c>
      <c r="C39" s="8">
        <v>2</v>
      </c>
      <c r="D39" s="8">
        <v>14</v>
      </c>
      <c r="E39" s="8">
        <v>1</v>
      </c>
      <c r="F39" s="8">
        <v>14</v>
      </c>
      <c r="G39" s="21">
        <v>19</v>
      </c>
      <c r="H39" s="8">
        <v>2</v>
      </c>
      <c r="I39" s="8">
        <v>17</v>
      </c>
      <c r="J39" s="8">
        <v>1</v>
      </c>
      <c r="K39" s="8">
        <v>16</v>
      </c>
    </row>
    <row r="40" spans="1:11">
      <c r="A40" s="19" t="s">
        <v>116</v>
      </c>
      <c r="B40" s="8">
        <v>19</v>
      </c>
      <c r="C40" s="8">
        <v>2</v>
      </c>
      <c r="D40" s="8">
        <v>17</v>
      </c>
      <c r="E40" s="8">
        <v>3</v>
      </c>
      <c r="F40" s="8">
        <v>14</v>
      </c>
      <c r="G40" s="21">
        <v>20</v>
      </c>
      <c r="H40" s="8">
        <v>2</v>
      </c>
      <c r="I40" s="8">
        <v>19</v>
      </c>
      <c r="J40" s="8">
        <v>4</v>
      </c>
      <c r="K40" s="8">
        <v>15</v>
      </c>
    </row>
    <row r="41" spans="1:11">
      <c r="A41" s="19" t="s">
        <v>117</v>
      </c>
      <c r="B41" s="8">
        <v>16</v>
      </c>
      <c r="C41" s="8">
        <v>1</v>
      </c>
      <c r="D41" s="8">
        <v>15</v>
      </c>
      <c r="E41" s="8">
        <v>4</v>
      </c>
      <c r="F41" s="8">
        <v>11</v>
      </c>
      <c r="G41" s="21">
        <v>17</v>
      </c>
      <c r="H41" s="8">
        <v>2</v>
      </c>
      <c r="I41" s="8">
        <v>14</v>
      </c>
      <c r="J41" s="8">
        <v>4</v>
      </c>
      <c r="K41" s="8">
        <v>11</v>
      </c>
    </row>
    <row r="42" spans="1:11">
      <c r="A42" s="19" t="s">
        <v>118</v>
      </c>
      <c r="B42" s="8">
        <v>19</v>
      </c>
      <c r="C42" s="8">
        <v>2</v>
      </c>
      <c r="D42" s="8">
        <v>17</v>
      </c>
      <c r="E42" s="8">
        <v>2</v>
      </c>
      <c r="F42" s="8">
        <v>15</v>
      </c>
      <c r="G42" s="21">
        <v>19</v>
      </c>
      <c r="H42" s="8">
        <v>2</v>
      </c>
      <c r="I42" s="8">
        <v>17</v>
      </c>
      <c r="J42" s="8">
        <v>2</v>
      </c>
      <c r="K42" s="8">
        <v>14</v>
      </c>
    </row>
    <row r="43" spans="1:11">
      <c r="A43" s="19" t="s">
        <v>119</v>
      </c>
      <c r="B43" s="8">
        <v>19</v>
      </c>
      <c r="C43" s="8">
        <v>1</v>
      </c>
      <c r="D43" s="8">
        <v>18</v>
      </c>
      <c r="E43" s="8">
        <v>2</v>
      </c>
      <c r="F43" s="8">
        <v>16</v>
      </c>
      <c r="G43" s="21">
        <v>20</v>
      </c>
      <c r="H43" s="8">
        <v>2</v>
      </c>
      <c r="I43" s="8">
        <v>18</v>
      </c>
      <c r="J43" s="8">
        <v>4</v>
      </c>
      <c r="K43" s="8">
        <v>14</v>
      </c>
    </row>
    <row r="44" spans="1:11">
      <c r="A44" s="19" t="s">
        <v>120</v>
      </c>
      <c r="B44" s="8">
        <v>15</v>
      </c>
      <c r="C44" s="8">
        <v>1</v>
      </c>
      <c r="D44" s="8">
        <v>14</v>
      </c>
      <c r="E44" s="8">
        <v>4</v>
      </c>
      <c r="F44" s="8">
        <v>10</v>
      </c>
      <c r="G44" s="21">
        <v>17</v>
      </c>
      <c r="H44" s="8">
        <v>1</v>
      </c>
      <c r="I44" s="8">
        <v>15</v>
      </c>
      <c r="J44" s="8">
        <v>5</v>
      </c>
      <c r="K44" s="8">
        <v>10</v>
      </c>
    </row>
    <row r="45" spans="1:11">
      <c r="A45" s="19" t="s">
        <v>121</v>
      </c>
      <c r="B45" s="8">
        <v>13</v>
      </c>
      <c r="C45" s="8">
        <v>1</v>
      </c>
      <c r="D45" s="8">
        <v>12</v>
      </c>
      <c r="E45" s="8">
        <v>3</v>
      </c>
      <c r="F45" s="8">
        <v>9</v>
      </c>
      <c r="G45" s="21">
        <v>14</v>
      </c>
      <c r="H45" s="8">
        <v>1</v>
      </c>
      <c r="I45" s="8">
        <v>12</v>
      </c>
      <c r="J45" s="8">
        <v>5</v>
      </c>
      <c r="K45" s="8">
        <v>8</v>
      </c>
    </row>
    <row r="46" spans="1:11">
      <c r="A46" s="19" t="s">
        <v>122</v>
      </c>
      <c r="B46" s="8">
        <v>12</v>
      </c>
      <c r="C46" s="8">
        <v>2</v>
      </c>
      <c r="D46" s="8">
        <v>10</v>
      </c>
      <c r="E46" s="8">
        <v>1</v>
      </c>
      <c r="F46" s="8">
        <v>10</v>
      </c>
      <c r="G46" s="21">
        <v>16</v>
      </c>
      <c r="H46" s="8">
        <v>2</v>
      </c>
      <c r="I46" s="8">
        <v>14</v>
      </c>
      <c r="J46" s="8">
        <v>1</v>
      </c>
      <c r="K46" s="8">
        <v>13</v>
      </c>
    </row>
    <row r="47" spans="1:11">
      <c r="A47" s="19" t="s">
        <v>123</v>
      </c>
      <c r="B47" s="8">
        <v>18</v>
      </c>
      <c r="C47" s="8">
        <v>2</v>
      </c>
      <c r="D47" s="8">
        <v>16</v>
      </c>
      <c r="E47" s="8">
        <v>4</v>
      </c>
      <c r="F47" s="8">
        <v>12</v>
      </c>
      <c r="G47" s="21">
        <v>21</v>
      </c>
      <c r="H47" s="8">
        <v>2</v>
      </c>
      <c r="I47" s="8">
        <v>19</v>
      </c>
      <c r="J47" s="8">
        <v>6</v>
      </c>
      <c r="K47" s="8">
        <v>13</v>
      </c>
    </row>
    <row r="48" spans="1:11">
      <c r="A48" s="19" t="s">
        <v>124</v>
      </c>
      <c r="B48" s="8">
        <v>14</v>
      </c>
      <c r="C48" s="8">
        <v>2</v>
      </c>
      <c r="D48" s="8">
        <v>12</v>
      </c>
      <c r="E48" s="8">
        <v>2</v>
      </c>
      <c r="F48" s="8">
        <v>10</v>
      </c>
      <c r="G48" s="21">
        <v>13</v>
      </c>
      <c r="H48" s="8">
        <v>1</v>
      </c>
      <c r="I48" s="8">
        <v>12</v>
      </c>
      <c r="J48" s="8">
        <v>3</v>
      </c>
      <c r="K48" s="8">
        <v>9</v>
      </c>
    </row>
    <row r="49" spans="1:11">
      <c r="A49" s="19" t="s">
        <v>125</v>
      </c>
      <c r="B49" s="8">
        <v>18</v>
      </c>
      <c r="C49" s="8">
        <v>1</v>
      </c>
      <c r="D49" s="8">
        <v>17</v>
      </c>
      <c r="E49" s="8">
        <v>2</v>
      </c>
      <c r="F49" s="8">
        <v>15</v>
      </c>
      <c r="G49" s="21">
        <v>20</v>
      </c>
      <c r="H49" s="8">
        <v>1</v>
      </c>
      <c r="I49" s="8">
        <v>19</v>
      </c>
      <c r="J49" s="8">
        <v>2</v>
      </c>
      <c r="K49" s="8">
        <v>17</v>
      </c>
    </row>
    <row r="50" spans="1:11">
      <c r="A50" s="19" t="s">
        <v>126</v>
      </c>
      <c r="B50" s="8">
        <v>17</v>
      </c>
      <c r="C50" s="8">
        <v>1</v>
      </c>
      <c r="D50" s="8">
        <v>16</v>
      </c>
      <c r="E50" s="8">
        <v>4</v>
      </c>
      <c r="F50" s="8">
        <v>12</v>
      </c>
      <c r="G50" s="21">
        <v>18</v>
      </c>
      <c r="H50" s="8">
        <v>2</v>
      </c>
      <c r="I50" s="8">
        <v>16</v>
      </c>
      <c r="J50" s="8">
        <v>3</v>
      </c>
      <c r="K50" s="8">
        <v>12</v>
      </c>
    </row>
    <row r="51" spans="1:11">
      <c r="A51" s="19" t="s">
        <v>127</v>
      </c>
      <c r="B51" s="8">
        <v>16</v>
      </c>
      <c r="C51" s="8">
        <v>2</v>
      </c>
      <c r="D51" s="8">
        <v>14</v>
      </c>
      <c r="E51" s="8">
        <v>3</v>
      </c>
      <c r="F51" s="8">
        <v>11</v>
      </c>
      <c r="G51" s="21">
        <v>18</v>
      </c>
      <c r="H51" s="8">
        <v>1</v>
      </c>
      <c r="I51" s="8">
        <v>17</v>
      </c>
      <c r="J51" s="8">
        <v>5</v>
      </c>
      <c r="K51" s="8">
        <v>12</v>
      </c>
    </row>
    <row r="52" spans="1:11">
      <c r="A52" s="19" t="s">
        <v>128</v>
      </c>
      <c r="B52" s="8">
        <v>13</v>
      </c>
      <c r="C52" s="8">
        <v>2</v>
      </c>
      <c r="D52" s="8">
        <v>12</v>
      </c>
      <c r="E52" s="8">
        <v>3</v>
      </c>
      <c r="F52" s="8">
        <v>9</v>
      </c>
      <c r="G52" s="21">
        <v>15</v>
      </c>
      <c r="H52" s="8">
        <v>2</v>
      </c>
      <c r="I52" s="8">
        <v>13</v>
      </c>
      <c r="J52" s="8">
        <v>2</v>
      </c>
      <c r="K52" s="8">
        <v>11</v>
      </c>
    </row>
    <row r="53" spans="1:11">
      <c r="A53" s="19" t="s">
        <v>129</v>
      </c>
      <c r="B53" s="8">
        <v>18</v>
      </c>
      <c r="C53" s="8">
        <v>2</v>
      </c>
      <c r="D53" s="8">
        <v>17</v>
      </c>
      <c r="E53" s="8">
        <v>2</v>
      </c>
      <c r="F53" s="8">
        <v>15</v>
      </c>
      <c r="G53" s="21">
        <v>17</v>
      </c>
      <c r="H53" s="8">
        <v>1</v>
      </c>
      <c r="I53" s="8">
        <v>16</v>
      </c>
      <c r="J53" s="8">
        <v>3</v>
      </c>
      <c r="K53" s="8">
        <v>12</v>
      </c>
    </row>
    <row r="54" spans="1:11">
      <c r="A54" s="19" t="s">
        <v>130</v>
      </c>
      <c r="B54" s="8">
        <v>16</v>
      </c>
      <c r="C54" s="8">
        <v>2</v>
      </c>
      <c r="D54" s="8">
        <v>14</v>
      </c>
      <c r="E54" s="8">
        <v>2</v>
      </c>
      <c r="F54" s="8">
        <v>13</v>
      </c>
      <c r="G54" s="21">
        <v>16</v>
      </c>
      <c r="H54" s="8">
        <v>1</v>
      </c>
      <c r="I54" s="8">
        <v>15</v>
      </c>
      <c r="J54" s="8">
        <v>2</v>
      </c>
      <c r="K54" s="8">
        <v>13</v>
      </c>
    </row>
    <row r="55" spans="1:11">
      <c r="A55" s="33" t="s">
        <v>131</v>
      </c>
      <c r="B55" s="45"/>
      <c r="C55" s="45"/>
      <c r="D55" s="45"/>
      <c r="E55" s="45"/>
      <c r="F55" s="45"/>
      <c r="G55" s="45"/>
      <c r="H55" s="45"/>
      <c r="I55" s="45"/>
      <c r="J55" s="45"/>
      <c r="K55" s="45"/>
    </row>
    <row r="56" spans="1:11">
      <c r="A56" s="20" t="s">
        <v>134</v>
      </c>
      <c r="B56" s="8">
        <v>23</v>
      </c>
      <c r="C56" s="8">
        <v>1</v>
      </c>
      <c r="D56" s="8">
        <v>22</v>
      </c>
      <c r="E56" s="8">
        <v>1</v>
      </c>
      <c r="F56" s="8">
        <v>21</v>
      </c>
      <c r="G56" s="21">
        <v>25</v>
      </c>
      <c r="H56" s="8">
        <v>3</v>
      </c>
      <c r="I56" s="8">
        <v>21</v>
      </c>
      <c r="J56" s="8">
        <v>2</v>
      </c>
      <c r="K56" s="8">
        <v>20</v>
      </c>
    </row>
    <row r="57" spans="1:11">
      <c r="A57" s="20" t="s">
        <v>183</v>
      </c>
      <c r="B57" s="8">
        <v>14</v>
      </c>
      <c r="C57" s="8">
        <v>1</v>
      </c>
      <c r="D57" s="8">
        <v>12</v>
      </c>
      <c r="E57" s="8">
        <v>3</v>
      </c>
      <c r="F57" s="8">
        <v>9</v>
      </c>
      <c r="G57" s="21">
        <v>15</v>
      </c>
      <c r="H57" s="8">
        <v>1</v>
      </c>
      <c r="I57" s="8">
        <v>14</v>
      </c>
      <c r="J57" s="8">
        <v>4</v>
      </c>
      <c r="K57" s="8">
        <v>10</v>
      </c>
    </row>
    <row r="58" spans="1:11">
      <c r="A58" s="22" t="s">
        <v>136</v>
      </c>
      <c r="B58" s="11">
        <v>23</v>
      </c>
      <c r="C58" s="11" t="s">
        <v>72</v>
      </c>
      <c r="D58" s="11">
        <v>23</v>
      </c>
      <c r="E58" s="11" t="s">
        <v>72</v>
      </c>
      <c r="F58" s="11">
        <v>23</v>
      </c>
      <c r="G58" s="26">
        <v>25</v>
      </c>
      <c r="H58" s="11" t="s">
        <v>72</v>
      </c>
      <c r="I58" s="11">
        <v>25</v>
      </c>
      <c r="J58" s="11">
        <v>1</v>
      </c>
      <c r="K58" s="11">
        <v>24</v>
      </c>
    </row>
    <row r="59" spans="1:11">
      <c r="A59" s="13" t="s">
        <v>297</v>
      </c>
    </row>
  </sheetData>
  <mergeCells count="4">
    <mergeCell ref="A2:A3"/>
    <mergeCell ref="B2:F2"/>
    <mergeCell ref="G2:K2"/>
    <mergeCell ref="A55:K5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3"/>
  <sheetViews>
    <sheetView workbookViewId="0"/>
  </sheetViews>
  <sheetFormatPr defaultRowHeight="15"/>
  <cols>
    <col min="1" max="1" width="41" customWidth="1"/>
    <col min="2" max="15" width="13" customWidth="1"/>
  </cols>
  <sheetData>
    <row r="1" spans="1:15">
      <c r="A1" s="2" t="s">
        <v>1</v>
      </c>
    </row>
    <row r="2" spans="1:15">
      <c r="A2" s="3" t="s">
        <v>68</v>
      </c>
      <c r="B2" s="4">
        <v>1990</v>
      </c>
      <c r="C2" s="5">
        <v>1992</v>
      </c>
      <c r="D2" s="5">
        <v>1996</v>
      </c>
      <c r="E2" s="5">
        <v>2000</v>
      </c>
      <c r="F2" s="5">
        <v>2003</v>
      </c>
      <c r="G2" s="5">
        <v>2005</v>
      </c>
      <c r="H2" s="5">
        <v>2007</v>
      </c>
      <c r="I2" s="4">
        <v>2009</v>
      </c>
      <c r="J2" s="5">
        <v>2011</v>
      </c>
      <c r="K2" s="5">
        <v>2013</v>
      </c>
      <c r="L2" s="5">
        <v>2015</v>
      </c>
      <c r="M2" s="5">
        <v>2017</v>
      </c>
      <c r="N2" s="5">
        <v>2019</v>
      </c>
      <c r="O2" s="5">
        <v>2022</v>
      </c>
    </row>
    <row r="3" spans="1:15">
      <c r="A3" s="32" t="s">
        <v>55</v>
      </c>
      <c r="B3" s="44"/>
      <c r="C3" s="44"/>
      <c r="D3" s="44"/>
      <c r="E3" s="44"/>
      <c r="F3" s="44"/>
      <c r="G3" s="44"/>
      <c r="H3" s="44"/>
      <c r="I3" s="44"/>
      <c r="J3" s="44"/>
      <c r="K3" s="44"/>
      <c r="L3" s="44"/>
      <c r="M3" s="44"/>
      <c r="N3" s="44"/>
      <c r="O3" s="44"/>
    </row>
    <row r="4" spans="1:15">
      <c r="A4" s="7" t="s">
        <v>69</v>
      </c>
      <c r="B4" s="8">
        <v>71</v>
      </c>
      <c r="C4" s="8">
        <v>61</v>
      </c>
      <c r="D4" s="8">
        <v>51</v>
      </c>
      <c r="E4" s="8">
        <v>60</v>
      </c>
      <c r="F4" s="8">
        <v>63</v>
      </c>
      <c r="G4" s="8">
        <v>64</v>
      </c>
      <c r="H4" s="8">
        <v>69</v>
      </c>
      <c r="I4" s="8">
        <v>68</v>
      </c>
      <c r="J4" s="8">
        <v>70</v>
      </c>
      <c r="K4" s="8">
        <v>70</v>
      </c>
      <c r="L4" s="8">
        <v>70</v>
      </c>
      <c r="M4" s="8">
        <v>59</v>
      </c>
      <c r="N4" s="8">
        <v>57</v>
      </c>
      <c r="O4" s="8">
        <v>57</v>
      </c>
    </row>
    <row r="5" spans="1:15">
      <c r="A5" s="7" t="s">
        <v>70</v>
      </c>
      <c r="B5" s="8">
        <v>29</v>
      </c>
      <c r="C5" s="8">
        <v>36</v>
      </c>
      <c r="D5" s="8">
        <v>41</v>
      </c>
      <c r="E5" s="8">
        <v>34</v>
      </c>
      <c r="F5" s="8">
        <v>33</v>
      </c>
      <c r="G5" s="8">
        <v>32</v>
      </c>
      <c r="H5" s="8">
        <v>27</v>
      </c>
      <c r="I5" s="8">
        <v>27</v>
      </c>
      <c r="J5" s="8">
        <v>26</v>
      </c>
      <c r="K5" s="8">
        <v>27</v>
      </c>
      <c r="L5" s="8">
        <v>27</v>
      </c>
      <c r="M5" s="8">
        <v>38</v>
      </c>
      <c r="N5" s="8">
        <v>41</v>
      </c>
      <c r="O5" s="8">
        <v>41</v>
      </c>
    </row>
    <row r="6" spans="1:15">
      <c r="A6" s="7" t="s">
        <v>71</v>
      </c>
      <c r="B6" s="8" t="s">
        <v>72</v>
      </c>
      <c r="C6" s="8">
        <v>3</v>
      </c>
      <c r="D6" s="8">
        <v>8</v>
      </c>
      <c r="E6" s="8">
        <v>6</v>
      </c>
      <c r="F6" s="8">
        <v>4</v>
      </c>
      <c r="G6" s="8">
        <v>4</v>
      </c>
      <c r="H6" s="8">
        <v>4</v>
      </c>
      <c r="I6" s="8">
        <v>5</v>
      </c>
      <c r="J6" s="8">
        <v>4</v>
      </c>
      <c r="K6" s="8">
        <v>3</v>
      </c>
      <c r="L6" s="8">
        <v>3</v>
      </c>
      <c r="M6" s="8">
        <v>3</v>
      </c>
      <c r="N6" s="8">
        <v>3</v>
      </c>
      <c r="O6" s="8">
        <v>3</v>
      </c>
    </row>
    <row r="7" spans="1:15">
      <c r="A7" s="33" t="s">
        <v>64</v>
      </c>
      <c r="B7" s="45"/>
      <c r="C7" s="45"/>
      <c r="D7" s="45"/>
      <c r="E7" s="45"/>
      <c r="F7" s="45"/>
      <c r="G7" s="45"/>
      <c r="H7" s="45"/>
      <c r="I7" s="45"/>
      <c r="J7" s="45"/>
      <c r="K7" s="45"/>
      <c r="L7" s="45"/>
      <c r="M7" s="45"/>
      <c r="N7" s="45"/>
      <c r="O7" s="45"/>
    </row>
    <row r="8" spans="1:15">
      <c r="A8" s="7" t="s">
        <v>69</v>
      </c>
      <c r="B8" s="8">
        <v>78</v>
      </c>
      <c r="C8" s="8">
        <v>62</v>
      </c>
      <c r="D8" s="8">
        <v>56</v>
      </c>
      <c r="E8" s="8">
        <v>63</v>
      </c>
      <c r="F8" s="8">
        <v>65</v>
      </c>
      <c r="G8" s="8">
        <v>69</v>
      </c>
      <c r="H8" s="8">
        <v>74</v>
      </c>
      <c r="I8" s="8">
        <v>72</v>
      </c>
      <c r="J8" s="8">
        <v>74</v>
      </c>
      <c r="K8" s="8">
        <v>75</v>
      </c>
      <c r="L8" s="8">
        <v>73</v>
      </c>
      <c r="M8" s="8">
        <v>59</v>
      </c>
      <c r="N8" s="8">
        <v>51</v>
      </c>
      <c r="O8" s="8">
        <v>51</v>
      </c>
    </row>
    <row r="9" spans="1:15">
      <c r="A9" s="7" t="s">
        <v>70</v>
      </c>
      <c r="B9" s="8">
        <v>22</v>
      </c>
      <c r="C9" s="8">
        <v>34</v>
      </c>
      <c r="D9" s="8">
        <v>38</v>
      </c>
      <c r="E9" s="8">
        <v>32</v>
      </c>
      <c r="F9" s="8">
        <v>29</v>
      </c>
      <c r="G9" s="8">
        <v>28</v>
      </c>
      <c r="H9" s="8">
        <v>23</v>
      </c>
      <c r="I9" s="8">
        <v>23</v>
      </c>
      <c r="J9" s="8">
        <v>23</v>
      </c>
      <c r="K9" s="8">
        <v>22</v>
      </c>
      <c r="L9" s="8">
        <v>24</v>
      </c>
      <c r="M9" s="8">
        <v>39</v>
      </c>
      <c r="N9" s="8">
        <v>46</v>
      </c>
      <c r="O9" s="8">
        <v>46</v>
      </c>
    </row>
    <row r="10" spans="1:15">
      <c r="A10" s="10" t="s">
        <v>71</v>
      </c>
      <c r="B10" s="11" t="s">
        <v>72</v>
      </c>
      <c r="C10" s="11">
        <v>3</v>
      </c>
      <c r="D10" s="11">
        <v>7</v>
      </c>
      <c r="E10" s="11">
        <v>6</v>
      </c>
      <c r="F10" s="11">
        <v>5</v>
      </c>
      <c r="G10" s="11">
        <v>4</v>
      </c>
      <c r="H10" s="11">
        <v>4</v>
      </c>
      <c r="I10" s="11">
        <v>4</v>
      </c>
      <c r="J10" s="11">
        <v>3</v>
      </c>
      <c r="K10" s="11">
        <v>3</v>
      </c>
      <c r="L10" s="11">
        <v>3</v>
      </c>
      <c r="M10" s="11">
        <v>2</v>
      </c>
      <c r="N10" s="11">
        <v>3</v>
      </c>
      <c r="O10" s="11">
        <v>3</v>
      </c>
    </row>
    <row r="11" spans="1:15">
      <c r="A11" s="13" t="s">
        <v>73</v>
      </c>
    </row>
    <row r="12" spans="1:15">
      <c r="A12" s="13" t="s">
        <v>74</v>
      </c>
    </row>
    <row r="13" spans="1:15">
      <c r="A13" s="13" t="s">
        <v>67</v>
      </c>
    </row>
  </sheetData>
  <mergeCells count="2">
    <mergeCell ref="A3:O3"/>
    <mergeCell ref="A7:O7"/>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59"/>
  <sheetViews>
    <sheetView workbookViewId="0"/>
  </sheetViews>
  <sheetFormatPr defaultRowHeight="15"/>
  <cols>
    <col min="1" max="1" width="23" customWidth="1"/>
    <col min="2" max="11" width="13" customWidth="1"/>
  </cols>
  <sheetData>
    <row r="1" spans="1:11">
      <c r="A1" s="2" t="s">
        <v>21</v>
      </c>
    </row>
    <row r="2" spans="1:11">
      <c r="A2" s="34" t="s">
        <v>75</v>
      </c>
      <c r="B2" s="35">
        <v>2017</v>
      </c>
      <c r="C2" s="46"/>
      <c r="D2" s="46"/>
      <c r="E2" s="46"/>
      <c r="F2" s="46"/>
      <c r="G2" s="35">
        <v>2019</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20</v>
      </c>
      <c r="C4" s="8">
        <v>2</v>
      </c>
      <c r="D4" s="8">
        <v>18</v>
      </c>
      <c r="E4" s="8">
        <v>6</v>
      </c>
      <c r="F4" s="8">
        <v>12</v>
      </c>
      <c r="G4" s="21">
        <v>21</v>
      </c>
      <c r="H4" s="8">
        <v>2</v>
      </c>
      <c r="I4" s="8">
        <v>19</v>
      </c>
      <c r="J4" s="8">
        <v>6</v>
      </c>
      <c r="K4" s="8">
        <v>13</v>
      </c>
    </row>
    <row r="5" spans="1:11">
      <c r="A5" s="19" t="s">
        <v>81</v>
      </c>
      <c r="B5" s="8">
        <v>13</v>
      </c>
      <c r="C5" s="8">
        <v>2</v>
      </c>
      <c r="D5" s="8">
        <v>11</v>
      </c>
      <c r="E5" s="8">
        <v>7</v>
      </c>
      <c r="F5" s="8">
        <v>4</v>
      </c>
      <c r="G5" s="21">
        <v>13</v>
      </c>
      <c r="H5" s="8">
        <v>1</v>
      </c>
      <c r="I5" s="8">
        <v>12</v>
      </c>
      <c r="J5" s="8">
        <v>5</v>
      </c>
      <c r="K5" s="8">
        <v>6</v>
      </c>
    </row>
    <row r="6" spans="1:11">
      <c r="A6" s="19" t="s">
        <v>82</v>
      </c>
      <c r="B6" s="8">
        <v>23</v>
      </c>
      <c r="C6" s="8">
        <v>2</v>
      </c>
      <c r="D6" s="8">
        <v>22</v>
      </c>
      <c r="E6" s="8">
        <v>8</v>
      </c>
      <c r="F6" s="8">
        <v>14</v>
      </c>
      <c r="G6" s="21">
        <v>24</v>
      </c>
      <c r="H6" s="8">
        <v>1</v>
      </c>
      <c r="I6" s="8">
        <v>23</v>
      </c>
      <c r="J6" s="8">
        <v>7</v>
      </c>
      <c r="K6" s="8">
        <v>15</v>
      </c>
    </row>
    <row r="7" spans="1:11">
      <c r="A7" s="19" t="s">
        <v>83</v>
      </c>
      <c r="B7" s="8">
        <v>14</v>
      </c>
      <c r="C7" s="8">
        <v>1</v>
      </c>
      <c r="D7" s="8">
        <v>13</v>
      </c>
      <c r="E7" s="8">
        <v>3</v>
      </c>
      <c r="F7" s="8">
        <v>9</v>
      </c>
      <c r="G7" s="21">
        <v>19</v>
      </c>
      <c r="H7" s="8">
        <v>2</v>
      </c>
      <c r="I7" s="8">
        <v>17</v>
      </c>
      <c r="J7" s="8">
        <v>5</v>
      </c>
      <c r="K7" s="8">
        <v>12</v>
      </c>
    </row>
    <row r="8" spans="1:11">
      <c r="A8" s="19" t="s">
        <v>84</v>
      </c>
      <c r="B8" s="8">
        <v>21</v>
      </c>
      <c r="C8" s="8">
        <v>2</v>
      </c>
      <c r="D8" s="8">
        <v>19</v>
      </c>
      <c r="E8" s="8">
        <v>7</v>
      </c>
      <c r="F8" s="8">
        <v>13</v>
      </c>
      <c r="G8" s="21">
        <v>21</v>
      </c>
      <c r="H8" s="8">
        <v>2</v>
      </c>
      <c r="I8" s="8">
        <v>19</v>
      </c>
      <c r="J8" s="8">
        <v>3</v>
      </c>
      <c r="K8" s="8">
        <v>16</v>
      </c>
    </row>
    <row r="9" spans="1:11">
      <c r="A9" s="19" t="s">
        <v>85</v>
      </c>
      <c r="B9" s="8">
        <v>23</v>
      </c>
      <c r="C9" s="8">
        <v>2</v>
      </c>
      <c r="D9" s="8">
        <v>21</v>
      </c>
      <c r="E9" s="8">
        <v>13</v>
      </c>
      <c r="F9" s="8">
        <v>7</v>
      </c>
      <c r="G9" s="21">
        <v>24</v>
      </c>
      <c r="H9" s="8">
        <v>2</v>
      </c>
      <c r="I9" s="8">
        <v>22</v>
      </c>
      <c r="J9" s="8">
        <v>13</v>
      </c>
      <c r="K9" s="8">
        <v>10</v>
      </c>
    </row>
    <row r="10" spans="1:11">
      <c r="A10" s="19" t="s">
        <v>86</v>
      </c>
      <c r="B10" s="8">
        <v>20</v>
      </c>
      <c r="C10" s="8">
        <v>2</v>
      </c>
      <c r="D10" s="8">
        <v>18</v>
      </c>
      <c r="E10" s="8">
        <v>9</v>
      </c>
      <c r="F10" s="8">
        <v>9</v>
      </c>
      <c r="G10" s="21">
        <v>18</v>
      </c>
      <c r="H10" s="8">
        <v>1</v>
      </c>
      <c r="I10" s="8">
        <v>17</v>
      </c>
      <c r="J10" s="8">
        <v>7</v>
      </c>
      <c r="K10" s="8">
        <v>10</v>
      </c>
    </row>
    <row r="11" spans="1:11">
      <c r="A11" s="19" t="s">
        <v>87</v>
      </c>
      <c r="B11" s="8">
        <v>20</v>
      </c>
      <c r="C11" s="8">
        <v>2</v>
      </c>
      <c r="D11" s="8">
        <v>17</v>
      </c>
      <c r="E11" s="8">
        <v>4</v>
      </c>
      <c r="F11" s="8">
        <v>13</v>
      </c>
      <c r="G11" s="21">
        <v>21</v>
      </c>
      <c r="H11" s="8">
        <v>2</v>
      </c>
      <c r="I11" s="8">
        <v>19</v>
      </c>
      <c r="J11" s="8">
        <v>5</v>
      </c>
      <c r="K11" s="8">
        <v>14</v>
      </c>
    </row>
    <row r="12" spans="1:11">
      <c r="A12" s="19" t="s">
        <v>88</v>
      </c>
      <c r="B12" s="8">
        <v>19</v>
      </c>
      <c r="C12" s="8">
        <v>2</v>
      </c>
      <c r="D12" s="8">
        <v>17</v>
      </c>
      <c r="E12" s="8">
        <v>4</v>
      </c>
      <c r="F12" s="8">
        <v>13</v>
      </c>
      <c r="G12" s="21">
        <v>21</v>
      </c>
      <c r="H12" s="8">
        <v>2</v>
      </c>
      <c r="I12" s="8">
        <v>19</v>
      </c>
      <c r="J12" s="8">
        <v>5</v>
      </c>
      <c r="K12" s="8">
        <v>14</v>
      </c>
    </row>
    <row r="13" spans="1:11">
      <c r="A13" s="19" t="s">
        <v>89</v>
      </c>
      <c r="B13" s="8">
        <v>21</v>
      </c>
      <c r="C13" s="8">
        <v>3</v>
      </c>
      <c r="D13" s="8">
        <v>19</v>
      </c>
      <c r="E13" s="8">
        <v>2</v>
      </c>
      <c r="F13" s="8">
        <v>17</v>
      </c>
      <c r="G13" s="21">
        <v>24</v>
      </c>
      <c r="H13" s="8">
        <v>2</v>
      </c>
      <c r="I13" s="8">
        <v>22</v>
      </c>
      <c r="J13" s="8">
        <v>2</v>
      </c>
      <c r="K13" s="8">
        <v>20</v>
      </c>
    </row>
    <row r="14" spans="1:11">
      <c r="A14" s="19" t="s">
        <v>90</v>
      </c>
      <c r="B14" s="8">
        <v>15</v>
      </c>
      <c r="C14" s="8">
        <v>2</v>
      </c>
      <c r="D14" s="8">
        <v>13</v>
      </c>
      <c r="E14" s="8">
        <v>2</v>
      </c>
      <c r="F14" s="8">
        <v>11</v>
      </c>
      <c r="G14" s="21">
        <v>17</v>
      </c>
      <c r="H14" s="8">
        <v>2</v>
      </c>
      <c r="I14" s="8">
        <v>16</v>
      </c>
      <c r="J14" s="8">
        <v>2</v>
      </c>
      <c r="K14" s="8">
        <v>14</v>
      </c>
    </row>
    <row r="15" spans="1:11">
      <c r="A15" s="19" t="s">
        <v>91</v>
      </c>
      <c r="B15" s="8">
        <v>16</v>
      </c>
      <c r="C15" s="8">
        <v>2</v>
      </c>
      <c r="D15" s="8">
        <v>14</v>
      </c>
      <c r="E15" s="8">
        <v>8</v>
      </c>
      <c r="F15" s="8">
        <v>6</v>
      </c>
      <c r="G15" s="21">
        <v>16</v>
      </c>
      <c r="H15" s="8">
        <v>2</v>
      </c>
      <c r="I15" s="8">
        <v>14</v>
      </c>
      <c r="J15" s="8">
        <v>9</v>
      </c>
      <c r="K15" s="8">
        <v>5</v>
      </c>
    </row>
    <row r="16" spans="1:11">
      <c r="A16" s="19" t="s">
        <v>92</v>
      </c>
      <c r="B16" s="8">
        <v>13</v>
      </c>
      <c r="C16" s="8">
        <v>1</v>
      </c>
      <c r="D16" s="8">
        <v>12</v>
      </c>
      <c r="E16" s="8">
        <v>4</v>
      </c>
      <c r="F16" s="8">
        <v>8</v>
      </c>
      <c r="G16" s="21">
        <v>15</v>
      </c>
      <c r="H16" s="8">
        <v>1</v>
      </c>
      <c r="I16" s="8">
        <v>14</v>
      </c>
      <c r="J16" s="8">
        <v>4</v>
      </c>
      <c r="K16" s="8">
        <v>10</v>
      </c>
    </row>
    <row r="17" spans="1:11">
      <c r="A17" s="19" t="s">
        <v>93</v>
      </c>
      <c r="B17" s="8">
        <v>18</v>
      </c>
      <c r="C17" s="8">
        <v>1</v>
      </c>
      <c r="D17" s="8">
        <v>16</v>
      </c>
      <c r="E17" s="8">
        <v>3</v>
      </c>
      <c r="F17" s="8">
        <v>14</v>
      </c>
      <c r="G17" s="21">
        <v>19</v>
      </c>
      <c r="H17" s="8">
        <v>1</v>
      </c>
      <c r="I17" s="8">
        <v>18</v>
      </c>
      <c r="J17" s="8">
        <v>3</v>
      </c>
      <c r="K17" s="8">
        <v>15</v>
      </c>
    </row>
    <row r="18" spans="1:11">
      <c r="A18" s="19" t="s">
        <v>94</v>
      </c>
      <c r="B18" s="8">
        <v>19</v>
      </c>
      <c r="C18" s="8">
        <v>2</v>
      </c>
      <c r="D18" s="8">
        <v>18</v>
      </c>
      <c r="E18" s="8">
        <v>4</v>
      </c>
      <c r="F18" s="8">
        <v>14</v>
      </c>
      <c r="G18" s="21">
        <v>21</v>
      </c>
      <c r="H18" s="8">
        <v>2</v>
      </c>
      <c r="I18" s="8">
        <v>19</v>
      </c>
      <c r="J18" s="8">
        <v>3</v>
      </c>
      <c r="K18" s="8">
        <v>16</v>
      </c>
    </row>
    <row r="19" spans="1:11">
      <c r="A19" s="19" t="s">
        <v>95</v>
      </c>
      <c r="B19" s="8">
        <v>16</v>
      </c>
      <c r="C19" s="8">
        <v>1</v>
      </c>
      <c r="D19" s="8">
        <v>15</v>
      </c>
      <c r="E19" s="8">
        <v>2</v>
      </c>
      <c r="F19" s="8">
        <v>12</v>
      </c>
      <c r="G19" s="21">
        <v>18</v>
      </c>
      <c r="H19" s="8">
        <v>1</v>
      </c>
      <c r="I19" s="8">
        <v>17</v>
      </c>
      <c r="J19" s="8">
        <v>3</v>
      </c>
      <c r="K19" s="8">
        <v>15</v>
      </c>
    </row>
    <row r="20" spans="1:11">
      <c r="A20" s="19" t="s">
        <v>96</v>
      </c>
      <c r="B20" s="8">
        <v>23</v>
      </c>
      <c r="C20" s="8">
        <v>1</v>
      </c>
      <c r="D20" s="8">
        <v>22</v>
      </c>
      <c r="E20" s="8">
        <v>14</v>
      </c>
      <c r="F20" s="8">
        <v>8</v>
      </c>
      <c r="G20" s="21">
        <v>21</v>
      </c>
      <c r="H20" s="8">
        <v>1</v>
      </c>
      <c r="I20" s="8">
        <v>20</v>
      </c>
      <c r="J20" s="8">
        <v>10</v>
      </c>
      <c r="K20" s="8">
        <v>10</v>
      </c>
    </row>
    <row r="21" spans="1:11">
      <c r="A21" s="19" t="s">
        <v>97</v>
      </c>
      <c r="B21" s="8">
        <v>15</v>
      </c>
      <c r="C21" s="8">
        <v>1</v>
      </c>
      <c r="D21" s="8">
        <v>13</v>
      </c>
      <c r="E21" s="8">
        <v>2</v>
      </c>
      <c r="F21" s="8">
        <v>12</v>
      </c>
      <c r="G21" s="21">
        <v>16</v>
      </c>
      <c r="H21" s="8">
        <v>2</v>
      </c>
      <c r="I21" s="8">
        <v>15</v>
      </c>
      <c r="J21" s="8">
        <v>1</v>
      </c>
      <c r="K21" s="8">
        <v>13</v>
      </c>
    </row>
    <row r="22" spans="1:11">
      <c r="A22" s="19" t="s">
        <v>98</v>
      </c>
      <c r="B22" s="8">
        <v>21</v>
      </c>
      <c r="C22" s="8">
        <v>3</v>
      </c>
      <c r="D22" s="8">
        <v>18</v>
      </c>
      <c r="E22" s="8">
        <v>1</v>
      </c>
      <c r="F22" s="8">
        <v>17</v>
      </c>
      <c r="G22" s="21">
        <v>20</v>
      </c>
      <c r="H22" s="8">
        <v>2</v>
      </c>
      <c r="I22" s="8">
        <v>18</v>
      </c>
      <c r="J22" s="8">
        <v>1</v>
      </c>
      <c r="K22" s="8">
        <v>17</v>
      </c>
    </row>
    <row r="23" spans="1:11">
      <c r="A23" s="19" t="s">
        <v>99</v>
      </c>
      <c r="B23" s="8">
        <v>21</v>
      </c>
      <c r="C23" s="8">
        <v>2</v>
      </c>
      <c r="D23" s="8">
        <v>19</v>
      </c>
      <c r="E23" s="8">
        <v>4</v>
      </c>
      <c r="F23" s="8">
        <v>15</v>
      </c>
      <c r="G23" s="21">
        <v>22</v>
      </c>
      <c r="H23" s="8">
        <v>1</v>
      </c>
      <c r="I23" s="8">
        <v>21</v>
      </c>
      <c r="J23" s="8">
        <v>4</v>
      </c>
      <c r="K23" s="8">
        <v>17</v>
      </c>
    </row>
    <row r="24" spans="1:11">
      <c r="A24" s="19" t="s">
        <v>100</v>
      </c>
      <c r="B24" s="8">
        <v>17</v>
      </c>
      <c r="C24" s="8">
        <v>2</v>
      </c>
      <c r="D24" s="8">
        <v>16</v>
      </c>
      <c r="E24" s="8">
        <v>1</v>
      </c>
      <c r="F24" s="8">
        <v>14</v>
      </c>
      <c r="G24" s="21">
        <v>19</v>
      </c>
      <c r="H24" s="8">
        <v>2</v>
      </c>
      <c r="I24" s="8">
        <v>17</v>
      </c>
      <c r="J24" s="8">
        <v>1</v>
      </c>
      <c r="K24" s="8">
        <v>16</v>
      </c>
    </row>
    <row r="25" spans="1:11">
      <c r="A25" s="19" t="s">
        <v>101</v>
      </c>
      <c r="B25" s="8">
        <v>24</v>
      </c>
      <c r="C25" s="8">
        <v>2</v>
      </c>
      <c r="D25" s="8">
        <v>22</v>
      </c>
      <c r="E25" s="8">
        <v>6</v>
      </c>
      <c r="F25" s="8">
        <v>16</v>
      </c>
      <c r="G25" s="21">
        <v>24</v>
      </c>
      <c r="H25" s="8">
        <v>2</v>
      </c>
      <c r="I25" s="8">
        <v>22</v>
      </c>
      <c r="J25" s="8">
        <v>6</v>
      </c>
      <c r="K25" s="8">
        <v>16</v>
      </c>
    </row>
    <row r="26" spans="1:11">
      <c r="A26" s="19" t="s">
        <v>102</v>
      </c>
      <c r="B26" s="8">
        <v>19</v>
      </c>
      <c r="C26" s="8">
        <v>3</v>
      </c>
      <c r="D26" s="8">
        <v>16</v>
      </c>
      <c r="E26" s="8">
        <v>6</v>
      </c>
      <c r="F26" s="8">
        <v>10</v>
      </c>
      <c r="G26" s="21">
        <v>19</v>
      </c>
      <c r="H26" s="8">
        <v>2</v>
      </c>
      <c r="I26" s="8">
        <v>16</v>
      </c>
      <c r="J26" s="8">
        <v>5</v>
      </c>
      <c r="K26" s="8">
        <v>11</v>
      </c>
    </row>
    <row r="27" spans="1:11">
      <c r="A27" s="19" t="s">
        <v>103</v>
      </c>
      <c r="B27" s="8">
        <v>19</v>
      </c>
      <c r="C27" s="8">
        <v>2</v>
      </c>
      <c r="D27" s="8">
        <v>17</v>
      </c>
      <c r="E27" s="8">
        <v>11</v>
      </c>
      <c r="F27" s="8">
        <v>6</v>
      </c>
      <c r="G27" s="21">
        <v>20</v>
      </c>
      <c r="H27" s="8">
        <v>2</v>
      </c>
      <c r="I27" s="8">
        <v>18</v>
      </c>
      <c r="J27" s="8">
        <v>9</v>
      </c>
      <c r="K27" s="8">
        <v>9</v>
      </c>
    </row>
    <row r="28" spans="1:11">
      <c r="A28" s="19" t="s">
        <v>104</v>
      </c>
      <c r="B28" s="8">
        <v>12</v>
      </c>
      <c r="C28" s="8">
        <v>1</v>
      </c>
      <c r="D28" s="8">
        <v>11</v>
      </c>
      <c r="E28" s="8">
        <v>3</v>
      </c>
      <c r="F28" s="8">
        <v>8</v>
      </c>
      <c r="G28" s="21">
        <v>13</v>
      </c>
      <c r="H28" s="8">
        <v>1</v>
      </c>
      <c r="I28" s="8">
        <v>12</v>
      </c>
      <c r="J28" s="8">
        <v>3</v>
      </c>
      <c r="K28" s="8">
        <v>9</v>
      </c>
    </row>
    <row r="29" spans="1:11">
      <c r="A29" s="19" t="s">
        <v>105</v>
      </c>
      <c r="B29" s="8">
        <v>15</v>
      </c>
      <c r="C29" s="8">
        <v>2</v>
      </c>
      <c r="D29" s="8">
        <v>14</v>
      </c>
      <c r="E29" s="8">
        <v>4</v>
      </c>
      <c r="F29" s="8">
        <v>10</v>
      </c>
      <c r="G29" s="21">
        <v>15</v>
      </c>
      <c r="H29" s="8">
        <v>1</v>
      </c>
      <c r="I29" s="8">
        <v>15</v>
      </c>
      <c r="J29" s="8">
        <v>4</v>
      </c>
      <c r="K29" s="8">
        <v>11</v>
      </c>
    </row>
    <row r="30" spans="1:11">
      <c r="A30" s="19" t="s">
        <v>106</v>
      </c>
      <c r="B30" s="8">
        <v>15</v>
      </c>
      <c r="C30" s="8">
        <v>1</v>
      </c>
      <c r="D30" s="8">
        <v>14</v>
      </c>
      <c r="E30" s="8">
        <v>6</v>
      </c>
      <c r="F30" s="8">
        <v>8</v>
      </c>
      <c r="G30" s="21">
        <v>16</v>
      </c>
      <c r="H30" s="8">
        <v>1</v>
      </c>
      <c r="I30" s="8">
        <v>15</v>
      </c>
      <c r="J30" s="8">
        <v>4</v>
      </c>
      <c r="K30" s="8">
        <v>11</v>
      </c>
    </row>
    <row r="31" spans="1:11">
      <c r="A31" s="19" t="s">
        <v>107</v>
      </c>
      <c r="B31" s="8">
        <v>18</v>
      </c>
      <c r="C31" s="8">
        <v>2</v>
      </c>
      <c r="D31" s="8">
        <v>16</v>
      </c>
      <c r="E31" s="8">
        <v>4</v>
      </c>
      <c r="F31" s="8">
        <v>12</v>
      </c>
      <c r="G31" s="21">
        <v>18</v>
      </c>
      <c r="H31" s="8">
        <v>1</v>
      </c>
      <c r="I31" s="8">
        <v>17</v>
      </c>
      <c r="J31" s="8">
        <v>4</v>
      </c>
      <c r="K31" s="8">
        <v>13</v>
      </c>
    </row>
    <row r="32" spans="1:11">
      <c r="A32" s="19" t="s">
        <v>108</v>
      </c>
      <c r="B32" s="8">
        <v>22</v>
      </c>
      <c r="C32" s="8">
        <v>2</v>
      </c>
      <c r="D32" s="8">
        <v>21</v>
      </c>
      <c r="E32" s="8">
        <v>13</v>
      </c>
      <c r="F32" s="8">
        <v>7</v>
      </c>
      <c r="G32" s="21">
        <v>22</v>
      </c>
      <c r="H32" s="8">
        <v>1</v>
      </c>
      <c r="I32" s="8">
        <v>21</v>
      </c>
      <c r="J32" s="8">
        <v>13</v>
      </c>
      <c r="K32" s="8">
        <v>8</v>
      </c>
    </row>
    <row r="33" spans="1:11">
      <c r="A33" s="19" t="s">
        <v>109</v>
      </c>
      <c r="B33" s="8">
        <v>19</v>
      </c>
      <c r="C33" s="8">
        <v>1</v>
      </c>
      <c r="D33" s="8">
        <v>17</v>
      </c>
      <c r="E33" s="8">
        <v>5</v>
      </c>
      <c r="F33" s="8">
        <v>12</v>
      </c>
      <c r="G33" s="21">
        <v>21</v>
      </c>
      <c r="H33" s="8">
        <v>1</v>
      </c>
      <c r="I33" s="8">
        <v>20</v>
      </c>
      <c r="J33" s="8">
        <v>6</v>
      </c>
      <c r="K33" s="8">
        <v>14</v>
      </c>
    </row>
    <row r="34" spans="1:11">
      <c r="A34" s="19" t="s">
        <v>110</v>
      </c>
      <c r="B34" s="8">
        <v>20</v>
      </c>
      <c r="C34" s="8">
        <v>2</v>
      </c>
      <c r="D34" s="8">
        <v>19</v>
      </c>
      <c r="E34" s="8">
        <v>1</v>
      </c>
      <c r="F34" s="8">
        <v>17</v>
      </c>
      <c r="G34" s="21">
        <v>21</v>
      </c>
      <c r="H34" s="8">
        <v>2</v>
      </c>
      <c r="I34" s="8">
        <v>20</v>
      </c>
      <c r="J34" s="8">
        <v>2</v>
      </c>
      <c r="K34" s="8">
        <v>18</v>
      </c>
    </row>
    <row r="35" spans="1:11">
      <c r="A35" s="19" t="s">
        <v>111</v>
      </c>
      <c r="B35" s="8">
        <v>24</v>
      </c>
      <c r="C35" s="8">
        <v>2</v>
      </c>
      <c r="D35" s="8">
        <v>22</v>
      </c>
      <c r="E35" s="8">
        <v>8</v>
      </c>
      <c r="F35" s="8">
        <v>14</v>
      </c>
      <c r="G35" s="21">
        <v>25</v>
      </c>
      <c r="H35" s="8">
        <v>2</v>
      </c>
      <c r="I35" s="8">
        <v>24</v>
      </c>
      <c r="J35" s="8">
        <v>9</v>
      </c>
      <c r="K35" s="8">
        <v>14</v>
      </c>
    </row>
    <row r="36" spans="1:11">
      <c r="A36" s="19" t="s">
        <v>112</v>
      </c>
      <c r="B36" s="8">
        <v>23</v>
      </c>
      <c r="C36" s="8">
        <v>2</v>
      </c>
      <c r="D36" s="8">
        <v>21</v>
      </c>
      <c r="E36" s="8">
        <v>2</v>
      </c>
      <c r="F36" s="8">
        <v>19</v>
      </c>
      <c r="G36" s="21">
        <v>24</v>
      </c>
      <c r="H36" s="8">
        <v>1</v>
      </c>
      <c r="I36" s="8">
        <v>22</v>
      </c>
      <c r="J36" s="8">
        <v>1</v>
      </c>
      <c r="K36" s="8">
        <v>21</v>
      </c>
    </row>
    <row r="37" spans="1:11">
      <c r="A37" s="19" t="s">
        <v>113</v>
      </c>
      <c r="B37" s="8">
        <v>17</v>
      </c>
      <c r="C37" s="8">
        <v>2</v>
      </c>
      <c r="D37" s="8">
        <v>15</v>
      </c>
      <c r="E37" s="8">
        <v>5</v>
      </c>
      <c r="F37" s="8">
        <v>10</v>
      </c>
      <c r="G37" s="21">
        <v>17</v>
      </c>
      <c r="H37" s="8">
        <v>1</v>
      </c>
      <c r="I37" s="8">
        <v>16</v>
      </c>
      <c r="J37" s="8">
        <v>4</v>
      </c>
      <c r="K37" s="8">
        <v>12</v>
      </c>
    </row>
    <row r="38" spans="1:11">
      <c r="A38" s="19" t="s">
        <v>114</v>
      </c>
      <c r="B38" s="8">
        <v>16</v>
      </c>
      <c r="C38" s="8">
        <v>2</v>
      </c>
      <c r="D38" s="8">
        <v>15</v>
      </c>
      <c r="E38" s="8">
        <v>5</v>
      </c>
      <c r="F38" s="8">
        <v>9</v>
      </c>
      <c r="G38" s="21">
        <v>15</v>
      </c>
      <c r="H38" s="8">
        <v>1</v>
      </c>
      <c r="I38" s="8">
        <v>14</v>
      </c>
      <c r="J38" s="8">
        <v>3</v>
      </c>
      <c r="K38" s="8">
        <v>11</v>
      </c>
    </row>
    <row r="39" spans="1:11">
      <c r="A39" s="19" t="s">
        <v>115</v>
      </c>
      <c r="B39" s="8">
        <v>18</v>
      </c>
      <c r="C39" s="8">
        <v>2</v>
      </c>
      <c r="D39" s="8">
        <v>16</v>
      </c>
      <c r="E39" s="8">
        <v>1</v>
      </c>
      <c r="F39" s="8">
        <v>14</v>
      </c>
      <c r="G39" s="21">
        <v>19</v>
      </c>
      <c r="H39" s="8">
        <v>2</v>
      </c>
      <c r="I39" s="8">
        <v>17</v>
      </c>
      <c r="J39" s="8">
        <v>1</v>
      </c>
      <c r="K39" s="8">
        <v>16</v>
      </c>
    </row>
    <row r="40" spans="1:11">
      <c r="A40" s="19" t="s">
        <v>116</v>
      </c>
      <c r="B40" s="8">
        <v>20</v>
      </c>
      <c r="C40" s="8">
        <v>2</v>
      </c>
      <c r="D40" s="8">
        <v>19</v>
      </c>
      <c r="E40" s="8">
        <v>5</v>
      </c>
      <c r="F40" s="8">
        <v>14</v>
      </c>
      <c r="G40" s="21">
        <v>20</v>
      </c>
      <c r="H40" s="8">
        <v>2</v>
      </c>
      <c r="I40" s="8">
        <v>18</v>
      </c>
      <c r="J40" s="8">
        <v>5</v>
      </c>
      <c r="K40" s="8">
        <v>12</v>
      </c>
    </row>
    <row r="41" spans="1:11">
      <c r="A41" s="19" t="s">
        <v>117</v>
      </c>
      <c r="B41" s="8">
        <v>18</v>
      </c>
      <c r="C41" s="8">
        <v>1</v>
      </c>
      <c r="D41" s="8">
        <v>16</v>
      </c>
      <c r="E41" s="8">
        <v>7</v>
      </c>
      <c r="F41" s="8">
        <v>9</v>
      </c>
      <c r="G41" s="21">
        <v>20</v>
      </c>
      <c r="H41" s="8">
        <v>1</v>
      </c>
      <c r="I41" s="8">
        <v>18</v>
      </c>
      <c r="J41" s="8">
        <v>8</v>
      </c>
      <c r="K41" s="8">
        <v>10</v>
      </c>
    </row>
    <row r="42" spans="1:11">
      <c r="A42" s="19" t="s">
        <v>118</v>
      </c>
      <c r="B42" s="8">
        <v>19</v>
      </c>
      <c r="C42" s="8">
        <v>2</v>
      </c>
      <c r="D42" s="8">
        <v>17</v>
      </c>
      <c r="E42" s="8">
        <v>4</v>
      </c>
      <c r="F42" s="8">
        <v>13</v>
      </c>
      <c r="G42" s="21">
        <v>22</v>
      </c>
      <c r="H42" s="8">
        <v>1</v>
      </c>
      <c r="I42" s="8">
        <v>20</v>
      </c>
      <c r="J42" s="8">
        <v>5</v>
      </c>
      <c r="K42" s="8">
        <v>15</v>
      </c>
    </row>
    <row r="43" spans="1:11">
      <c r="A43" s="19" t="s">
        <v>119</v>
      </c>
      <c r="B43" s="8">
        <v>21</v>
      </c>
      <c r="C43" s="8">
        <v>2</v>
      </c>
      <c r="D43" s="8">
        <v>19</v>
      </c>
      <c r="E43" s="8">
        <v>4</v>
      </c>
      <c r="F43" s="8">
        <v>15</v>
      </c>
      <c r="G43" s="21">
        <v>22</v>
      </c>
      <c r="H43" s="8">
        <v>1</v>
      </c>
      <c r="I43" s="8">
        <v>20</v>
      </c>
      <c r="J43" s="8">
        <v>5</v>
      </c>
      <c r="K43" s="8">
        <v>15</v>
      </c>
    </row>
    <row r="44" spans="1:11">
      <c r="A44" s="19" t="s">
        <v>120</v>
      </c>
      <c r="B44" s="8">
        <v>20</v>
      </c>
      <c r="C44" s="8">
        <v>1</v>
      </c>
      <c r="D44" s="8">
        <v>19</v>
      </c>
      <c r="E44" s="8">
        <v>12</v>
      </c>
      <c r="F44" s="8">
        <v>6</v>
      </c>
      <c r="G44" s="21">
        <v>20</v>
      </c>
      <c r="H44" s="8">
        <v>1</v>
      </c>
      <c r="I44" s="8">
        <v>18</v>
      </c>
      <c r="J44" s="8">
        <v>9</v>
      </c>
      <c r="K44" s="8">
        <v>9</v>
      </c>
    </row>
    <row r="45" spans="1:11">
      <c r="A45" s="19" t="s">
        <v>121</v>
      </c>
      <c r="B45" s="8">
        <v>15</v>
      </c>
      <c r="C45" s="8">
        <v>3</v>
      </c>
      <c r="D45" s="8">
        <v>13</v>
      </c>
      <c r="E45" s="8">
        <v>9</v>
      </c>
      <c r="F45" s="8">
        <v>4</v>
      </c>
      <c r="G45" s="21">
        <v>15</v>
      </c>
      <c r="H45" s="8">
        <v>1</v>
      </c>
      <c r="I45" s="8">
        <v>14</v>
      </c>
      <c r="J45" s="8">
        <v>7</v>
      </c>
      <c r="K45" s="8">
        <v>7</v>
      </c>
    </row>
    <row r="46" spans="1:11">
      <c r="A46" s="19" t="s">
        <v>122</v>
      </c>
      <c r="B46" s="8">
        <v>17</v>
      </c>
      <c r="C46" s="8">
        <v>2</v>
      </c>
      <c r="D46" s="8">
        <v>14</v>
      </c>
      <c r="E46" s="8">
        <v>3</v>
      </c>
      <c r="F46" s="8">
        <v>11</v>
      </c>
      <c r="G46" s="21">
        <v>15</v>
      </c>
      <c r="H46" s="8">
        <v>2</v>
      </c>
      <c r="I46" s="8">
        <v>13</v>
      </c>
      <c r="J46" s="8">
        <v>3</v>
      </c>
      <c r="K46" s="8">
        <v>11</v>
      </c>
    </row>
    <row r="47" spans="1:11">
      <c r="A47" s="19" t="s">
        <v>123</v>
      </c>
      <c r="B47" s="8">
        <v>23</v>
      </c>
      <c r="C47" s="8">
        <v>2</v>
      </c>
      <c r="D47" s="8">
        <v>21</v>
      </c>
      <c r="E47" s="8">
        <v>8</v>
      </c>
      <c r="F47" s="8">
        <v>13</v>
      </c>
      <c r="G47" s="21">
        <v>27</v>
      </c>
      <c r="H47" s="8">
        <v>2</v>
      </c>
      <c r="I47" s="8">
        <v>25</v>
      </c>
      <c r="J47" s="8">
        <v>12</v>
      </c>
      <c r="K47" s="8">
        <v>13</v>
      </c>
    </row>
    <row r="48" spans="1:11">
      <c r="A48" s="19" t="s">
        <v>124</v>
      </c>
      <c r="B48" s="8">
        <v>15</v>
      </c>
      <c r="C48" s="8">
        <v>1</v>
      </c>
      <c r="D48" s="8">
        <v>13</v>
      </c>
      <c r="E48" s="8">
        <v>4</v>
      </c>
      <c r="F48" s="8">
        <v>9</v>
      </c>
      <c r="G48" s="21">
        <v>18</v>
      </c>
      <c r="H48" s="8">
        <v>1</v>
      </c>
      <c r="I48" s="8">
        <v>17</v>
      </c>
      <c r="J48" s="8">
        <v>6</v>
      </c>
      <c r="K48" s="8">
        <v>11</v>
      </c>
    </row>
    <row r="49" spans="1:11">
      <c r="A49" s="19" t="s">
        <v>125</v>
      </c>
      <c r="B49" s="8">
        <v>21</v>
      </c>
      <c r="C49" s="8">
        <v>1</v>
      </c>
      <c r="D49" s="8">
        <v>20</v>
      </c>
      <c r="E49" s="8">
        <v>4</v>
      </c>
      <c r="F49" s="8">
        <v>16</v>
      </c>
      <c r="G49" s="21">
        <v>21</v>
      </c>
      <c r="H49" s="8">
        <v>1</v>
      </c>
      <c r="I49" s="8">
        <v>19</v>
      </c>
      <c r="J49" s="8">
        <v>4</v>
      </c>
      <c r="K49" s="8">
        <v>15</v>
      </c>
    </row>
    <row r="50" spans="1:11">
      <c r="A50" s="19" t="s">
        <v>126</v>
      </c>
      <c r="B50" s="8">
        <v>17</v>
      </c>
      <c r="C50" s="8">
        <v>2</v>
      </c>
      <c r="D50" s="8">
        <v>15</v>
      </c>
      <c r="E50" s="8">
        <v>5</v>
      </c>
      <c r="F50" s="8">
        <v>10</v>
      </c>
      <c r="G50" s="21">
        <v>19</v>
      </c>
      <c r="H50" s="8">
        <v>2</v>
      </c>
      <c r="I50" s="8">
        <v>17</v>
      </c>
      <c r="J50" s="8">
        <v>4</v>
      </c>
      <c r="K50" s="8">
        <v>12</v>
      </c>
    </row>
    <row r="51" spans="1:11">
      <c r="A51" s="19" t="s">
        <v>127</v>
      </c>
      <c r="B51" s="8">
        <v>18</v>
      </c>
      <c r="C51" s="8">
        <v>2</v>
      </c>
      <c r="D51" s="8">
        <v>17</v>
      </c>
      <c r="E51" s="8">
        <v>6</v>
      </c>
      <c r="F51" s="8">
        <v>11</v>
      </c>
      <c r="G51" s="21">
        <v>20</v>
      </c>
      <c r="H51" s="8">
        <v>2</v>
      </c>
      <c r="I51" s="8">
        <v>19</v>
      </c>
      <c r="J51" s="8">
        <v>8</v>
      </c>
      <c r="K51" s="8">
        <v>10</v>
      </c>
    </row>
    <row r="52" spans="1:11">
      <c r="A52" s="19" t="s">
        <v>128</v>
      </c>
      <c r="B52" s="8">
        <v>16</v>
      </c>
      <c r="C52" s="8">
        <v>2</v>
      </c>
      <c r="D52" s="8">
        <v>14</v>
      </c>
      <c r="E52" s="8">
        <v>5</v>
      </c>
      <c r="F52" s="8">
        <v>8</v>
      </c>
      <c r="G52" s="21">
        <v>17</v>
      </c>
      <c r="H52" s="8">
        <v>1</v>
      </c>
      <c r="I52" s="8">
        <v>16</v>
      </c>
      <c r="J52" s="8">
        <v>5</v>
      </c>
      <c r="K52" s="8">
        <v>11</v>
      </c>
    </row>
    <row r="53" spans="1:11">
      <c r="A53" s="19" t="s">
        <v>129</v>
      </c>
      <c r="B53" s="8">
        <v>17</v>
      </c>
      <c r="C53" s="8">
        <v>2</v>
      </c>
      <c r="D53" s="8">
        <v>16</v>
      </c>
      <c r="E53" s="8">
        <v>4</v>
      </c>
      <c r="F53" s="8">
        <v>12</v>
      </c>
      <c r="G53" s="21">
        <v>17</v>
      </c>
      <c r="H53" s="8">
        <v>1</v>
      </c>
      <c r="I53" s="8">
        <v>16</v>
      </c>
      <c r="J53" s="8">
        <v>3</v>
      </c>
      <c r="K53" s="8">
        <v>12</v>
      </c>
    </row>
    <row r="54" spans="1:11">
      <c r="A54" s="19" t="s">
        <v>130</v>
      </c>
      <c r="B54" s="8">
        <v>15</v>
      </c>
      <c r="C54" s="8">
        <v>1</v>
      </c>
      <c r="D54" s="8">
        <v>14</v>
      </c>
      <c r="E54" s="8">
        <v>3</v>
      </c>
      <c r="F54" s="8">
        <v>11</v>
      </c>
      <c r="G54" s="21">
        <v>16</v>
      </c>
      <c r="H54" s="8">
        <v>2</v>
      </c>
      <c r="I54" s="8">
        <v>15</v>
      </c>
      <c r="J54" s="8">
        <v>3</v>
      </c>
      <c r="K54" s="8">
        <v>12</v>
      </c>
    </row>
    <row r="55" spans="1:11">
      <c r="A55" s="33" t="s">
        <v>131</v>
      </c>
      <c r="B55" s="45"/>
      <c r="C55" s="45"/>
      <c r="D55" s="45"/>
      <c r="E55" s="45"/>
      <c r="F55" s="45"/>
      <c r="G55" s="45"/>
      <c r="H55" s="45"/>
      <c r="I55" s="45"/>
      <c r="J55" s="45"/>
      <c r="K55" s="45"/>
    </row>
    <row r="56" spans="1:11">
      <c r="A56" s="20" t="s">
        <v>134</v>
      </c>
      <c r="B56" s="8">
        <v>24</v>
      </c>
      <c r="C56" s="8">
        <v>2</v>
      </c>
      <c r="D56" s="8">
        <v>22</v>
      </c>
      <c r="E56" s="8">
        <v>2</v>
      </c>
      <c r="F56" s="8">
        <v>19</v>
      </c>
      <c r="G56" s="21">
        <v>25</v>
      </c>
      <c r="H56" s="8">
        <v>2</v>
      </c>
      <c r="I56" s="8">
        <v>24</v>
      </c>
      <c r="J56" s="8">
        <v>2</v>
      </c>
      <c r="K56" s="8">
        <v>22</v>
      </c>
    </row>
    <row r="57" spans="1:11">
      <c r="A57" s="20" t="s">
        <v>183</v>
      </c>
      <c r="B57" s="8">
        <v>15</v>
      </c>
      <c r="C57" s="8">
        <v>1</v>
      </c>
      <c r="D57" s="8">
        <v>14</v>
      </c>
      <c r="E57" s="8">
        <v>4</v>
      </c>
      <c r="F57" s="8">
        <v>10</v>
      </c>
      <c r="G57" s="21">
        <v>17</v>
      </c>
      <c r="H57" s="8">
        <v>1</v>
      </c>
      <c r="I57" s="8">
        <v>15</v>
      </c>
      <c r="J57" s="8">
        <v>4</v>
      </c>
      <c r="K57" s="8">
        <v>11</v>
      </c>
    </row>
    <row r="58" spans="1:11">
      <c r="A58" s="22" t="s">
        <v>136</v>
      </c>
      <c r="B58" s="11">
        <v>29</v>
      </c>
      <c r="C58" s="11" t="s">
        <v>72</v>
      </c>
      <c r="D58" s="11">
        <v>29</v>
      </c>
      <c r="E58" s="11">
        <v>2</v>
      </c>
      <c r="F58" s="11">
        <v>27</v>
      </c>
      <c r="G58" s="26">
        <v>29</v>
      </c>
      <c r="H58" s="11" t="s">
        <v>72</v>
      </c>
      <c r="I58" s="11">
        <v>29</v>
      </c>
      <c r="J58" s="11">
        <v>1</v>
      </c>
      <c r="K58" s="11">
        <v>28</v>
      </c>
    </row>
    <row r="59" spans="1:11">
      <c r="A59" s="13" t="s">
        <v>297</v>
      </c>
    </row>
  </sheetData>
  <mergeCells count="4">
    <mergeCell ref="A2:A3"/>
    <mergeCell ref="B2:F2"/>
    <mergeCell ref="G2:K2"/>
    <mergeCell ref="A55:K5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63"/>
  <sheetViews>
    <sheetView workbookViewId="0"/>
  </sheetViews>
  <sheetFormatPr defaultRowHeight="15"/>
  <cols>
    <col min="1" max="1" width="37" customWidth="1"/>
    <col min="2" max="6" width="21" customWidth="1"/>
  </cols>
  <sheetData>
    <row r="1" spans="1:6">
      <c r="A1" s="2" t="s">
        <v>21</v>
      </c>
    </row>
    <row r="2" spans="1:6">
      <c r="A2" s="34" t="s">
        <v>75</v>
      </c>
      <c r="B2" s="35">
        <v>2022</v>
      </c>
      <c r="C2" s="46"/>
      <c r="D2" s="46"/>
      <c r="E2" s="46"/>
      <c r="F2" s="46"/>
    </row>
    <row r="3" spans="1:6" ht="29.45" customHeight="1">
      <c r="A3" s="47"/>
      <c r="B3" s="14" t="s">
        <v>282</v>
      </c>
      <c r="C3" s="14" t="s">
        <v>283</v>
      </c>
      <c r="D3" s="15" t="s">
        <v>284</v>
      </c>
      <c r="E3" s="15" t="s">
        <v>291</v>
      </c>
      <c r="F3" s="15" t="s">
        <v>292</v>
      </c>
    </row>
    <row r="4" spans="1:6">
      <c r="A4" s="7" t="s">
        <v>182</v>
      </c>
      <c r="B4" s="8">
        <v>24</v>
      </c>
      <c r="C4" s="8">
        <v>2</v>
      </c>
      <c r="D4" s="8">
        <v>22</v>
      </c>
      <c r="E4" s="8">
        <v>8</v>
      </c>
      <c r="F4" s="8">
        <v>14</v>
      </c>
    </row>
    <row r="5" spans="1:6">
      <c r="A5" s="19" t="s">
        <v>81</v>
      </c>
      <c r="B5" s="8">
        <v>17</v>
      </c>
      <c r="C5" s="8">
        <v>2</v>
      </c>
      <c r="D5" s="8">
        <v>15</v>
      </c>
      <c r="E5" s="8">
        <v>6</v>
      </c>
      <c r="F5" s="8">
        <v>9</v>
      </c>
    </row>
    <row r="6" spans="1:6">
      <c r="A6" s="19" t="s">
        <v>82</v>
      </c>
      <c r="B6" s="8">
        <v>26</v>
      </c>
      <c r="C6" s="8">
        <v>1</v>
      </c>
      <c r="D6" s="8">
        <v>25</v>
      </c>
      <c r="E6" s="8">
        <v>11</v>
      </c>
      <c r="F6" s="8">
        <v>14</v>
      </c>
    </row>
    <row r="7" spans="1:6">
      <c r="A7" s="19" t="s">
        <v>83</v>
      </c>
      <c r="B7" s="8">
        <v>19</v>
      </c>
      <c r="C7" s="8">
        <v>2</v>
      </c>
      <c r="D7" s="8">
        <v>17</v>
      </c>
      <c r="E7" s="8">
        <v>8</v>
      </c>
      <c r="F7" s="8">
        <v>10</v>
      </c>
    </row>
    <row r="8" spans="1:6">
      <c r="A8" s="19" t="s">
        <v>84</v>
      </c>
      <c r="B8" s="8">
        <v>23</v>
      </c>
      <c r="C8" s="8">
        <v>1</v>
      </c>
      <c r="D8" s="8">
        <v>23</v>
      </c>
      <c r="E8" s="8">
        <v>3</v>
      </c>
      <c r="F8" s="8">
        <v>20</v>
      </c>
    </row>
    <row r="9" spans="1:6">
      <c r="A9" s="19" t="s">
        <v>85</v>
      </c>
      <c r="B9" s="8">
        <v>27</v>
      </c>
      <c r="C9" s="8">
        <v>2</v>
      </c>
      <c r="D9" s="8">
        <v>24</v>
      </c>
      <c r="E9" s="8">
        <v>16</v>
      </c>
      <c r="F9" s="8">
        <v>9</v>
      </c>
    </row>
    <row r="10" spans="1:6">
      <c r="A10" s="19" t="s">
        <v>86</v>
      </c>
      <c r="B10" s="8">
        <v>21</v>
      </c>
      <c r="C10" s="8">
        <v>1</v>
      </c>
      <c r="D10" s="8">
        <v>20</v>
      </c>
      <c r="E10" s="8">
        <v>9</v>
      </c>
      <c r="F10" s="8">
        <v>10</v>
      </c>
    </row>
    <row r="11" spans="1:6">
      <c r="A11" s="19" t="s">
        <v>87</v>
      </c>
      <c r="B11" s="8">
        <v>23</v>
      </c>
      <c r="C11" s="8">
        <v>2</v>
      </c>
      <c r="D11" s="8">
        <v>22</v>
      </c>
      <c r="E11" s="8">
        <v>4</v>
      </c>
      <c r="F11" s="8">
        <v>18</v>
      </c>
    </row>
    <row r="12" spans="1:6">
      <c r="A12" s="19" t="s">
        <v>88</v>
      </c>
      <c r="B12" s="8">
        <v>27</v>
      </c>
      <c r="C12" s="8">
        <v>2</v>
      </c>
      <c r="D12" s="8">
        <v>25</v>
      </c>
      <c r="E12" s="8">
        <v>7</v>
      </c>
      <c r="F12" s="8">
        <v>18</v>
      </c>
    </row>
    <row r="13" spans="1:6">
      <c r="A13" s="19" t="s">
        <v>89</v>
      </c>
      <c r="B13" s="8">
        <v>26</v>
      </c>
      <c r="C13" s="8">
        <v>3</v>
      </c>
      <c r="D13" s="8">
        <v>24</v>
      </c>
      <c r="E13" s="8">
        <v>2</v>
      </c>
      <c r="F13" s="8">
        <v>22</v>
      </c>
    </row>
    <row r="14" spans="1:6">
      <c r="A14" s="19" t="s">
        <v>90</v>
      </c>
      <c r="B14" s="8">
        <v>22</v>
      </c>
      <c r="C14" s="8">
        <v>2</v>
      </c>
      <c r="D14" s="8">
        <v>20</v>
      </c>
      <c r="E14" s="8">
        <v>3</v>
      </c>
      <c r="F14" s="8">
        <v>17</v>
      </c>
    </row>
    <row r="15" spans="1:6">
      <c r="A15" s="19" t="s">
        <v>91</v>
      </c>
      <c r="B15" s="8">
        <v>22</v>
      </c>
      <c r="C15" s="8">
        <v>2</v>
      </c>
      <c r="D15" s="8">
        <v>20</v>
      </c>
      <c r="E15" s="8">
        <v>16</v>
      </c>
      <c r="F15" s="8">
        <v>4</v>
      </c>
    </row>
    <row r="16" spans="1:6">
      <c r="A16" s="19" t="s">
        <v>92</v>
      </c>
      <c r="B16" s="8">
        <v>18</v>
      </c>
      <c r="C16" s="8">
        <v>1</v>
      </c>
      <c r="D16" s="8">
        <v>17</v>
      </c>
      <c r="E16" s="8">
        <v>5</v>
      </c>
      <c r="F16" s="8">
        <v>11</v>
      </c>
    </row>
    <row r="17" spans="1:6">
      <c r="A17" s="19" t="s">
        <v>93</v>
      </c>
      <c r="B17" s="8">
        <v>25</v>
      </c>
      <c r="C17" s="8">
        <v>1</v>
      </c>
      <c r="D17" s="8">
        <v>24</v>
      </c>
      <c r="E17" s="8">
        <v>7</v>
      </c>
      <c r="F17" s="8">
        <v>16</v>
      </c>
    </row>
    <row r="18" spans="1:6">
      <c r="A18" s="19" t="s">
        <v>94</v>
      </c>
      <c r="B18" s="8">
        <v>21</v>
      </c>
      <c r="C18" s="8">
        <v>1</v>
      </c>
      <c r="D18" s="8">
        <v>21</v>
      </c>
      <c r="E18" s="8">
        <v>3</v>
      </c>
      <c r="F18" s="8">
        <v>18</v>
      </c>
    </row>
    <row r="19" spans="1:6">
      <c r="A19" s="19" t="s">
        <v>95</v>
      </c>
      <c r="B19" s="8">
        <v>20</v>
      </c>
      <c r="C19" s="8">
        <v>1</v>
      </c>
      <c r="D19" s="8">
        <v>18</v>
      </c>
      <c r="E19" s="8">
        <v>3</v>
      </c>
      <c r="F19" s="8">
        <v>15</v>
      </c>
    </row>
    <row r="20" spans="1:6">
      <c r="A20" s="19" t="s">
        <v>96</v>
      </c>
      <c r="B20" s="8">
        <v>20</v>
      </c>
      <c r="C20" s="8">
        <v>1</v>
      </c>
      <c r="D20" s="8">
        <v>19</v>
      </c>
      <c r="E20" s="8">
        <v>8</v>
      </c>
      <c r="F20" s="8">
        <v>11</v>
      </c>
    </row>
    <row r="21" spans="1:6">
      <c r="A21" s="19" t="s">
        <v>97</v>
      </c>
      <c r="B21" s="8">
        <v>19</v>
      </c>
      <c r="C21" s="8">
        <v>2</v>
      </c>
      <c r="D21" s="8">
        <v>17</v>
      </c>
      <c r="E21" s="8">
        <v>3</v>
      </c>
      <c r="F21" s="8">
        <v>14</v>
      </c>
    </row>
    <row r="22" spans="1:6">
      <c r="A22" s="19" t="s">
        <v>98</v>
      </c>
      <c r="B22" s="8">
        <v>23</v>
      </c>
      <c r="C22" s="8">
        <v>2</v>
      </c>
      <c r="D22" s="8">
        <v>21</v>
      </c>
      <c r="E22" s="8">
        <v>1</v>
      </c>
      <c r="F22" s="8">
        <v>20</v>
      </c>
    </row>
    <row r="23" spans="1:6">
      <c r="A23" s="19" t="s">
        <v>99</v>
      </c>
      <c r="B23" s="8">
        <v>24</v>
      </c>
      <c r="C23" s="8">
        <v>1</v>
      </c>
      <c r="D23" s="8">
        <v>23</v>
      </c>
      <c r="E23" s="8">
        <v>5</v>
      </c>
      <c r="F23" s="8">
        <v>19</v>
      </c>
    </row>
    <row r="24" spans="1:6">
      <c r="A24" s="19" t="s">
        <v>100</v>
      </c>
      <c r="B24" s="8">
        <v>22</v>
      </c>
      <c r="C24" s="8">
        <v>2</v>
      </c>
      <c r="D24" s="8">
        <v>20</v>
      </c>
      <c r="E24" s="8">
        <v>2</v>
      </c>
      <c r="F24" s="8">
        <v>18</v>
      </c>
    </row>
    <row r="25" spans="1:6">
      <c r="A25" s="19" t="s">
        <v>101</v>
      </c>
      <c r="B25" s="8">
        <v>26</v>
      </c>
      <c r="C25" s="8">
        <v>3</v>
      </c>
      <c r="D25" s="8">
        <v>23</v>
      </c>
      <c r="E25" s="8">
        <v>5</v>
      </c>
      <c r="F25" s="8">
        <v>18</v>
      </c>
    </row>
    <row r="26" spans="1:6">
      <c r="A26" s="19" t="s">
        <v>102</v>
      </c>
      <c r="B26" s="8">
        <v>19</v>
      </c>
      <c r="C26" s="8">
        <v>2</v>
      </c>
      <c r="D26" s="8">
        <v>17</v>
      </c>
      <c r="E26" s="8">
        <v>6</v>
      </c>
      <c r="F26" s="8">
        <v>10</v>
      </c>
    </row>
    <row r="27" spans="1:6">
      <c r="A27" s="19" t="s">
        <v>103</v>
      </c>
      <c r="B27" s="8">
        <v>21</v>
      </c>
      <c r="C27" s="8">
        <v>2</v>
      </c>
      <c r="D27" s="8">
        <v>18</v>
      </c>
      <c r="E27" s="8">
        <v>10</v>
      </c>
      <c r="F27" s="8">
        <v>9</v>
      </c>
    </row>
    <row r="28" spans="1:6">
      <c r="A28" s="19" t="s">
        <v>104</v>
      </c>
      <c r="B28" s="8">
        <v>17</v>
      </c>
      <c r="C28" s="8">
        <v>1</v>
      </c>
      <c r="D28" s="8">
        <v>16</v>
      </c>
      <c r="E28" s="8">
        <v>4</v>
      </c>
      <c r="F28" s="8">
        <v>12</v>
      </c>
    </row>
    <row r="29" spans="1:6">
      <c r="A29" s="19" t="s">
        <v>105</v>
      </c>
      <c r="B29" s="8">
        <v>18</v>
      </c>
      <c r="C29" s="8">
        <v>1</v>
      </c>
      <c r="D29" s="8">
        <v>17</v>
      </c>
      <c r="E29" s="8">
        <v>6</v>
      </c>
      <c r="F29" s="8">
        <v>12</v>
      </c>
    </row>
    <row r="30" spans="1:6">
      <c r="A30" s="19" t="s">
        <v>106</v>
      </c>
      <c r="B30" s="8">
        <v>18</v>
      </c>
      <c r="C30" s="8">
        <v>1</v>
      </c>
      <c r="D30" s="8">
        <v>16</v>
      </c>
      <c r="E30" s="8">
        <v>4</v>
      </c>
      <c r="F30" s="8">
        <v>12</v>
      </c>
    </row>
    <row r="31" spans="1:6">
      <c r="A31" s="19" t="s">
        <v>107</v>
      </c>
      <c r="B31" s="8">
        <v>19</v>
      </c>
      <c r="C31" s="8">
        <v>2</v>
      </c>
      <c r="D31" s="8">
        <v>17</v>
      </c>
      <c r="E31" s="8">
        <v>5</v>
      </c>
      <c r="F31" s="8">
        <v>13</v>
      </c>
    </row>
    <row r="32" spans="1:6">
      <c r="A32" s="19" t="s">
        <v>108</v>
      </c>
      <c r="B32" s="8">
        <v>20</v>
      </c>
      <c r="C32" s="8">
        <v>1</v>
      </c>
      <c r="D32" s="8">
        <v>19</v>
      </c>
      <c r="E32" s="8">
        <v>12</v>
      </c>
      <c r="F32" s="8">
        <v>7</v>
      </c>
    </row>
    <row r="33" spans="1:6">
      <c r="A33" s="19" t="s">
        <v>109</v>
      </c>
      <c r="B33" s="8">
        <v>22</v>
      </c>
      <c r="C33" s="8">
        <v>1</v>
      </c>
      <c r="D33" s="8">
        <v>21</v>
      </c>
      <c r="E33" s="8">
        <v>8</v>
      </c>
      <c r="F33" s="8">
        <v>13</v>
      </c>
    </row>
    <row r="34" spans="1:6">
      <c r="A34" s="19" t="s">
        <v>110</v>
      </c>
      <c r="B34" s="8">
        <v>23</v>
      </c>
      <c r="C34" s="8">
        <v>2</v>
      </c>
      <c r="D34" s="8">
        <v>21</v>
      </c>
      <c r="E34" s="8">
        <v>2</v>
      </c>
      <c r="F34" s="8">
        <v>20</v>
      </c>
    </row>
    <row r="35" spans="1:6">
      <c r="A35" s="19" t="s">
        <v>111</v>
      </c>
      <c r="B35" s="8">
        <v>33</v>
      </c>
      <c r="C35" s="8">
        <v>2</v>
      </c>
      <c r="D35" s="8">
        <v>31</v>
      </c>
      <c r="E35" s="8">
        <v>17</v>
      </c>
      <c r="F35" s="8">
        <v>14</v>
      </c>
    </row>
    <row r="36" spans="1:6">
      <c r="A36" s="19" t="s">
        <v>112</v>
      </c>
      <c r="B36" s="8">
        <v>24</v>
      </c>
      <c r="C36" s="8">
        <v>2</v>
      </c>
      <c r="D36" s="8">
        <v>23</v>
      </c>
      <c r="E36" s="8">
        <v>2</v>
      </c>
      <c r="F36" s="8">
        <v>21</v>
      </c>
    </row>
    <row r="37" spans="1:6">
      <c r="A37" s="19" t="s">
        <v>113</v>
      </c>
      <c r="B37" s="8">
        <v>20</v>
      </c>
      <c r="C37" s="8">
        <v>1</v>
      </c>
      <c r="D37" s="8">
        <v>19</v>
      </c>
      <c r="E37" s="8">
        <v>6</v>
      </c>
      <c r="F37" s="8">
        <v>13</v>
      </c>
    </row>
    <row r="38" spans="1:6">
      <c r="A38" s="19" t="s">
        <v>114</v>
      </c>
      <c r="B38" s="8">
        <v>17</v>
      </c>
      <c r="C38" s="8">
        <v>1</v>
      </c>
      <c r="D38" s="8">
        <v>16</v>
      </c>
      <c r="E38" s="8">
        <v>4</v>
      </c>
      <c r="F38" s="8">
        <v>12</v>
      </c>
    </row>
    <row r="39" spans="1:6">
      <c r="A39" s="19" t="s">
        <v>115</v>
      </c>
      <c r="B39" s="8">
        <v>19</v>
      </c>
      <c r="C39" s="8">
        <v>1</v>
      </c>
      <c r="D39" s="8">
        <v>18</v>
      </c>
      <c r="E39" s="8">
        <v>2</v>
      </c>
      <c r="F39" s="8">
        <v>16</v>
      </c>
    </row>
    <row r="40" spans="1:6">
      <c r="A40" s="19" t="s">
        <v>116</v>
      </c>
      <c r="B40" s="8">
        <v>25</v>
      </c>
      <c r="C40" s="8">
        <v>2</v>
      </c>
      <c r="D40" s="8">
        <v>23</v>
      </c>
      <c r="E40" s="8">
        <v>8</v>
      </c>
      <c r="F40" s="8">
        <v>15</v>
      </c>
    </row>
    <row r="41" spans="1:6">
      <c r="A41" s="19" t="s">
        <v>117</v>
      </c>
      <c r="B41" s="8">
        <v>21</v>
      </c>
      <c r="C41" s="8">
        <v>2</v>
      </c>
      <c r="D41" s="8">
        <v>19</v>
      </c>
      <c r="E41" s="8">
        <v>9</v>
      </c>
      <c r="F41" s="8">
        <v>11</v>
      </c>
    </row>
    <row r="42" spans="1:6">
      <c r="A42" s="19" t="s">
        <v>118</v>
      </c>
      <c r="B42" s="8">
        <v>23</v>
      </c>
      <c r="C42" s="8">
        <v>1</v>
      </c>
      <c r="D42" s="8">
        <v>22</v>
      </c>
      <c r="E42" s="8">
        <v>5</v>
      </c>
      <c r="F42" s="8">
        <v>17</v>
      </c>
    </row>
    <row r="43" spans="1:6">
      <c r="A43" s="19" t="s">
        <v>119</v>
      </c>
      <c r="B43" s="8">
        <v>25</v>
      </c>
      <c r="C43" s="8">
        <v>2</v>
      </c>
      <c r="D43" s="8">
        <v>23</v>
      </c>
      <c r="E43" s="8">
        <v>7</v>
      </c>
      <c r="F43" s="8">
        <v>17</v>
      </c>
    </row>
    <row r="44" spans="1:6">
      <c r="A44" s="19" t="s">
        <v>120</v>
      </c>
      <c r="B44" s="8">
        <v>19</v>
      </c>
      <c r="C44" s="8">
        <v>1</v>
      </c>
      <c r="D44" s="8">
        <v>18</v>
      </c>
      <c r="E44" s="8">
        <v>8</v>
      </c>
      <c r="F44" s="8">
        <v>10</v>
      </c>
    </row>
    <row r="45" spans="1:6">
      <c r="A45" s="19" t="s">
        <v>121</v>
      </c>
      <c r="B45" s="8">
        <v>17</v>
      </c>
      <c r="C45" s="8">
        <v>2</v>
      </c>
      <c r="D45" s="8">
        <v>16</v>
      </c>
      <c r="E45" s="8">
        <v>9</v>
      </c>
      <c r="F45" s="8">
        <v>7</v>
      </c>
    </row>
    <row r="46" spans="1:6">
      <c r="A46" s="19" t="s">
        <v>122</v>
      </c>
      <c r="B46" s="8">
        <v>17</v>
      </c>
      <c r="C46" s="8">
        <v>2</v>
      </c>
      <c r="D46" s="8">
        <v>15</v>
      </c>
      <c r="E46" s="8">
        <v>3</v>
      </c>
      <c r="F46" s="8">
        <v>12</v>
      </c>
    </row>
    <row r="47" spans="1:6">
      <c r="A47" s="19" t="s">
        <v>123</v>
      </c>
      <c r="B47" s="8">
        <v>34</v>
      </c>
      <c r="C47" s="8">
        <v>2</v>
      </c>
      <c r="D47" s="8">
        <v>32</v>
      </c>
      <c r="E47" s="8">
        <v>16</v>
      </c>
      <c r="F47" s="8">
        <v>16</v>
      </c>
    </row>
    <row r="48" spans="1:6">
      <c r="A48" s="19" t="s">
        <v>124</v>
      </c>
      <c r="B48" s="8">
        <v>22</v>
      </c>
      <c r="C48" s="8">
        <v>2</v>
      </c>
      <c r="D48" s="8">
        <v>21</v>
      </c>
      <c r="E48" s="8">
        <v>8</v>
      </c>
      <c r="F48" s="8">
        <v>12</v>
      </c>
    </row>
    <row r="49" spans="1:6">
      <c r="A49" s="19" t="s">
        <v>125</v>
      </c>
      <c r="B49" s="8">
        <v>23</v>
      </c>
      <c r="C49" s="8">
        <v>2</v>
      </c>
      <c r="D49" s="8">
        <v>22</v>
      </c>
      <c r="E49" s="8">
        <v>5</v>
      </c>
      <c r="F49" s="8">
        <v>16</v>
      </c>
    </row>
    <row r="50" spans="1:6">
      <c r="A50" s="19" t="s">
        <v>126</v>
      </c>
      <c r="B50" s="8">
        <v>20</v>
      </c>
      <c r="C50" s="8">
        <v>2</v>
      </c>
      <c r="D50" s="8">
        <v>18</v>
      </c>
      <c r="E50" s="8">
        <v>6</v>
      </c>
      <c r="F50" s="8">
        <v>12</v>
      </c>
    </row>
    <row r="51" spans="1:6">
      <c r="A51" s="19" t="s">
        <v>127</v>
      </c>
      <c r="B51" s="8">
        <v>21</v>
      </c>
      <c r="C51" s="8">
        <v>1</v>
      </c>
      <c r="D51" s="8">
        <v>19</v>
      </c>
      <c r="E51" s="8">
        <v>9</v>
      </c>
      <c r="F51" s="8">
        <v>11</v>
      </c>
    </row>
    <row r="52" spans="1:6">
      <c r="A52" s="19" t="s">
        <v>128</v>
      </c>
      <c r="B52" s="8">
        <v>19</v>
      </c>
      <c r="C52" s="8">
        <v>2</v>
      </c>
      <c r="D52" s="8">
        <v>18</v>
      </c>
      <c r="E52" s="8">
        <v>6</v>
      </c>
      <c r="F52" s="8">
        <v>12</v>
      </c>
    </row>
    <row r="53" spans="1:6">
      <c r="A53" s="19" t="s">
        <v>129</v>
      </c>
      <c r="B53" s="8">
        <v>18</v>
      </c>
      <c r="C53" s="8">
        <v>1</v>
      </c>
      <c r="D53" s="8">
        <v>17</v>
      </c>
      <c r="E53" s="8">
        <v>4</v>
      </c>
      <c r="F53" s="8">
        <v>12</v>
      </c>
    </row>
    <row r="54" spans="1:6">
      <c r="A54" s="19" t="s">
        <v>130</v>
      </c>
      <c r="B54" s="8">
        <v>16</v>
      </c>
      <c r="C54" s="8">
        <v>1</v>
      </c>
      <c r="D54" s="8">
        <v>15</v>
      </c>
      <c r="E54" s="8">
        <v>3</v>
      </c>
      <c r="F54" s="8">
        <v>12</v>
      </c>
    </row>
    <row r="55" spans="1:6">
      <c r="A55" s="33" t="s">
        <v>131</v>
      </c>
      <c r="B55" s="45"/>
      <c r="C55" s="45"/>
      <c r="D55" s="45"/>
      <c r="E55" s="45"/>
      <c r="F55" s="45"/>
    </row>
    <row r="56" spans="1:6">
      <c r="A56" s="20" t="s">
        <v>134</v>
      </c>
      <c r="B56" s="8">
        <v>18</v>
      </c>
      <c r="C56" s="8">
        <v>1</v>
      </c>
      <c r="D56" s="8">
        <v>17</v>
      </c>
      <c r="E56" s="8">
        <v>4</v>
      </c>
      <c r="F56" s="8">
        <v>13</v>
      </c>
    </row>
    <row r="57" spans="1:6">
      <c r="A57" s="20" t="s">
        <v>183</v>
      </c>
      <c r="B57" s="8">
        <v>18</v>
      </c>
      <c r="C57" s="8">
        <v>1</v>
      </c>
      <c r="D57" s="8">
        <v>17</v>
      </c>
      <c r="E57" s="8">
        <v>4</v>
      </c>
      <c r="F57" s="8">
        <v>13</v>
      </c>
    </row>
    <row r="58" spans="1:6">
      <c r="A58" s="22" t="s">
        <v>136</v>
      </c>
      <c r="B58" s="11">
        <v>30</v>
      </c>
      <c r="C58" s="11" t="s">
        <v>72</v>
      </c>
      <c r="D58" s="11">
        <v>30</v>
      </c>
      <c r="E58" s="11" t="s">
        <v>72</v>
      </c>
      <c r="F58" s="11">
        <v>30</v>
      </c>
    </row>
    <row r="59" spans="1:6">
      <c r="A59" s="13" t="s">
        <v>294</v>
      </c>
    </row>
    <row r="60" spans="1:6">
      <c r="A60" s="13" t="s">
        <v>73</v>
      </c>
    </row>
    <row r="61" spans="1:6">
      <c r="A61" s="13" t="s">
        <v>184</v>
      </c>
    </row>
    <row r="62" spans="1:6">
      <c r="A62" s="13" t="s">
        <v>298</v>
      </c>
    </row>
    <row r="63" spans="1:6">
      <c r="A63" s="13" t="s">
        <v>299</v>
      </c>
    </row>
  </sheetData>
  <mergeCells count="3">
    <mergeCell ref="A2:A3"/>
    <mergeCell ref="B2:F2"/>
    <mergeCell ref="A55:F5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J60"/>
  <sheetViews>
    <sheetView workbookViewId="0"/>
  </sheetViews>
  <sheetFormatPr defaultRowHeight="15"/>
  <cols>
    <col min="1" max="1" width="23" customWidth="1"/>
    <col min="2" max="10" width="13" customWidth="1"/>
  </cols>
  <sheetData>
    <row r="1" spans="1:10">
      <c r="A1" s="2" t="s">
        <v>22</v>
      </c>
    </row>
    <row r="2" spans="1:10">
      <c r="A2" s="34" t="s">
        <v>75</v>
      </c>
      <c r="B2" s="35">
        <v>1992</v>
      </c>
      <c r="C2" s="46"/>
      <c r="D2" s="46"/>
      <c r="E2" s="35">
        <v>1996</v>
      </c>
      <c r="F2" s="46"/>
      <c r="G2" s="46"/>
      <c r="H2" s="35">
        <v>2000</v>
      </c>
      <c r="I2" s="46"/>
      <c r="J2" s="46"/>
    </row>
    <row r="3" spans="1:10">
      <c r="A3" s="47"/>
      <c r="B3" s="14" t="s">
        <v>282</v>
      </c>
      <c r="C3" s="15" t="s">
        <v>283</v>
      </c>
      <c r="D3" s="15" t="s">
        <v>284</v>
      </c>
      <c r="E3" s="16" t="s">
        <v>282</v>
      </c>
      <c r="F3" s="14" t="s">
        <v>283</v>
      </c>
      <c r="G3" s="15" t="s">
        <v>284</v>
      </c>
      <c r="H3" s="16" t="s">
        <v>282</v>
      </c>
      <c r="I3" s="15" t="s">
        <v>283</v>
      </c>
      <c r="J3" s="15" t="s">
        <v>284</v>
      </c>
    </row>
    <row r="4" spans="1:10">
      <c r="A4" s="7" t="s">
        <v>182</v>
      </c>
      <c r="B4" s="8">
        <v>7</v>
      </c>
      <c r="C4" s="8">
        <v>5</v>
      </c>
      <c r="D4" s="8">
        <v>3</v>
      </c>
      <c r="E4" s="21">
        <v>12</v>
      </c>
      <c r="F4" s="8">
        <v>5</v>
      </c>
      <c r="G4" s="8">
        <v>7</v>
      </c>
      <c r="H4" s="21">
        <v>12</v>
      </c>
      <c r="I4" s="8">
        <v>6</v>
      </c>
      <c r="J4" s="8">
        <v>6</v>
      </c>
    </row>
    <row r="5" spans="1:10">
      <c r="A5" s="19" t="s">
        <v>81</v>
      </c>
      <c r="B5" s="8">
        <v>10</v>
      </c>
      <c r="C5" s="8">
        <v>4</v>
      </c>
      <c r="D5" s="8">
        <v>6</v>
      </c>
      <c r="E5" s="21">
        <v>11</v>
      </c>
      <c r="F5" s="8">
        <v>6</v>
      </c>
      <c r="G5" s="8">
        <v>5</v>
      </c>
      <c r="H5" s="21">
        <v>12</v>
      </c>
      <c r="I5" s="8">
        <v>6</v>
      </c>
      <c r="J5" s="8">
        <v>7</v>
      </c>
    </row>
    <row r="6" spans="1:10">
      <c r="A6" s="19" t="s">
        <v>82</v>
      </c>
      <c r="B6" s="8" t="s">
        <v>293</v>
      </c>
      <c r="C6" s="8" t="s">
        <v>293</v>
      </c>
      <c r="D6" s="8" t="s">
        <v>293</v>
      </c>
      <c r="E6" s="21">
        <v>13</v>
      </c>
      <c r="F6" s="8">
        <v>4</v>
      </c>
      <c r="G6" s="8">
        <v>10</v>
      </c>
      <c r="H6" s="21" t="s">
        <v>293</v>
      </c>
      <c r="I6" s="8" t="s">
        <v>293</v>
      </c>
      <c r="J6" s="8" t="s">
        <v>293</v>
      </c>
    </row>
    <row r="7" spans="1:10">
      <c r="A7" s="19" t="s">
        <v>83</v>
      </c>
      <c r="B7" s="8">
        <v>7</v>
      </c>
      <c r="C7" s="8">
        <v>3</v>
      </c>
      <c r="D7" s="8">
        <v>4</v>
      </c>
      <c r="E7" s="21">
        <v>10</v>
      </c>
      <c r="F7" s="8">
        <v>7</v>
      </c>
      <c r="G7" s="8">
        <v>3</v>
      </c>
      <c r="H7" s="21">
        <v>11</v>
      </c>
      <c r="I7" s="8">
        <v>6</v>
      </c>
      <c r="J7" s="8">
        <v>4</v>
      </c>
    </row>
    <row r="8" spans="1:10">
      <c r="A8" s="19" t="s">
        <v>84</v>
      </c>
      <c r="B8" s="8">
        <v>11</v>
      </c>
      <c r="C8" s="8">
        <v>5</v>
      </c>
      <c r="D8" s="8">
        <v>6</v>
      </c>
      <c r="E8" s="21">
        <v>9</v>
      </c>
      <c r="F8" s="8">
        <v>6</v>
      </c>
      <c r="G8" s="8">
        <v>3</v>
      </c>
      <c r="H8" s="21">
        <v>13</v>
      </c>
      <c r="I8" s="8">
        <v>7</v>
      </c>
      <c r="J8" s="8">
        <v>6</v>
      </c>
    </row>
    <row r="9" spans="1:10">
      <c r="A9" s="19" t="s">
        <v>85</v>
      </c>
      <c r="B9" s="8">
        <v>7</v>
      </c>
      <c r="C9" s="8">
        <v>3</v>
      </c>
      <c r="D9" s="8">
        <v>4</v>
      </c>
      <c r="E9" s="21">
        <v>8</v>
      </c>
      <c r="F9" s="8">
        <v>5</v>
      </c>
      <c r="G9" s="8">
        <v>3</v>
      </c>
      <c r="H9" s="21">
        <v>8</v>
      </c>
      <c r="I9" s="8">
        <v>3</v>
      </c>
      <c r="J9" s="8">
        <v>5</v>
      </c>
    </row>
    <row r="10" spans="1:10">
      <c r="A10" s="19" t="s">
        <v>86</v>
      </c>
      <c r="B10" s="8">
        <v>8</v>
      </c>
      <c r="C10" s="8">
        <v>4</v>
      </c>
      <c r="D10" s="8">
        <v>4</v>
      </c>
      <c r="E10" s="21">
        <v>12</v>
      </c>
      <c r="F10" s="8">
        <v>7</v>
      </c>
      <c r="G10" s="8">
        <v>5</v>
      </c>
      <c r="H10" s="21" t="s">
        <v>293</v>
      </c>
      <c r="I10" s="8" t="s">
        <v>293</v>
      </c>
      <c r="J10" s="8" t="s">
        <v>293</v>
      </c>
    </row>
    <row r="11" spans="1:10">
      <c r="A11" s="19" t="s">
        <v>87</v>
      </c>
      <c r="B11" s="8">
        <v>10</v>
      </c>
      <c r="C11" s="8">
        <v>4</v>
      </c>
      <c r="D11" s="8">
        <v>6</v>
      </c>
      <c r="E11" s="21">
        <v>14</v>
      </c>
      <c r="F11" s="8">
        <v>7</v>
      </c>
      <c r="G11" s="8">
        <v>7</v>
      </c>
      <c r="H11" s="21">
        <v>11</v>
      </c>
      <c r="I11" s="8">
        <v>8</v>
      </c>
      <c r="J11" s="8">
        <v>3</v>
      </c>
    </row>
    <row r="12" spans="1:10">
      <c r="A12" s="19" t="s">
        <v>88</v>
      </c>
      <c r="B12" s="8">
        <v>11</v>
      </c>
      <c r="C12" s="8">
        <v>5</v>
      </c>
      <c r="D12" s="8">
        <v>6</v>
      </c>
      <c r="E12" s="21">
        <v>12</v>
      </c>
      <c r="F12" s="8">
        <v>6</v>
      </c>
      <c r="G12" s="8">
        <v>6</v>
      </c>
      <c r="H12" s="21" t="s">
        <v>293</v>
      </c>
      <c r="I12" s="8" t="s">
        <v>293</v>
      </c>
      <c r="J12" s="8" t="s">
        <v>293</v>
      </c>
    </row>
    <row r="13" spans="1:10">
      <c r="A13" s="19" t="s">
        <v>89</v>
      </c>
      <c r="B13" s="8">
        <v>13</v>
      </c>
      <c r="C13" s="8">
        <v>7</v>
      </c>
      <c r="D13" s="8">
        <v>6</v>
      </c>
      <c r="E13" s="21">
        <v>14</v>
      </c>
      <c r="F13" s="8">
        <v>7</v>
      </c>
      <c r="G13" s="8">
        <v>7</v>
      </c>
      <c r="H13" s="21" t="s">
        <v>293</v>
      </c>
      <c r="I13" s="8" t="s">
        <v>293</v>
      </c>
      <c r="J13" s="8" t="s">
        <v>293</v>
      </c>
    </row>
    <row r="14" spans="1:10">
      <c r="A14" s="19" t="s">
        <v>90</v>
      </c>
      <c r="B14" s="8">
        <v>9</v>
      </c>
      <c r="C14" s="8">
        <v>5</v>
      </c>
      <c r="D14" s="8">
        <v>4</v>
      </c>
      <c r="E14" s="21">
        <v>11</v>
      </c>
      <c r="F14" s="8">
        <v>6</v>
      </c>
      <c r="G14" s="8">
        <v>5</v>
      </c>
      <c r="H14" s="21">
        <v>9</v>
      </c>
      <c r="I14" s="8">
        <v>6</v>
      </c>
      <c r="J14" s="8">
        <v>4</v>
      </c>
    </row>
    <row r="15" spans="1:10">
      <c r="A15" s="19" t="s">
        <v>91</v>
      </c>
      <c r="B15" s="8">
        <v>10</v>
      </c>
      <c r="C15" s="8">
        <v>5</v>
      </c>
      <c r="D15" s="8">
        <v>5</v>
      </c>
      <c r="E15" s="21">
        <v>10</v>
      </c>
      <c r="F15" s="8">
        <v>4</v>
      </c>
      <c r="G15" s="8">
        <v>5</v>
      </c>
      <c r="H15" s="21">
        <v>13</v>
      </c>
      <c r="I15" s="8">
        <v>8</v>
      </c>
      <c r="J15" s="8">
        <v>5</v>
      </c>
    </row>
    <row r="16" spans="1:10">
      <c r="A16" s="19" t="s">
        <v>92</v>
      </c>
      <c r="B16" s="8">
        <v>8</v>
      </c>
      <c r="C16" s="8">
        <v>3</v>
      </c>
      <c r="D16" s="8">
        <v>5</v>
      </c>
      <c r="E16" s="21" t="s">
        <v>293</v>
      </c>
      <c r="F16" s="8" t="s">
        <v>293</v>
      </c>
      <c r="G16" s="8" t="s">
        <v>293</v>
      </c>
      <c r="H16" s="21">
        <v>12</v>
      </c>
      <c r="I16" s="8">
        <v>5</v>
      </c>
      <c r="J16" s="8">
        <v>6</v>
      </c>
    </row>
    <row r="17" spans="1:10">
      <c r="A17" s="19" t="s">
        <v>93</v>
      </c>
      <c r="B17" s="8" t="s">
        <v>293</v>
      </c>
      <c r="C17" s="8" t="s">
        <v>293</v>
      </c>
      <c r="D17" s="8" t="s">
        <v>293</v>
      </c>
      <c r="E17" s="21" t="s">
        <v>293</v>
      </c>
      <c r="F17" s="8" t="s">
        <v>293</v>
      </c>
      <c r="G17" s="8" t="s">
        <v>293</v>
      </c>
      <c r="H17" s="21">
        <v>11</v>
      </c>
      <c r="I17" s="8">
        <v>7</v>
      </c>
      <c r="J17" s="8">
        <v>4</v>
      </c>
    </row>
    <row r="18" spans="1:10">
      <c r="A18" s="19" t="s">
        <v>94</v>
      </c>
      <c r="B18" s="8">
        <v>6</v>
      </c>
      <c r="C18" s="8">
        <v>3</v>
      </c>
      <c r="D18" s="8">
        <v>3</v>
      </c>
      <c r="E18" s="21">
        <v>11</v>
      </c>
      <c r="F18" s="8">
        <v>5</v>
      </c>
      <c r="G18" s="8">
        <v>6</v>
      </c>
      <c r="H18" s="21">
        <v>11</v>
      </c>
      <c r="I18" s="8">
        <v>6</v>
      </c>
      <c r="J18" s="8">
        <v>4</v>
      </c>
    </row>
    <row r="19" spans="1:10">
      <c r="A19" s="19" t="s">
        <v>95</v>
      </c>
      <c r="B19" s="8">
        <v>8</v>
      </c>
      <c r="C19" s="8">
        <v>3</v>
      </c>
      <c r="D19" s="8">
        <v>5</v>
      </c>
      <c r="E19" s="21">
        <v>11</v>
      </c>
      <c r="F19" s="8">
        <v>5</v>
      </c>
      <c r="G19" s="8">
        <v>6</v>
      </c>
      <c r="H19" s="21">
        <v>14</v>
      </c>
      <c r="I19" s="8">
        <v>10</v>
      </c>
      <c r="J19" s="8">
        <v>4</v>
      </c>
    </row>
    <row r="20" spans="1:10">
      <c r="A20" s="19" t="s">
        <v>96</v>
      </c>
      <c r="B20" s="8" t="s">
        <v>293</v>
      </c>
      <c r="C20" s="8" t="s">
        <v>293</v>
      </c>
      <c r="D20" s="8" t="s">
        <v>293</v>
      </c>
      <c r="E20" s="21" t="s">
        <v>293</v>
      </c>
      <c r="F20" s="8" t="s">
        <v>293</v>
      </c>
      <c r="G20" s="8" t="s">
        <v>293</v>
      </c>
      <c r="H20" s="21">
        <v>12</v>
      </c>
      <c r="I20" s="8">
        <v>6</v>
      </c>
      <c r="J20" s="8">
        <v>6</v>
      </c>
    </row>
    <row r="21" spans="1:10">
      <c r="A21" s="19" t="s">
        <v>97</v>
      </c>
      <c r="B21" s="8">
        <v>8</v>
      </c>
      <c r="C21" s="8">
        <v>3</v>
      </c>
      <c r="D21" s="8">
        <v>5</v>
      </c>
      <c r="E21" s="21">
        <v>10</v>
      </c>
      <c r="F21" s="8">
        <v>6</v>
      </c>
      <c r="G21" s="8">
        <v>4</v>
      </c>
      <c r="H21" s="21">
        <v>11</v>
      </c>
      <c r="I21" s="8">
        <v>8</v>
      </c>
      <c r="J21" s="8">
        <v>3</v>
      </c>
    </row>
    <row r="22" spans="1:10">
      <c r="A22" s="19" t="s">
        <v>98</v>
      </c>
      <c r="B22" s="8">
        <v>7</v>
      </c>
      <c r="C22" s="8">
        <v>4</v>
      </c>
      <c r="D22" s="8">
        <v>3</v>
      </c>
      <c r="E22" s="21">
        <v>13</v>
      </c>
      <c r="F22" s="8">
        <v>7</v>
      </c>
      <c r="G22" s="8">
        <v>6</v>
      </c>
      <c r="H22" s="21">
        <v>15</v>
      </c>
      <c r="I22" s="8">
        <v>7</v>
      </c>
      <c r="J22" s="8">
        <v>8</v>
      </c>
    </row>
    <row r="23" spans="1:10">
      <c r="A23" s="19" t="s">
        <v>99</v>
      </c>
      <c r="B23" s="8">
        <v>14</v>
      </c>
      <c r="C23" s="8">
        <v>6</v>
      </c>
      <c r="D23" s="8">
        <v>8</v>
      </c>
      <c r="E23" s="21">
        <v>14</v>
      </c>
      <c r="F23" s="8">
        <v>7</v>
      </c>
      <c r="G23" s="8">
        <v>7</v>
      </c>
      <c r="H23" s="21">
        <v>16</v>
      </c>
      <c r="I23" s="8">
        <v>10</v>
      </c>
      <c r="J23" s="8">
        <v>6</v>
      </c>
    </row>
    <row r="24" spans="1:10">
      <c r="A24" s="19" t="s">
        <v>100</v>
      </c>
      <c r="B24" s="8">
        <v>10</v>
      </c>
      <c r="C24" s="8">
        <v>3</v>
      </c>
      <c r="D24" s="8">
        <v>7</v>
      </c>
      <c r="E24" s="21">
        <v>13</v>
      </c>
      <c r="F24" s="8">
        <v>7</v>
      </c>
      <c r="G24" s="8">
        <v>6</v>
      </c>
      <c r="H24" s="21">
        <v>11</v>
      </c>
      <c r="I24" s="8">
        <v>8</v>
      </c>
      <c r="J24" s="8">
        <v>3</v>
      </c>
    </row>
    <row r="25" spans="1:10">
      <c r="A25" s="19" t="s">
        <v>101</v>
      </c>
      <c r="B25" s="8">
        <v>15</v>
      </c>
      <c r="C25" s="8">
        <v>6</v>
      </c>
      <c r="D25" s="8">
        <v>9</v>
      </c>
      <c r="E25" s="21">
        <v>15</v>
      </c>
      <c r="F25" s="8">
        <v>7</v>
      </c>
      <c r="G25" s="8">
        <v>8</v>
      </c>
      <c r="H25" s="21">
        <v>14</v>
      </c>
      <c r="I25" s="8">
        <v>8</v>
      </c>
      <c r="J25" s="8">
        <v>6</v>
      </c>
    </row>
    <row r="26" spans="1:10">
      <c r="A26" s="19" t="s">
        <v>102</v>
      </c>
      <c r="B26" s="8">
        <v>7</v>
      </c>
      <c r="C26" s="8">
        <v>5</v>
      </c>
      <c r="D26" s="8">
        <v>2</v>
      </c>
      <c r="E26" s="21">
        <v>10</v>
      </c>
      <c r="F26" s="8">
        <v>6</v>
      </c>
      <c r="G26" s="8">
        <v>4</v>
      </c>
      <c r="H26" s="21">
        <v>9</v>
      </c>
      <c r="I26" s="8">
        <v>7</v>
      </c>
      <c r="J26" s="8">
        <v>2</v>
      </c>
    </row>
    <row r="27" spans="1:10">
      <c r="A27" s="19" t="s">
        <v>103</v>
      </c>
      <c r="B27" s="8">
        <v>7</v>
      </c>
      <c r="C27" s="8">
        <v>3</v>
      </c>
      <c r="D27" s="8">
        <v>4</v>
      </c>
      <c r="E27" s="21">
        <v>11</v>
      </c>
      <c r="F27" s="8">
        <v>5</v>
      </c>
      <c r="G27" s="8">
        <v>6</v>
      </c>
      <c r="H27" s="21">
        <v>12</v>
      </c>
      <c r="I27" s="8">
        <v>4</v>
      </c>
      <c r="J27" s="8">
        <v>7</v>
      </c>
    </row>
    <row r="28" spans="1:10">
      <c r="A28" s="19" t="s">
        <v>104</v>
      </c>
      <c r="B28" s="8">
        <v>7</v>
      </c>
      <c r="C28" s="8">
        <v>5</v>
      </c>
      <c r="D28" s="8">
        <v>2</v>
      </c>
      <c r="E28" s="21">
        <v>8</v>
      </c>
      <c r="F28" s="8">
        <v>6</v>
      </c>
      <c r="G28" s="8">
        <v>2</v>
      </c>
      <c r="H28" s="21">
        <v>6</v>
      </c>
      <c r="I28" s="8">
        <v>4</v>
      </c>
      <c r="J28" s="8">
        <v>2</v>
      </c>
    </row>
    <row r="29" spans="1:10">
      <c r="A29" s="19" t="s">
        <v>105</v>
      </c>
      <c r="B29" s="8">
        <v>12</v>
      </c>
      <c r="C29" s="8">
        <v>4</v>
      </c>
      <c r="D29" s="8">
        <v>7</v>
      </c>
      <c r="E29" s="21">
        <v>14</v>
      </c>
      <c r="F29" s="8">
        <v>5</v>
      </c>
      <c r="G29" s="8">
        <v>9</v>
      </c>
      <c r="H29" s="21">
        <v>15</v>
      </c>
      <c r="I29" s="8">
        <v>9</v>
      </c>
      <c r="J29" s="8">
        <v>5</v>
      </c>
    </row>
    <row r="30" spans="1:10">
      <c r="A30" s="19" t="s">
        <v>106</v>
      </c>
      <c r="B30" s="8" t="s">
        <v>293</v>
      </c>
      <c r="C30" s="8" t="s">
        <v>293</v>
      </c>
      <c r="D30" s="8" t="s">
        <v>293</v>
      </c>
      <c r="E30" s="21">
        <v>10</v>
      </c>
      <c r="F30" s="8">
        <v>5</v>
      </c>
      <c r="G30" s="8">
        <v>5</v>
      </c>
      <c r="H30" s="21">
        <v>11</v>
      </c>
      <c r="I30" s="8">
        <v>5</v>
      </c>
      <c r="J30" s="8">
        <v>5</v>
      </c>
    </row>
    <row r="31" spans="1:10">
      <c r="A31" s="19" t="s">
        <v>107</v>
      </c>
      <c r="B31" s="8">
        <v>12</v>
      </c>
      <c r="C31" s="8">
        <v>4</v>
      </c>
      <c r="D31" s="8">
        <v>8</v>
      </c>
      <c r="E31" s="21">
        <v>14</v>
      </c>
      <c r="F31" s="8">
        <v>4</v>
      </c>
      <c r="G31" s="8">
        <v>10</v>
      </c>
      <c r="H31" s="21">
        <v>16</v>
      </c>
      <c r="I31" s="8">
        <v>6</v>
      </c>
      <c r="J31" s="8">
        <v>9</v>
      </c>
    </row>
    <row r="32" spans="1:10">
      <c r="A32" s="19" t="s">
        <v>108</v>
      </c>
      <c r="B32" s="8" t="s">
        <v>293</v>
      </c>
      <c r="C32" s="8" t="s">
        <v>293</v>
      </c>
      <c r="D32" s="8" t="s">
        <v>293</v>
      </c>
      <c r="E32" s="21">
        <v>9</v>
      </c>
      <c r="F32" s="8">
        <v>5</v>
      </c>
      <c r="G32" s="8">
        <v>4</v>
      </c>
      <c r="H32" s="21">
        <v>10</v>
      </c>
      <c r="I32" s="8">
        <v>6</v>
      </c>
      <c r="J32" s="8">
        <v>4</v>
      </c>
    </row>
    <row r="33" spans="1:10">
      <c r="A33" s="19" t="s">
        <v>109</v>
      </c>
      <c r="B33" s="8">
        <v>12</v>
      </c>
      <c r="C33" s="8">
        <v>4</v>
      </c>
      <c r="D33" s="8">
        <v>8</v>
      </c>
      <c r="E33" s="21" t="s">
        <v>293</v>
      </c>
      <c r="F33" s="8" t="s">
        <v>293</v>
      </c>
      <c r="G33" s="8" t="s">
        <v>293</v>
      </c>
      <c r="H33" s="21" t="s">
        <v>293</v>
      </c>
      <c r="I33" s="8" t="s">
        <v>293</v>
      </c>
      <c r="J33" s="8" t="s">
        <v>293</v>
      </c>
    </row>
    <row r="34" spans="1:10">
      <c r="A34" s="19" t="s">
        <v>110</v>
      </c>
      <c r="B34" s="8">
        <v>8</v>
      </c>
      <c r="C34" s="8">
        <v>3</v>
      </c>
      <c r="D34" s="8">
        <v>5</v>
      </c>
      <c r="E34" s="21">
        <v>9</v>
      </c>
      <c r="F34" s="8">
        <v>5</v>
      </c>
      <c r="G34" s="8">
        <v>4</v>
      </c>
      <c r="H34" s="21" t="s">
        <v>293</v>
      </c>
      <c r="I34" s="8" t="s">
        <v>293</v>
      </c>
      <c r="J34" s="8" t="s">
        <v>293</v>
      </c>
    </row>
    <row r="35" spans="1:10">
      <c r="A35" s="19" t="s">
        <v>111</v>
      </c>
      <c r="B35" s="8">
        <v>12</v>
      </c>
      <c r="C35" s="8">
        <v>6</v>
      </c>
      <c r="D35" s="8">
        <v>6</v>
      </c>
      <c r="E35" s="21">
        <v>14</v>
      </c>
      <c r="F35" s="8">
        <v>8</v>
      </c>
      <c r="G35" s="8">
        <v>6</v>
      </c>
      <c r="H35" s="21">
        <v>15</v>
      </c>
      <c r="I35" s="8">
        <v>9</v>
      </c>
      <c r="J35" s="8">
        <v>6</v>
      </c>
    </row>
    <row r="36" spans="1:10">
      <c r="A36" s="19" t="s">
        <v>112</v>
      </c>
      <c r="B36" s="8">
        <v>7</v>
      </c>
      <c r="C36" s="8">
        <v>3</v>
      </c>
      <c r="D36" s="8">
        <v>3</v>
      </c>
      <c r="E36" s="21">
        <v>10</v>
      </c>
      <c r="F36" s="8">
        <v>5</v>
      </c>
      <c r="G36" s="8">
        <v>5</v>
      </c>
      <c r="H36" s="21">
        <v>11</v>
      </c>
      <c r="I36" s="8">
        <v>9</v>
      </c>
      <c r="J36" s="8">
        <v>2</v>
      </c>
    </row>
    <row r="37" spans="1:10">
      <c r="A37" s="19" t="s">
        <v>113</v>
      </c>
      <c r="B37" s="8">
        <v>11</v>
      </c>
      <c r="C37" s="8">
        <v>3</v>
      </c>
      <c r="D37" s="8">
        <v>8</v>
      </c>
      <c r="E37" s="21">
        <v>13</v>
      </c>
      <c r="F37" s="8">
        <v>6</v>
      </c>
      <c r="G37" s="8">
        <v>6</v>
      </c>
      <c r="H37" s="21">
        <v>14</v>
      </c>
      <c r="I37" s="8">
        <v>12</v>
      </c>
      <c r="J37" s="8">
        <v>2</v>
      </c>
    </row>
    <row r="38" spans="1:10">
      <c r="A38" s="19" t="s">
        <v>114</v>
      </c>
      <c r="B38" s="8">
        <v>8</v>
      </c>
      <c r="C38" s="8">
        <v>2</v>
      </c>
      <c r="D38" s="8">
        <v>7</v>
      </c>
      <c r="E38" s="21">
        <v>10</v>
      </c>
      <c r="F38" s="8">
        <v>3</v>
      </c>
      <c r="G38" s="8">
        <v>7</v>
      </c>
      <c r="H38" s="21">
        <v>12</v>
      </c>
      <c r="I38" s="8">
        <v>6</v>
      </c>
      <c r="J38" s="8">
        <v>6</v>
      </c>
    </row>
    <row r="39" spans="1:10">
      <c r="A39" s="19" t="s">
        <v>115</v>
      </c>
      <c r="B39" s="8">
        <v>10</v>
      </c>
      <c r="C39" s="8">
        <v>6</v>
      </c>
      <c r="D39" s="8">
        <v>4</v>
      </c>
      <c r="E39" s="21" t="s">
        <v>293</v>
      </c>
      <c r="F39" s="8" t="s">
        <v>293</v>
      </c>
      <c r="G39" s="8" t="s">
        <v>293</v>
      </c>
      <c r="H39" s="21">
        <v>12</v>
      </c>
      <c r="I39" s="8">
        <v>10</v>
      </c>
      <c r="J39" s="8">
        <v>2</v>
      </c>
    </row>
    <row r="40" spans="1:10">
      <c r="A40" s="19" t="s">
        <v>116</v>
      </c>
      <c r="B40" s="8">
        <v>11</v>
      </c>
      <c r="C40" s="8">
        <v>7</v>
      </c>
      <c r="D40" s="8">
        <v>4</v>
      </c>
      <c r="E40" s="21" t="s">
        <v>293</v>
      </c>
      <c r="F40" s="8" t="s">
        <v>293</v>
      </c>
      <c r="G40" s="8" t="s">
        <v>293</v>
      </c>
      <c r="H40" s="21">
        <v>16</v>
      </c>
      <c r="I40" s="8">
        <v>10</v>
      </c>
      <c r="J40" s="8">
        <v>6</v>
      </c>
    </row>
    <row r="41" spans="1:10">
      <c r="A41" s="19" t="s">
        <v>117</v>
      </c>
      <c r="B41" s="8" t="s">
        <v>293</v>
      </c>
      <c r="C41" s="8" t="s">
        <v>293</v>
      </c>
      <c r="D41" s="8" t="s">
        <v>293</v>
      </c>
      <c r="E41" s="21">
        <v>13</v>
      </c>
      <c r="F41" s="8">
        <v>6</v>
      </c>
      <c r="G41" s="8">
        <v>7</v>
      </c>
      <c r="H41" s="21">
        <v>14</v>
      </c>
      <c r="I41" s="8">
        <v>6</v>
      </c>
      <c r="J41" s="8">
        <v>7</v>
      </c>
    </row>
    <row r="42" spans="1:10">
      <c r="A42" s="19" t="s">
        <v>118</v>
      </c>
      <c r="B42" s="8">
        <v>8</v>
      </c>
      <c r="C42" s="8">
        <v>3</v>
      </c>
      <c r="D42" s="8">
        <v>5</v>
      </c>
      <c r="E42" s="21">
        <v>8</v>
      </c>
      <c r="F42" s="8">
        <v>4</v>
      </c>
      <c r="G42" s="8">
        <v>4</v>
      </c>
      <c r="H42" s="21" t="s">
        <v>293</v>
      </c>
      <c r="I42" s="8" t="s">
        <v>293</v>
      </c>
      <c r="J42" s="8" t="s">
        <v>293</v>
      </c>
    </row>
    <row r="43" spans="1:10">
      <c r="A43" s="19" t="s">
        <v>119</v>
      </c>
      <c r="B43" s="8">
        <v>10</v>
      </c>
      <c r="C43" s="8">
        <v>4</v>
      </c>
      <c r="D43" s="8">
        <v>7</v>
      </c>
      <c r="E43" s="21">
        <v>13</v>
      </c>
      <c r="F43" s="8">
        <v>5</v>
      </c>
      <c r="G43" s="8">
        <v>8</v>
      </c>
      <c r="H43" s="21">
        <v>16</v>
      </c>
      <c r="I43" s="8">
        <v>9</v>
      </c>
      <c r="J43" s="8">
        <v>7</v>
      </c>
    </row>
    <row r="44" spans="1:10">
      <c r="A44" s="19" t="s">
        <v>120</v>
      </c>
      <c r="B44" s="8">
        <v>10</v>
      </c>
      <c r="C44" s="8">
        <v>5</v>
      </c>
      <c r="D44" s="8">
        <v>5</v>
      </c>
      <c r="E44" s="21">
        <v>12</v>
      </c>
      <c r="F44" s="8">
        <v>5</v>
      </c>
      <c r="G44" s="8">
        <v>7</v>
      </c>
      <c r="H44" s="21">
        <v>17</v>
      </c>
      <c r="I44" s="8">
        <v>7</v>
      </c>
      <c r="J44" s="8">
        <v>9</v>
      </c>
    </row>
    <row r="45" spans="1:10">
      <c r="A45" s="19" t="s">
        <v>122</v>
      </c>
      <c r="B45" s="8">
        <v>11</v>
      </c>
      <c r="C45" s="8">
        <v>4</v>
      </c>
      <c r="D45" s="8">
        <v>8</v>
      </c>
      <c r="E45" s="21">
        <v>12</v>
      </c>
      <c r="F45" s="8">
        <v>6</v>
      </c>
      <c r="G45" s="8">
        <v>6</v>
      </c>
      <c r="H45" s="21">
        <v>10</v>
      </c>
      <c r="I45" s="8">
        <v>4</v>
      </c>
      <c r="J45" s="8">
        <v>7</v>
      </c>
    </row>
    <row r="46" spans="1:10">
      <c r="A46" s="19" t="s">
        <v>123</v>
      </c>
      <c r="B46" s="8">
        <v>9</v>
      </c>
      <c r="C46" s="8">
        <v>5</v>
      </c>
      <c r="D46" s="8">
        <v>5</v>
      </c>
      <c r="E46" s="21">
        <v>12</v>
      </c>
      <c r="F46" s="8">
        <v>7</v>
      </c>
      <c r="G46" s="8">
        <v>5</v>
      </c>
      <c r="H46" s="21">
        <v>15</v>
      </c>
      <c r="I46" s="8">
        <v>10</v>
      </c>
      <c r="J46" s="8">
        <v>5</v>
      </c>
    </row>
    <row r="47" spans="1:10">
      <c r="A47" s="19" t="s">
        <v>124</v>
      </c>
      <c r="B47" s="8">
        <v>9</v>
      </c>
      <c r="C47" s="8">
        <v>4</v>
      </c>
      <c r="D47" s="8">
        <v>5</v>
      </c>
      <c r="E47" s="21">
        <v>11</v>
      </c>
      <c r="F47" s="8">
        <v>5</v>
      </c>
      <c r="G47" s="8">
        <v>6</v>
      </c>
      <c r="H47" s="21">
        <v>9</v>
      </c>
      <c r="I47" s="8">
        <v>5</v>
      </c>
      <c r="J47" s="8">
        <v>4</v>
      </c>
    </row>
    <row r="48" spans="1:10">
      <c r="A48" s="19" t="s">
        <v>125</v>
      </c>
      <c r="B48" s="8" t="s">
        <v>293</v>
      </c>
      <c r="C48" s="8" t="s">
        <v>293</v>
      </c>
      <c r="D48" s="8" t="s">
        <v>293</v>
      </c>
      <c r="E48" s="21">
        <v>14</v>
      </c>
      <c r="F48" s="8">
        <v>6</v>
      </c>
      <c r="G48" s="8">
        <v>8</v>
      </c>
      <c r="H48" s="21">
        <v>14</v>
      </c>
      <c r="I48" s="8">
        <v>10</v>
      </c>
      <c r="J48" s="8">
        <v>4</v>
      </c>
    </row>
    <row r="49" spans="1:10">
      <c r="A49" s="19" t="s">
        <v>126</v>
      </c>
      <c r="B49" s="8">
        <v>10</v>
      </c>
      <c r="C49" s="8">
        <v>5</v>
      </c>
      <c r="D49" s="8">
        <v>5</v>
      </c>
      <c r="E49" s="21">
        <v>12</v>
      </c>
      <c r="F49" s="8">
        <v>6</v>
      </c>
      <c r="G49" s="8">
        <v>6</v>
      </c>
      <c r="H49" s="21">
        <v>13</v>
      </c>
      <c r="I49" s="8">
        <v>10</v>
      </c>
      <c r="J49" s="8">
        <v>3</v>
      </c>
    </row>
    <row r="50" spans="1:10">
      <c r="A50" s="19" t="s">
        <v>127</v>
      </c>
      <c r="B50" s="8" t="s">
        <v>293</v>
      </c>
      <c r="C50" s="8" t="s">
        <v>293</v>
      </c>
      <c r="D50" s="8" t="s">
        <v>293</v>
      </c>
      <c r="E50" s="21">
        <v>10</v>
      </c>
      <c r="F50" s="8">
        <v>5</v>
      </c>
      <c r="G50" s="8">
        <v>6</v>
      </c>
      <c r="H50" s="21" t="s">
        <v>293</v>
      </c>
      <c r="I50" s="8" t="s">
        <v>293</v>
      </c>
      <c r="J50" s="8" t="s">
        <v>293</v>
      </c>
    </row>
    <row r="51" spans="1:10">
      <c r="A51" s="19" t="s">
        <v>128</v>
      </c>
      <c r="B51" s="8">
        <v>9</v>
      </c>
      <c r="C51" s="8">
        <v>4</v>
      </c>
      <c r="D51" s="8">
        <v>4</v>
      </c>
      <c r="E51" s="21">
        <v>13</v>
      </c>
      <c r="F51" s="8">
        <v>8</v>
      </c>
      <c r="G51" s="8">
        <v>5</v>
      </c>
      <c r="H51" s="21">
        <v>13</v>
      </c>
      <c r="I51" s="8">
        <v>10</v>
      </c>
      <c r="J51" s="8">
        <v>3</v>
      </c>
    </row>
    <row r="52" spans="1:10">
      <c r="A52" s="19" t="s">
        <v>129</v>
      </c>
      <c r="B52" s="8">
        <v>9</v>
      </c>
      <c r="C52" s="8">
        <v>5</v>
      </c>
      <c r="D52" s="8">
        <v>5</v>
      </c>
      <c r="E52" s="21">
        <v>10</v>
      </c>
      <c r="F52" s="8">
        <v>7</v>
      </c>
      <c r="G52" s="8">
        <v>3</v>
      </c>
      <c r="H52" s="21">
        <v>15</v>
      </c>
      <c r="I52" s="8">
        <v>10</v>
      </c>
      <c r="J52" s="8">
        <v>5</v>
      </c>
    </row>
    <row r="53" spans="1:10">
      <c r="A53" s="19" t="s">
        <v>130</v>
      </c>
      <c r="B53" s="8">
        <v>9</v>
      </c>
      <c r="C53" s="8">
        <v>3</v>
      </c>
      <c r="D53" s="8">
        <v>6</v>
      </c>
      <c r="E53" s="21">
        <v>12</v>
      </c>
      <c r="F53" s="8">
        <v>4</v>
      </c>
      <c r="G53" s="8">
        <v>8</v>
      </c>
      <c r="H53" s="21">
        <v>13</v>
      </c>
      <c r="I53" s="8">
        <v>5</v>
      </c>
      <c r="J53" s="8">
        <v>8</v>
      </c>
    </row>
    <row r="54" spans="1:10">
      <c r="A54" s="33" t="s">
        <v>131</v>
      </c>
      <c r="B54" s="45"/>
      <c r="C54" s="45"/>
      <c r="D54" s="45"/>
      <c r="E54" s="45"/>
      <c r="F54" s="45"/>
      <c r="G54" s="45"/>
      <c r="H54" s="45"/>
      <c r="I54" s="45"/>
      <c r="J54" s="45"/>
    </row>
    <row r="55" spans="1:10">
      <c r="A55" s="20" t="s">
        <v>134</v>
      </c>
      <c r="B55" s="8">
        <v>8</v>
      </c>
      <c r="C55" s="8">
        <v>7</v>
      </c>
      <c r="D55" s="8">
        <v>1</v>
      </c>
      <c r="E55" s="21">
        <v>9</v>
      </c>
      <c r="F55" s="8">
        <v>7</v>
      </c>
      <c r="G55" s="8">
        <v>1</v>
      </c>
      <c r="H55" s="21">
        <v>14</v>
      </c>
      <c r="I55" s="8">
        <v>7</v>
      </c>
      <c r="J55" s="8">
        <v>7</v>
      </c>
    </row>
    <row r="56" spans="1:10">
      <c r="A56" s="22" t="s">
        <v>183</v>
      </c>
      <c r="B56" s="11" t="s">
        <v>293</v>
      </c>
      <c r="C56" s="11" t="s">
        <v>293</v>
      </c>
      <c r="D56" s="11" t="s">
        <v>293</v>
      </c>
      <c r="E56" s="26">
        <v>8</v>
      </c>
      <c r="F56" s="11">
        <v>4</v>
      </c>
      <c r="G56" s="11">
        <v>4</v>
      </c>
      <c r="H56" s="26">
        <v>8</v>
      </c>
      <c r="I56" s="11">
        <v>4</v>
      </c>
      <c r="J56" s="11">
        <v>4</v>
      </c>
    </row>
    <row r="57" spans="1:10">
      <c r="A57" s="13" t="s">
        <v>294</v>
      </c>
    </row>
    <row r="58" spans="1:10">
      <c r="A58" s="13" t="s">
        <v>184</v>
      </c>
    </row>
    <row r="59" spans="1:10">
      <c r="A59" s="13" t="s">
        <v>295</v>
      </c>
    </row>
    <row r="60" spans="1:10">
      <c r="A60" s="13" t="s">
        <v>296</v>
      </c>
    </row>
  </sheetData>
  <mergeCells count="5">
    <mergeCell ref="A2:A3"/>
    <mergeCell ref="B2:D2"/>
    <mergeCell ref="E2:G2"/>
    <mergeCell ref="H2:J2"/>
    <mergeCell ref="A54:J5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9"/>
  <sheetViews>
    <sheetView workbookViewId="0"/>
  </sheetViews>
  <sheetFormatPr defaultRowHeight="15"/>
  <cols>
    <col min="1" max="1" width="23" customWidth="1"/>
    <col min="2" max="11" width="13" customWidth="1"/>
  </cols>
  <sheetData>
    <row r="1" spans="1:11">
      <c r="A1" s="2" t="s">
        <v>23</v>
      </c>
    </row>
    <row r="2" spans="1:11">
      <c r="A2" s="34" t="s">
        <v>75</v>
      </c>
      <c r="B2" s="35">
        <v>2000</v>
      </c>
      <c r="C2" s="46"/>
      <c r="D2" s="46"/>
      <c r="E2" s="46"/>
      <c r="F2" s="46"/>
      <c r="G2" s="35">
        <v>2003</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13</v>
      </c>
      <c r="C4" s="8">
        <v>3</v>
      </c>
      <c r="D4" s="8">
        <v>9</v>
      </c>
      <c r="E4" s="8">
        <v>5</v>
      </c>
      <c r="F4" s="8">
        <v>4</v>
      </c>
      <c r="G4" s="21">
        <v>14</v>
      </c>
      <c r="H4" s="8">
        <v>3</v>
      </c>
      <c r="I4" s="8">
        <v>11</v>
      </c>
      <c r="J4" s="8">
        <v>4</v>
      </c>
      <c r="K4" s="8">
        <v>7</v>
      </c>
    </row>
    <row r="5" spans="1:11">
      <c r="A5" s="19" t="s">
        <v>81</v>
      </c>
      <c r="B5" s="8">
        <v>13</v>
      </c>
      <c r="C5" s="8">
        <v>3</v>
      </c>
      <c r="D5" s="8">
        <v>9</v>
      </c>
      <c r="E5" s="8">
        <v>7</v>
      </c>
      <c r="F5" s="8">
        <v>3</v>
      </c>
      <c r="G5" s="21">
        <v>11</v>
      </c>
      <c r="H5" s="8">
        <v>2</v>
      </c>
      <c r="I5" s="8">
        <v>10</v>
      </c>
      <c r="J5" s="8">
        <v>7</v>
      </c>
      <c r="K5" s="8">
        <v>2</v>
      </c>
    </row>
    <row r="6" spans="1:11">
      <c r="A6" s="19" t="s">
        <v>82</v>
      </c>
      <c r="B6" s="8" t="s">
        <v>293</v>
      </c>
      <c r="C6" s="8" t="s">
        <v>293</v>
      </c>
      <c r="D6" s="8" t="s">
        <v>293</v>
      </c>
      <c r="E6" s="8" t="s">
        <v>293</v>
      </c>
      <c r="F6" s="8" t="s">
        <v>293</v>
      </c>
      <c r="G6" s="21">
        <v>16</v>
      </c>
      <c r="H6" s="8">
        <v>1</v>
      </c>
      <c r="I6" s="8">
        <v>15</v>
      </c>
      <c r="J6" s="8">
        <v>6</v>
      </c>
      <c r="K6" s="8">
        <v>9</v>
      </c>
    </row>
    <row r="7" spans="1:11">
      <c r="A7" s="19" t="s">
        <v>83</v>
      </c>
      <c r="B7" s="8">
        <v>11</v>
      </c>
      <c r="C7" s="8">
        <v>3</v>
      </c>
      <c r="D7" s="8">
        <v>8</v>
      </c>
      <c r="E7" s="8">
        <v>4</v>
      </c>
      <c r="F7" s="8">
        <v>4</v>
      </c>
      <c r="G7" s="21">
        <v>12</v>
      </c>
      <c r="H7" s="8">
        <v>3</v>
      </c>
      <c r="I7" s="8">
        <v>9</v>
      </c>
      <c r="J7" s="8">
        <v>5</v>
      </c>
      <c r="K7" s="8">
        <v>3</v>
      </c>
    </row>
    <row r="8" spans="1:11">
      <c r="A8" s="19" t="s">
        <v>84</v>
      </c>
      <c r="B8" s="8">
        <v>12</v>
      </c>
      <c r="C8" s="8">
        <v>4</v>
      </c>
      <c r="D8" s="8">
        <v>8</v>
      </c>
      <c r="E8" s="8">
        <v>5</v>
      </c>
      <c r="F8" s="8">
        <v>4</v>
      </c>
      <c r="G8" s="21">
        <v>14</v>
      </c>
      <c r="H8" s="8">
        <v>1</v>
      </c>
      <c r="I8" s="8">
        <v>12</v>
      </c>
      <c r="J8" s="8">
        <v>5</v>
      </c>
      <c r="K8" s="8">
        <v>8</v>
      </c>
    </row>
    <row r="9" spans="1:11">
      <c r="A9" s="19" t="s">
        <v>85</v>
      </c>
      <c r="B9" s="8">
        <v>8</v>
      </c>
      <c r="C9" s="8">
        <v>3</v>
      </c>
      <c r="D9" s="8">
        <v>5</v>
      </c>
      <c r="E9" s="8">
        <v>4</v>
      </c>
      <c r="F9" s="8">
        <v>1</v>
      </c>
      <c r="G9" s="21">
        <v>10</v>
      </c>
      <c r="H9" s="8">
        <v>2</v>
      </c>
      <c r="I9" s="8">
        <v>8</v>
      </c>
      <c r="J9" s="8">
        <v>6</v>
      </c>
      <c r="K9" s="8">
        <v>2</v>
      </c>
    </row>
    <row r="10" spans="1:11">
      <c r="A10" s="19" t="s">
        <v>86</v>
      </c>
      <c r="B10" s="8" t="s">
        <v>293</v>
      </c>
      <c r="C10" s="8" t="s">
        <v>293</v>
      </c>
      <c r="D10" s="8" t="s">
        <v>293</v>
      </c>
      <c r="E10" s="8" t="s">
        <v>293</v>
      </c>
      <c r="F10" s="8" t="s">
        <v>293</v>
      </c>
      <c r="G10" s="21">
        <v>12</v>
      </c>
      <c r="H10" s="8">
        <v>2</v>
      </c>
      <c r="I10" s="8">
        <v>11</v>
      </c>
      <c r="J10" s="8">
        <v>3</v>
      </c>
      <c r="K10" s="8">
        <v>7</v>
      </c>
    </row>
    <row r="11" spans="1:11">
      <c r="A11" s="19" t="s">
        <v>87</v>
      </c>
      <c r="B11" s="8">
        <v>11</v>
      </c>
      <c r="C11" s="8">
        <v>3</v>
      </c>
      <c r="D11" s="8">
        <v>8</v>
      </c>
      <c r="E11" s="8">
        <v>4</v>
      </c>
      <c r="F11" s="8">
        <v>4</v>
      </c>
      <c r="G11" s="21">
        <v>13</v>
      </c>
      <c r="H11" s="8">
        <v>3</v>
      </c>
      <c r="I11" s="8">
        <v>10</v>
      </c>
      <c r="J11" s="8">
        <v>3</v>
      </c>
      <c r="K11" s="8">
        <v>6</v>
      </c>
    </row>
    <row r="12" spans="1:11">
      <c r="A12" s="19" t="s">
        <v>88</v>
      </c>
      <c r="B12" s="8" t="s">
        <v>293</v>
      </c>
      <c r="C12" s="8" t="s">
        <v>293</v>
      </c>
      <c r="D12" s="8" t="s">
        <v>293</v>
      </c>
      <c r="E12" s="8" t="s">
        <v>293</v>
      </c>
      <c r="F12" s="8" t="s">
        <v>293</v>
      </c>
      <c r="G12" s="21">
        <v>16</v>
      </c>
      <c r="H12" s="8">
        <v>6</v>
      </c>
      <c r="I12" s="8">
        <v>10</v>
      </c>
      <c r="J12" s="8">
        <v>3</v>
      </c>
      <c r="K12" s="8">
        <v>7</v>
      </c>
    </row>
    <row r="13" spans="1:11">
      <c r="A13" s="19" t="s">
        <v>89</v>
      </c>
      <c r="B13" s="8" t="s">
        <v>293</v>
      </c>
      <c r="C13" s="8" t="s">
        <v>293</v>
      </c>
      <c r="D13" s="8" t="s">
        <v>293</v>
      </c>
      <c r="E13" s="8" t="s">
        <v>293</v>
      </c>
      <c r="F13" s="8" t="s">
        <v>293</v>
      </c>
      <c r="G13" s="21">
        <v>18</v>
      </c>
      <c r="H13" s="8">
        <v>2</v>
      </c>
      <c r="I13" s="8">
        <v>16</v>
      </c>
      <c r="J13" s="8">
        <v>4</v>
      </c>
      <c r="K13" s="8">
        <v>12</v>
      </c>
    </row>
    <row r="14" spans="1:11">
      <c r="A14" s="19" t="s">
        <v>90</v>
      </c>
      <c r="B14" s="8">
        <v>9</v>
      </c>
      <c r="C14" s="8">
        <v>3</v>
      </c>
      <c r="D14" s="8">
        <v>7</v>
      </c>
      <c r="E14" s="8">
        <v>3</v>
      </c>
      <c r="F14" s="8">
        <v>4</v>
      </c>
      <c r="G14" s="21">
        <v>12</v>
      </c>
      <c r="H14" s="8">
        <v>2</v>
      </c>
      <c r="I14" s="8">
        <v>11</v>
      </c>
      <c r="J14" s="8">
        <v>4</v>
      </c>
      <c r="K14" s="8">
        <v>7</v>
      </c>
    </row>
    <row r="15" spans="1:11">
      <c r="A15" s="19" t="s">
        <v>91</v>
      </c>
      <c r="B15" s="8">
        <v>13</v>
      </c>
      <c r="C15" s="8">
        <v>6</v>
      </c>
      <c r="D15" s="8">
        <v>7</v>
      </c>
      <c r="E15" s="8">
        <v>5</v>
      </c>
      <c r="F15" s="8">
        <v>2</v>
      </c>
      <c r="G15" s="21">
        <v>11</v>
      </c>
      <c r="H15" s="8">
        <v>2</v>
      </c>
      <c r="I15" s="8">
        <v>10</v>
      </c>
      <c r="J15" s="8">
        <v>3</v>
      </c>
      <c r="K15" s="8">
        <v>6</v>
      </c>
    </row>
    <row r="16" spans="1:11">
      <c r="A16" s="19" t="s">
        <v>92</v>
      </c>
      <c r="B16" s="8">
        <v>12</v>
      </c>
      <c r="C16" s="8">
        <v>1</v>
      </c>
      <c r="D16" s="8">
        <v>11</v>
      </c>
      <c r="E16" s="8">
        <v>5</v>
      </c>
      <c r="F16" s="8">
        <v>6</v>
      </c>
      <c r="G16" s="21">
        <v>12</v>
      </c>
      <c r="H16" s="8">
        <v>1</v>
      </c>
      <c r="I16" s="8">
        <v>11</v>
      </c>
      <c r="J16" s="8">
        <v>4</v>
      </c>
      <c r="K16" s="8">
        <v>7</v>
      </c>
    </row>
    <row r="17" spans="1:11">
      <c r="A17" s="19" t="s">
        <v>93</v>
      </c>
      <c r="B17" s="8">
        <v>11</v>
      </c>
      <c r="C17" s="8">
        <v>2</v>
      </c>
      <c r="D17" s="8">
        <v>9</v>
      </c>
      <c r="E17" s="8">
        <v>3</v>
      </c>
      <c r="F17" s="8">
        <v>6</v>
      </c>
      <c r="G17" s="21">
        <v>15</v>
      </c>
      <c r="H17" s="8">
        <v>3</v>
      </c>
      <c r="I17" s="8">
        <v>13</v>
      </c>
      <c r="J17" s="8">
        <v>4</v>
      </c>
      <c r="K17" s="8">
        <v>9</v>
      </c>
    </row>
    <row r="18" spans="1:11">
      <c r="A18" s="19" t="s">
        <v>94</v>
      </c>
      <c r="B18" s="8">
        <v>10</v>
      </c>
      <c r="C18" s="8">
        <v>2</v>
      </c>
      <c r="D18" s="8">
        <v>8</v>
      </c>
      <c r="E18" s="8">
        <v>3</v>
      </c>
      <c r="F18" s="8">
        <v>5</v>
      </c>
      <c r="G18" s="21">
        <v>14</v>
      </c>
      <c r="H18" s="8">
        <v>2</v>
      </c>
      <c r="I18" s="8">
        <v>12</v>
      </c>
      <c r="J18" s="8">
        <v>6</v>
      </c>
      <c r="K18" s="8">
        <v>6</v>
      </c>
    </row>
    <row r="19" spans="1:11">
      <c r="A19" s="19" t="s">
        <v>95</v>
      </c>
      <c r="B19" s="8">
        <v>13</v>
      </c>
      <c r="C19" s="8">
        <v>1</v>
      </c>
      <c r="D19" s="8">
        <v>11</v>
      </c>
      <c r="E19" s="8">
        <v>4</v>
      </c>
      <c r="F19" s="8">
        <v>7</v>
      </c>
      <c r="G19" s="21">
        <v>15</v>
      </c>
      <c r="H19" s="8">
        <v>2</v>
      </c>
      <c r="I19" s="8">
        <v>13</v>
      </c>
      <c r="J19" s="8">
        <v>3</v>
      </c>
      <c r="K19" s="8">
        <v>10</v>
      </c>
    </row>
    <row r="20" spans="1:11">
      <c r="A20" s="19" t="s">
        <v>96</v>
      </c>
      <c r="B20" s="8">
        <v>12</v>
      </c>
      <c r="C20" s="8">
        <v>3</v>
      </c>
      <c r="D20" s="8">
        <v>9</v>
      </c>
      <c r="E20" s="8">
        <v>5</v>
      </c>
      <c r="F20" s="8">
        <v>4</v>
      </c>
      <c r="G20" s="21">
        <v>14</v>
      </c>
      <c r="H20" s="8">
        <v>1</v>
      </c>
      <c r="I20" s="8">
        <v>12</v>
      </c>
      <c r="J20" s="8">
        <v>2</v>
      </c>
      <c r="K20" s="8">
        <v>10</v>
      </c>
    </row>
    <row r="21" spans="1:11">
      <c r="A21" s="19" t="s">
        <v>97</v>
      </c>
      <c r="B21" s="8">
        <v>11</v>
      </c>
      <c r="C21" s="8">
        <v>3</v>
      </c>
      <c r="D21" s="8">
        <v>8</v>
      </c>
      <c r="E21" s="8">
        <v>3</v>
      </c>
      <c r="F21" s="8">
        <v>5</v>
      </c>
      <c r="G21" s="21">
        <v>13</v>
      </c>
      <c r="H21" s="8">
        <v>3</v>
      </c>
      <c r="I21" s="8">
        <v>11</v>
      </c>
      <c r="J21" s="8">
        <v>4</v>
      </c>
      <c r="K21" s="8">
        <v>7</v>
      </c>
    </row>
    <row r="22" spans="1:11">
      <c r="A22" s="19" t="s">
        <v>98</v>
      </c>
      <c r="B22" s="8">
        <v>15</v>
      </c>
      <c r="C22" s="8">
        <v>3</v>
      </c>
      <c r="D22" s="8">
        <v>13</v>
      </c>
      <c r="E22" s="8">
        <v>2</v>
      </c>
      <c r="F22" s="8">
        <v>11</v>
      </c>
      <c r="G22" s="21">
        <v>21</v>
      </c>
      <c r="H22" s="8">
        <v>3</v>
      </c>
      <c r="I22" s="8">
        <v>18</v>
      </c>
      <c r="J22" s="8">
        <v>3</v>
      </c>
      <c r="K22" s="8">
        <v>16</v>
      </c>
    </row>
    <row r="23" spans="1:11">
      <c r="A23" s="19" t="s">
        <v>99</v>
      </c>
      <c r="B23" s="8">
        <v>15</v>
      </c>
      <c r="C23" s="8">
        <v>4</v>
      </c>
      <c r="D23" s="8">
        <v>11</v>
      </c>
      <c r="E23" s="8">
        <v>4</v>
      </c>
      <c r="F23" s="8">
        <v>7</v>
      </c>
      <c r="G23" s="21">
        <v>18</v>
      </c>
      <c r="H23" s="8">
        <v>3</v>
      </c>
      <c r="I23" s="8">
        <v>14</v>
      </c>
      <c r="J23" s="8">
        <v>4</v>
      </c>
      <c r="K23" s="8">
        <v>10</v>
      </c>
    </row>
    <row r="24" spans="1:11">
      <c r="A24" s="19" t="s">
        <v>100</v>
      </c>
      <c r="B24" s="8">
        <v>11</v>
      </c>
      <c r="C24" s="8">
        <v>2</v>
      </c>
      <c r="D24" s="8">
        <v>9</v>
      </c>
      <c r="E24" s="8">
        <v>4</v>
      </c>
      <c r="F24" s="8">
        <v>5</v>
      </c>
      <c r="G24" s="21">
        <v>13</v>
      </c>
      <c r="H24" s="8">
        <v>3</v>
      </c>
      <c r="I24" s="8">
        <v>10</v>
      </c>
      <c r="J24" s="8">
        <v>4</v>
      </c>
      <c r="K24" s="8">
        <v>6</v>
      </c>
    </row>
    <row r="25" spans="1:11">
      <c r="A25" s="19" t="s">
        <v>101</v>
      </c>
      <c r="B25" s="8">
        <v>14</v>
      </c>
      <c r="C25" s="8">
        <v>1</v>
      </c>
      <c r="D25" s="8">
        <v>14</v>
      </c>
      <c r="E25" s="8">
        <v>5</v>
      </c>
      <c r="F25" s="8">
        <v>9</v>
      </c>
      <c r="G25" s="21">
        <v>18</v>
      </c>
      <c r="H25" s="8">
        <v>2</v>
      </c>
      <c r="I25" s="8">
        <v>16</v>
      </c>
      <c r="J25" s="8">
        <v>2</v>
      </c>
      <c r="K25" s="8">
        <v>14</v>
      </c>
    </row>
    <row r="26" spans="1:11">
      <c r="A26" s="19" t="s">
        <v>102</v>
      </c>
      <c r="B26" s="8">
        <v>10</v>
      </c>
      <c r="C26" s="8">
        <v>3</v>
      </c>
      <c r="D26" s="8">
        <v>7</v>
      </c>
      <c r="E26" s="8">
        <v>3</v>
      </c>
      <c r="F26" s="8">
        <v>4</v>
      </c>
      <c r="G26" s="21">
        <v>11</v>
      </c>
      <c r="H26" s="8">
        <v>3</v>
      </c>
      <c r="I26" s="8">
        <v>7</v>
      </c>
      <c r="J26" s="8">
        <v>2</v>
      </c>
      <c r="K26" s="8">
        <v>5</v>
      </c>
    </row>
    <row r="27" spans="1:11">
      <c r="A27" s="19" t="s">
        <v>103</v>
      </c>
      <c r="B27" s="8">
        <v>12</v>
      </c>
      <c r="C27" s="8">
        <v>2</v>
      </c>
      <c r="D27" s="8">
        <v>10</v>
      </c>
      <c r="E27" s="8">
        <v>5</v>
      </c>
      <c r="F27" s="8">
        <v>5</v>
      </c>
      <c r="G27" s="21">
        <v>14</v>
      </c>
      <c r="H27" s="8">
        <v>2</v>
      </c>
      <c r="I27" s="8">
        <v>11</v>
      </c>
      <c r="J27" s="8">
        <v>5</v>
      </c>
      <c r="K27" s="8">
        <v>6</v>
      </c>
    </row>
    <row r="28" spans="1:11">
      <c r="A28" s="19" t="s">
        <v>104</v>
      </c>
      <c r="B28" s="8">
        <v>6</v>
      </c>
      <c r="C28" s="8">
        <v>3</v>
      </c>
      <c r="D28" s="8">
        <v>3</v>
      </c>
      <c r="E28" s="8">
        <v>1</v>
      </c>
      <c r="F28" s="8">
        <v>2</v>
      </c>
      <c r="G28" s="21">
        <v>10</v>
      </c>
      <c r="H28" s="8">
        <v>5</v>
      </c>
      <c r="I28" s="8">
        <v>5</v>
      </c>
      <c r="J28" s="8">
        <v>3</v>
      </c>
      <c r="K28" s="8">
        <v>1</v>
      </c>
    </row>
    <row r="29" spans="1:11">
      <c r="A29" s="19" t="s">
        <v>105</v>
      </c>
      <c r="B29" s="8">
        <v>14</v>
      </c>
      <c r="C29" s="8">
        <v>2</v>
      </c>
      <c r="D29" s="8">
        <v>12</v>
      </c>
      <c r="E29" s="8">
        <v>5</v>
      </c>
      <c r="F29" s="8">
        <v>7</v>
      </c>
      <c r="G29" s="21">
        <v>15</v>
      </c>
      <c r="H29" s="8">
        <v>3</v>
      </c>
      <c r="I29" s="8">
        <v>12</v>
      </c>
      <c r="J29" s="8">
        <v>3</v>
      </c>
      <c r="K29" s="8">
        <v>9</v>
      </c>
    </row>
    <row r="30" spans="1:11">
      <c r="A30" s="19" t="s">
        <v>106</v>
      </c>
      <c r="B30" s="8">
        <v>12</v>
      </c>
      <c r="C30" s="8">
        <v>2</v>
      </c>
      <c r="D30" s="8">
        <v>10</v>
      </c>
      <c r="E30" s="8">
        <v>5</v>
      </c>
      <c r="F30" s="8">
        <v>6</v>
      </c>
      <c r="G30" s="21">
        <v>14</v>
      </c>
      <c r="H30" s="8">
        <v>2</v>
      </c>
      <c r="I30" s="8">
        <v>12</v>
      </c>
      <c r="J30" s="8">
        <v>5</v>
      </c>
      <c r="K30" s="8">
        <v>7</v>
      </c>
    </row>
    <row r="31" spans="1:11">
      <c r="A31" s="19" t="s">
        <v>107</v>
      </c>
      <c r="B31" s="8">
        <v>15</v>
      </c>
      <c r="C31" s="8">
        <v>2</v>
      </c>
      <c r="D31" s="8">
        <v>13</v>
      </c>
      <c r="E31" s="8">
        <v>9</v>
      </c>
      <c r="F31" s="8">
        <v>4</v>
      </c>
      <c r="G31" s="21">
        <v>16</v>
      </c>
      <c r="H31" s="8">
        <v>2</v>
      </c>
      <c r="I31" s="8">
        <v>14</v>
      </c>
      <c r="J31" s="8">
        <v>6</v>
      </c>
      <c r="K31" s="8">
        <v>8</v>
      </c>
    </row>
    <row r="32" spans="1:11">
      <c r="A32" s="19" t="s">
        <v>108</v>
      </c>
      <c r="B32" s="8">
        <v>10</v>
      </c>
      <c r="C32" s="8">
        <v>3</v>
      </c>
      <c r="D32" s="8">
        <v>7</v>
      </c>
      <c r="E32" s="8">
        <v>3</v>
      </c>
      <c r="F32" s="8">
        <v>4</v>
      </c>
      <c r="G32" s="21">
        <v>13</v>
      </c>
      <c r="H32" s="8">
        <v>3</v>
      </c>
      <c r="I32" s="8">
        <v>10</v>
      </c>
      <c r="J32" s="8">
        <v>5</v>
      </c>
      <c r="K32" s="8">
        <v>5</v>
      </c>
    </row>
    <row r="33" spans="1:11">
      <c r="A33" s="19" t="s">
        <v>109</v>
      </c>
      <c r="B33" s="8" t="s">
        <v>293</v>
      </c>
      <c r="C33" s="8" t="s">
        <v>293</v>
      </c>
      <c r="D33" s="8" t="s">
        <v>293</v>
      </c>
      <c r="E33" s="8" t="s">
        <v>293</v>
      </c>
      <c r="F33" s="8" t="s">
        <v>293</v>
      </c>
      <c r="G33" s="21">
        <v>18</v>
      </c>
      <c r="H33" s="8">
        <v>3</v>
      </c>
      <c r="I33" s="8">
        <v>16</v>
      </c>
      <c r="J33" s="8">
        <v>4</v>
      </c>
      <c r="K33" s="8">
        <v>11</v>
      </c>
    </row>
    <row r="34" spans="1:11">
      <c r="A34" s="19" t="s">
        <v>110</v>
      </c>
      <c r="B34" s="8" t="s">
        <v>293</v>
      </c>
      <c r="C34" s="8" t="s">
        <v>293</v>
      </c>
      <c r="D34" s="8" t="s">
        <v>293</v>
      </c>
      <c r="E34" s="8" t="s">
        <v>293</v>
      </c>
      <c r="F34" s="8" t="s">
        <v>293</v>
      </c>
      <c r="G34" s="21">
        <v>14</v>
      </c>
      <c r="H34" s="8">
        <v>2</v>
      </c>
      <c r="I34" s="8">
        <v>13</v>
      </c>
      <c r="J34" s="8">
        <v>1</v>
      </c>
      <c r="K34" s="8">
        <v>12</v>
      </c>
    </row>
    <row r="35" spans="1:11">
      <c r="A35" s="19" t="s">
        <v>111</v>
      </c>
      <c r="B35" s="8">
        <v>15</v>
      </c>
      <c r="C35" s="8">
        <v>5</v>
      </c>
      <c r="D35" s="8">
        <v>10</v>
      </c>
      <c r="E35" s="8">
        <v>5</v>
      </c>
      <c r="F35" s="8">
        <v>5</v>
      </c>
      <c r="G35" s="21">
        <v>17</v>
      </c>
      <c r="H35" s="8">
        <v>2</v>
      </c>
      <c r="I35" s="8">
        <v>15</v>
      </c>
      <c r="J35" s="8">
        <v>7</v>
      </c>
      <c r="K35" s="8">
        <v>9</v>
      </c>
    </row>
    <row r="36" spans="1:11">
      <c r="A36" s="19" t="s">
        <v>112</v>
      </c>
      <c r="B36" s="8">
        <v>11</v>
      </c>
      <c r="C36" s="8">
        <v>2</v>
      </c>
      <c r="D36" s="8">
        <v>8</v>
      </c>
      <c r="E36" s="8" t="s">
        <v>72</v>
      </c>
      <c r="F36" s="8">
        <v>8</v>
      </c>
      <c r="G36" s="21">
        <v>13</v>
      </c>
      <c r="H36" s="8">
        <v>3</v>
      </c>
      <c r="I36" s="8">
        <v>10</v>
      </c>
      <c r="J36" s="8">
        <v>1</v>
      </c>
      <c r="K36" s="8">
        <v>10</v>
      </c>
    </row>
    <row r="37" spans="1:11">
      <c r="A37" s="19" t="s">
        <v>113</v>
      </c>
      <c r="B37" s="8">
        <v>14</v>
      </c>
      <c r="C37" s="8">
        <v>4</v>
      </c>
      <c r="D37" s="8">
        <v>10</v>
      </c>
      <c r="E37" s="8">
        <v>3</v>
      </c>
      <c r="F37" s="8">
        <v>7</v>
      </c>
      <c r="G37" s="21">
        <v>17</v>
      </c>
      <c r="H37" s="8">
        <v>4</v>
      </c>
      <c r="I37" s="8">
        <v>14</v>
      </c>
      <c r="J37" s="8">
        <v>3</v>
      </c>
      <c r="K37" s="8">
        <v>10</v>
      </c>
    </row>
    <row r="38" spans="1:11">
      <c r="A38" s="19" t="s">
        <v>114</v>
      </c>
      <c r="B38" s="8">
        <v>11</v>
      </c>
      <c r="C38" s="8">
        <v>1</v>
      </c>
      <c r="D38" s="8">
        <v>9</v>
      </c>
      <c r="E38" s="8">
        <v>5</v>
      </c>
      <c r="F38" s="8">
        <v>4</v>
      </c>
      <c r="G38" s="21">
        <v>15</v>
      </c>
      <c r="H38" s="8">
        <v>2</v>
      </c>
      <c r="I38" s="8">
        <v>14</v>
      </c>
      <c r="J38" s="8">
        <v>6</v>
      </c>
      <c r="K38" s="8">
        <v>7</v>
      </c>
    </row>
    <row r="39" spans="1:11">
      <c r="A39" s="19" t="s">
        <v>115</v>
      </c>
      <c r="B39" s="8">
        <v>12</v>
      </c>
      <c r="C39" s="8">
        <v>4</v>
      </c>
      <c r="D39" s="8">
        <v>7</v>
      </c>
      <c r="E39" s="8">
        <v>2</v>
      </c>
      <c r="F39" s="8">
        <v>5</v>
      </c>
      <c r="G39" s="21">
        <v>12</v>
      </c>
      <c r="H39" s="8">
        <v>4</v>
      </c>
      <c r="I39" s="8">
        <v>8</v>
      </c>
      <c r="J39" s="8">
        <v>2</v>
      </c>
      <c r="K39" s="8">
        <v>7</v>
      </c>
    </row>
    <row r="40" spans="1:11">
      <c r="A40" s="19" t="s">
        <v>116</v>
      </c>
      <c r="B40" s="8">
        <v>16</v>
      </c>
      <c r="C40" s="8">
        <v>4</v>
      </c>
      <c r="D40" s="8">
        <v>12</v>
      </c>
      <c r="E40" s="8">
        <v>7</v>
      </c>
      <c r="F40" s="8">
        <v>4</v>
      </c>
      <c r="G40" s="21">
        <v>17</v>
      </c>
      <c r="H40" s="8">
        <v>3</v>
      </c>
      <c r="I40" s="8">
        <v>14</v>
      </c>
      <c r="J40" s="8">
        <v>6</v>
      </c>
      <c r="K40" s="8">
        <v>8</v>
      </c>
    </row>
    <row r="41" spans="1:11">
      <c r="A41" s="19" t="s">
        <v>117</v>
      </c>
      <c r="B41" s="8">
        <v>14</v>
      </c>
      <c r="C41" s="8">
        <v>2</v>
      </c>
      <c r="D41" s="8">
        <v>12</v>
      </c>
      <c r="E41" s="8">
        <v>6</v>
      </c>
      <c r="F41" s="8">
        <v>5</v>
      </c>
      <c r="G41" s="21">
        <v>17</v>
      </c>
      <c r="H41" s="8">
        <v>4</v>
      </c>
      <c r="I41" s="8">
        <v>14</v>
      </c>
      <c r="J41" s="8">
        <v>7</v>
      </c>
      <c r="K41" s="8">
        <v>7</v>
      </c>
    </row>
    <row r="42" spans="1:11">
      <c r="A42" s="19" t="s">
        <v>118</v>
      </c>
      <c r="B42" s="8" t="s">
        <v>293</v>
      </c>
      <c r="C42" s="8" t="s">
        <v>293</v>
      </c>
      <c r="D42" s="8" t="s">
        <v>293</v>
      </c>
      <c r="E42" s="8" t="s">
        <v>293</v>
      </c>
      <c r="F42" s="8" t="s">
        <v>293</v>
      </c>
      <c r="G42" s="21">
        <v>13</v>
      </c>
      <c r="H42" s="8">
        <v>2</v>
      </c>
      <c r="I42" s="8">
        <v>11</v>
      </c>
      <c r="J42" s="8">
        <v>2</v>
      </c>
      <c r="K42" s="8">
        <v>9</v>
      </c>
    </row>
    <row r="43" spans="1:11">
      <c r="A43" s="19" t="s">
        <v>119</v>
      </c>
      <c r="B43" s="8">
        <v>16</v>
      </c>
      <c r="C43" s="8">
        <v>2</v>
      </c>
      <c r="D43" s="8">
        <v>14</v>
      </c>
      <c r="E43" s="8">
        <v>6</v>
      </c>
      <c r="F43" s="8">
        <v>8</v>
      </c>
      <c r="G43" s="21">
        <v>20</v>
      </c>
      <c r="H43" s="8">
        <v>2</v>
      </c>
      <c r="I43" s="8">
        <v>18</v>
      </c>
      <c r="J43" s="8">
        <v>5</v>
      </c>
      <c r="K43" s="8">
        <v>13</v>
      </c>
    </row>
    <row r="44" spans="1:11">
      <c r="A44" s="19" t="s">
        <v>120</v>
      </c>
      <c r="B44" s="8">
        <v>17</v>
      </c>
      <c r="C44" s="8">
        <v>5</v>
      </c>
      <c r="D44" s="8">
        <v>12</v>
      </c>
      <c r="E44" s="8">
        <v>7</v>
      </c>
      <c r="F44" s="8">
        <v>5</v>
      </c>
      <c r="G44" s="21">
        <v>17</v>
      </c>
      <c r="H44" s="8">
        <v>6</v>
      </c>
      <c r="I44" s="8">
        <v>11</v>
      </c>
      <c r="J44" s="8">
        <v>6</v>
      </c>
      <c r="K44" s="8">
        <v>4</v>
      </c>
    </row>
    <row r="45" spans="1:11">
      <c r="A45" s="19" t="s">
        <v>121</v>
      </c>
      <c r="B45" s="8" t="s">
        <v>293</v>
      </c>
      <c r="C45" s="8" t="s">
        <v>293</v>
      </c>
      <c r="D45" s="8" t="s">
        <v>293</v>
      </c>
      <c r="E45" s="8" t="s">
        <v>293</v>
      </c>
      <c r="F45" s="8" t="s">
        <v>293</v>
      </c>
      <c r="G45" s="21">
        <v>15</v>
      </c>
      <c r="H45" s="8">
        <v>1</v>
      </c>
      <c r="I45" s="8">
        <v>13</v>
      </c>
      <c r="J45" s="8">
        <v>7</v>
      </c>
      <c r="K45" s="8">
        <v>6</v>
      </c>
    </row>
    <row r="46" spans="1:11">
      <c r="A46" s="19" t="s">
        <v>122</v>
      </c>
      <c r="B46" s="8">
        <v>10</v>
      </c>
      <c r="C46" s="8">
        <v>2</v>
      </c>
      <c r="D46" s="8">
        <v>8</v>
      </c>
      <c r="E46" s="8">
        <v>7</v>
      </c>
      <c r="F46" s="8">
        <v>1</v>
      </c>
      <c r="G46" s="21">
        <v>13</v>
      </c>
      <c r="H46" s="8">
        <v>2</v>
      </c>
      <c r="I46" s="8">
        <v>11</v>
      </c>
      <c r="J46" s="8">
        <v>6</v>
      </c>
      <c r="K46" s="8">
        <v>5</v>
      </c>
    </row>
    <row r="47" spans="1:11">
      <c r="A47" s="19" t="s">
        <v>123</v>
      </c>
      <c r="B47" s="8">
        <v>15</v>
      </c>
      <c r="C47" s="8">
        <v>6</v>
      </c>
      <c r="D47" s="8">
        <v>9</v>
      </c>
      <c r="E47" s="8">
        <v>6</v>
      </c>
      <c r="F47" s="8">
        <v>3</v>
      </c>
      <c r="G47" s="21">
        <v>15</v>
      </c>
      <c r="H47" s="8">
        <v>7</v>
      </c>
      <c r="I47" s="8">
        <v>8</v>
      </c>
      <c r="J47" s="8">
        <v>5</v>
      </c>
      <c r="K47" s="8">
        <v>3</v>
      </c>
    </row>
    <row r="48" spans="1:11">
      <c r="A48" s="19" t="s">
        <v>124</v>
      </c>
      <c r="B48" s="8">
        <v>9</v>
      </c>
      <c r="C48" s="8">
        <v>3</v>
      </c>
      <c r="D48" s="8">
        <v>6</v>
      </c>
      <c r="E48" s="8">
        <v>4</v>
      </c>
      <c r="F48" s="8">
        <v>2</v>
      </c>
      <c r="G48" s="21">
        <v>12</v>
      </c>
      <c r="H48" s="8">
        <v>2</v>
      </c>
      <c r="I48" s="8">
        <v>10</v>
      </c>
      <c r="J48" s="8">
        <v>5</v>
      </c>
      <c r="K48" s="8">
        <v>5</v>
      </c>
    </row>
    <row r="49" spans="1:11">
      <c r="A49" s="19" t="s">
        <v>125</v>
      </c>
      <c r="B49" s="8">
        <v>15</v>
      </c>
      <c r="C49" s="8">
        <v>3</v>
      </c>
      <c r="D49" s="8">
        <v>12</v>
      </c>
      <c r="E49" s="8">
        <v>4</v>
      </c>
      <c r="F49" s="8">
        <v>8</v>
      </c>
      <c r="G49" s="21">
        <v>17</v>
      </c>
      <c r="H49" s="8">
        <v>4</v>
      </c>
      <c r="I49" s="8">
        <v>13</v>
      </c>
      <c r="J49" s="8">
        <v>4</v>
      </c>
      <c r="K49" s="8">
        <v>10</v>
      </c>
    </row>
    <row r="50" spans="1:11">
      <c r="A50" s="19" t="s">
        <v>126</v>
      </c>
      <c r="B50" s="8">
        <v>13</v>
      </c>
      <c r="C50" s="8">
        <v>3</v>
      </c>
      <c r="D50" s="8">
        <v>10</v>
      </c>
      <c r="E50" s="8">
        <v>4</v>
      </c>
      <c r="F50" s="8">
        <v>6</v>
      </c>
      <c r="G50" s="21">
        <v>13</v>
      </c>
      <c r="H50" s="8">
        <v>4</v>
      </c>
      <c r="I50" s="8">
        <v>9</v>
      </c>
      <c r="J50" s="8">
        <v>3</v>
      </c>
      <c r="K50" s="8">
        <v>6</v>
      </c>
    </row>
    <row r="51" spans="1:11">
      <c r="A51" s="19" t="s">
        <v>127</v>
      </c>
      <c r="B51" s="8" t="s">
        <v>293</v>
      </c>
      <c r="C51" s="8" t="s">
        <v>293</v>
      </c>
      <c r="D51" s="8" t="s">
        <v>293</v>
      </c>
      <c r="E51" s="8" t="s">
        <v>293</v>
      </c>
      <c r="F51" s="8" t="s">
        <v>293</v>
      </c>
      <c r="G51" s="21">
        <v>14</v>
      </c>
      <c r="H51" s="8">
        <v>2</v>
      </c>
      <c r="I51" s="8">
        <v>12</v>
      </c>
      <c r="J51" s="8">
        <v>5</v>
      </c>
      <c r="K51" s="8">
        <v>7</v>
      </c>
    </row>
    <row r="52" spans="1:11">
      <c r="A52" s="19" t="s">
        <v>128</v>
      </c>
      <c r="B52" s="8">
        <v>13</v>
      </c>
      <c r="C52" s="8">
        <v>3</v>
      </c>
      <c r="D52" s="8">
        <v>11</v>
      </c>
      <c r="E52" s="8">
        <v>3</v>
      </c>
      <c r="F52" s="8">
        <v>8</v>
      </c>
      <c r="G52" s="21">
        <v>15</v>
      </c>
      <c r="H52" s="8">
        <v>3</v>
      </c>
      <c r="I52" s="8">
        <v>12</v>
      </c>
      <c r="J52" s="8">
        <v>3</v>
      </c>
      <c r="K52" s="8">
        <v>9</v>
      </c>
    </row>
    <row r="53" spans="1:11">
      <c r="A53" s="19" t="s">
        <v>129</v>
      </c>
      <c r="B53" s="8">
        <v>15</v>
      </c>
      <c r="C53" s="8">
        <v>4</v>
      </c>
      <c r="D53" s="8">
        <v>10</v>
      </c>
      <c r="E53" s="8">
        <v>5</v>
      </c>
      <c r="F53" s="8">
        <v>6</v>
      </c>
      <c r="G53" s="21">
        <v>15</v>
      </c>
      <c r="H53" s="8">
        <v>3</v>
      </c>
      <c r="I53" s="8">
        <v>12</v>
      </c>
      <c r="J53" s="8">
        <v>2</v>
      </c>
      <c r="K53" s="8">
        <v>10</v>
      </c>
    </row>
    <row r="54" spans="1:11">
      <c r="A54" s="19" t="s">
        <v>130</v>
      </c>
      <c r="B54" s="8">
        <v>14</v>
      </c>
      <c r="C54" s="8">
        <v>2</v>
      </c>
      <c r="D54" s="8">
        <v>12</v>
      </c>
      <c r="E54" s="8">
        <v>6</v>
      </c>
      <c r="F54" s="8">
        <v>6</v>
      </c>
      <c r="G54" s="21">
        <v>15</v>
      </c>
      <c r="H54" s="8">
        <v>1</v>
      </c>
      <c r="I54" s="8">
        <v>14</v>
      </c>
      <c r="J54" s="8">
        <v>3</v>
      </c>
      <c r="K54" s="8">
        <v>11</v>
      </c>
    </row>
    <row r="55" spans="1:11">
      <c r="A55" s="33" t="s">
        <v>131</v>
      </c>
      <c r="B55" s="45"/>
      <c r="C55" s="45"/>
      <c r="D55" s="45"/>
      <c r="E55" s="45"/>
      <c r="F55" s="45"/>
      <c r="G55" s="45"/>
      <c r="H55" s="45"/>
      <c r="I55" s="45"/>
      <c r="J55" s="45"/>
      <c r="K55" s="45"/>
    </row>
    <row r="56" spans="1:11">
      <c r="A56" s="20" t="s">
        <v>134</v>
      </c>
      <c r="B56" s="8">
        <v>13</v>
      </c>
      <c r="C56" s="8">
        <v>3</v>
      </c>
      <c r="D56" s="8">
        <v>10</v>
      </c>
      <c r="E56" s="8">
        <v>5</v>
      </c>
      <c r="F56" s="8">
        <v>5</v>
      </c>
      <c r="G56" s="21">
        <v>13</v>
      </c>
      <c r="H56" s="8">
        <v>4</v>
      </c>
      <c r="I56" s="8">
        <v>10</v>
      </c>
      <c r="J56" s="8">
        <v>2</v>
      </c>
      <c r="K56" s="8">
        <v>7</v>
      </c>
    </row>
    <row r="57" spans="1:11">
      <c r="A57" s="20" t="s">
        <v>183</v>
      </c>
      <c r="B57" s="8">
        <v>8</v>
      </c>
      <c r="C57" s="8">
        <v>2</v>
      </c>
      <c r="D57" s="8">
        <v>6</v>
      </c>
      <c r="E57" s="8">
        <v>3</v>
      </c>
      <c r="F57" s="8">
        <v>4</v>
      </c>
      <c r="G57" s="21">
        <v>10</v>
      </c>
      <c r="H57" s="8">
        <v>1</v>
      </c>
      <c r="I57" s="8">
        <v>9</v>
      </c>
      <c r="J57" s="8">
        <v>2</v>
      </c>
      <c r="K57" s="8">
        <v>6</v>
      </c>
    </row>
    <row r="58" spans="1:11">
      <c r="A58" s="22" t="s">
        <v>136</v>
      </c>
      <c r="B58" s="11" t="s">
        <v>293</v>
      </c>
      <c r="C58" s="11" t="s">
        <v>293</v>
      </c>
      <c r="D58" s="11" t="s">
        <v>293</v>
      </c>
      <c r="E58" s="11" t="s">
        <v>293</v>
      </c>
      <c r="F58" s="11" t="s">
        <v>293</v>
      </c>
      <c r="G58" s="26" t="s">
        <v>293</v>
      </c>
      <c r="H58" s="11" t="s">
        <v>293</v>
      </c>
      <c r="I58" s="11" t="s">
        <v>293</v>
      </c>
      <c r="J58" s="11" t="s">
        <v>293</v>
      </c>
      <c r="K58" s="11" t="s">
        <v>293</v>
      </c>
    </row>
    <row r="59" spans="1:11">
      <c r="A59" s="13" t="s">
        <v>297</v>
      </c>
    </row>
  </sheetData>
  <mergeCells count="4">
    <mergeCell ref="A2:A3"/>
    <mergeCell ref="B2:F2"/>
    <mergeCell ref="G2:K2"/>
    <mergeCell ref="A55:K5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59"/>
  <sheetViews>
    <sheetView workbookViewId="0"/>
  </sheetViews>
  <sheetFormatPr defaultRowHeight="15"/>
  <cols>
    <col min="1" max="1" width="23" customWidth="1"/>
    <col min="2" max="11" width="13" customWidth="1"/>
  </cols>
  <sheetData>
    <row r="1" spans="1:11">
      <c r="A1" s="2" t="s">
        <v>24</v>
      </c>
    </row>
    <row r="2" spans="1:11">
      <c r="A2" s="34" t="s">
        <v>75</v>
      </c>
      <c r="B2" s="35">
        <v>2005</v>
      </c>
      <c r="C2" s="46"/>
      <c r="D2" s="46"/>
      <c r="E2" s="46"/>
      <c r="F2" s="46"/>
      <c r="G2" s="35">
        <v>2007</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14</v>
      </c>
      <c r="C4" s="8">
        <v>3</v>
      </c>
      <c r="D4" s="8">
        <v>11</v>
      </c>
      <c r="E4" s="8">
        <v>4</v>
      </c>
      <c r="F4" s="8">
        <v>8</v>
      </c>
      <c r="G4" s="21">
        <v>14</v>
      </c>
      <c r="H4" s="8">
        <v>3</v>
      </c>
      <c r="I4" s="8">
        <v>11</v>
      </c>
      <c r="J4" s="8">
        <v>3</v>
      </c>
      <c r="K4" s="8">
        <v>8</v>
      </c>
    </row>
    <row r="5" spans="1:11">
      <c r="A5" s="19" t="s">
        <v>81</v>
      </c>
      <c r="B5" s="8">
        <v>11</v>
      </c>
      <c r="C5" s="8">
        <v>1</v>
      </c>
      <c r="D5" s="8">
        <v>10</v>
      </c>
      <c r="E5" s="8">
        <v>7</v>
      </c>
      <c r="F5" s="8">
        <v>3</v>
      </c>
      <c r="G5" s="21">
        <v>11</v>
      </c>
      <c r="H5" s="8">
        <v>1</v>
      </c>
      <c r="I5" s="8">
        <v>10</v>
      </c>
      <c r="J5" s="8">
        <v>6</v>
      </c>
      <c r="K5" s="8">
        <v>4</v>
      </c>
    </row>
    <row r="6" spans="1:11">
      <c r="A6" s="19" t="s">
        <v>82</v>
      </c>
      <c r="B6" s="8">
        <v>15</v>
      </c>
      <c r="C6" s="8">
        <v>1</v>
      </c>
      <c r="D6" s="8">
        <v>14</v>
      </c>
      <c r="E6" s="8">
        <v>4</v>
      </c>
      <c r="F6" s="8">
        <v>10</v>
      </c>
      <c r="G6" s="21">
        <v>16</v>
      </c>
      <c r="H6" s="8">
        <v>1</v>
      </c>
      <c r="I6" s="8">
        <v>15</v>
      </c>
      <c r="J6" s="8">
        <v>4</v>
      </c>
      <c r="K6" s="8">
        <v>10</v>
      </c>
    </row>
    <row r="7" spans="1:11">
      <c r="A7" s="19" t="s">
        <v>83</v>
      </c>
      <c r="B7" s="8">
        <v>11</v>
      </c>
      <c r="C7" s="8">
        <v>3</v>
      </c>
      <c r="D7" s="8">
        <v>9</v>
      </c>
      <c r="E7" s="8">
        <v>3</v>
      </c>
      <c r="F7" s="8">
        <v>5</v>
      </c>
      <c r="G7" s="21">
        <v>11</v>
      </c>
      <c r="H7" s="8">
        <v>2</v>
      </c>
      <c r="I7" s="8">
        <v>9</v>
      </c>
      <c r="J7" s="8">
        <v>4</v>
      </c>
      <c r="K7" s="8">
        <v>5</v>
      </c>
    </row>
    <row r="8" spans="1:11">
      <c r="A8" s="19" t="s">
        <v>84</v>
      </c>
      <c r="B8" s="8">
        <v>13</v>
      </c>
      <c r="C8" s="8">
        <v>2</v>
      </c>
      <c r="D8" s="8">
        <v>11</v>
      </c>
      <c r="E8" s="8">
        <v>3</v>
      </c>
      <c r="F8" s="8">
        <v>8</v>
      </c>
      <c r="G8" s="21">
        <v>12</v>
      </c>
      <c r="H8" s="8">
        <v>2</v>
      </c>
      <c r="I8" s="8">
        <v>9</v>
      </c>
      <c r="J8" s="8">
        <v>2</v>
      </c>
      <c r="K8" s="8">
        <v>7</v>
      </c>
    </row>
    <row r="9" spans="1:11">
      <c r="A9" s="19" t="s">
        <v>85</v>
      </c>
      <c r="B9" s="8">
        <v>10</v>
      </c>
      <c r="C9" s="8">
        <v>2</v>
      </c>
      <c r="D9" s="8">
        <v>8</v>
      </c>
      <c r="E9" s="8">
        <v>4</v>
      </c>
      <c r="F9" s="8">
        <v>3</v>
      </c>
      <c r="G9" s="21">
        <v>10</v>
      </c>
      <c r="H9" s="8">
        <v>2</v>
      </c>
      <c r="I9" s="8">
        <v>8</v>
      </c>
      <c r="J9" s="8">
        <v>4</v>
      </c>
      <c r="K9" s="8">
        <v>4</v>
      </c>
    </row>
    <row r="10" spans="1:11">
      <c r="A10" s="19" t="s">
        <v>86</v>
      </c>
      <c r="B10" s="8">
        <v>12</v>
      </c>
      <c r="C10" s="8">
        <v>2</v>
      </c>
      <c r="D10" s="8">
        <v>10</v>
      </c>
      <c r="E10" s="8">
        <v>2</v>
      </c>
      <c r="F10" s="8">
        <v>8</v>
      </c>
      <c r="G10" s="21">
        <v>12</v>
      </c>
      <c r="H10" s="8">
        <v>2</v>
      </c>
      <c r="I10" s="8">
        <v>11</v>
      </c>
      <c r="J10" s="8">
        <v>2</v>
      </c>
      <c r="K10" s="8">
        <v>9</v>
      </c>
    </row>
    <row r="11" spans="1:11">
      <c r="A11" s="19" t="s">
        <v>87</v>
      </c>
      <c r="B11" s="8">
        <v>13</v>
      </c>
      <c r="C11" s="8">
        <v>2</v>
      </c>
      <c r="D11" s="8">
        <v>11</v>
      </c>
      <c r="E11" s="8">
        <v>3</v>
      </c>
      <c r="F11" s="8">
        <v>8</v>
      </c>
      <c r="G11" s="21">
        <v>13</v>
      </c>
      <c r="H11" s="8">
        <v>1</v>
      </c>
      <c r="I11" s="8">
        <v>11</v>
      </c>
      <c r="J11" s="8">
        <v>2</v>
      </c>
      <c r="K11" s="8">
        <v>9</v>
      </c>
    </row>
    <row r="12" spans="1:11">
      <c r="A12" s="19" t="s">
        <v>88</v>
      </c>
      <c r="B12" s="8">
        <v>16</v>
      </c>
      <c r="C12" s="8">
        <v>7</v>
      </c>
      <c r="D12" s="8">
        <v>9</v>
      </c>
      <c r="E12" s="8">
        <v>2</v>
      </c>
      <c r="F12" s="8">
        <v>7</v>
      </c>
      <c r="G12" s="21">
        <v>17</v>
      </c>
      <c r="H12" s="8">
        <v>5</v>
      </c>
      <c r="I12" s="8">
        <v>12</v>
      </c>
      <c r="J12" s="8">
        <v>3</v>
      </c>
      <c r="K12" s="8">
        <v>9</v>
      </c>
    </row>
    <row r="13" spans="1:11">
      <c r="A13" s="19" t="s">
        <v>89</v>
      </c>
      <c r="B13" s="8">
        <v>18</v>
      </c>
      <c r="C13" s="8">
        <v>2</v>
      </c>
      <c r="D13" s="8">
        <v>16</v>
      </c>
      <c r="E13" s="8">
        <v>3</v>
      </c>
      <c r="F13" s="8">
        <v>12</v>
      </c>
      <c r="G13" s="21">
        <v>15</v>
      </c>
      <c r="H13" s="8">
        <v>2</v>
      </c>
      <c r="I13" s="8">
        <v>13</v>
      </c>
      <c r="J13" s="8">
        <v>1</v>
      </c>
      <c r="K13" s="8">
        <v>12</v>
      </c>
    </row>
    <row r="14" spans="1:11">
      <c r="A14" s="19" t="s">
        <v>90</v>
      </c>
      <c r="B14" s="8">
        <v>14</v>
      </c>
      <c r="C14" s="8">
        <v>2</v>
      </c>
      <c r="D14" s="8">
        <v>12</v>
      </c>
      <c r="E14" s="8">
        <v>5</v>
      </c>
      <c r="F14" s="8">
        <v>7</v>
      </c>
      <c r="G14" s="21">
        <v>12</v>
      </c>
      <c r="H14" s="8">
        <v>2</v>
      </c>
      <c r="I14" s="8">
        <v>10</v>
      </c>
      <c r="J14" s="8">
        <v>3</v>
      </c>
      <c r="K14" s="8">
        <v>7</v>
      </c>
    </row>
    <row r="15" spans="1:11">
      <c r="A15" s="19" t="s">
        <v>91</v>
      </c>
      <c r="B15" s="8">
        <v>11</v>
      </c>
      <c r="C15" s="8">
        <v>2</v>
      </c>
      <c r="D15" s="8">
        <v>10</v>
      </c>
      <c r="E15" s="8">
        <v>3</v>
      </c>
      <c r="F15" s="8">
        <v>7</v>
      </c>
      <c r="G15" s="21">
        <v>11</v>
      </c>
      <c r="H15" s="8">
        <v>1</v>
      </c>
      <c r="I15" s="8">
        <v>10</v>
      </c>
      <c r="J15" s="8">
        <v>2</v>
      </c>
      <c r="K15" s="8">
        <v>8</v>
      </c>
    </row>
    <row r="16" spans="1:11">
      <c r="A16" s="19" t="s">
        <v>92</v>
      </c>
      <c r="B16" s="8">
        <v>11</v>
      </c>
      <c r="C16" s="8">
        <v>1</v>
      </c>
      <c r="D16" s="8">
        <v>10</v>
      </c>
      <c r="E16" s="8">
        <v>3</v>
      </c>
      <c r="F16" s="8">
        <v>7</v>
      </c>
      <c r="G16" s="21">
        <v>11</v>
      </c>
      <c r="H16" s="8">
        <v>1</v>
      </c>
      <c r="I16" s="8">
        <v>9</v>
      </c>
      <c r="J16" s="8">
        <v>3</v>
      </c>
      <c r="K16" s="8">
        <v>6</v>
      </c>
    </row>
    <row r="17" spans="1:11">
      <c r="A17" s="19" t="s">
        <v>93</v>
      </c>
      <c r="B17" s="8">
        <v>14</v>
      </c>
      <c r="C17" s="8">
        <v>2</v>
      </c>
      <c r="D17" s="8">
        <v>12</v>
      </c>
      <c r="E17" s="8">
        <v>4</v>
      </c>
      <c r="F17" s="8">
        <v>8</v>
      </c>
      <c r="G17" s="21">
        <v>15</v>
      </c>
      <c r="H17" s="8">
        <v>3</v>
      </c>
      <c r="I17" s="8">
        <v>11</v>
      </c>
      <c r="J17" s="8">
        <v>4</v>
      </c>
      <c r="K17" s="8">
        <v>8</v>
      </c>
    </row>
    <row r="18" spans="1:11">
      <c r="A18" s="19" t="s">
        <v>94</v>
      </c>
      <c r="B18" s="8">
        <v>15</v>
      </c>
      <c r="C18" s="8">
        <v>1</v>
      </c>
      <c r="D18" s="8">
        <v>14</v>
      </c>
      <c r="E18" s="8">
        <v>4</v>
      </c>
      <c r="F18" s="8">
        <v>10</v>
      </c>
      <c r="G18" s="21">
        <v>17</v>
      </c>
      <c r="H18" s="8">
        <v>3</v>
      </c>
      <c r="I18" s="8">
        <v>14</v>
      </c>
      <c r="J18" s="8">
        <v>6</v>
      </c>
      <c r="K18" s="8">
        <v>9</v>
      </c>
    </row>
    <row r="19" spans="1:11">
      <c r="A19" s="19" t="s">
        <v>95</v>
      </c>
      <c r="B19" s="8">
        <v>14</v>
      </c>
      <c r="C19" s="8">
        <v>2</v>
      </c>
      <c r="D19" s="8">
        <v>13</v>
      </c>
      <c r="E19" s="8">
        <v>2</v>
      </c>
      <c r="F19" s="8">
        <v>11</v>
      </c>
      <c r="G19" s="21">
        <v>13</v>
      </c>
      <c r="H19" s="8">
        <v>1</v>
      </c>
      <c r="I19" s="8">
        <v>12</v>
      </c>
      <c r="J19" s="8">
        <v>2</v>
      </c>
      <c r="K19" s="8">
        <v>10</v>
      </c>
    </row>
    <row r="20" spans="1:11">
      <c r="A20" s="19" t="s">
        <v>96</v>
      </c>
      <c r="B20" s="8">
        <v>14</v>
      </c>
      <c r="C20" s="8">
        <v>2</v>
      </c>
      <c r="D20" s="8">
        <v>11</v>
      </c>
      <c r="E20" s="8">
        <v>3</v>
      </c>
      <c r="F20" s="8">
        <v>8</v>
      </c>
      <c r="G20" s="21">
        <v>13</v>
      </c>
      <c r="H20" s="8">
        <v>3</v>
      </c>
      <c r="I20" s="8">
        <v>10</v>
      </c>
      <c r="J20" s="8">
        <v>3</v>
      </c>
      <c r="K20" s="8">
        <v>7</v>
      </c>
    </row>
    <row r="21" spans="1:11">
      <c r="A21" s="19" t="s">
        <v>97</v>
      </c>
      <c r="B21" s="8">
        <v>14</v>
      </c>
      <c r="C21" s="8">
        <v>2</v>
      </c>
      <c r="D21" s="8">
        <v>12</v>
      </c>
      <c r="E21" s="8">
        <v>3</v>
      </c>
      <c r="F21" s="8">
        <v>9</v>
      </c>
      <c r="G21" s="21">
        <v>15</v>
      </c>
      <c r="H21" s="8">
        <v>2</v>
      </c>
      <c r="I21" s="8">
        <v>13</v>
      </c>
      <c r="J21" s="8">
        <v>5</v>
      </c>
      <c r="K21" s="8">
        <v>7</v>
      </c>
    </row>
    <row r="22" spans="1:11">
      <c r="A22" s="19" t="s">
        <v>98</v>
      </c>
      <c r="B22" s="8">
        <v>24</v>
      </c>
      <c r="C22" s="8">
        <v>4</v>
      </c>
      <c r="D22" s="8">
        <v>20</v>
      </c>
      <c r="E22" s="8">
        <v>3</v>
      </c>
      <c r="F22" s="8">
        <v>17</v>
      </c>
      <c r="G22" s="21">
        <v>18</v>
      </c>
      <c r="H22" s="8">
        <v>2</v>
      </c>
      <c r="I22" s="8">
        <v>15</v>
      </c>
      <c r="J22" s="8">
        <v>3</v>
      </c>
      <c r="K22" s="8">
        <v>13</v>
      </c>
    </row>
    <row r="23" spans="1:11">
      <c r="A23" s="19" t="s">
        <v>99</v>
      </c>
      <c r="B23" s="8">
        <v>19</v>
      </c>
      <c r="C23" s="8">
        <v>3</v>
      </c>
      <c r="D23" s="8">
        <v>16</v>
      </c>
      <c r="E23" s="8">
        <v>4</v>
      </c>
      <c r="F23" s="8">
        <v>12</v>
      </c>
      <c r="G23" s="21">
        <v>18</v>
      </c>
      <c r="H23" s="8">
        <v>3</v>
      </c>
      <c r="I23" s="8">
        <v>15</v>
      </c>
      <c r="J23" s="8">
        <v>3</v>
      </c>
      <c r="K23" s="8">
        <v>11</v>
      </c>
    </row>
    <row r="24" spans="1:11">
      <c r="A24" s="19" t="s">
        <v>100</v>
      </c>
      <c r="B24" s="8">
        <v>13</v>
      </c>
      <c r="C24" s="8">
        <v>3</v>
      </c>
      <c r="D24" s="8">
        <v>10</v>
      </c>
      <c r="E24" s="8">
        <v>3</v>
      </c>
      <c r="F24" s="8">
        <v>7</v>
      </c>
      <c r="G24" s="21">
        <v>12</v>
      </c>
      <c r="H24" s="8">
        <v>4</v>
      </c>
      <c r="I24" s="8">
        <v>9</v>
      </c>
      <c r="J24" s="8">
        <v>3</v>
      </c>
      <c r="K24" s="8">
        <v>6</v>
      </c>
    </row>
    <row r="25" spans="1:11">
      <c r="A25" s="19" t="s">
        <v>101</v>
      </c>
      <c r="B25" s="8">
        <v>18</v>
      </c>
      <c r="C25" s="8">
        <v>3</v>
      </c>
      <c r="D25" s="8">
        <v>15</v>
      </c>
      <c r="E25" s="8">
        <v>3</v>
      </c>
      <c r="F25" s="8">
        <v>12</v>
      </c>
      <c r="G25" s="21">
        <v>18</v>
      </c>
      <c r="H25" s="8">
        <v>5</v>
      </c>
      <c r="I25" s="8">
        <v>13</v>
      </c>
      <c r="J25" s="8">
        <v>3</v>
      </c>
      <c r="K25" s="8">
        <v>11</v>
      </c>
    </row>
    <row r="26" spans="1:11">
      <c r="A26" s="19" t="s">
        <v>102</v>
      </c>
      <c r="B26" s="8">
        <v>14</v>
      </c>
      <c r="C26" s="8">
        <v>4</v>
      </c>
      <c r="D26" s="8">
        <v>11</v>
      </c>
      <c r="E26" s="8">
        <v>3</v>
      </c>
      <c r="F26" s="8">
        <v>7</v>
      </c>
      <c r="G26" s="21">
        <v>13</v>
      </c>
      <c r="H26" s="8">
        <v>3</v>
      </c>
      <c r="I26" s="8">
        <v>10</v>
      </c>
      <c r="J26" s="8">
        <v>4</v>
      </c>
      <c r="K26" s="8">
        <v>7</v>
      </c>
    </row>
    <row r="27" spans="1:11">
      <c r="A27" s="19" t="s">
        <v>103</v>
      </c>
      <c r="B27" s="8">
        <v>13</v>
      </c>
      <c r="C27" s="8">
        <v>2</v>
      </c>
      <c r="D27" s="8">
        <v>11</v>
      </c>
      <c r="E27" s="8">
        <v>5</v>
      </c>
      <c r="F27" s="8">
        <v>6</v>
      </c>
      <c r="G27" s="21">
        <v>13</v>
      </c>
      <c r="H27" s="8">
        <v>2</v>
      </c>
      <c r="I27" s="8">
        <v>12</v>
      </c>
      <c r="J27" s="8">
        <v>4</v>
      </c>
      <c r="K27" s="8">
        <v>7</v>
      </c>
    </row>
    <row r="28" spans="1:11">
      <c r="A28" s="19" t="s">
        <v>104</v>
      </c>
      <c r="B28" s="8">
        <v>11</v>
      </c>
      <c r="C28" s="8">
        <v>2</v>
      </c>
      <c r="D28" s="8">
        <v>8</v>
      </c>
      <c r="E28" s="8">
        <v>5</v>
      </c>
      <c r="F28" s="8">
        <v>4</v>
      </c>
      <c r="G28" s="21">
        <v>10</v>
      </c>
      <c r="H28" s="8">
        <v>1</v>
      </c>
      <c r="I28" s="8">
        <v>9</v>
      </c>
      <c r="J28" s="8">
        <v>4</v>
      </c>
      <c r="K28" s="8">
        <v>6</v>
      </c>
    </row>
    <row r="29" spans="1:11">
      <c r="A29" s="19" t="s">
        <v>105</v>
      </c>
      <c r="B29" s="8">
        <v>16</v>
      </c>
      <c r="C29" s="8">
        <v>2</v>
      </c>
      <c r="D29" s="8">
        <v>14</v>
      </c>
      <c r="E29" s="8">
        <v>5</v>
      </c>
      <c r="F29" s="8">
        <v>9</v>
      </c>
      <c r="G29" s="21">
        <v>15</v>
      </c>
      <c r="H29" s="8">
        <v>3</v>
      </c>
      <c r="I29" s="8">
        <v>11</v>
      </c>
      <c r="J29" s="8">
        <v>4</v>
      </c>
      <c r="K29" s="8">
        <v>7</v>
      </c>
    </row>
    <row r="30" spans="1:11">
      <c r="A30" s="19" t="s">
        <v>106</v>
      </c>
      <c r="B30" s="8">
        <v>12</v>
      </c>
      <c r="C30" s="8">
        <v>2</v>
      </c>
      <c r="D30" s="8">
        <v>10</v>
      </c>
      <c r="E30" s="8">
        <v>2</v>
      </c>
      <c r="F30" s="8">
        <v>7</v>
      </c>
      <c r="G30" s="21">
        <v>13</v>
      </c>
      <c r="H30" s="8">
        <v>2</v>
      </c>
      <c r="I30" s="8">
        <v>10</v>
      </c>
      <c r="J30" s="8">
        <v>2</v>
      </c>
      <c r="K30" s="8">
        <v>8</v>
      </c>
    </row>
    <row r="31" spans="1:11">
      <c r="A31" s="19" t="s">
        <v>107</v>
      </c>
      <c r="B31" s="8">
        <v>18</v>
      </c>
      <c r="C31" s="8">
        <v>2</v>
      </c>
      <c r="D31" s="8">
        <v>16</v>
      </c>
      <c r="E31" s="8">
        <v>6</v>
      </c>
      <c r="F31" s="8">
        <v>10</v>
      </c>
      <c r="G31" s="21">
        <v>17</v>
      </c>
      <c r="H31" s="8">
        <v>2</v>
      </c>
      <c r="I31" s="8">
        <v>14</v>
      </c>
      <c r="J31" s="8">
        <v>5</v>
      </c>
      <c r="K31" s="8">
        <v>9</v>
      </c>
    </row>
    <row r="32" spans="1:11">
      <c r="A32" s="19" t="s">
        <v>108</v>
      </c>
      <c r="B32" s="8">
        <v>12</v>
      </c>
      <c r="C32" s="8">
        <v>3</v>
      </c>
      <c r="D32" s="8">
        <v>10</v>
      </c>
      <c r="E32" s="8">
        <v>3</v>
      </c>
      <c r="F32" s="8">
        <v>6</v>
      </c>
      <c r="G32" s="21">
        <v>13</v>
      </c>
      <c r="H32" s="8">
        <v>2</v>
      </c>
      <c r="I32" s="8">
        <v>11</v>
      </c>
      <c r="J32" s="8">
        <v>5</v>
      </c>
      <c r="K32" s="8">
        <v>6</v>
      </c>
    </row>
    <row r="33" spans="1:11">
      <c r="A33" s="19" t="s">
        <v>109</v>
      </c>
      <c r="B33" s="8">
        <v>20</v>
      </c>
      <c r="C33" s="8">
        <v>2</v>
      </c>
      <c r="D33" s="8">
        <v>18</v>
      </c>
      <c r="E33" s="8">
        <v>4</v>
      </c>
      <c r="F33" s="8">
        <v>14</v>
      </c>
      <c r="G33" s="21">
        <v>19</v>
      </c>
      <c r="H33" s="8">
        <v>2</v>
      </c>
      <c r="I33" s="8">
        <v>16</v>
      </c>
      <c r="J33" s="8">
        <v>3</v>
      </c>
      <c r="K33" s="8">
        <v>13</v>
      </c>
    </row>
    <row r="34" spans="1:11">
      <c r="A34" s="19" t="s">
        <v>110</v>
      </c>
      <c r="B34" s="8">
        <v>15</v>
      </c>
      <c r="C34" s="8">
        <v>2</v>
      </c>
      <c r="D34" s="8">
        <v>13</v>
      </c>
      <c r="E34" s="8">
        <v>3</v>
      </c>
      <c r="F34" s="8">
        <v>10</v>
      </c>
      <c r="G34" s="21">
        <v>14</v>
      </c>
      <c r="H34" s="8">
        <v>2</v>
      </c>
      <c r="I34" s="8">
        <v>12</v>
      </c>
      <c r="J34" s="8">
        <v>1</v>
      </c>
      <c r="K34" s="8">
        <v>11</v>
      </c>
    </row>
    <row r="35" spans="1:11">
      <c r="A35" s="19" t="s">
        <v>111</v>
      </c>
      <c r="B35" s="8">
        <v>14</v>
      </c>
      <c r="C35" s="8">
        <v>2</v>
      </c>
      <c r="D35" s="8">
        <v>13</v>
      </c>
      <c r="E35" s="8">
        <v>3</v>
      </c>
      <c r="F35" s="8">
        <v>10</v>
      </c>
      <c r="G35" s="21">
        <v>13</v>
      </c>
      <c r="H35" s="8">
        <v>3</v>
      </c>
      <c r="I35" s="8">
        <v>10</v>
      </c>
      <c r="J35" s="8">
        <v>3</v>
      </c>
      <c r="K35" s="8">
        <v>7</v>
      </c>
    </row>
    <row r="36" spans="1:11">
      <c r="A36" s="19" t="s">
        <v>112</v>
      </c>
      <c r="B36" s="8">
        <v>15</v>
      </c>
      <c r="C36" s="8">
        <v>3</v>
      </c>
      <c r="D36" s="8">
        <v>12</v>
      </c>
      <c r="E36" s="8">
        <v>1</v>
      </c>
      <c r="F36" s="8">
        <v>11</v>
      </c>
      <c r="G36" s="21">
        <v>15</v>
      </c>
      <c r="H36" s="8">
        <v>1</v>
      </c>
      <c r="I36" s="8">
        <v>13</v>
      </c>
      <c r="J36" s="8">
        <v>1</v>
      </c>
      <c r="K36" s="8">
        <v>12</v>
      </c>
    </row>
    <row r="37" spans="1:11">
      <c r="A37" s="19" t="s">
        <v>113</v>
      </c>
      <c r="B37" s="8">
        <v>15</v>
      </c>
      <c r="C37" s="8">
        <v>2</v>
      </c>
      <c r="D37" s="8">
        <v>13</v>
      </c>
      <c r="E37" s="8">
        <v>3</v>
      </c>
      <c r="F37" s="8">
        <v>10</v>
      </c>
      <c r="G37" s="21">
        <v>15</v>
      </c>
      <c r="H37" s="8">
        <v>2</v>
      </c>
      <c r="I37" s="8">
        <v>13</v>
      </c>
      <c r="J37" s="8">
        <v>3</v>
      </c>
      <c r="K37" s="8">
        <v>10</v>
      </c>
    </row>
    <row r="38" spans="1:11">
      <c r="A38" s="19" t="s">
        <v>114</v>
      </c>
      <c r="B38" s="8">
        <v>16</v>
      </c>
      <c r="C38" s="8">
        <v>2</v>
      </c>
      <c r="D38" s="8">
        <v>13</v>
      </c>
      <c r="E38" s="8">
        <v>5</v>
      </c>
      <c r="F38" s="8">
        <v>8</v>
      </c>
      <c r="G38" s="21">
        <v>15</v>
      </c>
      <c r="H38" s="8">
        <v>4</v>
      </c>
      <c r="I38" s="8">
        <v>11</v>
      </c>
      <c r="J38" s="8">
        <v>3</v>
      </c>
      <c r="K38" s="8">
        <v>8</v>
      </c>
    </row>
    <row r="39" spans="1:11">
      <c r="A39" s="19" t="s">
        <v>115</v>
      </c>
      <c r="B39" s="8">
        <v>12</v>
      </c>
      <c r="C39" s="8">
        <v>3</v>
      </c>
      <c r="D39" s="8">
        <v>9</v>
      </c>
      <c r="E39" s="8">
        <v>2</v>
      </c>
      <c r="F39" s="8">
        <v>7</v>
      </c>
      <c r="G39" s="21">
        <v>15</v>
      </c>
      <c r="H39" s="8">
        <v>4</v>
      </c>
      <c r="I39" s="8">
        <v>11</v>
      </c>
      <c r="J39" s="8">
        <v>2</v>
      </c>
      <c r="K39" s="8">
        <v>8</v>
      </c>
    </row>
    <row r="40" spans="1:11">
      <c r="A40" s="19" t="s">
        <v>116</v>
      </c>
      <c r="B40" s="8">
        <v>16</v>
      </c>
      <c r="C40" s="8">
        <v>4</v>
      </c>
      <c r="D40" s="8">
        <v>12</v>
      </c>
      <c r="E40" s="8">
        <v>4</v>
      </c>
      <c r="F40" s="8">
        <v>9</v>
      </c>
      <c r="G40" s="21">
        <v>14</v>
      </c>
      <c r="H40" s="8">
        <v>5</v>
      </c>
      <c r="I40" s="8">
        <v>10</v>
      </c>
      <c r="J40" s="8">
        <v>3</v>
      </c>
      <c r="K40" s="8">
        <v>6</v>
      </c>
    </row>
    <row r="41" spans="1:11">
      <c r="A41" s="19" t="s">
        <v>117</v>
      </c>
      <c r="B41" s="8">
        <v>15</v>
      </c>
      <c r="C41" s="8">
        <v>3</v>
      </c>
      <c r="D41" s="8">
        <v>11</v>
      </c>
      <c r="E41" s="8">
        <v>5</v>
      </c>
      <c r="F41" s="8">
        <v>7</v>
      </c>
      <c r="G41" s="21">
        <v>15</v>
      </c>
      <c r="H41" s="8">
        <v>2</v>
      </c>
      <c r="I41" s="8">
        <v>13</v>
      </c>
      <c r="J41" s="8">
        <v>5</v>
      </c>
      <c r="K41" s="8">
        <v>8</v>
      </c>
    </row>
    <row r="42" spans="1:11">
      <c r="A42" s="19" t="s">
        <v>118</v>
      </c>
      <c r="B42" s="8">
        <v>16</v>
      </c>
      <c r="C42" s="8">
        <v>2</v>
      </c>
      <c r="D42" s="8">
        <v>13</v>
      </c>
      <c r="E42" s="8">
        <v>3</v>
      </c>
      <c r="F42" s="8">
        <v>10</v>
      </c>
      <c r="G42" s="21">
        <v>17</v>
      </c>
      <c r="H42" s="8">
        <v>2</v>
      </c>
      <c r="I42" s="8">
        <v>14</v>
      </c>
      <c r="J42" s="8">
        <v>4</v>
      </c>
      <c r="K42" s="8">
        <v>10</v>
      </c>
    </row>
    <row r="43" spans="1:11">
      <c r="A43" s="19" t="s">
        <v>119</v>
      </c>
      <c r="B43" s="8">
        <v>20</v>
      </c>
      <c r="C43" s="8">
        <v>2</v>
      </c>
      <c r="D43" s="8">
        <v>18</v>
      </c>
      <c r="E43" s="8">
        <v>6</v>
      </c>
      <c r="F43" s="8">
        <v>12</v>
      </c>
      <c r="G43" s="21">
        <v>19</v>
      </c>
      <c r="H43" s="8">
        <v>2</v>
      </c>
      <c r="I43" s="8">
        <v>17</v>
      </c>
      <c r="J43" s="8">
        <v>5</v>
      </c>
      <c r="K43" s="8">
        <v>12</v>
      </c>
    </row>
    <row r="44" spans="1:11">
      <c r="A44" s="19" t="s">
        <v>120</v>
      </c>
      <c r="B44" s="8">
        <v>14</v>
      </c>
      <c r="C44" s="8">
        <v>4</v>
      </c>
      <c r="D44" s="8">
        <v>10</v>
      </c>
      <c r="E44" s="8">
        <v>6</v>
      </c>
      <c r="F44" s="8">
        <v>5</v>
      </c>
      <c r="G44" s="21">
        <v>13</v>
      </c>
      <c r="H44" s="8">
        <v>2</v>
      </c>
      <c r="I44" s="8">
        <v>12</v>
      </c>
      <c r="J44" s="8">
        <v>5</v>
      </c>
      <c r="K44" s="8">
        <v>6</v>
      </c>
    </row>
    <row r="45" spans="1:11">
      <c r="A45" s="19" t="s">
        <v>121</v>
      </c>
      <c r="B45" s="8">
        <v>16</v>
      </c>
      <c r="C45" s="8">
        <v>1</v>
      </c>
      <c r="D45" s="8">
        <v>14</v>
      </c>
      <c r="E45" s="8">
        <v>7</v>
      </c>
      <c r="F45" s="8">
        <v>7</v>
      </c>
      <c r="G45" s="21">
        <v>15</v>
      </c>
      <c r="H45" s="8">
        <v>1</v>
      </c>
      <c r="I45" s="8">
        <v>14</v>
      </c>
      <c r="J45" s="8">
        <v>7</v>
      </c>
      <c r="K45" s="8">
        <v>7</v>
      </c>
    </row>
    <row r="46" spans="1:11">
      <c r="A46" s="19" t="s">
        <v>122</v>
      </c>
      <c r="B46" s="8">
        <v>11</v>
      </c>
      <c r="C46" s="8">
        <v>3</v>
      </c>
      <c r="D46" s="8">
        <v>8</v>
      </c>
      <c r="E46" s="8">
        <v>3</v>
      </c>
      <c r="F46" s="8">
        <v>6</v>
      </c>
      <c r="G46" s="21">
        <v>14</v>
      </c>
      <c r="H46" s="8">
        <v>6</v>
      </c>
      <c r="I46" s="8">
        <v>8</v>
      </c>
      <c r="J46" s="8">
        <v>4</v>
      </c>
      <c r="K46" s="8">
        <v>4</v>
      </c>
    </row>
    <row r="47" spans="1:11">
      <c r="A47" s="19" t="s">
        <v>123</v>
      </c>
      <c r="B47" s="8">
        <v>14</v>
      </c>
      <c r="C47" s="8">
        <v>5</v>
      </c>
      <c r="D47" s="8">
        <v>8</v>
      </c>
      <c r="E47" s="8">
        <v>4</v>
      </c>
      <c r="F47" s="8">
        <v>4</v>
      </c>
      <c r="G47" s="21">
        <v>13</v>
      </c>
      <c r="H47" s="8">
        <v>5</v>
      </c>
      <c r="I47" s="8">
        <v>8</v>
      </c>
      <c r="J47" s="8">
        <v>3</v>
      </c>
      <c r="K47" s="8">
        <v>5</v>
      </c>
    </row>
    <row r="48" spans="1:11">
      <c r="A48" s="19" t="s">
        <v>124</v>
      </c>
      <c r="B48" s="8">
        <v>12</v>
      </c>
      <c r="C48" s="8">
        <v>2</v>
      </c>
      <c r="D48" s="8">
        <v>11</v>
      </c>
      <c r="E48" s="8">
        <v>4</v>
      </c>
      <c r="F48" s="8">
        <v>6</v>
      </c>
      <c r="G48" s="21">
        <v>12</v>
      </c>
      <c r="H48" s="8">
        <v>2</v>
      </c>
      <c r="I48" s="8">
        <v>10</v>
      </c>
      <c r="J48" s="8">
        <v>4</v>
      </c>
      <c r="K48" s="8">
        <v>6</v>
      </c>
    </row>
    <row r="49" spans="1:11">
      <c r="A49" s="19" t="s">
        <v>125</v>
      </c>
      <c r="B49" s="8">
        <v>16</v>
      </c>
      <c r="C49" s="8">
        <v>3</v>
      </c>
      <c r="D49" s="8">
        <v>13</v>
      </c>
      <c r="E49" s="8">
        <v>4</v>
      </c>
      <c r="F49" s="8">
        <v>9</v>
      </c>
      <c r="G49" s="21">
        <v>17</v>
      </c>
      <c r="H49" s="8">
        <v>2</v>
      </c>
      <c r="I49" s="8">
        <v>14</v>
      </c>
      <c r="J49" s="8">
        <v>3</v>
      </c>
      <c r="K49" s="8">
        <v>11</v>
      </c>
    </row>
    <row r="50" spans="1:11">
      <c r="A50" s="19" t="s">
        <v>126</v>
      </c>
      <c r="B50" s="8">
        <v>16</v>
      </c>
      <c r="C50" s="8">
        <v>4</v>
      </c>
      <c r="D50" s="8">
        <v>11</v>
      </c>
      <c r="E50" s="8">
        <v>3</v>
      </c>
      <c r="F50" s="8">
        <v>8</v>
      </c>
      <c r="G50" s="21">
        <v>15</v>
      </c>
      <c r="H50" s="8">
        <v>4</v>
      </c>
      <c r="I50" s="8">
        <v>11</v>
      </c>
      <c r="J50" s="8">
        <v>4</v>
      </c>
      <c r="K50" s="8">
        <v>7</v>
      </c>
    </row>
    <row r="51" spans="1:11">
      <c r="A51" s="19" t="s">
        <v>127</v>
      </c>
      <c r="B51" s="8">
        <v>13</v>
      </c>
      <c r="C51" s="8">
        <v>2</v>
      </c>
      <c r="D51" s="8">
        <v>11</v>
      </c>
      <c r="E51" s="8">
        <v>4</v>
      </c>
      <c r="F51" s="8">
        <v>7</v>
      </c>
      <c r="G51" s="21">
        <v>15</v>
      </c>
      <c r="H51" s="8">
        <v>2</v>
      </c>
      <c r="I51" s="8">
        <v>13</v>
      </c>
      <c r="J51" s="8">
        <v>5</v>
      </c>
      <c r="K51" s="8">
        <v>8</v>
      </c>
    </row>
    <row r="52" spans="1:11">
      <c r="A52" s="19" t="s">
        <v>128</v>
      </c>
      <c r="B52" s="8">
        <v>19</v>
      </c>
      <c r="C52" s="8">
        <v>2</v>
      </c>
      <c r="D52" s="8">
        <v>17</v>
      </c>
      <c r="E52" s="8">
        <v>9</v>
      </c>
      <c r="F52" s="8">
        <v>8</v>
      </c>
      <c r="G52" s="21">
        <v>17</v>
      </c>
      <c r="H52" s="8">
        <v>1</v>
      </c>
      <c r="I52" s="8">
        <v>16</v>
      </c>
      <c r="J52" s="8">
        <v>8</v>
      </c>
      <c r="K52" s="8">
        <v>8</v>
      </c>
    </row>
    <row r="53" spans="1:11">
      <c r="A53" s="19" t="s">
        <v>129</v>
      </c>
      <c r="B53" s="8">
        <v>14</v>
      </c>
      <c r="C53" s="8">
        <v>2</v>
      </c>
      <c r="D53" s="8">
        <v>12</v>
      </c>
      <c r="E53" s="8">
        <v>2</v>
      </c>
      <c r="F53" s="8">
        <v>10</v>
      </c>
      <c r="G53" s="21">
        <v>15</v>
      </c>
      <c r="H53" s="8">
        <v>2</v>
      </c>
      <c r="I53" s="8">
        <v>12</v>
      </c>
      <c r="J53" s="8">
        <v>3</v>
      </c>
      <c r="K53" s="8">
        <v>9</v>
      </c>
    </row>
    <row r="54" spans="1:11">
      <c r="A54" s="19" t="s">
        <v>130</v>
      </c>
      <c r="B54" s="8">
        <v>15</v>
      </c>
      <c r="C54" s="8">
        <v>1</v>
      </c>
      <c r="D54" s="8">
        <v>14</v>
      </c>
      <c r="E54" s="8">
        <v>3</v>
      </c>
      <c r="F54" s="8">
        <v>11</v>
      </c>
      <c r="G54" s="21">
        <v>15</v>
      </c>
      <c r="H54" s="8">
        <v>2</v>
      </c>
      <c r="I54" s="8">
        <v>13</v>
      </c>
      <c r="J54" s="8">
        <v>4</v>
      </c>
      <c r="K54" s="8">
        <v>9</v>
      </c>
    </row>
    <row r="55" spans="1:11">
      <c r="A55" s="33" t="s">
        <v>131</v>
      </c>
      <c r="B55" s="45"/>
      <c r="C55" s="45"/>
      <c r="D55" s="45"/>
      <c r="E55" s="45"/>
      <c r="F55" s="45"/>
      <c r="G55" s="45"/>
      <c r="H55" s="45"/>
      <c r="I55" s="45"/>
      <c r="J55" s="45"/>
      <c r="K55" s="45"/>
    </row>
    <row r="56" spans="1:11">
      <c r="A56" s="20" t="s">
        <v>134</v>
      </c>
      <c r="B56" s="8">
        <v>16</v>
      </c>
      <c r="C56" s="8">
        <v>5</v>
      </c>
      <c r="D56" s="8">
        <v>11</v>
      </c>
      <c r="E56" s="8">
        <v>2</v>
      </c>
      <c r="F56" s="8">
        <v>8</v>
      </c>
      <c r="G56" s="21">
        <v>14</v>
      </c>
      <c r="H56" s="8">
        <v>5</v>
      </c>
      <c r="I56" s="8">
        <v>9</v>
      </c>
      <c r="J56" s="8">
        <v>1</v>
      </c>
      <c r="K56" s="8">
        <v>8</v>
      </c>
    </row>
    <row r="57" spans="1:11">
      <c r="A57" s="20" t="s">
        <v>183</v>
      </c>
      <c r="B57" s="8">
        <v>10</v>
      </c>
      <c r="C57" s="8">
        <v>1</v>
      </c>
      <c r="D57" s="8">
        <v>9</v>
      </c>
      <c r="E57" s="8">
        <v>2</v>
      </c>
      <c r="F57" s="8">
        <v>7</v>
      </c>
      <c r="G57" s="21">
        <v>11</v>
      </c>
      <c r="H57" s="8">
        <v>1</v>
      </c>
      <c r="I57" s="8">
        <v>10</v>
      </c>
      <c r="J57" s="8">
        <v>3</v>
      </c>
      <c r="K57" s="8">
        <v>7</v>
      </c>
    </row>
    <row r="58" spans="1:11">
      <c r="A58" s="22" t="s">
        <v>136</v>
      </c>
      <c r="B58" s="11" t="s">
        <v>293</v>
      </c>
      <c r="C58" s="11" t="s">
        <v>293</v>
      </c>
      <c r="D58" s="11" t="s">
        <v>293</v>
      </c>
      <c r="E58" s="11" t="s">
        <v>293</v>
      </c>
      <c r="F58" s="11" t="s">
        <v>293</v>
      </c>
      <c r="G58" s="26" t="s">
        <v>293</v>
      </c>
      <c r="H58" s="11" t="s">
        <v>293</v>
      </c>
      <c r="I58" s="11" t="s">
        <v>293</v>
      </c>
      <c r="J58" s="11" t="s">
        <v>293</v>
      </c>
      <c r="K58" s="11" t="s">
        <v>293</v>
      </c>
    </row>
    <row r="59" spans="1:11">
      <c r="A59" s="13" t="s">
        <v>297</v>
      </c>
    </row>
  </sheetData>
  <mergeCells count="4">
    <mergeCell ref="A2:A3"/>
    <mergeCell ref="B2:F2"/>
    <mergeCell ref="G2:K2"/>
    <mergeCell ref="A55:K5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59"/>
  <sheetViews>
    <sheetView workbookViewId="0"/>
  </sheetViews>
  <sheetFormatPr defaultRowHeight="15"/>
  <cols>
    <col min="1" max="1" width="23" customWidth="1"/>
    <col min="2" max="11" width="13" customWidth="1"/>
  </cols>
  <sheetData>
    <row r="1" spans="1:11">
      <c r="A1" s="2" t="s">
        <v>24</v>
      </c>
    </row>
    <row r="2" spans="1:11">
      <c r="A2" s="34" t="s">
        <v>75</v>
      </c>
      <c r="B2" s="35">
        <v>2009</v>
      </c>
      <c r="C2" s="46"/>
      <c r="D2" s="46"/>
      <c r="E2" s="46"/>
      <c r="F2" s="46"/>
      <c r="G2" s="35">
        <v>2011</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13</v>
      </c>
      <c r="C4" s="8">
        <v>2</v>
      </c>
      <c r="D4" s="8">
        <v>11</v>
      </c>
      <c r="E4" s="8">
        <v>3</v>
      </c>
      <c r="F4" s="8">
        <v>8</v>
      </c>
      <c r="G4" s="21">
        <v>13</v>
      </c>
      <c r="H4" s="8">
        <v>2</v>
      </c>
      <c r="I4" s="8">
        <v>11</v>
      </c>
      <c r="J4" s="8">
        <v>3</v>
      </c>
      <c r="K4" s="8">
        <v>9</v>
      </c>
    </row>
    <row r="5" spans="1:11">
      <c r="A5" s="19" t="s">
        <v>81</v>
      </c>
      <c r="B5" s="8">
        <v>10</v>
      </c>
      <c r="C5" s="8">
        <v>1</v>
      </c>
      <c r="D5" s="8">
        <v>9</v>
      </c>
      <c r="E5" s="8">
        <v>6</v>
      </c>
      <c r="F5" s="8">
        <v>4</v>
      </c>
      <c r="G5" s="21">
        <v>10</v>
      </c>
      <c r="H5" s="8">
        <v>1</v>
      </c>
      <c r="I5" s="8">
        <v>9</v>
      </c>
      <c r="J5" s="8">
        <v>5</v>
      </c>
      <c r="K5" s="8">
        <v>4</v>
      </c>
    </row>
    <row r="6" spans="1:11">
      <c r="A6" s="19" t="s">
        <v>82</v>
      </c>
      <c r="B6" s="8">
        <v>17</v>
      </c>
      <c r="C6" s="8">
        <v>1</v>
      </c>
      <c r="D6" s="8">
        <v>16</v>
      </c>
      <c r="E6" s="8">
        <v>4</v>
      </c>
      <c r="F6" s="8">
        <v>12</v>
      </c>
      <c r="G6" s="21">
        <v>16</v>
      </c>
      <c r="H6" s="8">
        <v>2</v>
      </c>
      <c r="I6" s="8">
        <v>14</v>
      </c>
      <c r="J6" s="8">
        <v>3</v>
      </c>
      <c r="K6" s="8">
        <v>11</v>
      </c>
    </row>
    <row r="7" spans="1:11">
      <c r="A7" s="19" t="s">
        <v>83</v>
      </c>
      <c r="B7" s="8">
        <v>13</v>
      </c>
      <c r="C7" s="8">
        <v>1</v>
      </c>
      <c r="D7" s="8">
        <v>12</v>
      </c>
      <c r="E7" s="8">
        <v>4</v>
      </c>
      <c r="F7" s="8">
        <v>8</v>
      </c>
      <c r="G7" s="21">
        <v>12</v>
      </c>
      <c r="H7" s="8">
        <v>1</v>
      </c>
      <c r="I7" s="8">
        <v>11</v>
      </c>
      <c r="J7" s="8">
        <v>2</v>
      </c>
      <c r="K7" s="8">
        <v>8</v>
      </c>
    </row>
    <row r="8" spans="1:11">
      <c r="A8" s="19" t="s">
        <v>84</v>
      </c>
      <c r="B8" s="8">
        <v>12</v>
      </c>
      <c r="C8" s="8">
        <v>1</v>
      </c>
      <c r="D8" s="8">
        <v>11</v>
      </c>
      <c r="E8" s="8">
        <v>2</v>
      </c>
      <c r="F8" s="8">
        <v>8</v>
      </c>
      <c r="G8" s="21">
        <v>13</v>
      </c>
      <c r="H8" s="8">
        <v>1</v>
      </c>
      <c r="I8" s="8">
        <v>12</v>
      </c>
      <c r="J8" s="8">
        <v>2</v>
      </c>
      <c r="K8" s="8">
        <v>10</v>
      </c>
    </row>
    <row r="9" spans="1:11">
      <c r="A9" s="19" t="s">
        <v>85</v>
      </c>
      <c r="B9" s="8">
        <v>10</v>
      </c>
      <c r="C9" s="8">
        <v>2</v>
      </c>
      <c r="D9" s="8">
        <v>7</v>
      </c>
      <c r="E9" s="8">
        <v>3</v>
      </c>
      <c r="F9" s="8">
        <v>5</v>
      </c>
      <c r="G9" s="21">
        <v>10</v>
      </c>
      <c r="H9" s="8">
        <v>1</v>
      </c>
      <c r="I9" s="8">
        <v>8</v>
      </c>
      <c r="J9" s="8">
        <v>2</v>
      </c>
      <c r="K9" s="8">
        <v>6</v>
      </c>
    </row>
    <row r="10" spans="1:11">
      <c r="A10" s="19" t="s">
        <v>86</v>
      </c>
      <c r="B10" s="8">
        <v>11</v>
      </c>
      <c r="C10" s="8">
        <v>1</v>
      </c>
      <c r="D10" s="8">
        <v>10</v>
      </c>
      <c r="E10" s="8">
        <v>1</v>
      </c>
      <c r="F10" s="8">
        <v>9</v>
      </c>
      <c r="G10" s="21">
        <v>11</v>
      </c>
      <c r="H10" s="8">
        <v>1</v>
      </c>
      <c r="I10" s="8">
        <v>10</v>
      </c>
      <c r="J10" s="8">
        <v>1</v>
      </c>
      <c r="K10" s="8">
        <v>9</v>
      </c>
    </row>
    <row r="11" spans="1:11">
      <c r="A11" s="19" t="s">
        <v>87</v>
      </c>
      <c r="B11" s="8">
        <v>13</v>
      </c>
      <c r="C11" s="8">
        <v>2</v>
      </c>
      <c r="D11" s="8">
        <v>12</v>
      </c>
      <c r="E11" s="8">
        <v>2</v>
      </c>
      <c r="F11" s="8">
        <v>10</v>
      </c>
      <c r="G11" s="21">
        <v>14</v>
      </c>
      <c r="H11" s="8">
        <v>1</v>
      </c>
      <c r="I11" s="8">
        <v>13</v>
      </c>
      <c r="J11" s="8">
        <v>1</v>
      </c>
      <c r="K11" s="8">
        <v>11</v>
      </c>
    </row>
    <row r="12" spans="1:11">
      <c r="A12" s="19" t="s">
        <v>88</v>
      </c>
      <c r="B12" s="8">
        <v>15</v>
      </c>
      <c r="C12" s="8">
        <v>3</v>
      </c>
      <c r="D12" s="8">
        <v>12</v>
      </c>
      <c r="E12" s="8">
        <v>2</v>
      </c>
      <c r="F12" s="8">
        <v>11</v>
      </c>
      <c r="G12" s="21">
        <v>16</v>
      </c>
      <c r="H12" s="8">
        <v>3</v>
      </c>
      <c r="I12" s="8">
        <v>13</v>
      </c>
      <c r="J12" s="8">
        <v>3</v>
      </c>
      <c r="K12" s="8">
        <v>10</v>
      </c>
    </row>
    <row r="13" spans="1:11">
      <c r="A13" s="19" t="s">
        <v>89</v>
      </c>
      <c r="B13" s="8">
        <v>17</v>
      </c>
      <c r="C13" s="8">
        <v>2</v>
      </c>
      <c r="D13" s="8">
        <v>15</v>
      </c>
      <c r="E13" s="8">
        <v>3</v>
      </c>
      <c r="F13" s="8">
        <v>12</v>
      </c>
      <c r="G13" s="21">
        <v>16</v>
      </c>
      <c r="H13" s="8">
        <v>1</v>
      </c>
      <c r="I13" s="8">
        <v>14</v>
      </c>
      <c r="J13" s="8">
        <v>3</v>
      </c>
      <c r="K13" s="8">
        <v>12</v>
      </c>
    </row>
    <row r="14" spans="1:11">
      <c r="A14" s="19" t="s">
        <v>90</v>
      </c>
      <c r="B14" s="8">
        <v>11</v>
      </c>
      <c r="C14" s="8">
        <v>1</v>
      </c>
      <c r="D14" s="8">
        <v>9</v>
      </c>
      <c r="E14" s="8">
        <v>3</v>
      </c>
      <c r="F14" s="8">
        <v>7</v>
      </c>
      <c r="G14" s="21">
        <v>12</v>
      </c>
      <c r="H14" s="8">
        <v>1</v>
      </c>
      <c r="I14" s="8">
        <v>10</v>
      </c>
      <c r="J14" s="8">
        <v>3</v>
      </c>
      <c r="K14" s="8">
        <v>8</v>
      </c>
    </row>
    <row r="15" spans="1:11">
      <c r="A15" s="19" t="s">
        <v>91</v>
      </c>
      <c r="B15" s="8">
        <v>10</v>
      </c>
      <c r="C15" s="8">
        <v>1</v>
      </c>
      <c r="D15" s="8">
        <v>9</v>
      </c>
      <c r="E15" s="8">
        <v>1</v>
      </c>
      <c r="F15" s="8">
        <v>8</v>
      </c>
      <c r="G15" s="21">
        <v>10</v>
      </c>
      <c r="H15" s="8">
        <v>2</v>
      </c>
      <c r="I15" s="8">
        <v>8</v>
      </c>
      <c r="J15" s="8">
        <v>1</v>
      </c>
      <c r="K15" s="8">
        <v>7</v>
      </c>
    </row>
    <row r="16" spans="1:11">
      <c r="A16" s="19" t="s">
        <v>92</v>
      </c>
      <c r="B16" s="8">
        <v>10</v>
      </c>
      <c r="C16" s="8">
        <v>1</v>
      </c>
      <c r="D16" s="8">
        <v>9</v>
      </c>
      <c r="E16" s="8">
        <v>3</v>
      </c>
      <c r="F16" s="8">
        <v>7</v>
      </c>
      <c r="G16" s="21">
        <v>11</v>
      </c>
      <c r="H16" s="8">
        <v>1</v>
      </c>
      <c r="I16" s="8">
        <v>9</v>
      </c>
      <c r="J16" s="8">
        <v>2</v>
      </c>
      <c r="K16" s="8">
        <v>7</v>
      </c>
    </row>
    <row r="17" spans="1:11">
      <c r="A17" s="19" t="s">
        <v>93</v>
      </c>
      <c r="B17" s="8">
        <v>15</v>
      </c>
      <c r="C17" s="8">
        <v>2</v>
      </c>
      <c r="D17" s="8">
        <v>13</v>
      </c>
      <c r="E17" s="8">
        <v>4</v>
      </c>
      <c r="F17" s="8">
        <v>9</v>
      </c>
      <c r="G17" s="21">
        <v>14</v>
      </c>
      <c r="H17" s="8">
        <v>2</v>
      </c>
      <c r="I17" s="8">
        <v>12</v>
      </c>
      <c r="J17" s="8">
        <v>4</v>
      </c>
      <c r="K17" s="8">
        <v>8</v>
      </c>
    </row>
    <row r="18" spans="1:11">
      <c r="A18" s="19" t="s">
        <v>94</v>
      </c>
      <c r="B18" s="8">
        <v>16</v>
      </c>
      <c r="C18" s="8">
        <v>2</v>
      </c>
      <c r="D18" s="8">
        <v>13</v>
      </c>
      <c r="E18" s="8">
        <v>5</v>
      </c>
      <c r="F18" s="8">
        <v>8</v>
      </c>
      <c r="G18" s="21">
        <v>16</v>
      </c>
      <c r="H18" s="8">
        <v>2</v>
      </c>
      <c r="I18" s="8">
        <v>14</v>
      </c>
      <c r="J18" s="8">
        <v>4</v>
      </c>
      <c r="K18" s="8">
        <v>9</v>
      </c>
    </row>
    <row r="19" spans="1:11">
      <c r="A19" s="19" t="s">
        <v>95</v>
      </c>
      <c r="B19" s="8">
        <v>14</v>
      </c>
      <c r="C19" s="8">
        <v>2</v>
      </c>
      <c r="D19" s="8">
        <v>12</v>
      </c>
      <c r="E19" s="8">
        <v>2</v>
      </c>
      <c r="F19" s="8">
        <v>10</v>
      </c>
      <c r="G19" s="21">
        <v>15</v>
      </c>
      <c r="H19" s="8">
        <v>1</v>
      </c>
      <c r="I19" s="8">
        <v>14</v>
      </c>
      <c r="J19" s="8">
        <v>2</v>
      </c>
      <c r="K19" s="8">
        <v>12</v>
      </c>
    </row>
    <row r="20" spans="1:11">
      <c r="A20" s="19" t="s">
        <v>96</v>
      </c>
      <c r="B20" s="8">
        <v>14</v>
      </c>
      <c r="C20" s="8">
        <v>3</v>
      </c>
      <c r="D20" s="8">
        <v>11</v>
      </c>
      <c r="E20" s="8">
        <v>3</v>
      </c>
      <c r="F20" s="8">
        <v>9</v>
      </c>
      <c r="G20" s="21">
        <v>14</v>
      </c>
      <c r="H20" s="8">
        <v>2</v>
      </c>
      <c r="I20" s="8">
        <v>13</v>
      </c>
      <c r="J20" s="8">
        <v>4</v>
      </c>
      <c r="K20" s="8">
        <v>9</v>
      </c>
    </row>
    <row r="21" spans="1:11">
      <c r="A21" s="19" t="s">
        <v>97</v>
      </c>
      <c r="B21" s="8">
        <v>15</v>
      </c>
      <c r="C21" s="8">
        <v>3</v>
      </c>
      <c r="D21" s="8">
        <v>12</v>
      </c>
      <c r="E21" s="8">
        <v>5</v>
      </c>
      <c r="F21" s="8">
        <v>7</v>
      </c>
      <c r="G21" s="21">
        <v>15</v>
      </c>
      <c r="H21" s="8">
        <v>3</v>
      </c>
      <c r="I21" s="8">
        <v>12</v>
      </c>
      <c r="J21" s="8">
        <v>4</v>
      </c>
      <c r="K21" s="8">
        <v>8</v>
      </c>
    </row>
    <row r="22" spans="1:11">
      <c r="A22" s="19" t="s">
        <v>98</v>
      </c>
      <c r="B22" s="8">
        <v>20</v>
      </c>
      <c r="C22" s="8">
        <v>2</v>
      </c>
      <c r="D22" s="8">
        <v>18</v>
      </c>
      <c r="E22" s="8">
        <v>3</v>
      </c>
      <c r="F22" s="8">
        <v>15</v>
      </c>
      <c r="G22" s="21">
        <v>20</v>
      </c>
      <c r="H22" s="8">
        <v>2</v>
      </c>
      <c r="I22" s="8">
        <v>18</v>
      </c>
      <c r="J22" s="8">
        <v>2</v>
      </c>
      <c r="K22" s="8">
        <v>16</v>
      </c>
    </row>
    <row r="23" spans="1:11">
      <c r="A23" s="19" t="s">
        <v>99</v>
      </c>
      <c r="B23" s="8">
        <v>18</v>
      </c>
      <c r="C23" s="8">
        <v>1</v>
      </c>
      <c r="D23" s="8">
        <v>17</v>
      </c>
      <c r="E23" s="8">
        <v>3</v>
      </c>
      <c r="F23" s="8">
        <v>14</v>
      </c>
      <c r="G23" s="21">
        <v>17</v>
      </c>
      <c r="H23" s="8">
        <v>2</v>
      </c>
      <c r="I23" s="8">
        <v>16</v>
      </c>
      <c r="J23" s="8">
        <v>2</v>
      </c>
      <c r="K23" s="8">
        <v>14</v>
      </c>
    </row>
    <row r="24" spans="1:11">
      <c r="A24" s="19" t="s">
        <v>100</v>
      </c>
      <c r="B24" s="8">
        <v>14</v>
      </c>
      <c r="C24" s="8">
        <v>4</v>
      </c>
      <c r="D24" s="8">
        <v>9</v>
      </c>
      <c r="E24" s="8">
        <v>2</v>
      </c>
      <c r="F24" s="8">
        <v>7</v>
      </c>
      <c r="G24" s="21">
        <v>14</v>
      </c>
      <c r="H24" s="8">
        <v>5</v>
      </c>
      <c r="I24" s="8">
        <v>8</v>
      </c>
      <c r="J24" s="8">
        <v>2</v>
      </c>
      <c r="K24" s="8">
        <v>7</v>
      </c>
    </row>
    <row r="25" spans="1:11">
      <c r="A25" s="19" t="s">
        <v>101</v>
      </c>
      <c r="B25" s="8">
        <v>19</v>
      </c>
      <c r="C25" s="8">
        <v>5</v>
      </c>
      <c r="D25" s="8">
        <v>14</v>
      </c>
      <c r="E25" s="8">
        <v>2</v>
      </c>
      <c r="F25" s="8">
        <v>12</v>
      </c>
      <c r="G25" s="21">
        <v>18</v>
      </c>
      <c r="H25" s="8">
        <v>3</v>
      </c>
      <c r="I25" s="8">
        <v>15</v>
      </c>
      <c r="J25" s="8">
        <v>1</v>
      </c>
      <c r="K25" s="8">
        <v>14</v>
      </c>
    </row>
    <row r="26" spans="1:11">
      <c r="A26" s="19" t="s">
        <v>102</v>
      </c>
      <c r="B26" s="8">
        <v>14</v>
      </c>
      <c r="C26" s="8">
        <v>2</v>
      </c>
      <c r="D26" s="8">
        <v>11</v>
      </c>
      <c r="E26" s="8">
        <v>4</v>
      </c>
      <c r="F26" s="8">
        <v>8</v>
      </c>
      <c r="G26" s="21">
        <v>13</v>
      </c>
      <c r="H26" s="8">
        <v>2</v>
      </c>
      <c r="I26" s="8">
        <v>11</v>
      </c>
      <c r="J26" s="8">
        <v>3</v>
      </c>
      <c r="K26" s="8">
        <v>8</v>
      </c>
    </row>
    <row r="27" spans="1:11">
      <c r="A27" s="19" t="s">
        <v>103</v>
      </c>
      <c r="B27" s="8">
        <v>14</v>
      </c>
      <c r="C27" s="8">
        <v>2</v>
      </c>
      <c r="D27" s="8">
        <v>13</v>
      </c>
      <c r="E27" s="8">
        <v>5</v>
      </c>
      <c r="F27" s="8">
        <v>8</v>
      </c>
      <c r="G27" s="21">
        <v>15</v>
      </c>
      <c r="H27" s="8">
        <v>1</v>
      </c>
      <c r="I27" s="8">
        <v>13</v>
      </c>
      <c r="J27" s="8">
        <v>4</v>
      </c>
      <c r="K27" s="8">
        <v>9</v>
      </c>
    </row>
    <row r="28" spans="1:11">
      <c r="A28" s="19" t="s">
        <v>104</v>
      </c>
      <c r="B28" s="8">
        <v>10</v>
      </c>
      <c r="C28" s="8">
        <v>1</v>
      </c>
      <c r="D28" s="8">
        <v>9</v>
      </c>
      <c r="E28" s="8">
        <v>3</v>
      </c>
      <c r="F28" s="8">
        <v>6</v>
      </c>
      <c r="G28" s="21">
        <v>9</v>
      </c>
      <c r="H28" s="8">
        <v>1</v>
      </c>
      <c r="I28" s="8">
        <v>9</v>
      </c>
      <c r="J28" s="8">
        <v>4</v>
      </c>
      <c r="K28" s="8">
        <v>5</v>
      </c>
    </row>
    <row r="29" spans="1:11">
      <c r="A29" s="19" t="s">
        <v>105</v>
      </c>
      <c r="B29" s="8">
        <v>14</v>
      </c>
      <c r="C29" s="8">
        <v>3</v>
      </c>
      <c r="D29" s="8">
        <v>12</v>
      </c>
      <c r="E29" s="8">
        <v>4</v>
      </c>
      <c r="F29" s="8">
        <v>8</v>
      </c>
      <c r="G29" s="21">
        <v>13</v>
      </c>
      <c r="H29" s="8">
        <v>2</v>
      </c>
      <c r="I29" s="8">
        <v>11</v>
      </c>
      <c r="J29" s="8">
        <v>3</v>
      </c>
      <c r="K29" s="8">
        <v>8</v>
      </c>
    </row>
    <row r="30" spans="1:11">
      <c r="A30" s="19" t="s">
        <v>106</v>
      </c>
      <c r="B30" s="8">
        <v>12</v>
      </c>
      <c r="C30" s="8">
        <v>2</v>
      </c>
      <c r="D30" s="8">
        <v>10</v>
      </c>
      <c r="E30" s="8">
        <v>2</v>
      </c>
      <c r="F30" s="8">
        <v>8</v>
      </c>
      <c r="G30" s="21">
        <v>12</v>
      </c>
      <c r="H30" s="8">
        <v>1</v>
      </c>
      <c r="I30" s="8">
        <v>10</v>
      </c>
      <c r="J30" s="8">
        <v>3</v>
      </c>
      <c r="K30" s="8">
        <v>7</v>
      </c>
    </row>
    <row r="31" spans="1:11">
      <c r="A31" s="19" t="s">
        <v>107</v>
      </c>
      <c r="B31" s="8">
        <v>18</v>
      </c>
      <c r="C31" s="8">
        <v>2</v>
      </c>
      <c r="D31" s="8">
        <v>16</v>
      </c>
      <c r="E31" s="8">
        <v>7</v>
      </c>
      <c r="F31" s="8">
        <v>9</v>
      </c>
      <c r="G31" s="21">
        <v>17</v>
      </c>
      <c r="H31" s="8">
        <v>1</v>
      </c>
      <c r="I31" s="8">
        <v>15</v>
      </c>
      <c r="J31" s="8">
        <v>5</v>
      </c>
      <c r="K31" s="8">
        <v>10</v>
      </c>
    </row>
    <row r="32" spans="1:11">
      <c r="A32" s="19" t="s">
        <v>108</v>
      </c>
      <c r="B32" s="8">
        <v>12</v>
      </c>
      <c r="C32" s="8">
        <v>2</v>
      </c>
      <c r="D32" s="8">
        <v>10</v>
      </c>
      <c r="E32" s="8">
        <v>3</v>
      </c>
      <c r="F32" s="8">
        <v>6</v>
      </c>
      <c r="G32" s="21">
        <v>11</v>
      </c>
      <c r="H32" s="8">
        <v>2</v>
      </c>
      <c r="I32" s="8">
        <v>9</v>
      </c>
      <c r="J32" s="8">
        <v>3</v>
      </c>
      <c r="K32" s="8">
        <v>6</v>
      </c>
    </row>
    <row r="33" spans="1:11">
      <c r="A33" s="19" t="s">
        <v>109</v>
      </c>
      <c r="B33" s="8">
        <v>18</v>
      </c>
      <c r="C33" s="8">
        <v>2</v>
      </c>
      <c r="D33" s="8">
        <v>16</v>
      </c>
      <c r="E33" s="8">
        <v>3</v>
      </c>
      <c r="F33" s="8">
        <v>14</v>
      </c>
      <c r="G33" s="21">
        <v>17</v>
      </c>
      <c r="H33" s="8">
        <v>2</v>
      </c>
      <c r="I33" s="8">
        <v>15</v>
      </c>
      <c r="J33" s="8">
        <v>1</v>
      </c>
      <c r="K33" s="8">
        <v>14</v>
      </c>
    </row>
    <row r="34" spans="1:11">
      <c r="A34" s="19" t="s">
        <v>110</v>
      </c>
      <c r="B34" s="8">
        <v>16</v>
      </c>
      <c r="C34" s="8">
        <v>2</v>
      </c>
      <c r="D34" s="8">
        <v>13</v>
      </c>
      <c r="E34" s="8">
        <v>2</v>
      </c>
      <c r="F34" s="8">
        <v>12</v>
      </c>
      <c r="G34" s="21">
        <v>17</v>
      </c>
      <c r="H34" s="8">
        <v>3</v>
      </c>
      <c r="I34" s="8">
        <v>14</v>
      </c>
      <c r="J34" s="8">
        <v>2</v>
      </c>
      <c r="K34" s="8">
        <v>12</v>
      </c>
    </row>
    <row r="35" spans="1:11">
      <c r="A35" s="19" t="s">
        <v>111</v>
      </c>
      <c r="B35" s="8">
        <v>13</v>
      </c>
      <c r="C35" s="8">
        <v>2</v>
      </c>
      <c r="D35" s="8">
        <v>11</v>
      </c>
      <c r="E35" s="8">
        <v>2</v>
      </c>
      <c r="F35" s="8">
        <v>8</v>
      </c>
      <c r="G35" s="21">
        <v>13</v>
      </c>
      <c r="H35" s="8">
        <v>2</v>
      </c>
      <c r="I35" s="8">
        <v>11</v>
      </c>
      <c r="J35" s="8">
        <v>2</v>
      </c>
      <c r="K35" s="8">
        <v>9</v>
      </c>
    </row>
    <row r="36" spans="1:11">
      <c r="A36" s="19" t="s">
        <v>112</v>
      </c>
      <c r="B36" s="8">
        <v>16</v>
      </c>
      <c r="C36" s="8">
        <v>1</v>
      </c>
      <c r="D36" s="8">
        <v>15</v>
      </c>
      <c r="E36" s="8">
        <v>1</v>
      </c>
      <c r="F36" s="8">
        <v>14</v>
      </c>
      <c r="G36" s="21">
        <v>16</v>
      </c>
      <c r="H36" s="8">
        <v>1</v>
      </c>
      <c r="I36" s="8">
        <v>15</v>
      </c>
      <c r="J36" s="8">
        <v>1</v>
      </c>
      <c r="K36" s="8">
        <v>14</v>
      </c>
    </row>
    <row r="37" spans="1:11">
      <c r="A37" s="19" t="s">
        <v>113</v>
      </c>
      <c r="B37" s="8">
        <v>15</v>
      </c>
      <c r="C37" s="8">
        <v>2</v>
      </c>
      <c r="D37" s="8">
        <v>13</v>
      </c>
      <c r="E37" s="8">
        <v>3</v>
      </c>
      <c r="F37" s="8">
        <v>10</v>
      </c>
      <c r="G37" s="21">
        <v>15</v>
      </c>
      <c r="H37" s="8">
        <v>2</v>
      </c>
      <c r="I37" s="8">
        <v>13</v>
      </c>
      <c r="J37" s="8">
        <v>3</v>
      </c>
      <c r="K37" s="8">
        <v>10</v>
      </c>
    </row>
    <row r="38" spans="1:11">
      <c r="A38" s="19" t="s">
        <v>114</v>
      </c>
      <c r="B38" s="8">
        <v>16</v>
      </c>
      <c r="C38" s="8">
        <v>4</v>
      </c>
      <c r="D38" s="8">
        <v>12</v>
      </c>
      <c r="E38" s="8">
        <v>4</v>
      </c>
      <c r="F38" s="8">
        <v>8</v>
      </c>
      <c r="G38" s="21">
        <v>15</v>
      </c>
      <c r="H38" s="8">
        <v>3</v>
      </c>
      <c r="I38" s="8">
        <v>11</v>
      </c>
      <c r="J38" s="8">
        <v>3</v>
      </c>
      <c r="K38" s="8">
        <v>8</v>
      </c>
    </row>
    <row r="39" spans="1:11">
      <c r="A39" s="19" t="s">
        <v>115</v>
      </c>
      <c r="B39" s="8">
        <v>14</v>
      </c>
      <c r="C39" s="8">
        <v>3</v>
      </c>
      <c r="D39" s="8">
        <v>11</v>
      </c>
      <c r="E39" s="8">
        <v>2</v>
      </c>
      <c r="F39" s="8">
        <v>9</v>
      </c>
      <c r="G39" s="21">
        <v>14</v>
      </c>
      <c r="H39" s="8">
        <v>2</v>
      </c>
      <c r="I39" s="8">
        <v>12</v>
      </c>
      <c r="J39" s="8">
        <v>2</v>
      </c>
      <c r="K39" s="8">
        <v>10</v>
      </c>
    </row>
    <row r="40" spans="1:11">
      <c r="A40" s="19" t="s">
        <v>116</v>
      </c>
      <c r="B40" s="8">
        <v>15</v>
      </c>
      <c r="C40" s="8">
        <v>4</v>
      </c>
      <c r="D40" s="8">
        <v>11</v>
      </c>
      <c r="E40" s="8">
        <v>4</v>
      </c>
      <c r="F40" s="8">
        <v>7</v>
      </c>
      <c r="G40" s="21">
        <v>15</v>
      </c>
      <c r="H40" s="8">
        <v>8</v>
      </c>
      <c r="I40" s="8">
        <v>8</v>
      </c>
      <c r="J40" s="8">
        <v>3</v>
      </c>
      <c r="K40" s="8">
        <v>5</v>
      </c>
    </row>
    <row r="41" spans="1:11">
      <c r="A41" s="19" t="s">
        <v>117</v>
      </c>
      <c r="B41" s="8">
        <v>16</v>
      </c>
      <c r="C41" s="8">
        <v>2</v>
      </c>
      <c r="D41" s="8">
        <v>13</v>
      </c>
      <c r="E41" s="8">
        <v>5</v>
      </c>
      <c r="F41" s="8">
        <v>9</v>
      </c>
      <c r="G41" s="21">
        <v>15</v>
      </c>
      <c r="H41" s="8">
        <v>2</v>
      </c>
      <c r="I41" s="8">
        <v>13</v>
      </c>
      <c r="J41" s="8">
        <v>4</v>
      </c>
      <c r="K41" s="8">
        <v>9</v>
      </c>
    </row>
    <row r="42" spans="1:11">
      <c r="A42" s="19" t="s">
        <v>118</v>
      </c>
      <c r="B42" s="8">
        <v>15</v>
      </c>
      <c r="C42" s="8">
        <v>2</v>
      </c>
      <c r="D42" s="8">
        <v>13</v>
      </c>
      <c r="E42" s="8">
        <v>3</v>
      </c>
      <c r="F42" s="8">
        <v>10</v>
      </c>
      <c r="G42" s="21">
        <v>15</v>
      </c>
      <c r="H42" s="8">
        <v>1</v>
      </c>
      <c r="I42" s="8">
        <v>14</v>
      </c>
      <c r="J42" s="8">
        <v>3</v>
      </c>
      <c r="K42" s="8">
        <v>11</v>
      </c>
    </row>
    <row r="43" spans="1:11">
      <c r="A43" s="19" t="s">
        <v>119</v>
      </c>
      <c r="B43" s="8">
        <v>17</v>
      </c>
      <c r="C43" s="8">
        <v>2</v>
      </c>
      <c r="D43" s="8">
        <v>16</v>
      </c>
      <c r="E43" s="8">
        <v>3</v>
      </c>
      <c r="F43" s="8">
        <v>13</v>
      </c>
      <c r="G43" s="21">
        <v>14</v>
      </c>
      <c r="H43" s="8">
        <v>1</v>
      </c>
      <c r="I43" s="8">
        <v>13</v>
      </c>
      <c r="J43" s="8">
        <v>1</v>
      </c>
      <c r="K43" s="8">
        <v>12</v>
      </c>
    </row>
    <row r="44" spans="1:11">
      <c r="A44" s="19" t="s">
        <v>120</v>
      </c>
      <c r="B44" s="8">
        <v>14</v>
      </c>
      <c r="C44" s="8">
        <v>2</v>
      </c>
      <c r="D44" s="8">
        <v>13</v>
      </c>
      <c r="E44" s="8">
        <v>5</v>
      </c>
      <c r="F44" s="8">
        <v>8</v>
      </c>
      <c r="G44" s="21">
        <v>14</v>
      </c>
      <c r="H44" s="8">
        <v>1</v>
      </c>
      <c r="I44" s="8">
        <v>12</v>
      </c>
      <c r="J44" s="8">
        <v>4</v>
      </c>
      <c r="K44" s="8">
        <v>8</v>
      </c>
    </row>
    <row r="45" spans="1:11">
      <c r="A45" s="19" t="s">
        <v>121</v>
      </c>
      <c r="B45" s="8">
        <v>15</v>
      </c>
      <c r="C45" s="8">
        <v>2</v>
      </c>
      <c r="D45" s="8">
        <v>13</v>
      </c>
      <c r="E45" s="8">
        <v>5</v>
      </c>
      <c r="F45" s="8">
        <v>8</v>
      </c>
      <c r="G45" s="21">
        <v>16</v>
      </c>
      <c r="H45" s="8">
        <v>2</v>
      </c>
      <c r="I45" s="8">
        <v>14</v>
      </c>
      <c r="J45" s="8">
        <v>7</v>
      </c>
      <c r="K45" s="8">
        <v>7</v>
      </c>
    </row>
    <row r="46" spans="1:11">
      <c r="A46" s="19" t="s">
        <v>122</v>
      </c>
      <c r="B46" s="8">
        <v>14</v>
      </c>
      <c r="C46" s="8">
        <v>3</v>
      </c>
      <c r="D46" s="8">
        <v>10</v>
      </c>
      <c r="E46" s="8">
        <v>3</v>
      </c>
      <c r="F46" s="8">
        <v>7</v>
      </c>
      <c r="G46" s="21">
        <v>14</v>
      </c>
      <c r="H46" s="8">
        <v>3</v>
      </c>
      <c r="I46" s="8">
        <v>10</v>
      </c>
      <c r="J46" s="8">
        <v>3</v>
      </c>
      <c r="K46" s="8">
        <v>7</v>
      </c>
    </row>
    <row r="47" spans="1:11">
      <c r="A47" s="19" t="s">
        <v>123</v>
      </c>
      <c r="B47" s="8">
        <v>10</v>
      </c>
      <c r="C47" s="8">
        <v>3</v>
      </c>
      <c r="D47" s="8">
        <v>7</v>
      </c>
      <c r="E47" s="8">
        <v>2</v>
      </c>
      <c r="F47" s="8">
        <v>5</v>
      </c>
      <c r="G47" s="21">
        <v>10</v>
      </c>
      <c r="H47" s="8">
        <v>4</v>
      </c>
      <c r="I47" s="8">
        <v>7</v>
      </c>
      <c r="J47" s="8">
        <v>2</v>
      </c>
      <c r="K47" s="8">
        <v>5</v>
      </c>
    </row>
    <row r="48" spans="1:11">
      <c r="A48" s="19" t="s">
        <v>124</v>
      </c>
      <c r="B48" s="8">
        <v>12</v>
      </c>
      <c r="C48" s="8">
        <v>2</v>
      </c>
      <c r="D48" s="8">
        <v>10</v>
      </c>
      <c r="E48" s="8">
        <v>3</v>
      </c>
      <c r="F48" s="8">
        <v>7</v>
      </c>
      <c r="G48" s="21">
        <v>13</v>
      </c>
      <c r="H48" s="8">
        <v>2</v>
      </c>
      <c r="I48" s="8">
        <v>11</v>
      </c>
      <c r="J48" s="8">
        <v>4</v>
      </c>
      <c r="K48" s="8">
        <v>7</v>
      </c>
    </row>
    <row r="49" spans="1:11">
      <c r="A49" s="19" t="s">
        <v>125</v>
      </c>
      <c r="B49" s="8">
        <v>19</v>
      </c>
      <c r="C49" s="8">
        <v>2</v>
      </c>
      <c r="D49" s="8">
        <v>16</v>
      </c>
      <c r="E49" s="8">
        <v>3</v>
      </c>
      <c r="F49" s="8">
        <v>13</v>
      </c>
      <c r="G49" s="21">
        <v>17</v>
      </c>
      <c r="H49" s="8">
        <v>1</v>
      </c>
      <c r="I49" s="8">
        <v>16</v>
      </c>
      <c r="J49" s="8">
        <v>2</v>
      </c>
      <c r="K49" s="8">
        <v>14</v>
      </c>
    </row>
    <row r="50" spans="1:11">
      <c r="A50" s="19" t="s">
        <v>126</v>
      </c>
      <c r="B50" s="8">
        <v>14</v>
      </c>
      <c r="C50" s="8">
        <v>2</v>
      </c>
      <c r="D50" s="8">
        <v>12</v>
      </c>
      <c r="E50" s="8">
        <v>3</v>
      </c>
      <c r="F50" s="8">
        <v>9</v>
      </c>
      <c r="G50" s="21">
        <v>13</v>
      </c>
      <c r="H50" s="8">
        <v>2</v>
      </c>
      <c r="I50" s="8">
        <v>11</v>
      </c>
      <c r="J50" s="8">
        <v>3</v>
      </c>
      <c r="K50" s="8">
        <v>8</v>
      </c>
    </row>
    <row r="51" spans="1:11">
      <c r="A51" s="19" t="s">
        <v>127</v>
      </c>
      <c r="B51" s="8">
        <v>12</v>
      </c>
      <c r="C51" s="8">
        <v>2</v>
      </c>
      <c r="D51" s="8">
        <v>11</v>
      </c>
      <c r="E51" s="8">
        <v>3</v>
      </c>
      <c r="F51" s="8">
        <v>7</v>
      </c>
      <c r="G51" s="21">
        <v>14</v>
      </c>
      <c r="H51" s="8">
        <v>2</v>
      </c>
      <c r="I51" s="8">
        <v>12</v>
      </c>
      <c r="J51" s="8">
        <v>3</v>
      </c>
      <c r="K51" s="8">
        <v>9</v>
      </c>
    </row>
    <row r="52" spans="1:11">
      <c r="A52" s="19" t="s">
        <v>128</v>
      </c>
      <c r="B52" s="8">
        <v>17</v>
      </c>
      <c r="C52" s="8">
        <v>2</v>
      </c>
      <c r="D52" s="8">
        <v>16</v>
      </c>
      <c r="E52" s="8">
        <v>7</v>
      </c>
      <c r="F52" s="8">
        <v>9</v>
      </c>
      <c r="G52" s="21">
        <v>18</v>
      </c>
      <c r="H52" s="8">
        <v>1</v>
      </c>
      <c r="I52" s="8">
        <v>16</v>
      </c>
      <c r="J52" s="8">
        <v>7</v>
      </c>
      <c r="K52" s="8">
        <v>9</v>
      </c>
    </row>
    <row r="53" spans="1:11">
      <c r="A53" s="19" t="s">
        <v>129</v>
      </c>
      <c r="B53" s="8">
        <v>15</v>
      </c>
      <c r="C53" s="8">
        <v>2</v>
      </c>
      <c r="D53" s="8">
        <v>13</v>
      </c>
      <c r="E53" s="8">
        <v>2</v>
      </c>
      <c r="F53" s="8">
        <v>11</v>
      </c>
      <c r="G53" s="21">
        <v>14</v>
      </c>
      <c r="H53" s="8">
        <v>2</v>
      </c>
      <c r="I53" s="8">
        <v>13</v>
      </c>
      <c r="J53" s="8">
        <v>2</v>
      </c>
      <c r="K53" s="8">
        <v>10</v>
      </c>
    </row>
    <row r="54" spans="1:11">
      <c r="A54" s="19" t="s">
        <v>130</v>
      </c>
      <c r="B54" s="8">
        <v>16</v>
      </c>
      <c r="C54" s="8">
        <v>1</v>
      </c>
      <c r="D54" s="8">
        <v>15</v>
      </c>
      <c r="E54" s="8">
        <v>4</v>
      </c>
      <c r="F54" s="8">
        <v>11</v>
      </c>
      <c r="G54" s="21">
        <v>16</v>
      </c>
      <c r="H54" s="8">
        <v>2</v>
      </c>
      <c r="I54" s="8">
        <v>14</v>
      </c>
      <c r="J54" s="8">
        <v>4</v>
      </c>
      <c r="K54" s="8">
        <v>11</v>
      </c>
    </row>
    <row r="55" spans="1:11">
      <c r="A55" s="33" t="s">
        <v>131</v>
      </c>
      <c r="B55" s="45"/>
      <c r="C55" s="45"/>
      <c r="D55" s="45"/>
      <c r="E55" s="45"/>
      <c r="F55" s="45"/>
      <c r="G55" s="45"/>
      <c r="H55" s="45"/>
      <c r="I55" s="45"/>
      <c r="J55" s="45"/>
      <c r="K55" s="45"/>
    </row>
    <row r="56" spans="1:11">
      <c r="A56" s="20" t="s">
        <v>134</v>
      </c>
      <c r="B56" s="8">
        <v>14</v>
      </c>
      <c r="C56" s="8">
        <v>4</v>
      </c>
      <c r="D56" s="8">
        <v>10</v>
      </c>
      <c r="E56" s="8">
        <v>2</v>
      </c>
      <c r="F56" s="8">
        <v>8</v>
      </c>
      <c r="G56" s="21">
        <v>15</v>
      </c>
      <c r="H56" s="8">
        <v>5</v>
      </c>
      <c r="I56" s="8">
        <v>11</v>
      </c>
      <c r="J56" s="8" t="s">
        <v>72</v>
      </c>
      <c r="K56" s="8">
        <v>10</v>
      </c>
    </row>
    <row r="57" spans="1:11">
      <c r="A57" s="20" t="s">
        <v>183</v>
      </c>
      <c r="B57" s="8">
        <v>12</v>
      </c>
      <c r="C57" s="8">
        <v>1</v>
      </c>
      <c r="D57" s="8">
        <v>11</v>
      </c>
      <c r="E57" s="8">
        <v>3</v>
      </c>
      <c r="F57" s="8">
        <v>8</v>
      </c>
      <c r="G57" s="21">
        <v>13</v>
      </c>
      <c r="H57" s="8">
        <v>2</v>
      </c>
      <c r="I57" s="8">
        <v>11</v>
      </c>
      <c r="J57" s="8">
        <v>3</v>
      </c>
      <c r="K57" s="8">
        <v>8</v>
      </c>
    </row>
    <row r="58" spans="1:11">
      <c r="A58" s="22" t="s">
        <v>136</v>
      </c>
      <c r="B58" s="11" t="s">
        <v>293</v>
      </c>
      <c r="C58" s="11" t="s">
        <v>293</v>
      </c>
      <c r="D58" s="11" t="s">
        <v>293</v>
      </c>
      <c r="E58" s="11" t="s">
        <v>293</v>
      </c>
      <c r="F58" s="11" t="s">
        <v>293</v>
      </c>
      <c r="G58" s="26">
        <v>24</v>
      </c>
      <c r="H58" s="11" t="s">
        <v>72</v>
      </c>
      <c r="I58" s="11">
        <v>24</v>
      </c>
      <c r="J58" s="11">
        <v>1</v>
      </c>
      <c r="K58" s="11">
        <v>23</v>
      </c>
    </row>
    <row r="59" spans="1:11">
      <c r="A59" s="13" t="s">
        <v>297</v>
      </c>
    </row>
  </sheetData>
  <mergeCells count="4">
    <mergeCell ref="A2:A3"/>
    <mergeCell ref="B2:F2"/>
    <mergeCell ref="G2:K2"/>
    <mergeCell ref="A55:K5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59"/>
  <sheetViews>
    <sheetView workbookViewId="0"/>
  </sheetViews>
  <sheetFormatPr defaultRowHeight="15"/>
  <cols>
    <col min="1" max="1" width="23" customWidth="1"/>
    <col min="2" max="11" width="13" customWidth="1"/>
  </cols>
  <sheetData>
    <row r="1" spans="1:11">
      <c r="A1" s="2" t="s">
        <v>24</v>
      </c>
    </row>
    <row r="2" spans="1:11">
      <c r="A2" s="34" t="s">
        <v>75</v>
      </c>
      <c r="B2" s="35">
        <v>2013</v>
      </c>
      <c r="C2" s="46"/>
      <c r="D2" s="46"/>
      <c r="E2" s="46"/>
      <c r="F2" s="46"/>
      <c r="G2" s="35">
        <v>2015</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14</v>
      </c>
      <c r="C4" s="8">
        <v>1</v>
      </c>
      <c r="D4" s="8">
        <v>12</v>
      </c>
      <c r="E4" s="8">
        <v>2</v>
      </c>
      <c r="F4" s="8">
        <v>10</v>
      </c>
      <c r="G4" s="21">
        <v>14</v>
      </c>
      <c r="H4" s="8">
        <v>1</v>
      </c>
      <c r="I4" s="8">
        <v>13</v>
      </c>
      <c r="J4" s="8">
        <v>3</v>
      </c>
      <c r="K4" s="8">
        <v>11</v>
      </c>
    </row>
    <row r="5" spans="1:11">
      <c r="A5" s="19" t="s">
        <v>81</v>
      </c>
      <c r="B5" s="8">
        <v>10</v>
      </c>
      <c r="C5" s="8">
        <v>1</v>
      </c>
      <c r="D5" s="8">
        <v>9</v>
      </c>
      <c r="E5" s="8">
        <v>4</v>
      </c>
      <c r="F5" s="8">
        <v>5</v>
      </c>
      <c r="G5" s="21">
        <v>12</v>
      </c>
      <c r="H5" s="8">
        <v>1</v>
      </c>
      <c r="I5" s="8">
        <v>11</v>
      </c>
      <c r="J5" s="8">
        <v>5</v>
      </c>
      <c r="K5" s="8">
        <v>6</v>
      </c>
    </row>
    <row r="6" spans="1:11">
      <c r="A6" s="19" t="s">
        <v>82</v>
      </c>
      <c r="B6" s="8">
        <v>16</v>
      </c>
      <c r="C6" s="8">
        <v>1</v>
      </c>
      <c r="D6" s="8">
        <v>15</v>
      </c>
      <c r="E6" s="8">
        <v>2</v>
      </c>
      <c r="F6" s="8">
        <v>13</v>
      </c>
      <c r="G6" s="21">
        <v>15</v>
      </c>
      <c r="H6" s="8">
        <v>1</v>
      </c>
      <c r="I6" s="8">
        <v>14</v>
      </c>
      <c r="J6" s="8">
        <v>2</v>
      </c>
      <c r="K6" s="8">
        <v>12</v>
      </c>
    </row>
    <row r="7" spans="1:11">
      <c r="A7" s="19" t="s">
        <v>83</v>
      </c>
      <c r="B7" s="8">
        <v>10</v>
      </c>
      <c r="C7" s="8">
        <v>1</v>
      </c>
      <c r="D7" s="8">
        <v>10</v>
      </c>
      <c r="E7" s="8">
        <v>2</v>
      </c>
      <c r="F7" s="8">
        <v>8</v>
      </c>
      <c r="G7" s="21">
        <v>13</v>
      </c>
      <c r="H7" s="8">
        <v>1</v>
      </c>
      <c r="I7" s="8">
        <v>12</v>
      </c>
      <c r="J7" s="8">
        <v>2</v>
      </c>
      <c r="K7" s="8">
        <v>10</v>
      </c>
    </row>
    <row r="8" spans="1:11">
      <c r="A8" s="19" t="s">
        <v>84</v>
      </c>
      <c r="B8" s="8">
        <v>14</v>
      </c>
      <c r="C8" s="8">
        <v>1</v>
      </c>
      <c r="D8" s="8">
        <v>13</v>
      </c>
      <c r="E8" s="8">
        <v>2</v>
      </c>
      <c r="F8" s="8">
        <v>11</v>
      </c>
      <c r="G8" s="21">
        <v>14</v>
      </c>
      <c r="H8" s="8">
        <v>1</v>
      </c>
      <c r="I8" s="8">
        <v>13</v>
      </c>
      <c r="J8" s="8">
        <v>2</v>
      </c>
      <c r="K8" s="8">
        <v>11</v>
      </c>
    </row>
    <row r="9" spans="1:11">
      <c r="A9" s="19" t="s">
        <v>85</v>
      </c>
      <c r="B9" s="8">
        <v>10</v>
      </c>
      <c r="C9" s="8">
        <v>2</v>
      </c>
      <c r="D9" s="8">
        <v>8</v>
      </c>
      <c r="E9" s="8">
        <v>2</v>
      </c>
      <c r="F9" s="8">
        <v>7</v>
      </c>
      <c r="G9" s="21">
        <v>10</v>
      </c>
      <c r="H9" s="8">
        <v>1</v>
      </c>
      <c r="I9" s="8">
        <v>9</v>
      </c>
      <c r="J9" s="8">
        <v>2</v>
      </c>
      <c r="K9" s="8">
        <v>6</v>
      </c>
    </row>
    <row r="10" spans="1:11">
      <c r="A10" s="19" t="s">
        <v>86</v>
      </c>
      <c r="B10" s="8">
        <v>10</v>
      </c>
      <c r="C10" s="8">
        <v>1</v>
      </c>
      <c r="D10" s="8">
        <v>9</v>
      </c>
      <c r="E10" s="8">
        <v>2</v>
      </c>
      <c r="F10" s="8">
        <v>8</v>
      </c>
      <c r="G10" s="21">
        <v>11</v>
      </c>
      <c r="H10" s="8">
        <v>1</v>
      </c>
      <c r="I10" s="8">
        <v>10</v>
      </c>
      <c r="J10" s="8">
        <v>2</v>
      </c>
      <c r="K10" s="8">
        <v>8</v>
      </c>
    </row>
    <row r="11" spans="1:11">
      <c r="A11" s="19" t="s">
        <v>87</v>
      </c>
      <c r="B11" s="8">
        <v>14</v>
      </c>
      <c r="C11" s="8">
        <v>1</v>
      </c>
      <c r="D11" s="8">
        <v>13</v>
      </c>
      <c r="E11" s="8">
        <v>1</v>
      </c>
      <c r="F11" s="8">
        <v>12</v>
      </c>
      <c r="G11" s="21">
        <v>13</v>
      </c>
      <c r="H11" s="8">
        <v>1</v>
      </c>
      <c r="I11" s="8">
        <v>12</v>
      </c>
      <c r="J11" s="8">
        <v>2</v>
      </c>
      <c r="K11" s="8">
        <v>10</v>
      </c>
    </row>
    <row r="12" spans="1:11">
      <c r="A12" s="19" t="s">
        <v>88</v>
      </c>
      <c r="B12" s="8">
        <v>16</v>
      </c>
      <c r="C12" s="8">
        <v>2</v>
      </c>
      <c r="D12" s="8">
        <v>14</v>
      </c>
      <c r="E12" s="8">
        <v>2</v>
      </c>
      <c r="F12" s="8">
        <v>12</v>
      </c>
      <c r="G12" s="21">
        <v>17</v>
      </c>
      <c r="H12" s="8">
        <v>1</v>
      </c>
      <c r="I12" s="8">
        <v>16</v>
      </c>
      <c r="J12" s="8">
        <v>3</v>
      </c>
      <c r="K12" s="8">
        <v>13</v>
      </c>
    </row>
    <row r="13" spans="1:11">
      <c r="A13" s="19" t="s">
        <v>89</v>
      </c>
      <c r="B13" s="8">
        <v>16</v>
      </c>
      <c r="C13" s="8">
        <v>1</v>
      </c>
      <c r="D13" s="8">
        <v>15</v>
      </c>
      <c r="E13" s="8">
        <v>2</v>
      </c>
      <c r="F13" s="8">
        <v>12</v>
      </c>
      <c r="G13" s="21">
        <v>17</v>
      </c>
      <c r="H13" s="8">
        <v>1</v>
      </c>
      <c r="I13" s="8">
        <v>16</v>
      </c>
      <c r="J13" s="8">
        <v>2</v>
      </c>
      <c r="K13" s="8">
        <v>14</v>
      </c>
    </row>
    <row r="14" spans="1:11">
      <c r="A14" s="19" t="s">
        <v>90</v>
      </c>
      <c r="B14" s="8">
        <v>12</v>
      </c>
      <c r="C14" s="8">
        <v>1</v>
      </c>
      <c r="D14" s="8">
        <v>11</v>
      </c>
      <c r="E14" s="8">
        <v>2</v>
      </c>
      <c r="F14" s="8">
        <v>9</v>
      </c>
      <c r="G14" s="21">
        <v>14</v>
      </c>
      <c r="H14" s="8">
        <v>1</v>
      </c>
      <c r="I14" s="8">
        <v>13</v>
      </c>
      <c r="J14" s="8">
        <v>2</v>
      </c>
      <c r="K14" s="8">
        <v>10</v>
      </c>
    </row>
    <row r="15" spans="1:11">
      <c r="A15" s="19" t="s">
        <v>91</v>
      </c>
      <c r="B15" s="8">
        <v>10</v>
      </c>
      <c r="C15" s="8">
        <v>1</v>
      </c>
      <c r="D15" s="8">
        <v>9</v>
      </c>
      <c r="E15" s="8">
        <v>1</v>
      </c>
      <c r="F15" s="8">
        <v>8</v>
      </c>
      <c r="G15" s="21">
        <v>10</v>
      </c>
      <c r="H15" s="8">
        <v>1</v>
      </c>
      <c r="I15" s="8">
        <v>9</v>
      </c>
      <c r="J15" s="8">
        <v>2</v>
      </c>
      <c r="K15" s="8">
        <v>7</v>
      </c>
    </row>
    <row r="16" spans="1:11">
      <c r="A16" s="19" t="s">
        <v>92</v>
      </c>
      <c r="B16" s="8">
        <v>11</v>
      </c>
      <c r="C16" s="8">
        <v>1</v>
      </c>
      <c r="D16" s="8">
        <v>10</v>
      </c>
      <c r="E16" s="8">
        <v>2</v>
      </c>
      <c r="F16" s="8">
        <v>8</v>
      </c>
      <c r="G16" s="21">
        <v>11</v>
      </c>
      <c r="H16" s="8">
        <v>2</v>
      </c>
      <c r="I16" s="8">
        <v>10</v>
      </c>
      <c r="J16" s="8">
        <v>2</v>
      </c>
      <c r="K16" s="8">
        <v>7</v>
      </c>
    </row>
    <row r="17" spans="1:11">
      <c r="A17" s="19" t="s">
        <v>93</v>
      </c>
      <c r="B17" s="8">
        <v>14</v>
      </c>
      <c r="C17" s="8">
        <v>1</v>
      </c>
      <c r="D17" s="8">
        <v>13</v>
      </c>
      <c r="E17" s="8">
        <v>2</v>
      </c>
      <c r="F17" s="8">
        <v>11</v>
      </c>
      <c r="G17" s="21">
        <v>13</v>
      </c>
      <c r="H17" s="8">
        <v>1</v>
      </c>
      <c r="I17" s="8">
        <v>13</v>
      </c>
      <c r="J17" s="8">
        <v>3</v>
      </c>
      <c r="K17" s="8">
        <v>9</v>
      </c>
    </row>
    <row r="18" spans="1:11">
      <c r="A18" s="19" t="s">
        <v>94</v>
      </c>
      <c r="B18" s="8">
        <v>17</v>
      </c>
      <c r="C18" s="8">
        <v>1</v>
      </c>
      <c r="D18" s="8">
        <v>15</v>
      </c>
      <c r="E18" s="8">
        <v>2</v>
      </c>
      <c r="F18" s="8">
        <v>13</v>
      </c>
      <c r="G18" s="21">
        <v>17</v>
      </c>
      <c r="H18" s="8">
        <v>1</v>
      </c>
      <c r="I18" s="8">
        <v>16</v>
      </c>
      <c r="J18" s="8">
        <v>3</v>
      </c>
      <c r="K18" s="8">
        <v>13</v>
      </c>
    </row>
    <row r="19" spans="1:11">
      <c r="A19" s="19" t="s">
        <v>95</v>
      </c>
      <c r="B19" s="8">
        <v>13</v>
      </c>
      <c r="C19" s="8">
        <v>1</v>
      </c>
      <c r="D19" s="8">
        <v>13</v>
      </c>
      <c r="E19" s="8">
        <v>2</v>
      </c>
      <c r="F19" s="8">
        <v>11</v>
      </c>
      <c r="G19" s="21">
        <v>13</v>
      </c>
      <c r="H19" s="8">
        <v>1</v>
      </c>
      <c r="I19" s="8">
        <v>13</v>
      </c>
      <c r="J19" s="8">
        <v>1</v>
      </c>
      <c r="K19" s="8">
        <v>11</v>
      </c>
    </row>
    <row r="20" spans="1:11">
      <c r="A20" s="19" t="s">
        <v>96</v>
      </c>
      <c r="B20" s="8">
        <v>15</v>
      </c>
      <c r="C20" s="8">
        <v>1</v>
      </c>
      <c r="D20" s="8">
        <v>14</v>
      </c>
      <c r="E20" s="8">
        <v>3</v>
      </c>
      <c r="F20" s="8">
        <v>11</v>
      </c>
      <c r="G20" s="21">
        <v>15</v>
      </c>
      <c r="H20" s="8">
        <v>1</v>
      </c>
      <c r="I20" s="8">
        <v>14</v>
      </c>
      <c r="J20" s="8">
        <v>4</v>
      </c>
      <c r="K20" s="8">
        <v>10</v>
      </c>
    </row>
    <row r="21" spans="1:11">
      <c r="A21" s="19" t="s">
        <v>97</v>
      </c>
      <c r="B21" s="8">
        <v>13</v>
      </c>
      <c r="C21" s="8">
        <v>1</v>
      </c>
      <c r="D21" s="8">
        <v>12</v>
      </c>
      <c r="E21" s="8">
        <v>2</v>
      </c>
      <c r="F21" s="8">
        <v>9</v>
      </c>
      <c r="G21" s="21">
        <v>16</v>
      </c>
      <c r="H21" s="8">
        <v>2</v>
      </c>
      <c r="I21" s="8">
        <v>14</v>
      </c>
      <c r="J21" s="8">
        <v>4</v>
      </c>
      <c r="K21" s="8">
        <v>10</v>
      </c>
    </row>
    <row r="22" spans="1:11">
      <c r="A22" s="19" t="s">
        <v>98</v>
      </c>
      <c r="B22" s="8">
        <v>20</v>
      </c>
      <c r="C22" s="8">
        <v>1</v>
      </c>
      <c r="D22" s="8">
        <v>19</v>
      </c>
      <c r="E22" s="8">
        <v>2</v>
      </c>
      <c r="F22" s="8">
        <v>17</v>
      </c>
      <c r="G22" s="21">
        <v>21</v>
      </c>
      <c r="H22" s="8">
        <v>2</v>
      </c>
      <c r="I22" s="8">
        <v>19</v>
      </c>
      <c r="J22" s="8">
        <v>2</v>
      </c>
      <c r="K22" s="8">
        <v>17</v>
      </c>
    </row>
    <row r="23" spans="1:11">
      <c r="A23" s="19" t="s">
        <v>99</v>
      </c>
      <c r="B23" s="8">
        <v>20</v>
      </c>
      <c r="C23" s="8">
        <v>2</v>
      </c>
      <c r="D23" s="8">
        <v>18</v>
      </c>
      <c r="E23" s="8">
        <v>2</v>
      </c>
      <c r="F23" s="8">
        <v>16</v>
      </c>
      <c r="G23" s="21">
        <v>19</v>
      </c>
      <c r="H23" s="8">
        <v>1</v>
      </c>
      <c r="I23" s="8">
        <v>18</v>
      </c>
      <c r="J23" s="8">
        <v>2</v>
      </c>
      <c r="K23" s="8">
        <v>16</v>
      </c>
    </row>
    <row r="24" spans="1:11">
      <c r="A24" s="19" t="s">
        <v>100</v>
      </c>
      <c r="B24" s="8">
        <v>14</v>
      </c>
      <c r="C24" s="8">
        <v>1</v>
      </c>
      <c r="D24" s="8">
        <v>13</v>
      </c>
      <c r="E24" s="8">
        <v>1</v>
      </c>
      <c r="F24" s="8">
        <v>12</v>
      </c>
      <c r="G24" s="21">
        <v>13</v>
      </c>
      <c r="H24" s="8">
        <v>1</v>
      </c>
      <c r="I24" s="8">
        <v>12</v>
      </c>
      <c r="J24" s="8">
        <v>1</v>
      </c>
      <c r="K24" s="8">
        <v>11</v>
      </c>
    </row>
    <row r="25" spans="1:11">
      <c r="A25" s="19" t="s">
        <v>101</v>
      </c>
      <c r="B25" s="8">
        <v>19</v>
      </c>
      <c r="C25" s="8">
        <v>2</v>
      </c>
      <c r="D25" s="8">
        <v>17</v>
      </c>
      <c r="E25" s="8">
        <v>1</v>
      </c>
      <c r="F25" s="8">
        <v>16</v>
      </c>
      <c r="G25" s="21">
        <v>20</v>
      </c>
      <c r="H25" s="8">
        <v>2</v>
      </c>
      <c r="I25" s="8">
        <v>18</v>
      </c>
      <c r="J25" s="8">
        <v>2</v>
      </c>
      <c r="K25" s="8">
        <v>16</v>
      </c>
    </row>
    <row r="26" spans="1:11">
      <c r="A26" s="19" t="s">
        <v>102</v>
      </c>
      <c r="B26" s="8">
        <v>13</v>
      </c>
      <c r="C26" s="8">
        <v>2</v>
      </c>
      <c r="D26" s="8">
        <v>11</v>
      </c>
      <c r="E26" s="8">
        <v>3</v>
      </c>
      <c r="F26" s="8">
        <v>9</v>
      </c>
      <c r="G26" s="21">
        <v>14</v>
      </c>
      <c r="H26" s="8">
        <v>2</v>
      </c>
      <c r="I26" s="8">
        <v>12</v>
      </c>
      <c r="J26" s="8">
        <v>3</v>
      </c>
      <c r="K26" s="8">
        <v>9</v>
      </c>
    </row>
    <row r="27" spans="1:11">
      <c r="A27" s="19" t="s">
        <v>103</v>
      </c>
      <c r="B27" s="8">
        <v>14</v>
      </c>
      <c r="C27" s="8">
        <v>1</v>
      </c>
      <c r="D27" s="8">
        <v>13</v>
      </c>
      <c r="E27" s="8">
        <v>5</v>
      </c>
      <c r="F27" s="8">
        <v>8</v>
      </c>
      <c r="G27" s="21">
        <v>14</v>
      </c>
      <c r="H27" s="8">
        <v>2</v>
      </c>
      <c r="I27" s="8">
        <v>13</v>
      </c>
      <c r="J27" s="8">
        <v>5</v>
      </c>
      <c r="K27" s="8">
        <v>8</v>
      </c>
    </row>
    <row r="28" spans="1:11">
      <c r="A28" s="19" t="s">
        <v>104</v>
      </c>
      <c r="B28" s="8">
        <v>10</v>
      </c>
      <c r="C28" s="8">
        <v>1</v>
      </c>
      <c r="D28" s="8">
        <v>10</v>
      </c>
      <c r="E28" s="8">
        <v>3</v>
      </c>
      <c r="F28" s="8">
        <v>6</v>
      </c>
      <c r="G28" s="21">
        <v>12</v>
      </c>
      <c r="H28" s="8">
        <v>1</v>
      </c>
      <c r="I28" s="8">
        <v>12</v>
      </c>
      <c r="J28" s="8">
        <v>4</v>
      </c>
      <c r="K28" s="8">
        <v>7</v>
      </c>
    </row>
    <row r="29" spans="1:11">
      <c r="A29" s="19" t="s">
        <v>105</v>
      </c>
      <c r="B29" s="8">
        <v>14</v>
      </c>
      <c r="C29" s="8">
        <v>1</v>
      </c>
      <c r="D29" s="8">
        <v>13</v>
      </c>
      <c r="E29" s="8">
        <v>3</v>
      </c>
      <c r="F29" s="8">
        <v>9</v>
      </c>
      <c r="G29" s="21">
        <v>14</v>
      </c>
      <c r="H29" s="8">
        <v>1</v>
      </c>
      <c r="I29" s="8">
        <v>13</v>
      </c>
      <c r="J29" s="8">
        <v>4</v>
      </c>
      <c r="K29" s="8">
        <v>9</v>
      </c>
    </row>
    <row r="30" spans="1:11">
      <c r="A30" s="19" t="s">
        <v>106</v>
      </c>
      <c r="B30" s="8">
        <v>12</v>
      </c>
      <c r="C30" s="8">
        <v>2</v>
      </c>
      <c r="D30" s="8">
        <v>10</v>
      </c>
      <c r="E30" s="8">
        <v>2</v>
      </c>
      <c r="F30" s="8">
        <v>8</v>
      </c>
      <c r="G30" s="21">
        <v>12</v>
      </c>
      <c r="H30" s="8">
        <v>1</v>
      </c>
      <c r="I30" s="8">
        <v>11</v>
      </c>
      <c r="J30" s="8">
        <v>3</v>
      </c>
      <c r="K30" s="8">
        <v>8</v>
      </c>
    </row>
    <row r="31" spans="1:11">
      <c r="A31" s="19" t="s">
        <v>107</v>
      </c>
      <c r="B31" s="8">
        <v>17</v>
      </c>
      <c r="C31" s="8">
        <v>1</v>
      </c>
      <c r="D31" s="8">
        <v>15</v>
      </c>
      <c r="E31" s="8">
        <v>4</v>
      </c>
      <c r="F31" s="8">
        <v>11</v>
      </c>
      <c r="G31" s="21">
        <v>17</v>
      </c>
      <c r="H31" s="8">
        <v>1</v>
      </c>
      <c r="I31" s="8">
        <v>16</v>
      </c>
      <c r="J31" s="8">
        <v>4</v>
      </c>
      <c r="K31" s="8">
        <v>11</v>
      </c>
    </row>
    <row r="32" spans="1:11">
      <c r="A32" s="19" t="s">
        <v>108</v>
      </c>
      <c r="B32" s="8">
        <v>13</v>
      </c>
      <c r="C32" s="8">
        <v>1</v>
      </c>
      <c r="D32" s="8">
        <v>12</v>
      </c>
      <c r="E32" s="8">
        <v>3</v>
      </c>
      <c r="F32" s="8">
        <v>9</v>
      </c>
      <c r="G32" s="21">
        <v>12</v>
      </c>
      <c r="H32" s="8">
        <v>2</v>
      </c>
      <c r="I32" s="8">
        <v>9</v>
      </c>
      <c r="J32" s="8">
        <v>2</v>
      </c>
      <c r="K32" s="8">
        <v>7</v>
      </c>
    </row>
    <row r="33" spans="1:11">
      <c r="A33" s="19" t="s">
        <v>109</v>
      </c>
      <c r="B33" s="8">
        <v>16</v>
      </c>
      <c r="C33" s="8">
        <v>1</v>
      </c>
      <c r="D33" s="8">
        <v>15</v>
      </c>
      <c r="E33" s="8">
        <v>1</v>
      </c>
      <c r="F33" s="8">
        <v>14</v>
      </c>
      <c r="G33" s="21">
        <v>18</v>
      </c>
      <c r="H33" s="8">
        <v>1</v>
      </c>
      <c r="I33" s="8">
        <v>17</v>
      </c>
      <c r="J33" s="8">
        <v>1</v>
      </c>
      <c r="K33" s="8">
        <v>16</v>
      </c>
    </row>
    <row r="34" spans="1:11">
      <c r="A34" s="19" t="s">
        <v>110</v>
      </c>
      <c r="B34" s="8">
        <v>16</v>
      </c>
      <c r="C34" s="8">
        <v>1</v>
      </c>
      <c r="D34" s="8">
        <v>15</v>
      </c>
      <c r="E34" s="8">
        <v>1</v>
      </c>
      <c r="F34" s="8">
        <v>14</v>
      </c>
      <c r="G34" s="21">
        <v>18</v>
      </c>
      <c r="H34" s="8">
        <v>1</v>
      </c>
      <c r="I34" s="8">
        <v>17</v>
      </c>
      <c r="J34" s="8">
        <v>2</v>
      </c>
      <c r="K34" s="8">
        <v>15</v>
      </c>
    </row>
    <row r="35" spans="1:11">
      <c r="A35" s="19" t="s">
        <v>111</v>
      </c>
      <c r="B35" s="8">
        <v>14</v>
      </c>
      <c r="C35" s="8">
        <v>1</v>
      </c>
      <c r="D35" s="8">
        <v>13</v>
      </c>
      <c r="E35" s="8">
        <v>2</v>
      </c>
      <c r="F35" s="8">
        <v>10</v>
      </c>
      <c r="G35" s="21">
        <v>15</v>
      </c>
      <c r="H35" s="8">
        <v>2</v>
      </c>
      <c r="I35" s="8">
        <v>13</v>
      </c>
      <c r="J35" s="8">
        <v>2</v>
      </c>
      <c r="K35" s="8">
        <v>11</v>
      </c>
    </row>
    <row r="36" spans="1:11">
      <c r="A36" s="19" t="s">
        <v>112</v>
      </c>
      <c r="B36" s="8">
        <v>17</v>
      </c>
      <c r="C36" s="8">
        <v>1</v>
      </c>
      <c r="D36" s="8">
        <v>16</v>
      </c>
      <c r="E36" s="8">
        <v>1</v>
      </c>
      <c r="F36" s="8">
        <v>15</v>
      </c>
      <c r="G36" s="21">
        <v>18</v>
      </c>
      <c r="H36" s="8">
        <v>1</v>
      </c>
      <c r="I36" s="8">
        <v>17</v>
      </c>
      <c r="J36" s="8">
        <v>1</v>
      </c>
      <c r="K36" s="8">
        <v>17</v>
      </c>
    </row>
    <row r="37" spans="1:11">
      <c r="A37" s="19" t="s">
        <v>113</v>
      </c>
      <c r="B37" s="8">
        <v>15</v>
      </c>
      <c r="C37" s="8">
        <v>1</v>
      </c>
      <c r="D37" s="8">
        <v>14</v>
      </c>
      <c r="E37" s="8">
        <v>2</v>
      </c>
      <c r="F37" s="8">
        <v>12</v>
      </c>
      <c r="G37" s="21">
        <v>13</v>
      </c>
      <c r="H37" s="8">
        <v>1</v>
      </c>
      <c r="I37" s="8">
        <v>12</v>
      </c>
      <c r="J37" s="8">
        <v>2</v>
      </c>
      <c r="K37" s="8">
        <v>11</v>
      </c>
    </row>
    <row r="38" spans="1:11">
      <c r="A38" s="19" t="s">
        <v>114</v>
      </c>
      <c r="B38" s="8">
        <v>14</v>
      </c>
      <c r="C38" s="8">
        <v>2</v>
      </c>
      <c r="D38" s="8">
        <v>12</v>
      </c>
      <c r="E38" s="8">
        <v>3</v>
      </c>
      <c r="F38" s="8">
        <v>9</v>
      </c>
      <c r="G38" s="21">
        <v>13</v>
      </c>
      <c r="H38" s="8">
        <v>2</v>
      </c>
      <c r="I38" s="8">
        <v>12</v>
      </c>
      <c r="J38" s="8">
        <v>3</v>
      </c>
      <c r="K38" s="8">
        <v>9</v>
      </c>
    </row>
    <row r="39" spans="1:11">
      <c r="A39" s="19" t="s">
        <v>115</v>
      </c>
      <c r="B39" s="8">
        <v>15</v>
      </c>
      <c r="C39" s="8">
        <v>1</v>
      </c>
      <c r="D39" s="8">
        <v>14</v>
      </c>
      <c r="E39" s="8">
        <v>2</v>
      </c>
      <c r="F39" s="8">
        <v>11</v>
      </c>
      <c r="G39" s="21">
        <v>16</v>
      </c>
      <c r="H39" s="8">
        <v>2</v>
      </c>
      <c r="I39" s="8">
        <v>14</v>
      </c>
      <c r="J39" s="8">
        <v>1</v>
      </c>
      <c r="K39" s="8">
        <v>13</v>
      </c>
    </row>
    <row r="40" spans="1:11">
      <c r="A40" s="19" t="s">
        <v>116</v>
      </c>
      <c r="B40" s="8">
        <v>17</v>
      </c>
      <c r="C40" s="8">
        <v>2</v>
      </c>
      <c r="D40" s="8">
        <v>16</v>
      </c>
      <c r="E40" s="8">
        <v>3</v>
      </c>
      <c r="F40" s="8">
        <v>12</v>
      </c>
      <c r="G40" s="21">
        <v>18</v>
      </c>
      <c r="H40" s="8">
        <v>2</v>
      </c>
      <c r="I40" s="8">
        <v>16</v>
      </c>
      <c r="J40" s="8">
        <v>4</v>
      </c>
      <c r="K40" s="8">
        <v>12</v>
      </c>
    </row>
    <row r="41" spans="1:11">
      <c r="A41" s="19" t="s">
        <v>117</v>
      </c>
      <c r="B41" s="8">
        <v>16</v>
      </c>
      <c r="C41" s="8">
        <v>2</v>
      </c>
      <c r="D41" s="8">
        <v>14</v>
      </c>
      <c r="E41" s="8">
        <v>4</v>
      </c>
      <c r="F41" s="8">
        <v>10</v>
      </c>
      <c r="G41" s="21">
        <v>14</v>
      </c>
      <c r="H41" s="8">
        <v>2</v>
      </c>
      <c r="I41" s="8">
        <v>12</v>
      </c>
      <c r="J41" s="8">
        <v>3</v>
      </c>
      <c r="K41" s="8">
        <v>9</v>
      </c>
    </row>
    <row r="42" spans="1:11">
      <c r="A42" s="19" t="s">
        <v>118</v>
      </c>
      <c r="B42" s="8">
        <v>16</v>
      </c>
      <c r="C42" s="8">
        <v>1</v>
      </c>
      <c r="D42" s="8">
        <v>15</v>
      </c>
      <c r="E42" s="8">
        <v>3</v>
      </c>
      <c r="F42" s="8">
        <v>12</v>
      </c>
      <c r="G42" s="21">
        <v>19</v>
      </c>
      <c r="H42" s="8">
        <v>1</v>
      </c>
      <c r="I42" s="8">
        <v>17</v>
      </c>
      <c r="J42" s="8">
        <v>4</v>
      </c>
      <c r="K42" s="8">
        <v>13</v>
      </c>
    </row>
    <row r="43" spans="1:11">
      <c r="A43" s="19" t="s">
        <v>119</v>
      </c>
      <c r="B43" s="8">
        <v>14</v>
      </c>
      <c r="C43" s="8">
        <v>1</v>
      </c>
      <c r="D43" s="8">
        <v>13</v>
      </c>
      <c r="E43" s="8">
        <v>1</v>
      </c>
      <c r="F43" s="8">
        <v>12</v>
      </c>
      <c r="G43" s="21">
        <v>14</v>
      </c>
      <c r="H43" s="8">
        <v>1</v>
      </c>
      <c r="I43" s="8">
        <v>13</v>
      </c>
      <c r="J43" s="8">
        <v>1</v>
      </c>
      <c r="K43" s="8">
        <v>11</v>
      </c>
    </row>
    <row r="44" spans="1:11">
      <c r="A44" s="19" t="s">
        <v>120</v>
      </c>
      <c r="B44" s="8">
        <v>14</v>
      </c>
      <c r="C44" s="8">
        <v>1</v>
      </c>
      <c r="D44" s="8">
        <v>13</v>
      </c>
      <c r="E44" s="8">
        <v>3</v>
      </c>
      <c r="F44" s="8">
        <v>10</v>
      </c>
      <c r="G44" s="21">
        <v>14</v>
      </c>
      <c r="H44" s="8">
        <v>1</v>
      </c>
      <c r="I44" s="8">
        <v>13</v>
      </c>
      <c r="J44" s="8">
        <v>4</v>
      </c>
      <c r="K44" s="8">
        <v>10</v>
      </c>
    </row>
    <row r="45" spans="1:11">
      <c r="A45" s="19" t="s">
        <v>121</v>
      </c>
      <c r="B45" s="8">
        <v>16</v>
      </c>
      <c r="C45" s="8">
        <v>1</v>
      </c>
      <c r="D45" s="8">
        <v>15</v>
      </c>
      <c r="E45" s="8">
        <v>6</v>
      </c>
      <c r="F45" s="8">
        <v>9</v>
      </c>
      <c r="G45" s="21">
        <v>16</v>
      </c>
      <c r="H45" s="8">
        <v>1</v>
      </c>
      <c r="I45" s="8">
        <v>15</v>
      </c>
      <c r="J45" s="8">
        <v>6</v>
      </c>
      <c r="K45" s="8">
        <v>10</v>
      </c>
    </row>
    <row r="46" spans="1:11">
      <c r="A46" s="19" t="s">
        <v>122</v>
      </c>
      <c r="B46" s="8">
        <v>14</v>
      </c>
      <c r="C46" s="8">
        <v>1</v>
      </c>
      <c r="D46" s="8">
        <v>13</v>
      </c>
      <c r="E46" s="8">
        <v>2</v>
      </c>
      <c r="F46" s="8">
        <v>11</v>
      </c>
      <c r="G46" s="21">
        <v>15</v>
      </c>
      <c r="H46" s="8">
        <v>1</v>
      </c>
      <c r="I46" s="8">
        <v>14</v>
      </c>
      <c r="J46" s="8">
        <v>3</v>
      </c>
      <c r="K46" s="8">
        <v>11</v>
      </c>
    </row>
    <row r="47" spans="1:11">
      <c r="A47" s="19" t="s">
        <v>123</v>
      </c>
      <c r="B47" s="8">
        <v>12</v>
      </c>
      <c r="C47" s="8">
        <v>1</v>
      </c>
      <c r="D47" s="8">
        <v>10</v>
      </c>
      <c r="E47" s="8">
        <v>1</v>
      </c>
      <c r="F47" s="8">
        <v>9</v>
      </c>
      <c r="G47" s="21">
        <v>14</v>
      </c>
      <c r="H47" s="8">
        <v>2</v>
      </c>
      <c r="I47" s="8">
        <v>12</v>
      </c>
      <c r="J47" s="8">
        <v>2</v>
      </c>
      <c r="K47" s="8">
        <v>10</v>
      </c>
    </row>
    <row r="48" spans="1:11">
      <c r="A48" s="19" t="s">
        <v>124</v>
      </c>
      <c r="B48" s="8">
        <v>13</v>
      </c>
      <c r="C48" s="8">
        <v>1</v>
      </c>
      <c r="D48" s="8">
        <v>12</v>
      </c>
      <c r="E48" s="8">
        <v>3</v>
      </c>
      <c r="F48" s="8">
        <v>9</v>
      </c>
      <c r="G48" s="21">
        <v>12</v>
      </c>
      <c r="H48" s="8">
        <v>1</v>
      </c>
      <c r="I48" s="8">
        <v>11</v>
      </c>
      <c r="J48" s="8">
        <v>4</v>
      </c>
      <c r="K48" s="8">
        <v>7</v>
      </c>
    </row>
    <row r="49" spans="1:11">
      <c r="A49" s="19" t="s">
        <v>125</v>
      </c>
      <c r="B49" s="8">
        <v>17</v>
      </c>
      <c r="C49" s="8">
        <v>1</v>
      </c>
      <c r="D49" s="8">
        <v>16</v>
      </c>
      <c r="E49" s="8">
        <v>1</v>
      </c>
      <c r="F49" s="8">
        <v>15</v>
      </c>
      <c r="G49" s="21">
        <v>18</v>
      </c>
      <c r="H49" s="8">
        <v>1</v>
      </c>
      <c r="I49" s="8">
        <v>16</v>
      </c>
      <c r="J49" s="8">
        <v>2</v>
      </c>
      <c r="K49" s="8">
        <v>15</v>
      </c>
    </row>
    <row r="50" spans="1:11">
      <c r="A50" s="19" t="s">
        <v>126</v>
      </c>
      <c r="B50" s="8">
        <v>14</v>
      </c>
      <c r="C50" s="8">
        <v>1</v>
      </c>
      <c r="D50" s="8">
        <v>13</v>
      </c>
      <c r="E50" s="8">
        <v>3</v>
      </c>
      <c r="F50" s="8">
        <v>10</v>
      </c>
      <c r="G50" s="21">
        <v>13</v>
      </c>
      <c r="H50" s="8">
        <v>1</v>
      </c>
      <c r="I50" s="8">
        <v>12</v>
      </c>
      <c r="J50" s="8">
        <v>2</v>
      </c>
      <c r="K50" s="8">
        <v>10</v>
      </c>
    </row>
    <row r="51" spans="1:11">
      <c r="A51" s="19" t="s">
        <v>127</v>
      </c>
      <c r="B51" s="8">
        <v>14</v>
      </c>
      <c r="C51" s="8">
        <v>2</v>
      </c>
      <c r="D51" s="8">
        <v>12</v>
      </c>
      <c r="E51" s="8">
        <v>3</v>
      </c>
      <c r="F51" s="8">
        <v>9</v>
      </c>
      <c r="G51" s="21">
        <v>13</v>
      </c>
      <c r="H51" s="8">
        <v>1</v>
      </c>
      <c r="I51" s="8">
        <v>12</v>
      </c>
      <c r="J51" s="8">
        <v>3</v>
      </c>
      <c r="K51" s="8">
        <v>9</v>
      </c>
    </row>
    <row r="52" spans="1:11">
      <c r="A52" s="19" t="s">
        <v>128</v>
      </c>
      <c r="B52" s="8">
        <v>18</v>
      </c>
      <c r="C52" s="8">
        <v>2</v>
      </c>
      <c r="D52" s="8">
        <v>17</v>
      </c>
      <c r="E52" s="8">
        <v>7</v>
      </c>
      <c r="F52" s="8">
        <v>10</v>
      </c>
      <c r="G52" s="21">
        <v>20</v>
      </c>
      <c r="H52" s="8">
        <v>1</v>
      </c>
      <c r="I52" s="8">
        <v>19</v>
      </c>
      <c r="J52" s="8">
        <v>8</v>
      </c>
      <c r="K52" s="8">
        <v>11</v>
      </c>
    </row>
    <row r="53" spans="1:11">
      <c r="A53" s="19" t="s">
        <v>129</v>
      </c>
      <c r="B53" s="8">
        <v>15</v>
      </c>
      <c r="C53" s="8">
        <v>2</v>
      </c>
      <c r="D53" s="8">
        <v>13</v>
      </c>
      <c r="E53" s="8">
        <v>2</v>
      </c>
      <c r="F53" s="8">
        <v>11</v>
      </c>
      <c r="G53" s="21">
        <v>13</v>
      </c>
      <c r="H53" s="8">
        <v>1</v>
      </c>
      <c r="I53" s="8">
        <v>12</v>
      </c>
      <c r="J53" s="8">
        <v>3</v>
      </c>
      <c r="K53" s="8">
        <v>9</v>
      </c>
    </row>
    <row r="54" spans="1:11">
      <c r="A54" s="19" t="s">
        <v>130</v>
      </c>
      <c r="B54" s="8">
        <v>15</v>
      </c>
      <c r="C54" s="8">
        <v>1</v>
      </c>
      <c r="D54" s="8">
        <v>15</v>
      </c>
      <c r="E54" s="8">
        <v>3</v>
      </c>
      <c r="F54" s="8">
        <v>11</v>
      </c>
      <c r="G54" s="21">
        <v>15</v>
      </c>
      <c r="H54" s="8">
        <v>1</v>
      </c>
      <c r="I54" s="8">
        <v>15</v>
      </c>
      <c r="J54" s="8">
        <v>3</v>
      </c>
      <c r="K54" s="8">
        <v>12</v>
      </c>
    </row>
    <row r="55" spans="1:11">
      <c r="A55" s="33" t="s">
        <v>131</v>
      </c>
      <c r="B55" s="45"/>
      <c r="C55" s="45"/>
      <c r="D55" s="45"/>
      <c r="E55" s="45"/>
      <c r="F55" s="45"/>
      <c r="G55" s="45"/>
      <c r="H55" s="45"/>
      <c r="I55" s="45"/>
      <c r="J55" s="45"/>
      <c r="K55" s="45"/>
    </row>
    <row r="56" spans="1:11">
      <c r="A56" s="20" t="s">
        <v>134</v>
      </c>
      <c r="B56" s="8">
        <v>15</v>
      </c>
      <c r="C56" s="8">
        <v>1</v>
      </c>
      <c r="D56" s="8">
        <v>14</v>
      </c>
      <c r="E56" s="8">
        <v>1</v>
      </c>
      <c r="F56" s="8">
        <v>14</v>
      </c>
      <c r="G56" s="21">
        <v>14</v>
      </c>
      <c r="H56" s="8">
        <v>1</v>
      </c>
      <c r="I56" s="8">
        <v>13</v>
      </c>
      <c r="J56" s="8">
        <v>1</v>
      </c>
      <c r="K56" s="8">
        <v>12</v>
      </c>
    </row>
    <row r="57" spans="1:11">
      <c r="A57" s="20" t="s">
        <v>183</v>
      </c>
      <c r="B57" s="8">
        <v>14</v>
      </c>
      <c r="C57" s="8">
        <v>1</v>
      </c>
      <c r="D57" s="8">
        <v>13</v>
      </c>
      <c r="E57" s="8">
        <v>3</v>
      </c>
      <c r="F57" s="8">
        <v>10</v>
      </c>
      <c r="G57" s="21">
        <v>14</v>
      </c>
      <c r="H57" s="8">
        <v>1</v>
      </c>
      <c r="I57" s="8">
        <v>14</v>
      </c>
      <c r="J57" s="8">
        <v>3</v>
      </c>
      <c r="K57" s="8">
        <v>11</v>
      </c>
    </row>
    <row r="58" spans="1:11">
      <c r="A58" s="22" t="s">
        <v>136</v>
      </c>
      <c r="B58" s="11">
        <v>28</v>
      </c>
      <c r="C58" s="11" t="s">
        <v>72</v>
      </c>
      <c r="D58" s="11">
        <v>28</v>
      </c>
      <c r="E58" s="11">
        <v>1</v>
      </c>
      <c r="F58" s="11">
        <v>27</v>
      </c>
      <c r="G58" s="26">
        <v>30</v>
      </c>
      <c r="H58" s="11" t="s">
        <v>72</v>
      </c>
      <c r="I58" s="11">
        <v>30</v>
      </c>
      <c r="J58" s="11">
        <v>1</v>
      </c>
      <c r="K58" s="11">
        <v>29</v>
      </c>
    </row>
    <row r="59" spans="1:11">
      <c r="A59" s="13" t="s">
        <v>297</v>
      </c>
    </row>
  </sheetData>
  <mergeCells count="4">
    <mergeCell ref="A2:A3"/>
    <mergeCell ref="B2:F2"/>
    <mergeCell ref="G2:K2"/>
    <mergeCell ref="A55:K5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K59"/>
  <sheetViews>
    <sheetView workbookViewId="0"/>
  </sheetViews>
  <sheetFormatPr defaultRowHeight="15"/>
  <cols>
    <col min="1" max="1" width="23" customWidth="1"/>
    <col min="2" max="11" width="13" customWidth="1"/>
  </cols>
  <sheetData>
    <row r="1" spans="1:11">
      <c r="A1" s="2" t="s">
        <v>24</v>
      </c>
    </row>
    <row r="2" spans="1:11">
      <c r="A2" s="34" t="s">
        <v>75</v>
      </c>
      <c r="B2" s="35">
        <v>2017</v>
      </c>
      <c r="C2" s="46"/>
      <c r="D2" s="46"/>
      <c r="E2" s="46"/>
      <c r="F2" s="46"/>
      <c r="G2" s="35">
        <v>2019</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15</v>
      </c>
      <c r="C4" s="8">
        <v>2</v>
      </c>
      <c r="D4" s="8">
        <v>13</v>
      </c>
      <c r="E4" s="8">
        <v>4</v>
      </c>
      <c r="F4" s="8">
        <v>9</v>
      </c>
      <c r="G4" s="21">
        <v>16</v>
      </c>
      <c r="H4" s="8">
        <v>2</v>
      </c>
      <c r="I4" s="8">
        <v>14</v>
      </c>
      <c r="J4" s="8">
        <v>3</v>
      </c>
      <c r="K4" s="8">
        <v>11</v>
      </c>
    </row>
    <row r="5" spans="1:11">
      <c r="A5" s="19" t="s">
        <v>81</v>
      </c>
      <c r="B5" s="8">
        <v>12</v>
      </c>
      <c r="C5" s="8">
        <v>1</v>
      </c>
      <c r="D5" s="8">
        <v>11</v>
      </c>
      <c r="E5" s="8">
        <v>6</v>
      </c>
      <c r="F5" s="8">
        <v>6</v>
      </c>
      <c r="G5" s="21">
        <v>15</v>
      </c>
      <c r="H5" s="8">
        <v>1</v>
      </c>
      <c r="I5" s="8">
        <v>14</v>
      </c>
      <c r="J5" s="8">
        <v>6</v>
      </c>
      <c r="K5" s="8">
        <v>8</v>
      </c>
    </row>
    <row r="6" spans="1:11">
      <c r="A6" s="19" t="s">
        <v>82</v>
      </c>
      <c r="B6" s="8">
        <v>15</v>
      </c>
      <c r="C6" s="8">
        <v>1</v>
      </c>
      <c r="D6" s="8">
        <v>14</v>
      </c>
      <c r="E6" s="8">
        <v>5</v>
      </c>
      <c r="F6" s="8">
        <v>9</v>
      </c>
      <c r="G6" s="21">
        <v>16</v>
      </c>
      <c r="H6" s="8" t="s">
        <v>72</v>
      </c>
      <c r="I6" s="8">
        <v>16</v>
      </c>
      <c r="J6" s="8">
        <v>4</v>
      </c>
      <c r="K6" s="8">
        <v>12</v>
      </c>
    </row>
    <row r="7" spans="1:11">
      <c r="A7" s="19" t="s">
        <v>83</v>
      </c>
      <c r="B7" s="8">
        <v>11</v>
      </c>
      <c r="C7" s="8">
        <v>1</v>
      </c>
      <c r="D7" s="8">
        <v>10</v>
      </c>
      <c r="E7" s="8">
        <v>2</v>
      </c>
      <c r="F7" s="8">
        <v>8</v>
      </c>
      <c r="G7" s="21">
        <v>13</v>
      </c>
      <c r="H7" s="8">
        <v>1</v>
      </c>
      <c r="I7" s="8">
        <v>13</v>
      </c>
      <c r="J7" s="8">
        <v>4</v>
      </c>
      <c r="K7" s="8">
        <v>9</v>
      </c>
    </row>
    <row r="8" spans="1:11">
      <c r="A8" s="19" t="s">
        <v>84</v>
      </c>
      <c r="B8" s="8">
        <v>16</v>
      </c>
      <c r="C8" s="8">
        <v>1</v>
      </c>
      <c r="D8" s="8">
        <v>14</v>
      </c>
      <c r="E8" s="8">
        <v>4</v>
      </c>
      <c r="F8" s="8">
        <v>10</v>
      </c>
      <c r="G8" s="21">
        <v>18</v>
      </c>
      <c r="H8" s="8">
        <v>1</v>
      </c>
      <c r="I8" s="8">
        <v>17</v>
      </c>
      <c r="J8" s="8">
        <v>3</v>
      </c>
      <c r="K8" s="8">
        <v>14</v>
      </c>
    </row>
    <row r="9" spans="1:11">
      <c r="A9" s="19" t="s">
        <v>85</v>
      </c>
      <c r="B9" s="8">
        <v>11</v>
      </c>
      <c r="C9" s="8">
        <v>2</v>
      </c>
      <c r="D9" s="8">
        <v>9</v>
      </c>
      <c r="E9" s="8">
        <v>4</v>
      </c>
      <c r="F9" s="8">
        <v>5</v>
      </c>
      <c r="G9" s="21">
        <v>13</v>
      </c>
      <c r="H9" s="8">
        <v>2</v>
      </c>
      <c r="I9" s="8">
        <v>11</v>
      </c>
      <c r="J9" s="8">
        <v>5</v>
      </c>
      <c r="K9" s="8">
        <v>6</v>
      </c>
    </row>
    <row r="10" spans="1:11">
      <c r="A10" s="19" t="s">
        <v>86</v>
      </c>
      <c r="B10" s="8">
        <v>12</v>
      </c>
      <c r="C10" s="8">
        <v>1</v>
      </c>
      <c r="D10" s="8">
        <v>11</v>
      </c>
      <c r="E10" s="8">
        <v>3</v>
      </c>
      <c r="F10" s="8">
        <v>8</v>
      </c>
      <c r="G10" s="21">
        <v>13</v>
      </c>
      <c r="H10" s="8">
        <v>1</v>
      </c>
      <c r="I10" s="8">
        <v>12</v>
      </c>
      <c r="J10" s="8">
        <v>4</v>
      </c>
      <c r="K10" s="8">
        <v>8</v>
      </c>
    </row>
    <row r="11" spans="1:11">
      <c r="A11" s="19" t="s">
        <v>87</v>
      </c>
      <c r="B11" s="8">
        <v>15</v>
      </c>
      <c r="C11" s="8">
        <v>1</v>
      </c>
      <c r="D11" s="8">
        <v>14</v>
      </c>
      <c r="E11" s="8">
        <v>3</v>
      </c>
      <c r="F11" s="8">
        <v>10</v>
      </c>
      <c r="G11" s="21">
        <v>15</v>
      </c>
      <c r="H11" s="8">
        <v>1</v>
      </c>
      <c r="I11" s="8">
        <v>14</v>
      </c>
      <c r="J11" s="8">
        <v>3</v>
      </c>
      <c r="K11" s="8">
        <v>12</v>
      </c>
    </row>
    <row r="12" spans="1:11">
      <c r="A12" s="19" t="s">
        <v>88</v>
      </c>
      <c r="B12" s="8">
        <v>18</v>
      </c>
      <c r="C12" s="8">
        <v>1</v>
      </c>
      <c r="D12" s="8">
        <v>17</v>
      </c>
      <c r="E12" s="8">
        <v>5</v>
      </c>
      <c r="F12" s="8">
        <v>12</v>
      </c>
      <c r="G12" s="21">
        <v>18</v>
      </c>
      <c r="H12" s="8">
        <v>1</v>
      </c>
      <c r="I12" s="8">
        <v>17</v>
      </c>
      <c r="J12" s="8">
        <v>3</v>
      </c>
      <c r="K12" s="8">
        <v>14</v>
      </c>
    </row>
    <row r="13" spans="1:11">
      <c r="A13" s="19" t="s">
        <v>89</v>
      </c>
      <c r="B13" s="8">
        <v>17</v>
      </c>
      <c r="C13" s="8">
        <v>2</v>
      </c>
      <c r="D13" s="8">
        <v>15</v>
      </c>
      <c r="E13" s="8">
        <v>2</v>
      </c>
      <c r="F13" s="8">
        <v>13</v>
      </c>
      <c r="G13" s="21">
        <v>21</v>
      </c>
      <c r="H13" s="8">
        <v>2</v>
      </c>
      <c r="I13" s="8">
        <v>19</v>
      </c>
      <c r="J13" s="8">
        <v>2</v>
      </c>
      <c r="K13" s="8">
        <v>17</v>
      </c>
    </row>
    <row r="14" spans="1:11">
      <c r="A14" s="19" t="s">
        <v>90</v>
      </c>
      <c r="B14" s="8">
        <v>14</v>
      </c>
      <c r="C14" s="8">
        <v>1</v>
      </c>
      <c r="D14" s="8">
        <v>12</v>
      </c>
      <c r="E14" s="8">
        <v>3</v>
      </c>
      <c r="F14" s="8">
        <v>10</v>
      </c>
      <c r="G14" s="21">
        <v>15</v>
      </c>
      <c r="H14" s="8">
        <v>1</v>
      </c>
      <c r="I14" s="8">
        <v>13</v>
      </c>
      <c r="J14" s="8">
        <v>2</v>
      </c>
      <c r="K14" s="8">
        <v>11</v>
      </c>
    </row>
    <row r="15" spans="1:11">
      <c r="A15" s="19" t="s">
        <v>91</v>
      </c>
      <c r="B15" s="8">
        <v>10</v>
      </c>
      <c r="C15" s="8">
        <v>1</v>
      </c>
      <c r="D15" s="8">
        <v>8</v>
      </c>
      <c r="E15" s="8">
        <v>3</v>
      </c>
      <c r="F15" s="8">
        <v>5</v>
      </c>
      <c r="G15" s="21">
        <v>11</v>
      </c>
      <c r="H15" s="8">
        <v>1</v>
      </c>
      <c r="I15" s="8">
        <v>10</v>
      </c>
      <c r="J15" s="8">
        <v>4</v>
      </c>
      <c r="K15" s="8">
        <v>6</v>
      </c>
    </row>
    <row r="16" spans="1:11">
      <c r="A16" s="19" t="s">
        <v>92</v>
      </c>
      <c r="B16" s="8">
        <v>11</v>
      </c>
      <c r="C16" s="8">
        <v>1</v>
      </c>
      <c r="D16" s="8">
        <v>10</v>
      </c>
      <c r="E16" s="8">
        <v>3</v>
      </c>
      <c r="F16" s="8">
        <v>7</v>
      </c>
      <c r="G16" s="21">
        <v>12</v>
      </c>
      <c r="H16" s="8">
        <v>1</v>
      </c>
      <c r="I16" s="8">
        <v>11</v>
      </c>
      <c r="J16" s="8">
        <v>3</v>
      </c>
      <c r="K16" s="8">
        <v>8</v>
      </c>
    </row>
    <row r="17" spans="1:11">
      <c r="A17" s="19" t="s">
        <v>93</v>
      </c>
      <c r="B17" s="8">
        <v>15</v>
      </c>
      <c r="C17" s="8">
        <v>1</v>
      </c>
      <c r="D17" s="8">
        <v>14</v>
      </c>
      <c r="E17" s="8">
        <v>2</v>
      </c>
      <c r="F17" s="8">
        <v>12</v>
      </c>
      <c r="G17" s="21">
        <v>15</v>
      </c>
      <c r="H17" s="8">
        <v>1</v>
      </c>
      <c r="I17" s="8">
        <v>14</v>
      </c>
      <c r="J17" s="8">
        <v>3</v>
      </c>
      <c r="K17" s="8">
        <v>11</v>
      </c>
    </row>
    <row r="18" spans="1:11">
      <c r="A18" s="19" t="s">
        <v>94</v>
      </c>
      <c r="B18" s="8">
        <v>17</v>
      </c>
      <c r="C18" s="8">
        <v>1</v>
      </c>
      <c r="D18" s="8">
        <v>15</v>
      </c>
      <c r="E18" s="8">
        <v>3</v>
      </c>
      <c r="F18" s="8">
        <v>12</v>
      </c>
      <c r="G18" s="21">
        <v>18</v>
      </c>
      <c r="H18" s="8">
        <v>1</v>
      </c>
      <c r="I18" s="8">
        <v>16</v>
      </c>
      <c r="J18" s="8">
        <v>3</v>
      </c>
      <c r="K18" s="8">
        <v>13</v>
      </c>
    </row>
    <row r="19" spans="1:11">
      <c r="A19" s="19" t="s">
        <v>95</v>
      </c>
      <c r="B19" s="8">
        <v>15</v>
      </c>
      <c r="C19" s="8">
        <v>1</v>
      </c>
      <c r="D19" s="8">
        <v>14</v>
      </c>
      <c r="E19" s="8">
        <v>2</v>
      </c>
      <c r="F19" s="8">
        <v>12</v>
      </c>
      <c r="G19" s="21">
        <v>14</v>
      </c>
      <c r="H19" s="8">
        <v>1</v>
      </c>
      <c r="I19" s="8">
        <v>13</v>
      </c>
      <c r="J19" s="8">
        <v>1</v>
      </c>
      <c r="K19" s="8">
        <v>11</v>
      </c>
    </row>
    <row r="20" spans="1:11">
      <c r="A20" s="19" t="s">
        <v>96</v>
      </c>
      <c r="B20" s="8">
        <v>15</v>
      </c>
      <c r="C20" s="8">
        <v>1</v>
      </c>
      <c r="D20" s="8">
        <v>13</v>
      </c>
      <c r="E20" s="8">
        <v>6</v>
      </c>
      <c r="F20" s="8">
        <v>8</v>
      </c>
      <c r="G20" s="21">
        <v>15</v>
      </c>
      <c r="H20" s="8">
        <v>1</v>
      </c>
      <c r="I20" s="8">
        <v>14</v>
      </c>
      <c r="J20" s="8">
        <v>4</v>
      </c>
      <c r="K20" s="8">
        <v>10</v>
      </c>
    </row>
    <row r="21" spans="1:11">
      <c r="A21" s="19" t="s">
        <v>97</v>
      </c>
      <c r="B21" s="8">
        <v>16</v>
      </c>
      <c r="C21" s="8">
        <v>1</v>
      </c>
      <c r="D21" s="8">
        <v>14</v>
      </c>
      <c r="E21" s="8">
        <v>5</v>
      </c>
      <c r="F21" s="8">
        <v>10</v>
      </c>
      <c r="G21" s="21">
        <v>17</v>
      </c>
      <c r="H21" s="8">
        <v>1</v>
      </c>
      <c r="I21" s="8">
        <v>15</v>
      </c>
      <c r="J21" s="8">
        <v>4</v>
      </c>
      <c r="K21" s="8">
        <v>11</v>
      </c>
    </row>
    <row r="22" spans="1:11">
      <c r="A22" s="19" t="s">
        <v>98</v>
      </c>
      <c r="B22" s="8">
        <v>18</v>
      </c>
      <c r="C22" s="8">
        <v>2</v>
      </c>
      <c r="D22" s="8">
        <v>17</v>
      </c>
      <c r="E22" s="8">
        <v>2</v>
      </c>
      <c r="F22" s="8">
        <v>14</v>
      </c>
      <c r="G22" s="21">
        <v>19</v>
      </c>
      <c r="H22" s="8">
        <v>2</v>
      </c>
      <c r="I22" s="8">
        <v>17</v>
      </c>
      <c r="J22" s="8">
        <v>2</v>
      </c>
      <c r="K22" s="8">
        <v>15</v>
      </c>
    </row>
    <row r="23" spans="1:11">
      <c r="A23" s="19" t="s">
        <v>99</v>
      </c>
      <c r="B23" s="8">
        <v>20</v>
      </c>
      <c r="C23" s="8">
        <v>1</v>
      </c>
      <c r="D23" s="8">
        <v>19</v>
      </c>
      <c r="E23" s="8">
        <v>5</v>
      </c>
      <c r="F23" s="8">
        <v>14</v>
      </c>
      <c r="G23" s="21">
        <v>21</v>
      </c>
      <c r="H23" s="8">
        <v>1</v>
      </c>
      <c r="I23" s="8">
        <v>20</v>
      </c>
      <c r="J23" s="8">
        <v>2</v>
      </c>
      <c r="K23" s="8">
        <v>18</v>
      </c>
    </row>
    <row r="24" spans="1:11">
      <c r="A24" s="19" t="s">
        <v>100</v>
      </c>
      <c r="B24" s="8">
        <v>13</v>
      </c>
      <c r="C24" s="8">
        <v>1</v>
      </c>
      <c r="D24" s="8">
        <v>12</v>
      </c>
      <c r="E24" s="8">
        <v>2</v>
      </c>
      <c r="F24" s="8">
        <v>10</v>
      </c>
      <c r="G24" s="21">
        <v>14</v>
      </c>
      <c r="H24" s="8">
        <v>1</v>
      </c>
      <c r="I24" s="8">
        <v>13</v>
      </c>
      <c r="J24" s="8">
        <v>2</v>
      </c>
      <c r="K24" s="8">
        <v>12</v>
      </c>
    </row>
    <row r="25" spans="1:11">
      <c r="A25" s="19" t="s">
        <v>101</v>
      </c>
      <c r="B25" s="8">
        <v>20</v>
      </c>
      <c r="C25" s="8">
        <v>2</v>
      </c>
      <c r="D25" s="8">
        <v>18</v>
      </c>
      <c r="E25" s="8">
        <v>3</v>
      </c>
      <c r="F25" s="8">
        <v>15</v>
      </c>
      <c r="G25" s="21">
        <v>21</v>
      </c>
      <c r="H25" s="8">
        <v>2</v>
      </c>
      <c r="I25" s="8">
        <v>19</v>
      </c>
      <c r="J25" s="8">
        <v>2</v>
      </c>
      <c r="K25" s="8">
        <v>17</v>
      </c>
    </row>
    <row r="26" spans="1:11">
      <c r="A26" s="19" t="s">
        <v>102</v>
      </c>
      <c r="B26" s="8">
        <v>12</v>
      </c>
      <c r="C26" s="8">
        <v>2</v>
      </c>
      <c r="D26" s="8">
        <v>10</v>
      </c>
      <c r="E26" s="8">
        <v>5</v>
      </c>
      <c r="F26" s="8">
        <v>5</v>
      </c>
      <c r="G26" s="21">
        <v>13</v>
      </c>
      <c r="H26" s="8">
        <v>2</v>
      </c>
      <c r="I26" s="8">
        <v>11</v>
      </c>
      <c r="J26" s="8">
        <v>3</v>
      </c>
      <c r="K26" s="8">
        <v>8</v>
      </c>
    </row>
    <row r="27" spans="1:11">
      <c r="A27" s="19" t="s">
        <v>103</v>
      </c>
      <c r="B27" s="8">
        <v>14</v>
      </c>
      <c r="C27" s="8">
        <v>1</v>
      </c>
      <c r="D27" s="8">
        <v>12</v>
      </c>
      <c r="E27" s="8">
        <v>7</v>
      </c>
      <c r="F27" s="8">
        <v>5</v>
      </c>
      <c r="G27" s="21">
        <v>15</v>
      </c>
      <c r="H27" s="8">
        <v>1</v>
      </c>
      <c r="I27" s="8">
        <v>13</v>
      </c>
      <c r="J27" s="8">
        <v>6</v>
      </c>
      <c r="K27" s="8">
        <v>7</v>
      </c>
    </row>
    <row r="28" spans="1:11">
      <c r="A28" s="19" t="s">
        <v>104</v>
      </c>
      <c r="B28" s="8">
        <v>14</v>
      </c>
      <c r="C28" s="8">
        <v>1</v>
      </c>
      <c r="D28" s="8">
        <v>13</v>
      </c>
      <c r="E28" s="8">
        <v>5</v>
      </c>
      <c r="F28" s="8">
        <v>8</v>
      </c>
      <c r="G28" s="21">
        <v>14</v>
      </c>
      <c r="H28" s="8">
        <v>1</v>
      </c>
      <c r="I28" s="8">
        <v>13</v>
      </c>
      <c r="J28" s="8">
        <v>4</v>
      </c>
      <c r="K28" s="8">
        <v>10</v>
      </c>
    </row>
    <row r="29" spans="1:11">
      <c r="A29" s="19" t="s">
        <v>105</v>
      </c>
      <c r="B29" s="8">
        <v>15</v>
      </c>
      <c r="C29" s="8">
        <v>1</v>
      </c>
      <c r="D29" s="8">
        <v>14</v>
      </c>
      <c r="E29" s="8">
        <v>6</v>
      </c>
      <c r="F29" s="8">
        <v>9</v>
      </c>
      <c r="G29" s="21">
        <v>15</v>
      </c>
      <c r="H29" s="8">
        <v>1</v>
      </c>
      <c r="I29" s="8">
        <v>14</v>
      </c>
      <c r="J29" s="8">
        <v>4</v>
      </c>
      <c r="K29" s="8">
        <v>10</v>
      </c>
    </row>
    <row r="30" spans="1:11">
      <c r="A30" s="19" t="s">
        <v>106</v>
      </c>
      <c r="B30" s="8">
        <v>13</v>
      </c>
      <c r="C30" s="8">
        <v>1</v>
      </c>
      <c r="D30" s="8">
        <v>12</v>
      </c>
      <c r="E30" s="8">
        <v>5</v>
      </c>
      <c r="F30" s="8">
        <v>7</v>
      </c>
      <c r="G30" s="21">
        <v>15</v>
      </c>
      <c r="H30" s="8">
        <v>1</v>
      </c>
      <c r="I30" s="8">
        <v>14</v>
      </c>
      <c r="J30" s="8">
        <v>5</v>
      </c>
      <c r="K30" s="8">
        <v>9</v>
      </c>
    </row>
    <row r="31" spans="1:11">
      <c r="A31" s="19" t="s">
        <v>107</v>
      </c>
      <c r="B31" s="8">
        <v>17</v>
      </c>
      <c r="C31" s="8">
        <v>1</v>
      </c>
      <c r="D31" s="8">
        <v>16</v>
      </c>
      <c r="E31" s="8">
        <v>6</v>
      </c>
      <c r="F31" s="8">
        <v>10</v>
      </c>
      <c r="G31" s="21">
        <v>17</v>
      </c>
      <c r="H31" s="8">
        <v>1</v>
      </c>
      <c r="I31" s="8">
        <v>16</v>
      </c>
      <c r="J31" s="8">
        <v>5</v>
      </c>
      <c r="K31" s="8">
        <v>12</v>
      </c>
    </row>
    <row r="32" spans="1:11">
      <c r="A32" s="19" t="s">
        <v>108</v>
      </c>
      <c r="B32" s="8">
        <v>12</v>
      </c>
      <c r="C32" s="8">
        <v>1</v>
      </c>
      <c r="D32" s="8">
        <v>11</v>
      </c>
      <c r="E32" s="8">
        <v>6</v>
      </c>
      <c r="F32" s="8">
        <v>5</v>
      </c>
      <c r="G32" s="21">
        <v>12</v>
      </c>
      <c r="H32" s="8">
        <v>1</v>
      </c>
      <c r="I32" s="8">
        <v>11</v>
      </c>
      <c r="J32" s="8">
        <v>5</v>
      </c>
      <c r="K32" s="8">
        <v>5</v>
      </c>
    </row>
    <row r="33" spans="1:11">
      <c r="A33" s="19" t="s">
        <v>109</v>
      </c>
      <c r="B33" s="8">
        <v>18</v>
      </c>
      <c r="C33" s="8">
        <v>1</v>
      </c>
      <c r="D33" s="8">
        <v>17</v>
      </c>
      <c r="E33" s="8">
        <v>4</v>
      </c>
      <c r="F33" s="8">
        <v>13</v>
      </c>
      <c r="G33" s="21">
        <v>19</v>
      </c>
      <c r="H33" s="8">
        <v>1</v>
      </c>
      <c r="I33" s="8">
        <v>18</v>
      </c>
      <c r="J33" s="8">
        <v>3</v>
      </c>
      <c r="K33" s="8">
        <v>14</v>
      </c>
    </row>
    <row r="34" spans="1:11">
      <c r="A34" s="19" t="s">
        <v>110</v>
      </c>
      <c r="B34" s="8">
        <v>17</v>
      </c>
      <c r="C34" s="8">
        <v>1</v>
      </c>
      <c r="D34" s="8">
        <v>16</v>
      </c>
      <c r="E34" s="8">
        <v>3</v>
      </c>
      <c r="F34" s="8">
        <v>13</v>
      </c>
      <c r="G34" s="21">
        <v>17</v>
      </c>
      <c r="H34" s="8">
        <v>1</v>
      </c>
      <c r="I34" s="8">
        <v>16</v>
      </c>
      <c r="J34" s="8">
        <v>1</v>
      </c>
      <c r="K34" s="8">
        <v>15</v>
      </c>
    </row>
    <row r="35" spans="1:11">
      <c r="A35" s="19" t="s">
        <v>111</v>
      </c>
      <c r="B35" s="8">
        <v>16</v>
      </c>
      <c r="C35" s="8">
        <v>1</v>
      </c>
      <c r="D35" s="8">
        <v>14</v>
      </c>
      <c r="E35" s="8">
        <v>4</v>
      </c>
      <c r="F35" s="8">
        <v>10</v>
      </c>
      <c r="G35" s="21">
        <v>17</v>
      </c>
      <c r="H35" s="8">
        <v>1</v>
      </c>
      <c r="I35" s="8">
        <v>15</v>
      </c>
      <c r="J35" s="8">
        <v>4</v>
      </c>
      <c r="K35" s="8">
        <v>11</v>
      </c>
    </row>
    <row r="36" spans="1:11">
      <c r="A36" s="19" t="s">
        <v>112</v>
      </c>
      <c r="B36" s="8">
        <v>17</v>
      </c>
      <c r="C36" s="8">
        <v>1</v>
      </c>
      <c r="D36" s="8">
        <v>16</v>
      </c>
      <c r="E36" s="8">
        <v>2</v>
      </c>
      <c r="F36" s="8">
        <v>14</v>
      </c>
      <c r="G36" s="21">
        <v>18</v>
      </c>
      <c r="H36" s="8">
        <v>2</v>
      </c>
      <c r="I36" s="8">
        <v>16</v>
      </c>
      <c r="J36" s="8">
        <v>2</v>
      </c>
      <c r="K36" s="8">
        <v>14</v>
      </c>
    </row>
    <row r="37" spans="1:11">
      <c r="A37" s="19" t="s">
        <v>113</v>
      </c>
      <c r="B37" s="8">
        <v>15</v>
      </c>
      <c r="C37" s="8">
        <v>1</v>
      </c>
      <c r="D37" s="8">
        <v>14</v>
      </c>
      <c r="E37" s="8">
        <v>4</v>
      </c>
      <c r="F37" s="8">
        <v>10</v>
      </c>
      <c r="G37" s="21">
        <v>14</v>
      </c>
      <c r="H37" s="8">
        <v>1</v>
      </c>
      <c r="I37" s="8">
        <v>13</v>
      </c>
      <c r="J37" s="8">
        <v>2</v>
      </c>
      <c r="K37" s="8">
        <v>10</v>
      </c>
    </row>
    <row r="38" spans="1:11">
      <c r="A38" s="19" t="s">
        <v>114</v>
      </c>
      <c r="B38" s="8">
        <v>14</v>
      </c>
      <c r="C38" s="8">
        <v>1</v>
      </c>
      <c r="D38" s="8">
        <v>13</v>
      </c>
      <c r="E38" s="8">
        <v>5</v>
      </c>
      <c r="F38" s="8">
        <v>7</v>
      </c>
      <c r="G38" s="21">
        <v>15</v>
      </c>
      <c r="H38" s="8">
        <v>1</v>
      </c>
      <c r="I38" s="8">
        <v>13</v>
      </c>
      <c r="J38" s="8">
        <v>4</v>
      </c>
      <c r="K38" s="8">
        <v>10</v>
      </c>
    </row>
    <row r="39" spans="1:11">
      <c r="A39" s="19" t="s">
        <v>115</v>
      </c>
      <c r="B39" s="8">
        <v>16</v>
      </c>
      <c r="C39" s="8">
        <v>2</v>
      </c>
      <c r="D39" s="8">
        <v>14</v>
      </c>
      <c r="E39" s="8">
        <v>2</v>
      </c>
      <c r="F39" s="8">
        <v>12</v>
      </c>
      <c r="G39" s="21">
        <v>18</v>
      </c>
      <c r="H39" s="8">
        <v>2</v>
      </c>
      <c r="I39" s="8">
        <v>15</v>
      </c>
      <c r="J39" s="8">
        <v>2</v>
      </c>
      <c r="K39" s="8">
        <v>13</v>
      </c>
    </row>
    <row r="40" spans="1:11">
      <c r="A40" s="19" t="s">
        <v>116</v>
      </c>
      <c r="B40" s="8">
        <v>18</v>
      </c>
      <c r="C40" s="8">
        <v>2</v>
      </c>
      <c r="D40" s="8">
        <v>16</v>
      </c>
      <c r="E40" s="8">
        <v>5</v>
      </c>
      <c r="F40" s="8">
        <v>12</v>
      </c>
      <c r="G40" s="21">
        <v>19</v>
      </c>
      <c r="H40" s="8">
        <v>2</v>
      </c>
      <c r="I40" s="8">
        <v>17</v>
      </c>
      <c r="J40" s="8">
        <v>5</v>
      </c>
      <c r="K40" s="8">
        <v>12</v>
      </c>
    </row>
    <row r="41" spans="1:11">
      <c r="A41" s="19" t="s">
        <v>117</v>
      </c>
      <c r="B41" s="8">
        <v>14</v>
      </c>
      <c r="C41" s="8">
        <v>1</v>
      </c>
      <c r="D41" s="8">
        <v>13</v>
      </c>
      <c r="E41" s="8">
        <v>6</v>
      </c>
      <c r="F41" s="8">
        <v>7</v>
      </c>
      <c r="G41" s="21">
        <v>16</v>
      </c>
      <c r="H41" s="8">
        <v>1</v>
      </c>
      <c r="I41" s="8">
        <v>14</v>
      </c>
      <c r="J41" s="8">
        <v>7</v>
      </c>
      <c r="K41" s="8">
        <v>7</v>
      </c>
    </row>
    <row r="42" spans="1:11">
      <c r="A42" s="19" t="s">
        <v>118</v>
      </c>
      <c r="B42" s="8">
        <v>17</v>
      </c>
      <c r="C42" s="8">
        <v>2</v>
      </c>
      <c r="D42" s="8">
        <v>15</v>
      </c>
      <c r="E42" s="8">
        <v>4</v>
      </c>
      <c r="F42" s="8">
        <v>11</v>
      </c>
      <c r="G42" s="21">
        <v>19</v>
      </c>
      <c r="H42" s="8">
        <v>2</v>
      </c>
      <c r="I42" s="8">
        <v>16</v>
      </c>
      <c r="J42" s="8">
        <v>4</v>
      </c>
      <c r="K42" s="8">
        <v>12</v>
      </c>
    </row>
    <row r="43" spans="1:11">
      <c r="A43" s="19" t="s">
        <v>119</v>
      </c>
      <c r="B43" s="8">
        <v>14</v>
      </c>
      <c r="C43" s="8">
        <v>1</v>
      </c>
      <c r="D43" s="8">
        <v>13</v>
      </c>
      <c r="E43" s="8">
        <v>1</v>
      </c>
      <c r="F43" s="8">
        <v>12</v>
      </c>
      <c r="G43" s="21">
        <v>16</v>
      </c>
      <c r="H43" s="8">
        <v>1</v>
      </c>
      <c r="I43" s="8">
        <v>15</v>
      </c>
      <c r="J43" s="8">
        <v>1</v>
      </c>
      <c r="K43" s="8">
        <v>14</v>
      </c>
    </row>
    <row r="44" spans="1:11">
      <c r="A44" s="19" t="s">
        <v>120</v>
      </c>
      <c r="B44" s="8">
        <v>15</v>
      </c>
      <c r="C44" s="8">
        <v>1</v>
      </c>
      <c r="D44" s="8">
        <v>14</v>
      </c>
      <c r="E44" s="8">
        <v>8</v>
      </c>
      <c r="F44" s="8">
        <v>6</v>
      </c>
      <c r="G44" s="21">
        <v>15</v>
      </c>
      <c r="H44" s="8">
        <v>1</v>
      </c>
      <c r="I44" s="8">
        <v>14</v>
      </c>
      <c r="J44" s="8">
        <v>5</v>
      </c>
      <c r="K44" s="8">
        <v>10</v>
      </c>
    </row>
    <row r="45" spans="1:11">
      <c r="A45" s="19" t="s">
        <v>121</v>
      </c>
      <c r="B45" s="8">
        <v>17</v>
      </c>
      <c r="C45" s="8">
        <v>1</v>
      </c>
      <c r="D45" s="8">
        <v>15</v>
      </c>
      <c r="E45" s="8">
        <v>10</v>
      </c>
      <c r="F45" s="8">
        <v>5</v>
      </c>
      <c r="G45" s="21">
        <v>17</v>
      </c>
      <c r="H45" s="8">
        <v>1</v>
      </c>
      <c r="I45" s="8">
        <v>16</v>
      </c>
      <c r="J45" s="8">
        <v>8</v>
      </c>
      <c r="K45" s="8">
        <v>8</v>
      </c>
    </row>
    <row r="46" spans="1:11">
      <c r="A46" s="19" t="s">
        <v>122</v>
      </c>
      <c r="B46" s="8">
        <v>13</v>
      </c>
      <c r="C46" s="8">
        <v>2</v>
      </c>
      <c r="D46" s="8">
        <v>12</v>
      </c>
      <c r="E46" s="8">
        <v>4</v>
      </c>
      <c r="F46" s="8">
        <v>7</v>
      </c>
      <c r="G46" s="21">
        <v>15</v>
      </c>
      <c r="H46" s="8">
        <v>1</v>
      </c>
      <c r="I46" s="8">
        <v>13</v>
      </c>
      <c r="J46" s="8">
        <v>5</v>
      </c>
      <c r="K46" s="8">
        <v>9</v>
      </c>
    </row>
    <row r="47" spans="1:11">
      <c r="A47" s="19" t="s">
        <v>123</v>
      </c>
      <c r="B47" s="8">
        <v>15</v>
      </c>
      <c r="C47" s="8">
        <v>2</v>
      </c>
      <c r="D47" s="8">
        <v>12</v>
      </c>
      <c r="E47" s="8">
        <v>3</v>
      </c>
      <c r="F47" s="8">
        <v>10</v>
      </c>
      <c r="G47" s="21">
        <v>15</v>
      </c>
      <c r="H47" s="8">
        <v>2</v>
      </c>
      <c r="I47" s="8">
        <v>13</v>
      </c>
      <c r="J47" s="8">
        <v>2</v>
      </c>
      <c r="K47" s="8">
        <v>12</v>
      </c>
    </row>
    <row r="48" spans="1:11">
      <c r="A48" s="19" t="s">
        <v>124</v>
      </c>
      <c r="B48" s="8">
        <v>14</v>
      </c>
      <c r="C48" s="8">
        <v>1</v>
      </c>
      <c r="D48" s="8">
        <v>12</v>
      </c>
      <c r="E48" s="8">
        <v>6</v>
      </c>
      <c r="F48" s="8">
        <v>6</v>
      </c>
      <c r="G48" s="21">
        <v>14</v>
      </c>
      <c r="H48" s="8">
        <v>1</v>
      </c>
      <c r="I48" s="8">
        <v>13</v>
      </c>
      <c r="J48" s="8">
        <v>6</v>
      </c>
      <c r="K48" s="8">
        <v>7</v>
      </c>
    </row>
    <row r="49" spans="1:11">
      <c r="A49" s="19" t="s">
        <v>125</v>
      </c>
      <c r="B49" s="8">
        <v>18</v>
      </c>
      <c r="C49" s="8">
        <v>1</v>
      </c>
      <c r="D49" s="8">
        <v>17</v>
      </c>
      <c r="E49" s="8">
        <v>4</v>
      </c>
      <c r="F49" s="8">
        <v>13</v>
      </c>
      <c r="G49" s="21">
        <v>20</v>
      </c>
      <c r="H49" s="8">
        <v>1</v>
      </c>
      <c r="I49" s="8">
        <v>19</v>
      </c>
      <c r="J49" s="8">
        <v>5</v>
      </c>
      <c r="K49" s="8">
        <v>15</v>
      </c>
    </row>
    <row r="50" spans="1:11">
      <c r="A50" s="19" t="s">
        <v>126</v>
      </c>
      <c r="B50" s="8">
        <v>13</v>
      </c>
      <c r="C50" s="8">
        <v>1</v>
      </c>
      <c r="D50" s="8">
        <v>12</v>
      </c>
      <c r="E50" s="8">
        <v>3</v>
      </c>
      <c r="F50" s="8">
        <v>8</v>
      </c>
      <c r="G50" s="21">
        <v>15</v>
      </c>
      <c r="H50" s="8">
        <v>1</v>
      </c>
      <c r="I50" s="8">
        <v>14</v>
      </c>
      <c r="J50" s="8">
        <v>3</v>
      </c>
      <c r="K50" s="8">
        <v>11</v>
      </c>
    </row>
    <row r="51" spans="1:11">
      <c r="A51" s="19" t="s">
        <v>127</v>
      </c>
      <c r="B51" s="8">
        <v>13</v>
      </c>
      <c r="C51" s="8">
        <v>2</v>
      </c>
      <c r="D51" s="8">
        <v>11</v>
      </c>
      <c r="E51" s="8">
        <v>5</v>
      </c>
      <c r="F51" s="8">
        <v>7</v>
      </c>
      <c r="G51" s="21">
        <v>14</v>
      </c>
      <c r="H51" s="8">
        <v>2</v>
      </c>
      <c r="I51" s="8">
        <v>12</v>
      </c>
      <c r="J51" s="8">
        <v>4</v>
      </c>
      <c r="K51" s="8">
        <v>8</v>
      </c>
    </row>
    <row r="52" spans="1:11">
      <c r="A52" s="19" t="s">
        <v>128</v>
      </c>
      <c r="B52" s="8">
        <v>21</v>
      </c>
      <c r="C52" s="8">
        <v>1</v>
      </c>
      <c r="D52" s="8">
        <v>20</v>
      </c>
      <c r="E52" s="8">
        <v>11</v>
      </c>
      <c r="F52" s="8">
        <v>9</v>
      </c>
      <c r="G52" s="21">
        <v>21</v>
      </c>
      <c r="H52" s="8">
        <v>1</v>
      </c>
      <c r="I52" s="8">
        <v>20</v>
      </c>
      <c r="J52" s="8">
        <v>9</v>
      </c>
      <c r="K52" s="8">
        <v>11</v>
      </c>
    </row>
    <row r="53" spans="1:11">
      <c r="A53" s="19" t="s">
        <v>129</v>
      </c>
      <c r="B53" s="8">
        <v>15</v>
      </c>
      <c r="C53" s="8">
        <v>1</v>
      </c>
      <c r="D53" s="8">
        <v>13</v>
      </c>
      <c r="E53" s="8">
        <v>4</v>
      </c>
      <c r="F53" s="8">
        <v>9</v>
      </c>
      <c r="G53" s="21">
        <v>14</v>
      </c>
      <c r="H53" s="8">
        <v>1</v>
      </c>
      <c r="I53" s="8">
        <v>13</v>
      </c>
      <c r="J53" s="8">
        <v>4</v>
      </c>
      <c r="K53" s="8">
        <v>9</v>
      </c>
    </row>
    <row r="54" spans="1:11">
      <c r="A54" s="19" t="s">
        <v>130</v>
      </c>
      <c r="B54" s="8">
        <v>15</v>
      </c>
      <c r="C54" s="8">
        <v>1</v>
      </c>
      <c r="D54" s="8">
        <v>14</v>
      </c>
      <c r="E54" s="8">
        <v>4</v>
      </c>
      <c r="F54" s="8">
        <v>10</v>
      </c>
      <c r="G54" s="21">
        <v>17</v>
      </c>
      <c r="H54" s="8">
        <v>1</v>
      </c>
      <c r="I54" s="8">
        <v>16</v>
      </c>
      <c r="J54" s="8">
        <v>3</v>
      </c>
      <c r="K54" s="8">
        <v>13</v>
      </c>
    </row>
    <row r="55" spans="1:11">
      <c r="A55" s="33" t="s">
        <v>131</v>
      </c>
      <c r="B55" s="45"/>
      <c r="C55" s="45"/>
      <c r="D55" s="45"/>
      <c r="E55" s="45"/>
      <c r="F55" s="45"/>
      <c r="G55" s="45"/>
      <c r="H55" s="45"/>
      <c r="I55" s="45"/>
      <c r="J55" s="45"/>
      <c r="K55" s="45"/>
    </row>
    <row r="56" spans="1:11">
      <c r="A56" s="20" t="s">
        <v>134</v>
      </c>
      <c r="B56" s="8">
        <v>16</v>
      </c>
      <c r="C56" s="8">
        <v>1</v>
      </c>
      <c r="D56" s="8">
        <v>15</v>
      </c>
      <c r="E56" s="8">
        <v>2</v>
      </c>
      <c r="F56" s="8">
        <v>13</v>
      </c>
      <c r="G56" s="21">
        <v>17</v>
      </c>
      <c r="H56" s="8">
        <v>1</v>
      </c>
      <c r="I56" s="8">
        <v>16</v>
      </c>
      <c r="J56" s="8">
        <v>1</v>
      </c>
      <c r="K56" s="8">
        <v>16</v>
      </c>
    </row>
    <row r="57" spans="1:11">
      <c r="A57" s="20" t="s">
        <v>183</v>
      </c>
      <c r="B57" s="8">
        <v>13</v>
      </c>
      <c r="C57" s="8">
        <v>1</v>
      </c>
      <c r="D57" s="8">
        <v>12</v>
      </c>
      <c r="E57" s="8">
        <v>4</v>
      </c>
      <c r="F57" s="8">
        <v>9</v>
      </c>
      <c r="G57" s="21">
        <v>14</v>
      </c>
      <c r="H57" s="8">
        <v>1</v>
      </c>
      <c r="I57" s="8">
        <v>13</v>
      </c>
      <c r="J57" s="8">
        <v>3</v>
      </c>
      <c r="K57" s="8">
        <v>10</v>
      </c>
    </row>
    <row r="58" spans="1:11">
      <c r="A58" s="22" t="s">
        <v>136</v>
      </c>
      <c r="B58" s="11">
        <v>31</v>
      </c>
      <c r="C58" s="11" t="s">
        <v>72</v>
      </c>
      <c r="D58" s="11">
        <v>31</v>
      </c>
      <c r="E58" s="11">
        <v>2</v>
      </c>
      <c r="F58" s="11">
        <v>30</v>
      </c>
      <c r="G58" s="26">
        <v>32</v>
      </c>
      <c r="H58" s="11" t="s">
        <v>72</v>
      </c>
      <c r="I58" s="11">
        <v>32</v>
      </c>
      <c r="J58" s="11">
        <v>2</v>
      </c>
      <c r="K58" s="11">
        <v>31</v>
      </c>
    </row>
    <row r="59" spans="1:11">
      <c r="A59" s="13" t="s">
        <v>297</v>
      </c>
    </row>
  </sheetData>
  <mergeCells count="4">
    <mergeCell ref="A2:A3"/>
    <mergeCell ref="B2:F2"/>
    <mergeCell ref="G2:K2"/>
    <mergeCell ref="A55:K55"/>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F63"/>
  <sheetViews>
    <sheetView workbookViewId="0"/>
  </sheetViews>
  <sheetFormatPr defaultRowHeight="15"/>
  <cols>
    <col min="1" max="1" width="37" customWidth="1"/>
    <col min="2" max="6" width="21" customWidth="1"/>
  </cols>
  <sheetData>
    <row r="1" spans="1:6">
      <c r="A1" s="2" t="s">
        <v>24</v>
      </c>
    </row>
    <row r="2" spans="1:6">
      <c r="A2" s="34" t="s">
        <v>75</v>
      </c>
      <c r="B2" s="35">
        <v>2022</v>
      </c>
      <c r="C2" s="46"/>
      <c r="D2" s="46"/>
      <c r="E2" s="46"/>
      <c r="F2" s="46"/>
    </row>
    <row r="3" spans="1:6" ht="29.45" customHeight="1">
      <c r="A3" s="47"/>
      <c r="B3" s="14" t="s">
        <v>282</v>
      </c>
      <c r="C3" s="14" t="s">
        <v>283</v>
      </c>
      <c r="D3" s="15" t="s">
        <v>284</v>
      </c>
      <c r="E3" s="15" t="s">
        <v>291</v>
      </c>
      <c r="F3" s="15" t="s">
        <v>292</v>
      </c>
    </row>
    <row r="4" spans="1:6">
      <c r="A4" s="7" t="s">
        <v>182</v>
      </c>
      <c r="B4" s="8">
        <v>16</v>
      </c>
      <c r="C4" s="8">
        <v>1</v>
      </c>
      <c r="D4" s="8">
        <v>15</v>
      </c>
      <c r="E4" s="8">
        <v>4</v>
      </c>
      <c r="F4" s="8">
        <v>11</v>
      </c>
    </row>
    <row r="5" spans="1:6">
      <c r="A5" s="19" t="s">
        <v>81</v>
      </c>
      <c r="B5" s="8">
        <v>13</v>
      </c>
      <c r="C5" s="8">
        <v>1</v>
      </c>
      <c r="D5" s="8">
        <v>12</v>
      </c>
      <c r="E5" s="8">
        <v>5</v>
      </c>
      <c r="F5" s="8">
        <v>8</v>
      </c>
    </row>
    <row r="6" spans="1:6">
      <c r="A6" s="19" t="s">
        <v>82</v>
      </c>
      <c r="B6" s="8">
        <v>17</v>
      </c>
      <c r="C6" s="8">
        <v>1</v>
      </c>
      <c r="D6" s="8">
        <v>17</v>
      </c>
      <c r="E6" s="8">
        <v>4</v>
      </c>
      <c r="F6" s="8">
        <v>13</v>
      </c>
    </row>
    <row r="7" spans="1:6">
      <c r="A7" s="19" t="s">
        <v>83</v>
      </c>
      <c r="B7" s="8">
        <v>14</v>
      </c>
      <c r="C7" s="8">
        <v>1</v>
      </c>
      <c r="D7" s="8">
        <v>13</v>
      </c>
      <c r="E7" s="8">
        <v>4</v>
      </c>
      <c r="F7" s="8">
        <v>9</v>
      </c>
    </row>
    <row r="8" spans="1:6">
      <c r="A8" s="19" t="s">
        <v>84</v>
      </c>
      <c r="B8" s="8">
        <v>20</v>
      </c>
      <c r="C8" s="8">
        <v>1</v>
      </c>
      <c r="D8" s="8">
        <v>19</v>
      </c>
      <c r="E8" s="8">
        <v>2</v>
      </c>
      <c r="F8" s="8">
        <v>17</v>
      </c>
    </row>
    <row r="9" spans="1:6">
      <c r="A9" s="19" t="s">
        <v>85</v>
      </c>
      <c r="B9" s="8">
        <v>12</v>
      </c>
      <c r="C9" s="8">
        <v>2</v>
      </c>
      <c r="D9" s="8">
        <v>11</v>
      </c>
      <c r="E9" s="8">
        <v>5</v>
      </c>
      <c r="F9" s="8">
        <v>6</v>
      </c>
    </row>
    <row r="10" spans="1:6">
      <c r="A10" s="19" t="s">
        <v>86</v>
      </c>
      <c r="B10" s="8">
        <v>14</v>
      </c>
      <c r="C10" s="8">
        <v>1</v>
      </c>
      <c r="D10" s="8">
        <v>13</v>
      </c>
      <c r="E10" s="8">
        <v>4</v>
      </c>
      <c r="F10" s="8">
        <v>9</v>
      </c>
    </row>
    <row r="11" spans="1:6">
      <c r="A11" s="19" t="s">
        <v>87</v>
      </c>
      <c r="B11" s="8">
        <v>17</v>
      </c>
      <c r="C11" s="8">
        <v>1</v>
      </c>
      <c r="D11" s="8">
        <v>15</v>
      </c>
      <c r="E11" s="8">
        <v>3</v>
      </c>
      <c r="F11" s="8">
        <v>12</v>
      </c>
    </row>
    <row r="12" spans="1:6">
      <c r="A12" s="19" t="s">
        <v>88</v>
      </c>
      <c r="B12" s="8">
        <v>19</v>
      </c>
      <c r="C12" s="8">
        <v>1</v>
      </c>
      <c r="D12" s="8">
        <v>18</v>
      </c>
      <c r="E12" s="8">
        <v>5</v>
      </c>
      <c r="F12" s="8">
        <v>13</v>
      </c>
    </row>
    <row r="13" spans="1:6">
      <c r="A13" s="19" t="s">
        <v>89</v>
      </c>
      <c r="B13" s="8">
        <v>19</v>
      </c>
      <c r="C13" s="8">
        <v>2</v>
      </c>
      <c r="D13" s="8">
        <v>18</v>
      </c>
      <c r="E13" s="8">
        <v>3</v>
      </c>
      <c r="F13" s="8">
        <v>15</v>
      </c>
    </row>
    <row r="14" spans="1:6">
      <c r="A14" s="19" t="s">
        <v>90</v>
      </c>
      <c r="B14" s="8">
        <v>15</v>
      </c>
      <c r="C14" s="8">
        <v>1</v>
      </c>
      <c r="D14" s="8">
        <v>14</v>
      </c>
      <c r="E14" s="8">
        <v>3</v>
      </c>
      <c r="F14" s="8">
        <v>11</v>
      </c>
    </row>
    <row r="15" spans="1:6">
      <c r="A15" s="19" t="s">
        <v>91</v>
      </c>
      <c r="B15" s="8">
        <v>11</v>
      </c>
      <c r="C15" s="8">
        <v>1</v>
      </c>
      <c r="D15" s="8">
        <v>10</v>
      </c>
      <c r="E15" s="8">
        <v>5</v>
      </c>
      <c r="F15" s="8">
        <v>5</v>
      </c>
    </row>
    <row r="16" spans="1:6">
      <c r="A16" s="19" t="s">
        <v>92</v>
      </c>
      <c r="B16" s="8">
        <v>15</v>
      </c>
      <c r="C16" s="8">
        <v>1</v>
      </c>
      <c r="D16" s="8">
        <v>14</v>
      </c>
      <c r="E16" s="8">
        <v>5</v>
      </c>
      <c r="F16" s="8">
        <v>9</v>
      </c>
    </row>
    <row r="17" spans="1:6">
      <c r="A17" s="19" t="s">
        <v>93</v>
      </c>
      <c r="B17" s="8">
        <v>15</v>
      </c>
      <c r="C17" s="8">
        <v>1</v>
      </c>
      <c r="D17" s="8">
        <v>14</v>
      </c>
      <c r="E17" s="8">
        <v>3</v>
      </c>
      <c r="F17" s="8">
        <v>11</v>
      </c>
    </row>
    <row r="18" spans="1:6">
      <c r="A18" s="19" t="s">
        <v>94</v>
      </c>
      <c r="B18" s="8">
        <v>19</v>
      </c>
      <c r="C18" s="8" t="s">
        <v>72</v>
      </c>
      <c r="D18" s="8">
        <v>18</v>
      </c>
      <c r="E18" s="8">
        <v>6</v>
      </c>
      <c r="F18" s="8">
        <v>13</v>
      </c>
    </row>
    <row r="19" spans="1:6">
      <c r="A19" s="19" t="s">
        <v>95</v>
      </c>
      <c r="B19" s="8">
        <v>15</v>
      </c>
      <c r="C19" s="8">
        <v>1</v>
      </c>
      <c r="D19" s="8">
        <v>14</v>
      </c>
      <c r="E19" s="8">
        <v>3</v>
      </c>
      <c r="F19" s="8">
        <v>12</v>
      </c>
    </row>
    <row r="20" spans="1:6">
      <c r="A20" s="19" t="s">
        <v>96</v>
      </c>
      <c r="B20" s="8">
        <v>17</v>
      </c>
      <c r="C20" s="8">
        <v>1</v>
      </c>
      <c r="D20" s="8">
        <v>16</v>
      </c>
      <c r="E20" s="8">
        <v>8</v>
      </c>
      <c r="F20" s="8">
        <v>9</v>
      </c>
    </row>
    <row r="21" spans="1:6">
      <c r="A21" s="19" t="s">
        <v>97</v>
      </c>
      <c r="B21" s="8">
        <v>17</v>
      </c>
      <c r="C21" s="8">
        <v>2</v>
      </c>
      <c r="D21" s="8">
        <v>16</v>
      </c>
      <c r="E21" s="8">
        <v>4</v>
      </c>
      <c r="F21" s="8">
        <v>11</v>
      </c>
    </row>
    <row r="22" spans="1:6">
      <c r="A22" s="19" t="s">
        <v>98</v>
      </c>
      <c r="B22" s="8">
        <v>19</v>
      </c>
      <c r="C22" s="8">
        <v>2</v>
      </c>
      <c r="D22" s="8">
        <v>18</v>
      </c>
      <c r="E22" s="8">
        <v>2</v>
      </c>
      <c r="F22" s="8">
        <v>16</v>
      </c>
    </row>
    <row r="23" spans="1:6">
      <c r="A23" s="19" t="s">
        <v>99</v>
      </c>
      <c r="B23" s="8">
        <v>21</v>
      </c>
      <c r="C23" s="8">
        <v>1</v>
      </c>
      <c r="D23" s="8">
        <v>20</v>
      </c>
      <c r="E23" s="8">
        <v>4</v>
      </c>
      <c r="F23" s="8">
        <v>16</v>
      </c>
    </row>
    <row r="24" spans="1:6">
      <c r="A24" s="19" t="s">
        <v>100</v>
      </c>
      <c r="B24" s="8">
        <v>14</v>
      </c>
      <c r="C24" s="8">
        <v>1</v>
      </c>
      <c r="D24" s="8">
        <v>13</v>
      </c>
      <c r="E24" s="8">
        <v>2</v>
      </c>
      <c r="F24" s="8">
        <v>11</v>
      </c>
    </row>
    <row r="25" spans="1:6">
      <c r="A25" s="19" t="s">
        <v>101</v>
      </c>
      <c r="B25" s="8">
        <v>20</v>
      </c>
      <c r="C25" s="8">
        <v>1</v>
      </c>
      <c r="D25" s="8">
        <v>19</v>
      </c>
      <c r="E25" s="8">
        <v>2</v>
      </c>
      <c r="F25" s="8">
        <v>17</v>
      </c>
    </row>
    <row r="26" spans="1:6">
      <c r="A26" s="19" t="s">
        <v>102</v>
      </c>
      <c r="B26" s="8">
        <v>14</v>
      </c>
      <c r="C26" s="8">
        <v>3</v>
      </c>
      <c r="D26" s="8">
        <v>12</v>
      </c>
      <c r="E26" s="8">
        <v>4</v>
      </c>
      <c r="F26" s="8">
        <v>7</v>
      </c>
    </row>
    <row r="27" spans="1:6">
      <c r="A27" s="19" t="s">
        <v>103</v>
      </c>
      <c r="B27" s="8">
        <v>18</v>
      </c>
      <c r="C27" s="8">
        <v>2</v>
      </c>
      <c r="D27" s="8">
        <v>15</v>
      </c>
      <c r="E27" s="8">
        <v>7</v>
      </c>
      <c r="F27" s="8">
        <v>8</v>
      </c>
    </row>
    <row r="28" spans="1:6">
      <c r="A28" s="19" t="s">
        <v>104</v>
      </c>
      <c r="B28" s="8">
        <v>16</v>
      </c>
      <c r="C28" s="8">
        <v>1</v>
      </c>
      <c r="D28" s="8">
        <v>15</v>
      </c>
      <c r="E28" s="8">
        <v>4</v>
      </c>
      <c r="F28" s="8">
        <v>12</v>
      </c>
    </row>
    <row r="29" spans="1:6">
      <c r="A29" s="19" t="s">
        <v>105</v>
      </c>
      <c r="B29" s="8">
        <v>16</v>
      </c>
      <c r="C29" s="8">
        <v>1</v>
      </c>
      <c r="D29" s="8">
        <v>15</v>
      </c>
      <c r="E29" s="8">
        <v>4</v>
      </c>
      <c r="F29" s="8">
        <v>11</v>
      </c>
    </row>
    <row r="30" spans="1:6">
      <c r="A30" s="19" t="s">
        <v>106</v>
      </c>
      <c r="B30" s="8">
        <v>16</v>
      </c>
      <c r="C30" s="8">
        <v>1</v>
      </c>
      <c r="D30" s="8">
        <v>15</v>
      </c>
      <c r="E30" s="8">
        <v>5</v>
      </c>
      <c r="F30" s="8">
        <v>10</v>
      </c>
    </row>
    <row r="31" spans="1:6">
      <c r="A31" s="19" t="s">
        <v>107</v>
      </c>
      <c r="B31" s="8">
        <v>18</v>
      </c>
      <c r="C31" s="8">
        <v>1</v>
      </c>
      <c r="D31" s="8">
        <v>16</v>
      </c>
      <c r="E31" s="8">
        <v>5</v>
      </c>
      <c r="F31" s="8">
        <v>11</v>
      </c>
    </row>
    <row r="32" spans="1:6">
      <c r="A32" s="19" t="s">
        <v>108</v>
      </c>
      <c r="B32" s="8">
        <v>13</v>
      </c>
      <c r="C32" s="8">
        <v>2</v>
      </c>
      <c r="D32" s="8">
        <v>11</v>
      </c>
      <c r="E32" s="8">
        <v>7</v>
      </c>
      <c r="F32" s="8">
        <v>4</v>
      </c>
    </row>
    <row r="33" spans="1:6">
      <c r="A33" s="19" t="s">
        <v>109</v>
      </c>
      <c r="B33" s="8">
        <v>20</v>
      </c>
      <c r="C33" s="8">
        <v>1</v>
      </c>
      <c r="D33" s="8">
        <v>19</v>
      </c>
      <c r="E33" s="8">
        <v>5</v>
      </c>
      <c r="F33" s="8">
        <v>14</v>
      </c>
    </row>
    <row r="34" spans="1:6">
      <c r="A34" s="19" t="s">
        <v>110</v>
      </c>
      <c r="B34" s="8">
        <v>18</v>
      </c>
      <c r="C34" s="8">
        <v>1</v>
      </c>
      <c r="D34" s="8">
        <v>16</v>
      </c>
      <c r="E34" s="8">
        <v>2</v>
      </c>
      <c r="F34" s="8">
        <v>14</v>
      </c>
    </row>
    <row r="35" spans="1:6">
      <c r="A35" s="19" t="s">
        <v>111</v>
      </c>
      <c r="B35" s="8">
        <v>17</v>
      </c>
      <c r="C35" s="8">
        <v>1</v>
      </c>
      <c r="D35" s="8">
        <v>16</v>
      </c>
      <c r="E35" s="8">
        <v>4</v>
      </c>
      <c r="F35" s="8">
        <v>11</v>
      </c>
    </row>
    <row r="36" spans="1:6">
      <c r="A36" s="19" t="s">
        <v>112</v>
      </c>
      <c r="B36" s="8">
        <v>19</v>
      </c>
      <c r="C36" s="8">
        <v>1</v>
      </c>
      <c r="D36" s="8">
        <v>18</v>
      </c>
      <c r="E36" s="8">
        <v>2</v>
      </c>
      <c r="F36" s="8">
        <v>16</v>
      </c>
    </row>
    <row r="37" spans="1:6">
      <c r="A37" s="19" t="s">
        <v>113</v>
      </c>
      <c r="B37" s="8">
        <v>16</v>
      </c>
      <c r="C37" s="8">
        <v>1</v>
      </c>
      <c r="D37" s="8">
        <v>14</v>
      </c>
      <c r="E37" s="8">
        <v>4</v>
      </c>
      <c r="F37" s="8">
        <v>11</v>
      </c>
    </row>
    <row r="38" spans="1:6">
      <c r="A38" s="19" t="s">
        <v>114</v>
      </c>
      <c r="B38" s="8">
        <v>15</v>
      </c>
      <c r="C38" s="8">
        <v>1</v>
      </c>
      <c r="D38" s="8">
        <v>14</v>
      </c>
      <c r="E38" s="8">
        <v>3</v>
      </c>
      <c r="F38" s="8">
        <v>11</v>
      </c>
    </row>
    <row r="39" spans="1:6">
      <c r="A39" s="19" t="s">
        <v>115</v>
      </c>
      <c r="B39" s="8">
        <v>16</v>
      </c>
      <c r="C39" s="8">
        <v>1</v>
      </c>
      <c r="D39" s="8">
        <v>15</v>
      </c>
      <c r="E39" s="8">
        <v>1</v>
      </c>
      <c r="F39" s="8">
        <v>14</v>
      </c>
    </row>
    <row r="40" spans="1:6">
      <c r="A40" s="19" t="s">
        <v>116</v>
      </c>
      <c r="B40" s="8">
        <v>20</v>
      </c>
      <c r="C40" s="8">
        <v>2</v>
      </c>
      <c r="D40" s="8">
        <v>18</v>
      </c>
      <c r="E40" s="8">
        <v>6</v>
      </c>
      <c r="F40" s="8">
        <v>12</v>
      </c>
    </row>
    <row r="41" spans="1:6">
      <c r="A41" s="19" t="s">
        <v>117</v>
      </c>
      <c r="B41" s="8">
        <v>16</v>
      </c>
      <c r="C41" s="8">
        <v>1</v>
      </c>
      <c r="D41" s="8">
        <v>15</v>
      </c>
      <c r="E41" s="8">
        <v>6</v>
      </c>
      <c r="F41" s="8">
        <v>8</v>
      </c>
    </row>
    <row r="42" spans="1:6">
      <c r="A42" s="19" t="s">
        <v>118</v>
      </c>
      <c r="B42" s="8">
        <v>19</v>
      </c>
      <c r="C42" s="8">
        <v>2</v>
      </c>
      <c r="D42" s="8">
        <v>18</v>
      </c>
      <c r="E42" s="8">
        <v>5</v>
      </c>
      <c r="F42" s="8">
        <v>13</v>
      </c>
    </row>
    <row r="43" spans="1:6">
      <c r="A43" s="19" t="s">
        <v>119</v>
      </c>
      <c r="B43" s="8">
        <v>15</v>
      </c>
      <c r="C43" s="8">
        <v>1</v>
      </c>
      <c r="D43" s="8">
        <v>14</v>
      </c>
      <c r="E43" s="8">
        <v>1</v>
      </c>
      <c r="F43" s="8">
        <v>13</v>
      </c>
    </row>
    <row r="44" spans="1:6">
      <c r="A44" s="19" t="s">
        <v>120</v>
      </c>
      <c r="B44" s="8">
        <v>16</v>
      </c>
      <c r="C44" s="8">
        <v>1</v>
      </c>
      <c r="D44" s="8">
        <v>15</v>
      </c>
      <c r="E44" s="8">
        <v>5</v>
      </c>
      <c r="F44" s="8">
        <v>10</v>
      </c>
    </row>
    <row r="45" spans="1:6">
      <c r="A45" s="19" t="s">
        <v>121</v>
      </c>
      <c r="B45" s="8">
        <v>18</v>
      </c>
      <c r="C45" s="8">
        <v>1</v>
      </c>
      <c r="D45" s="8">
        <v>17</v>
      </c>
      <c r="E45" s="8">
        <v>8</v>
      </c>
      <c r="F45" s="8">
        <v>8</v>
      </c>
    </row>
    <row r="46" spans="1:6">
      <c r="A46" s="19" t="s">
        <v>122</v>
      </c>
      <c r="B46" s="8">
        <v>15</v>
      </c>
      <c r="C46" s="8">
        <v>2</v>
      </c>
      <c r="D46" s="8">
        <v>13</v>
      </c>
      <c r="E46" s="8">
        <v>4</v>
      </c>
      <c r="F46" s="8">
        <v>9</v>
      </c>
    </row>
    <row r="47" spans="1:6">
      <c r="A47" s="19" t="s">
        <v>123</v>
      </c>
      <c r="B47" s="8">
        <v>19</v>
      </c>
      <c r="C47" s="8">
        <v>2</v>
      </c>
      <c r="D47" s="8">
        <v>16</v>
      </c>
      <c r="E47" s="8">
        <v>3</v>
      </c>
      <c r="F47" s="8">
        <v>13</v>
      </c>
    </row>
    <row r="48" spans="1:6">
      <c r="A48" s="19" t="s">
        <v>124</v>
      </c>
      <c r="B48" s="8">
        <v>16</v>
      </c>
      <c r="C48" s="8">
        <v>1</v>
      </c>
      <c r="D48" s="8">
        <v>15</v>
      </c>
      <c r="E48" s="8">
        <v>6</v>
      </c>
      <c r="F48" s="8">
        <v>9</v>
      </c>
    </row>
    <row r="49" spans="1:6">
      <c r="A49" s="19" t="s">
        <v>125</v>
      </c>
      <c r="B49" s="8">
        <v>21</v>
      </c>
      <c r="C49" s="8">
        <v>1</v>
      </c>
      <c r="D49" s="8">
        <v>19</v>
      </c>
      <c r="E49" s="8">
        <v>4</v>
      </c>
      <c r="F49" s="8">
        <v>15</v>
      </c>
    </row>
    <row r="50" spans="1:6">
      <c r="A50" s="19" t="s">
        <v>126</v>
      </c>
      <c r="B50" s="8">
        <v>15</v>
      </c>
      <c r="C50" s="8">
        <v>2</v>
      </c>
      <c r="D50" s="8">
        <v>13</v>
      </c>
      <c r="E50" s="8">
        <v>4</v>
      </c>
      <c r="F50" s="8">
        <v>8</v>
      </c>
    </row>
    <row r="51" spans="1:6">
      <c r="A51" s="19" t="s">
        <v>127</v>
      </c>
      <c r="B51" s="8">
        <v>15</v>
      </c>
      <c r="C51" s="8">
        <v>2</v>
      </c>
      <c r="D51" s="8">
        <v>13</v>
      </c>
      <c r="E51" s="8">
        <v>6</v>
      </c>
      <c r="F51" s="8">
        <v>8</v>
      </c>
    </row>
    <row r="52" spans="1:6">
      <c r="A52" s="19" t="s">
        <v>128</v>
      </c>
      <c r="B52" s="8">
        <v>22</v>
      </c>
      <c r="C52" s="8">
        <v>2</v>
      </c>
      <c r="D52" s="8">
        <v>21</v>
      </c>
      <c r="E52" s="8">
        <v>10</v>
      </c>
      <c r="F52" s="8">
        <v>11</v>
      </c>
    </row>
    <row r="53" spans="1:6">
      <c r="A53" s="19" t="s">
        <v>129</v>
      </c>
      <c r="B53" s="8">
        <v>15</v>
      </c>
      <c r="C53" s="8">
        <v>1</v>
      </c>
      <c r="D53" s="8">
        <v>14</v>
      </c>
      <c r="E53" s="8">
        <v>4</v>
      </c>
      <c r="F53" s="8">
        <v>10</v>
      </c>
    </row>
    <row r="54" spans="1:6">
      <c r="A54" s="19" t="s">
        <v>130</v>
      </c>
      <c r="B54" s="8">
        <v>18</v>
      </c>
      <c r="C54" s="8">
        <v>1</v>
      </c>
      <c r="D54" s="8">
        <v>17</v>
      </c>
      <c r="E54" s="8">
        <v>4</v>
      </c>
      <c r="F54" s="8">
        <v>13</v>
      </c>
    </row>
    <row r="55" spans="1:6">
      <c r="A55" s="33" t="s">
        <v>131</v>
      </c>
      <c r="B55" s="45"/>
      <c r="C55" s="45"/>
      <c r="D55" s="45"/>
      <c r="E55" s="45"/>
      <c r="F55" s="45"/>
    </row>
    <row r="56" spans="1:6">
      <c r="A56" s="20" t="s">
        <v>134</v>
      </c>
      <c r="B56" s="8">
        <v>17</v>
      </c>
      <c r="C56" s="8">
        <v>1</v>
      </c>
      <c r="D56" s="8">
        <v>16</v>
      </c>
      <c r="E56" s="8">
        <v>1</v>
      </c>
      <c r="F56" s="8">
        <v>15</v>
      </c>
    </row>
    <row r="57" spans="1:6">
      <c r="A57" s="20" t="s">
        <v>183</v>
      </c>
      <c r="B57" s="8">
        <v>16</v>
      </c>
      <c r="C57" s="8">
        <v>1</v>
      </c>
      <c r="D57" s="8">
        <v>15</v>
      </c>
      <c r="E57" s="8">
        <v>3</v>
      </c>
      <c r="F57" s="8">
        <v>12</v>
      </c>
    </row>
    <row r="58" spans="1:6">
      <c r="A58" s="22" t="s">
        <v>136</v>
      </c>
      <c r="B58" s="11">
        <v>33</v>
      </c>
      <c r="C58" s="11" t="s">
        <v>72</v>
      </c>
      <c r="D58" s="11">
        <v>33</v>
      </c>
      <c r="E58" s="11">
        <v>2</v>
      </c>
      <c r="F58" s="11">
        <v>31</v>
      </c>
    </row>
    <row r="59" spans="1:6">
      <c r="A59" s="13" t="s">
        <v>294</v>
      </c>
    </row>
    <row r="60" spans="1:6">
      <c r="A60" s="13" t="s">
        <v>73</v>
      </c>
    </row>
    <row r="61" spans="1:6">
      <c r="A61" s="13" t="s">
        <v>184</v>
      </c>
    </row>
    <row r="62" spans="1:6">
      <c r="A62" s="13" t="s">
        <v>298</v>
      </c>
    </row>
    <row r="63" spans="1:6">
      <c r="A63" s="13" t="s">
        <v>299</v>
      </c>
    </row>
  </sheetData>
  <mergeCells count="3">
    <mergeCell ref="A2:A3"/>
    <mergeCell ref="B2:F2"/>
    <mergeCell ref="A55:F5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60"/>
  <sheetViews>
    <sheetView workbookViewId="0"/>
  </sheetViews>
  <sheetFormatPr defaultRowHeight="15"/>
  <cols>
    <col min="1" max="1" width="23" customWidth="1"/>
    <col min="2" max="13" width="13" customWidth="1"/>
  </cols>
  <sheetData>
    <row r="1" spans="1:13">
      <c r="A1" s="2" t="s">
        <v>25</v>
      </c>
    </row>
    <row r="2" spans="1:13">
      <c r="A2" s="34" t="s">
        <v>75</v>
      </c>
      <c r="B2" s="35">
        <v>1990</v>
      </c>
      <c r="C2" s="46"/>
      <c r="D2" s="46"/>
      <c r="E2" s="35">
        <v>1992</v>
      </c>
      <c r="F2" s="46"/>
      <c r="G2" s="46"/>
      <c r="H2" s="35">
        <v>1996</v>
      </c>
      <c r="I2" s="46"/>
      <c r="J2" s="46"/>
      <c r="K2" s="43">
        <v>2000</v>
      </c>
      <c r="L2" s="46"/>
      <c r="M2" s="46"/>
    </row>
    <row r="3" spans="1:13">
      <c r="A3" s="47"/>
      <c r="B3" s="14" t="s">
        <v>282</v>
      </c>
      <c r="C3" s="15" t="s">
        <v>283</v>
      </c>
      <c r="D3" s="15" t="s">
        <v>284</v>
      </c>
      <c r="E3" s="16" t="s">
        <v>282</v>
      </c>
      <c r="F3" s="15" t="s">
        <v>283</v>
      </c>
      <c r="G3" s="15" t="s">
        <v>284</v>
      </c>
      <c r="H3" s="16" t="s">
        <v>282</v>
      </c>
      <c r="I3" s="15" t="s">
        <v>283</v>
      </c>
      <c r="J3" s="15" t="s">
        <v>284</v>
      </c>
      <c r="K3" s="16" t="s">
        <v>282</v>
      </c>
      <c r="L3" s="15" t="s">
        <v>283</v>
      </c>
      <c r="M3" s="15" t="s">
        <v>284</v>
      </c>
    </row>
    <row r="4" spans="1:13">
      <c r="A4" s="7" t="s">
        <v>182</v>
      </c>
      <c r="B4" s="8" t="s">
        <v>293</v>
      </c>
      <c r="C4" s="8" t="s">
        <v>293</v>
      </c>
      <c r="D4" s="8" t="s">
        <v>293</v>
      </c>
      <c r="E4" s="21">
        <v>8</v>
      </c>
      <c r="F4" s="8">
        <v>5</v>
      </c>
      <c r="G4" s="8">
        <v>3</v>
      </c>
      <c r="H4" s="21">
        <v>9</v>
      </c>
      <c r="I4" s="8">
        <v>4</v>
      </c>
      <c r="J4" s="8">
        <v>5</v>
      </c>
      <c r="K4" s="21">
        <v>12</v>
      </c>
      <c r="L4" s="8">
        <v>6</v>
      </c>
      <c r="M4" s="8">
        <v>6</v>
      </c>
    </row>
    <row r="5" spans="1:13">
      <c r="A5" s="19" t="s">
        <v>81</v>
      </c>
      <c r="B5" s="8">
        <v>9</v>
      </c>
      <c r="C5" s="8">
        <v>5</v>
      </c>
      <c r="D5" s="8">
        <v>4</v>
      </c>
      <c r="E5" s="21">
        <v>10</v>
      </c>
      <c r="F5" s="8">
        <v>5</v>
      </c>
      <c r="G5" s="8">
        <v>5</v>
      </c>
      <c r="H5" s="21">
        <v>13</v>
      </c>
      <c r="I5" s="8">
        <v>7</v>
      </c>
      <c r="J5" s="8">
        <v>6</v>
      </c>
      <c r="K5" s="21">
        <v>14</v>
      </c>
      <c r="L5" s="8">
        <v>5</v>
      </c>
      <c r="M5" s="8">
        <v>9</v>
      </c>
    </row>
    <row r="6" spans="1:13">
      <c r="A6" s="19" t="s">
        <v>82</v>
      </c>
      <c r="B6" s="8" t="s">
        <v>293</v>
      </c>
      <c r="C6" s="8" t="s">
        <v>293</v>
      </c>
      <c r="D6" s="8" t="s">
        <v>293</v>
      </c>
      <c r="E6" s="21" t="s">
        <v>293</v>
      </c>
      <c r="F6" s="8" t="s">
        <v>293</v>
      </c>
      <c r="G6" s="8" t="s">
        <v>293</v>
      </c>
      <c r="H6" s="21">
        <v>10</v>
      </c>
      <c r="I6" s="8">
        <v>5</v>
      </c>
      <c r="J6" s="8">
        <v>6</v>
      </c>
      <c r="K6" s="21" t="s">
        <v>293</v>
      </c>
      <c r="L6" s="8" t="s">
        <v>293</v>
      </c>
      <c r="M6" s="8" t="s">
        <v>293</v>
      </c>
    </row>
    <row r="7" spans="1:13">
      <c r="A7" s="19" t="s">
        <v>83</v>
      </c>
      <c r="B7" s="8">
        <v>7</v>
      </c>
      <c r="C7" s="8">
        <v>3</v>
      </c>
      <c r="D7" s="8">
        <v>3</v>
      </c>
      <c r="E7" s="21">
        <v>6</v>
      </c>
      <c r="F7" s="8">
        <v>4</v>
      </c>
      <c r="G7" s="8">
        <v>2</v>
      </c>
      <c r="H7" s="21">
        <v>9</v>
      </c>
      <c r="I7" s="8">
        <v>5</v>
      </c>
      <c r="J7" s="8">
        <v>4</v>
      </c>
      <c r="K7" s="21">
        <v>11</v>
      </c>
      <c r="L7" s="8">
        <v>7</v>
      </c>
      <c r="M7" s="8">
        <v>4</v>
      </c>
    </row>
    <row r="8" spans="1:13">
      <c r="A8" s="19" t="s">
        <v>84</v>
      </c>
      <c r="B8" s="8">
        <v>10</v>
      </c>
      <c r="C8" s="8">
        <v>7</v>
      </c>
      <c r="D8" s="8">
        <v>3</v>
      </c>
      <c r="E8" s="21">
        <v>11</v>
      </c>
      <c r="F8" s="8">
        <v>6</v>
      </c>
      <c r="G8" s="8">
        <v>5</v>
      </c>
      <c r="H8" s="21">
        <v>11</v>
      </c>
      <c r="I8" s="8">
        <v>7</v>
      </c>
      <c r="J8" s="8">
        <v>4</v>
      </c>
      <c r="K8" s="21">
        <v>12</v>
      </c>
      <c r="L8" s="8">
        <v>8</v>
      </c>
      <c r="M8" s="8">
        <v>4</v>
      </c>
    </row>
    <row r="9" spans="1:13">
      <c r="A9" s="19" t="s">
        <v>85</v>
      </c>
      <c r="B9" s="8">
        <v>7</v>
      </c>
      <c r="C9" s="8">
        <v>3</v>
      </c>
      <c r="D9" s="8">
        <v>4</v>
      </c>
      <c r="E9" s="21">
        <v>8</v>
      </c>
      <c r="F9" s="8">
        <v>4</v>
      </c>
      <c r="G9" s="8">
        <v>4</v>
      </c>
      <c r="H9" s="21">
        <v>8</v>
      </c>
      <c r="I9" s="8">
        <v>5</v>
      </c>
      <c r="J9" s="8">
        <v>4</v>
      </c>
      <c r="K9" s="21">
        <v>10</v>
      </c>
      <c r="L9" s="8">
        <v>6</v>
      </c>
      <c r="M9" s="8">
        <v>5</v>
      </c>
    </row>
    <row r="10" spans="1:13">
      <c r="A10" s="19" t="s">
        <v>86</v>
      </c>
      <c r="B10" s="8">
        <v>8</v>
      </c>
      <c r="C10" s="8">
        <v>4</v>
      </c>
      <c r="D10" s="8">
        <v>5</v>
      </c>
      <c r="E10" s="21">
        <v>8</v>
      </c>
      <c r="F10" s="8">
        <v>4</v>
      </c>
      <c r="G10" s="8">
        <v>5</v>
      </c>
      <c r="H10" s="21">
        <v>11</v>
      </c>
      <c r="I10" s="8">
        <v>4</v>
      </c>
      <c r="J10" s="8">
        <v>7</v>
      </c>
      <c r="K10" s="21" t="s">
        <v>293</v>
      </c>
      <c r="L10" s="8" t="s">
        <v>293</v>
      </c>
      <c r="M10" s="8" t="s">
        <v>293</v>
      </c>
    </row>
    <row r="11" spans="1:13">
      <c r="A11" s="19" t="s">
        <v>87</v>
      </c>
      <c r="B11" s="8">
        <v>9</v>
      </c>
      <c r="C11" s="8">
        <v>5</v>
      </c>
      <c r="D11" s="8">
        <v>4</v>
      </c>
      <c r="E11" s="21">
        <v>12</v>
      </c>
      <c r="F11" s="8">
        <v>5</v>
      </c>
      <c r="G11" s="8">
        <v>6</v>
      </c>
      <c r="H11" s="21">
        <v>13</v>
      </c>
      <c r="I11" s="8">
        <v>7</v>
      </c>
      <c r="J11" s="8">
        <v>6</v>
      </c>
      <c r="K11" s="21">
        <v>14</v>
      </c>
      <c r="L11" s="8">
        <v>9</v>
      </c>
      <c r="M11" s="8">
        <v>5</v>
      </c>
    </row>
    <row r="12" spans="1:13">
      <c r="A12" s="19" t="s">
        <v>88</v>
      </c>
      <c r="B12" s="8">
        <v>9</v>
      </c>
      <c r="C12" s="8">
        <v>4</v>
      </c>
      <c r="D12" s="8">
        <v>5</v>
      </c>
      <c r="E12" s="21">
        <v>9</v>
      </c>
      <c r="F12" s="8">
        <v>4</v>
      </c>
      <c r="G12" s="8">
        <v>5</v>
      </c>
      <c r="H12" s="21">
        <v>12</v>
      </c>
      <c r="I12" s="8">
        <v>8</v>
      </c>
      <c r="J12" s="8">
        <v>4</v>
      </c>
      <c r="K12" s="21" t="s">
        <v>293</v>
      </c>
      <c r="L12" s="8" t="s">
        <v>293</v>
      </c>
      <c r="M12" s="8" t="s">
        <v>293</v>
      </c>
    </row>
    <row r="13" spans="1:13">
      <c r="A13" s="19" t="s">
        <v>89</v>
      </c>
      <c r="B13" s="8">
        <v>8</v>
      </c>
      <c r="C13" s="8">
        <v>5</v>
      </c>
      <c r="D13" s="8">
        <v>4</v>
      </c>
      <c r="E13" s="21">
        <v>9</v>
      </c>
      <c r="F13" s="8">
        <v>5</v>
      </c>
      <c r="G13" s="8">
        <v>4</v>
      </c>
      <c r="H13" s="21">
        <v>12</v>
      </c>
      <c r="I13" s="8">
        <v>7</v>
      </c>
      <c r="J13" s="8">
        <v>5</v>
      </c>
      <c r="K13" s="21" t="s">
        <v>293</v>
      </c>
      <c r="L13" s="8" t="s">
        <v>293</v>
      </c>
      <c r="M13" s="8" t="s">
        <v>293</v>
      </c>
    </row>
    <row r="14" spans="1:13">
      <c r="A14" s="19" t="s">
        <v>90</v>
      </c>
      <c r="B14" s="8">
        <v>6</v>
      </c>
      <c r="C14" s="8">
        <v>3</v>
      </c>
      <c r="D14" s="8">
        <v>3</v>
      </c>
      <c r="E14" s="21">
        <v>7</v>
      </c>
      <c r="F14" s="8">
        <v>4</v>
      </c>
      <c r="G14" s="8">
        <v>3</v>
      </c>
      <c r="H14" s="21">
        <v>9</v>
      </c>
      <c r="I14" s="8">
        <v>6</v>
      </c>
      <c r="J14" s="8">
        <v>3</v>
      </c>
      <c r="K14" s="21">
        <v>10</v>
      </c>
      <c r="L14" s="8">
        <v>7</v>
      </c>
      <c r="M14" s="8">
        <v>3</v>
      </c>
    </row>
    <row r="15" spans="1:13">
      <c r="A15" s="19" t="s">
        <v>91</v>
      </c>
      <c r="B15" s="8">
        <v>7</v>
      </c>
      <c r="C15" s="8">
        <v>3</v>
      </c>
      <c r="D15" s="8">
        <v>3</v>
      </c>
      <c r="E15" s="21">
        <v>9</v>
      </c>
      <c r="F15" s="8">
        <v>3</v>
      </c>
      <c r="G15" s="8">
        <v>5</v>
      </c>
      <c r="H15" s="21">
        <v>9</v>
      </c>
      <c r="I15" s="8">
        <v>4</v>
      </c>
      <c r="J15" s="8">
        <v>5</v>
      </c>
      <c r="K15" s="21">
        <v>15</v>
      </c>
      <c r="L15" s="8">
        <v>6</v>
      </c>
      <c r="M15" s="8">
        <v>9</v>
      </c>
    </row>
    <row r="16" spans="1:13">
      <c r="A16" s="19" t="s">
        <v>92</v>
      </c>
      <c r="B16" s="8">
        <v>6</v>
      </c>
      <c r="C16" s="8">
        <v>2</v>
      </c>
      <c r="D16" s="8">
        <v>4</v>
      </c>
      <c r="E16" s="21">
        <v>7</v>
      </c>
      <c r="F16" s="8">
        <v>3</v>
      </c>
      <c r="G16" s="8">
        <v>4</v>
      </c>
      <c r="H16" s="21" t="s">
        <v>293</v>
      </c>
      <c r="I16" s="8" t="s">
        <v>293</v>
      </c>
      <c r="J16" s="8" t="s">
        <v>293</v>
      </c>
      <c r="K16" s="21">
        <v>10</v>
      </c>
      <c r="L16" s="8">
        <v>5</v>
      </c>
      <c r="M16" s="8">
        <v>6</v>
      </c>
    </row>
    <row r="17" spans="1:13">
      <c r="A17" s="19" t="s">
        <v>93</v>
      </c>
      <c r="B17" s="8">
        <v>8</v>
      </c>
      <c r="C17" s="8">
        <v>4</v>
      </c>
      <c r="D17" s="8">
        <v>4</v>
      </c>
      <c r="E17" s="21" t="s">
        <v>293</v>
      </c>
      <c r="F17" s="8" t="s">
        <v>293</v>
      </c>
      <c r="G17" s="8" t="s">
        <v>293</v>
      </c>
      <c r="H17" s="21" t="s">
        <v>293</v>
      </c>
      <c r="I17" s="8" t="s">
        <v>293</v>
      </c>
      <c r="J17" s="8" t="s">
        <v>293</v>
      </c>
      <c r="K17" s="21">
        <v>11</v>
      </c>
      <c r="L17" s="8">
        <v>6</v>
      </c>
      <c r="M17" s="8">
        <v>5</v>
      </c>
    </row>
    <row r="18" spans="1:13">
      <c r="A18" s="19" t="s">
        <v>94</v>
      </c>
      <c r="B18" s="8">
        <v>7</v>
      </c>
      <c r="C18" s="8">
        <v>5</v>
      </c>
      <c r="D18" s="8">
        <v>2</v>
      </c>
      <c r="E18" s="21">
        <v>8</v>
      </c>
      <c r="F18" s="8">
        <v>4</v>
      </c>
      <c r="G18" s="8">
        <v>4</v>
      </c>
      <c r="H18" s="21">
        <v>12</v>
      </c>
      <c r="I18" s="8">
        <v>5</v>
      </c>
      <c r="J18" s="8">
        <v>6</v>
      </c>
      <c r="K18" s="21">
        <v>11</v>
      </c>
      <c r="L18" s="8">
        <v>7</v>
      </c>
      <c r="M18" s="8">
        <v>4</v>
      </c>
    </row>
    <row r="19" spans="1:13">
      <c r="A19" s="19" t="s">
        <v>95</v>
      </c>
      <c r="B19" s="8">
        <v>9</v>
      </c>
      <c r="C19" s="8">
        <v>4</v>
      </c>
      <c r="D19" s="8">
        <v>6</v>
      </c>
      <c r="E19" s="21">
        <v>10</v>
      </c>
      <c r="F19" s="8">
        <v>4</v>
      </c>
      <c r="G19" s="8">
        <v>6</v>
      </c>
      <c r="H19" s="21">
        <v>12</v>
      </c>
      <c r="I19" s="8">
        <v>5</v>
      </c>
      <c r="J19" s="8">
        <v>7</v>
      </c>
      <c r="K19" s="21" t="s">
        <v>293</v>
      </c>
      <c r="L19" s="8" t="s">
        <v>293</v>
      </c>
      <c r="M19" s="8" t="s">
        <v>293</v>
      </c>
    </row>
    <row r="20" spans="1:13">
      <c r="A20" s="19" t="s">
        <v>96</v>
      </c>
      <c r="B20" s="8" t="s">
        <v>293</v>
      </c>
      <c r="C20" s="8" t="s">
        <v>293</v>
      </c>
      <c r="D20" s="8" t="s">
        <v>293</v>
      </c>
      <c r="E20" s="21" t="s">
        <v>293</v>
      </c>
      <c r="F20" s="8" t="s">
        <v>293</v>
      </c>
      <c r="G20" s="8" t="s">
        <v>293</v>
      </c>
      <c r="H20" s="21" t="s">
        <v>293</v>
      </c>
      <c r="I20" s="8" t="s">
        <v>293</v>
      </c>
      <c r="J20" s="8" t="s">
        <v>293</v>
      </c>
      <c r="K20" s="21">
        <v>10</v>
      </c>
      <c r="L20" s="8">
        <v>5</v>
      </c>
      <c r="M20" s="8">
        <v>5</v>
      </c>
    </row>
    <row r="21" spans="1:13">
      <c r="A21" s="19" t="s">
        <v>97</v>
      </c>
      <c r="B21" s="8">
        <v>7</v>
      </c>
      <c r="C21" s="8">
        <v>5</v>
      </c>
      <c r="D21" s="8">
        <v>3</v>
      </c>
      <c r="E21" s="21">
        <v>9</v>
      </c>
      <c r="F21" s="8">
        <v>5</v>
      </c>
      <c r="G21" s="8">
        <v>4</v>
      </c>
      <c r="H21" s="21">
        <v>9</v>
      </c>
      <c r="I21" s="8">
        <v>4</v>
      </c>
      <c r="J21" s="8">
        <v>5</v>
      </c>
      <c r="K21" s="21">
        <v>13</v>
      </c>
      <c r="L21" s="8">
        <v>9</v>
      </c>
      <c r="M21" s="8">
        <v>4</v>
      </c>
    </row>
    <row r="22" spans="1:13">
      <c r="A22" s="19" t="s">
        <v>98</v>
      </c>
      <c r="B22" s="8">
        <v>6</v>
      </c>
      <c r="C22" s="8">
        <v>4</v>
      </c>
      <c r="D22" s="8">
        <v>2</v>
      </c>
      <c r="E22" s="21">
        <v>7</v>
      </c>
      <c r="F22" s="8">
        <v>4</v>
      </c>
      <c r="G22" s="8">
        <v>3</v>
      </c>
      <c r="H22" s="21">
        <v>9</v>
      </c>
      <c r="I22" s="8">
        <v>6</v>
      </c>
      <c r="J22" s="8">
        <v>3</v>
      </c>
      <c r="K22" s="21">
        <v>13</v>
      </c>
      <c r="L22" s="8">
        <v>6</v>
      </c>
      <c r="M22" s="8">
        <v>7</v>
      </c>
    </row>
    <row r="23" spans="1:13">
      <c r="A23" s="19" t="s">
        <v>99</v>
      </c>
      <c r="B23" s="8" t="s">
        <v>293</v>
      </c>
      <c r="C23" s="8" t="s">
        <v>293</v>
      </c>
      <c r="D23" s="8" t="s">
        <v>293</v>
      </c>
      <c r="E23" s="21">
        <v>11</v>
      </c>
      <c r="F23" s="8">
        <v>4</v>
      </c>
      <c r="G23" s="8">
        <v>6</v>
      </c>
      <c r="H23" s="21">
        <v>11</v>
      </c>
      <c r="I23" s="8">
        <v>5</v>
      </c>
      <c r="J23" s="8">
        <v>6</v>
      </c>
      <c r="K23" s="21">
        <v>14</v>
      </c>
      <c r="L23" s="8">
        <v>9</v>
      </c>
      <c r="M23" s="8">
        <v>5</v>
      </c>
    </row>
    <row r="24" spans="1:13">
      <c r="A24" s="19" t="s">
        <v>100</v>
      </c>
      <c r="B24" s="8">
        <v>9</v>
      </c>
      <c r="C24" s="8">
        <v>4</v>
      </c>
      <c r="D24" s="8">
        <v>5</v>
      </c>
      <c r="E24" s="21">
        <v>9</v>
      </c>
      <c r="F24" s="8">
        <v>4</v>
      </c>
      <c r="G24" s="8">
        <v>5</v>
      </c>
      <c r="H24" s="21">
        <v>11</v>
      </c>
      <c r="I24" s="8">
        <v>6</v>
      </c>
      <c r="J24" s="8">
        <v>5</v>
      </c>
      <c r="K24" s="21">
        <v>12</v>
      </c>
      <c r="L24" s="8">
        <v>10</v>
      </c>
      <c r="M24" s="8">
        <v>3</v>
      </c>
    </row>
    <row r="25" spans="1:13">
      <c r="A25" s="19" t="s">
        <v>101</v>
      </c>
      <c r="B25" s="8" t="s">
        <v>293</v>
      </c>
      <c r="C25" s="8" t="s">
        <v>293</v>
      </c>
      <c r="D25" s="8" t="s">
        <v>293</v>
      </c>
      <c r="E25" s="21">
        <v>14</v>
      </c>
      <c r="F25" s="8">
        <v>6</v>
      </c>
      <c r="G25" s="8">
        <v>8</v>
      </c>
      <c r="H25" s="21">
        <v>15</v>
      </c>
      <c r="I25" s="8">
        <v>7</v>
      </c>
      <c r="J25" s="8">
        <v>9</v>
      </c>
      <c r="K25" s="21">
        <v>16</v>
      </c>
      <c r="L25" s="8">
        <v>10</v>
      </c>
      <c r="M25" s="8">
        <v>6</v>
      </c>
    </row>
    <row r="26" spans="1:13">
      <c r="A26" s="19" t="s">
        <v>102</v>
      </c>
      <c r="B26" s="8">
        <v>8</v>
      </c>
      <c r="C26" s="8">
        <v>4</v>
      </c>
      <c r="D26" s="8">
        <v>4</v>
      </c>
      <c r="E26" s="21">
        <v>9</v>
      </c>
      <c r="F26" s="8">
        <v>6</v>
      </c>
      <c r="G26" s="8">
        <v>3</v>
      </c>
      <c r="H26" s="21">
        <v>8</v>
      </c>
      <c r="I26" s="8">
        <v>5</v>
      </c>
      <c r="J26" s="8">
        <v>3</v>
      </c>
      <c r="K26" s="21">
        <v>10</v>
      </c>
      <c r="L26" s="8">
        <v>6</v>
      </c>
      <c r="M26" s="8">
        <v>4</v>
      </c>
    </row>
    <row r="27" spans="1:13">
      <c r="A27" s="19" t="s">
        <v>103</v>
      </c>
      <c r="B27" s="8">
        <v>8</v>
      </c>
      <c r="C27" s="8">
        <v>3</v>
      </c>
      <c r="D27" s="8">
        <v>6</v>
      </c>
      <c r="E27" s="21">
        <v>7</v>
      </c>
      <c r="F27" s="8">
        <v>3</v>
      </c>
      <c r="G27" s="8">
        <v>4</v>
      </c>
      <c r="H27" s="21">
        <v>10</v>
      </c>
      <c r="I27" s="8">
        <v>3</v>
      </c>
      <c r="J27" s="8">
        <v>7</v>
      </c>
      <c r="K27" s="21">
        <v>13</v>
      </c>
      <c r="L27" s="8">
        <v>4</v>
      </c>
      <c r="M27" s="8">
        <v>8</v>
      </c>
    </row>
    <row r="28" spans="1:13">
      <c r="A28" s="19" t="s">
        <v>104</v>
      </c>
      <c r="B28" s="8" t="s">
        <v>293</v>
      </c>
      <c r="C28" s="8" t="s">
        <v>293</v>
      </c>
      <c r="D28" s="8" t="s">
        <v>293</v>
      </c>
      <c r="E28" s="21">
        <v>10</v>
      </c>
      <c r="F28" s="8">
        <v>7</v>
      </c>
      <c r="G28" s="8">
        <v>3</v>
      </c>
      <c r="H28" s="21">
        <v>11</v>
      </c>
      <c r="I28" s="8">
        <v>7</v>
      </c>
      <c r="J28" s="8">
        <v>4</v>
      </c>
      <c r="K28" s="21">
        <v>10</v>
      </c>
      <c r="L28" s="8">
        <v>7</v>
      </c>
      <c r="M28" s="8">
        <v>3</v>
      </c>
    </row>
    <row r="29" spans="1:13">
      <c r="A29" s="19" t="s">
        <v>105</v>
      </c>
      <c r="B29" s="8" t="s">
        <v>293</v>
      </c>
      <c r="C29" s="8" t="s">
        <v>293</v>
      </c>
      <c r="D29" s="8" t="s">
        <v>293</v>
      </c>
      <c r="E29" s="21">
        <v>11</v>
      </c>
      <c r="F29" s="8">
        <v>4</v>
      </c>
      <c r="G29" s="8">
        <v>6</v>
      </c>
      <c r="H29" s="21">
        <v>11</v>
      </c>
      <c r="I29" s="8">
        <v>6</v>
      </c>
      <c r="J29" s="8">
        <v>4</v>
      </c>
      <c r="K29" s="21">
        <v>14</v>
      </c>
      <c r="L29" s="8">
        <v>8</v>
      </c>
      <c r="M29" s="8">
        <v>6</v>
      </c>
    </row>
    <row r="30" spans="1:13">
      <c r="A30" s="19" t="s">
        <v>106</v>
      </c>
      <c r="B30" s="8">
        <v>6</v>
      </c>
      <c r="C30" s="8">
        <v>2</v>
      </c>
      <c r="D30" s="8">
        <v>4</v>
      </c>
      <c r="E30" s="21" t="s">
        <v>293</v>
      </c>
      <c r="F30" s="8" t="s">
        <v>293</v>
      </c>
      <c r="G30" s="8" t="s">
        <v>293</v>
      </c>
      <c r="H30" s="21">
        <v>9</v>
      </c>
      <c r="I30" s="8">
        <v>3</v>
      </c>
      <c r="J30" s="8">
        <v>6</v>
      </c>
      <c r="K30" s="21">
        <v>11</v>
      </c>
      <c r="L30" s="8">
        <v>5</v>
      </c>
      <c r="M30" s="8">
        <v>5</v>
      </c>
    </row>
    <row r="31" spans="1:13">
      <c r="A31" s="19" t="s">
        <v>107</v>
      </c>
      <c r="B31" s="8">
        <v>8</v>
      </c>
      <c r="C31" s="8">
        <v>3</v>
      </c>
      <c r="D31" s="8">
        <v>5</v>
      </c>
      <c r="E31" s="21">
        <v>9</v>
      </c>
      <c r="F31" s="8">
        <v>4</v>
      </c>
      <c r="G31" s="8">
        <v>6</v>
      </c>
      <c r="H31" s="21">
        <v>11</v>
      </c>
      <c r="I31" s="8">
        <v>4</v>
      </c>
      <c r="J31" s="8">
        <v>7</v>
      </c>
      <c r="K31" s="21">
        <v>11</v>
      </c>
      <c r="L31" s="8">
        <v>3</v>
      </c>
      <c r="M31" s="8">
        <v>8</v>
      </c>
    </row>
    <row r="32" spans="1:13">
      <c r="A32" s="19" t="s">
        <v>108</v>
      </c>
      <c r="B32" s="8" t="s">
        <v>293</v>
      </c>
      <c r="C32" s="8" t="s">
        <v>293</v>
      </c>
      <c r="D32" s="8" t="s">
        <v>293</v>
      </c>
      <c r="E32" s="21" t="s">
        <v>293</v>
      </c>
      <c r="F32" s="8" t="s">
        <v>293</v>
      </c>
      <c r="G32" s="8" t="s">
        <v>293</v>
      </c>
      <c r="H32" s="21">
        <v>9</v>
      </c>
      <c r="I32" s="8">
        <v>5</v>
      </c>
      <c r="J32" s="8">
        <v>4</v>
      </c>
      <c r="K32" s="21">
        <v>12</v>
      </c>
      <c r="L32" s="8">
        <v>8</v>
      </c>
      <c r="M32" s="8">
        <v>3</v>
      </c>
    </row>
    <row r="33" spans="1:13">
      <c r="A33" s="19" t="s">
        <v>109</v>
      </c>
      <c r="B33" s="8">
        <v>12</v>
      </c>
      <c r="C33" s="8">
        <v>4</v>
      </c>
      <c r="D33" s="8">
        <v>7</v>
      </c>
      <c r="E33" s="21">
        <v>12</v>
      </c>
      <c r="F33" s="8">
        <v>5</v>
      </c>
      <c r="G33" s="8">
        <v>7</v>
      </c>
      <c r="H33" s="21">
        <v>14</v>
      </c>
      <c r="I33" s="8">
        <v>4</v>
      </c>
      <c r="J33" s="8">
        <v>11</v>
      </c>
      <c r="K33" s="21" t="s">
        <v>293</v>
      </c>
      <c r="L33" s="8" t="s">
        <v>293</v>
      </c>
      <c r="M33" s="8" t="s">
        <v>293</v>
      </c>
    </row>
    <row r="34" spans="1:13">
      <c r="A34" s="19" t="s">
        <v>110</v>
      </c>
      <c r="B34" s="8">
        <v>10</v>
      </c>
      <c r="C34" s="8">
        <v>5</v>
      </c>
      <c r="D34" s="8">
        <v>4</v>
      </c>
      <c r="E34" s="21">
        <v>12</v>
      </c>
      <c r="F34" s="8">
        <v>6</v>
      </c>
      <c r="G34" s="8">
        <v>6</v>
      </c>
      <c r="H34" s="21">
        <v>10</v>
      </c>
      <c r="I34" s="8">
        <v>5</v>
      </c>
      <c r="J34" s="8">
        <v>5</v>
      </c>
      <c r="K34" s="21" t="s">
        <v>293</v>
      </c>
      <c r="L34" s="8" t="s">
        <v>293</v>
      </c>
      <c r="M34" s="8" t="s">
        <v>293</v>
      </c>
    </row>
    <row r="35" spans="1:13">
      <c r="A35" s="19" t="s">
        <v>111</v>
      </c>
      <c r="B35" s="8">
        <v>8</v>
      </c>
      <c r="C35" s="8">
        <v>6</v>
      </c>
      <c r="D35" s="8">
        <v>3</v>
      </c>
      <c r="E35" s="21">
        <v>10</v>
      </c>
      <c r="F35" s="8">
        <v>4</v>
      </c>
      <c r="G35" s="8">
        <v>6</v>
      </c>
      <c r="H35" s="21">
        <v>13</v>
      </c>
      <c r="I35" s="8">
        <v>5</v>
      </c>
      <c r="J35" s="8">
        <v>9</v>
      </c>
      <c r="K35" s="21">
        <v>17</v>
      </c>
      <c r="L35" s="8">
        <v>10</v>
      </c>
      <c r="M35" s="8">
        <v>7</v>
      </c>
    </row>
    <row r="36" spans="1:13">
      <c r="A36" s="19" t="s">
        <v>112</v>
      </c>
      <c r="B36" s="8">
        <v>8</v>
      </c>
      <c r="C36" s="8">
        <v>4</v>
      </c>
      <c r="D36" s="8">
        <v>4</v>
      </c>
      <c r="E36" s="21">
        <v>10</v>
      </c>
      <c r="F36" s="8">
        <v>6</v>
      </c>
      <c r="G36" s="8">
        <v>4</v>
      </c>
      <c r="H36" s="21">
        <v>10</v>
      </c>
      <c r="I36" s="8">
        <v>5</v>
      </c>
      <c r="J36" s="8">
        <v>4</v>
      </c>
      <c r="K36" s="21">
        <v>12</v>
      </c>
      <c r="L36" s="8">
        <v>10</v>
      </c>
      <c r="M36" s="8">
        <v>1</v>
      </c>
    </row>
    <row r="37" spans="1:13">
      <c r="A37" s="19" t="s">
        <v>113</v>
      </c>
      <c r="B37" s="8">
        <v>9</v>
      </c>
      <c r="C37" s="8">
        <v>3</v>
      </c>
      <c r="D37" s="8">
        <v>6</v>
      </c>
      <c r="E37" s="21">
        <v>12</v>
      </c>
      <c r="F37" s="8">
        <v>3</v>
      </c>
      <c r="G37" s="8">
        <v>9</v>
      </c>
      <c r="H37" s="21">
        <v>8</v>
      </c>
      <c r="I37" s="8">
        <v>4</v>
      </c>
      <c r="J37" s="8">
        <v>5</v>
      </c>
      <c r="K37" s="21">
        <v>14</v>
      </c>
      <c r="L37" s="8">
        <v>13</v>
      </c>
      <c r="M37" s="8">
        <v>2</v>
      </c>
    </row>
    <row r="38" spans="1:13">
      <c r="A38" s="19" t="s">
        <v>114</v>
      </c>
      <c r="B38" s="8">
        <v>7</v>
      </c>
      <c r="C38" s="8">
        <v>2</v>
      </c>
      <c r="D38" s="8">
        <v>5</v>
      </c>
      <c r="E38" s="21">
        <v>7</v>
      </c>
      <c r="F38" s="8">
        <v>2</v>
      </c>
      <c r="G38" s="8">
        <v>5</v>
      </c>
      <c r="H38" s="21">
        <v>9</v>
      </c>
      <c r="I38" s="8">
        <v>3</v>
      </c>
      <c r="J38" s="8">
        <v>6</v>
      </c>
      <c r="K38" s="21">
        <v>11</v>
      </c>
      <c r="L38" s="8">
        <v>4</v>
      </c>
      <c r="M38" s="8">
        <v>7</v>
      </c>
    </row>
    <row r="39" spans="1:13">
      <c r="A39" s="19" t="s">
        <v>115</v>
      </c>
      <c r="B39" s="8">
        <v>8</v>
      </c>
      <c r="C39" s="8">
        <v>5</v>
      </c>
      <c r="D39" s="8">
        <v>3</v>
      </c>
      <c r="E39" s="21">
        <v>9</v>
      </c>
      <c r="F39" s="8">
        <v>6</v>
      </c>
      <c r="G39" s="8">
        <v>4</v>
      </c>
      <c r="H39" s="21" t="s">
        <v>293</v>
      </c>
      <c r="I39" s="8" t="s">
        <v>293</v>
      </c>
      <c r="J39" s="8" t="s">
        <v>293</v>
      </c>
      <c r="K39" s="21">
        <v>11</v>
      </c>
      <c r="L39" s="8">
        <v>9</v>
      </c>
      <c r="M39" s="8">
        <v>3</v>
      </c>
    </row>
    <row r="40" spans="1:13">
      <c r="A40" s="19" t="s">
        <v>116</v>
      </c>
      <c r="B40" s="8">
        <v>7</v>
      </c>
      <c r="C40" s="8">
        <v>5</v>
      </c>
      <c r="D40" s="8">
        <v>2</v>
      </c>
      <c r="E40" s="21">
        <v>9</v>
      </c>
      <c r="F40" s="8">
        <v>6</v>
      </c>
      <c r="G40" s="8">
        <v>3</v>
      </c>
      <c r="H40" s="21" t="s">
        <v>293</v>
      </c>
      <c r="I40" s="8" t="s">
        <v>293</v>
      </c>
      <c r="J40" s="8" t="s">
        <v>293</v>
      </c>
      <c r="K40" s="21">
        <v>13</v>
      </c>
      <c r="L40" s="8">
        <v>8</v>
      </c>
      <c r="M40" s="8">
        <v>5</v>
      </c>
    </row>
    <row r="41" spans="1:13">
      <c r="A41" s="19" t="s">
        <v>117</v>
      </c>
      <c r="B41" s="8">
        <v>7</v>
      </c>
      <c r="C41" s="8">
        <v>2</v>
      </c>
      <c r="D41" s="8">
        <v>5</v>
      </c>
      <c r="E41" s="21" t="s">
        <v>293</v>
      </c>
      <c r="F41" s="8" t="s">
        <v>293</v>
      </c>
      <c r="G41" s="8" t="s">
        <v>293</v>
      </c>
      <c r="H41" s="21">
        <v>10</v>
      </c>
      <c r="I41" s="8">
        <v>3</v>
      </c>
      <c r="J41" s="8">
        <v>7</v>
      </c>
      <c r="K41" s="21">
        <v>13</v>
      </c>
      <c r="L41" s="8">
        <v>4</v>
      </c>
      <c r="M41" s="8">
        <v>9</v>
      </c>
    </row>
    <row r="42" spans="1:13">
      <c r="A42" s="19" t="s">
        <v>118</v>
      </c>
      <c r="B42" s="8">
        <v>10</v>
      </c>
      <c r="C42" s="8">
        <v>5</v>
      </c>
      <c r="D42" s="8">
        <v>5</v>
      </c>
      <c r="E42" s="21">
        <v>8</v>
      </c>
      <c r="F42" s="8">
        <v>4</v>
      </c>
      <c r="G42" s="8">
        <v>4</v>
      </c>
      <c r="H42" s="21" t="s">
        <v>293</v>
      </c>
      <c r="I42" s="8" t="s">
        <v>293</v>
      </c>
      <c r="J42" s="8" t="s">
        <v>293</v>
      </c>
      <c r="K42" s="21" t="s">
        <v>293</v>
      </c>
      <c r="L42" s="8" t="s">
        <v>293</v>
      </c>
      <c r="M42" s="8" t="s">
        <v>293</v>
      </c>
    </row>
    <row r="43" spans="1:13">
      <c r="A43" s="19" t="s">
        <v>119</v>
      </c>
      <c r="B43" s="8">
        <v>11</v>
      </c>
      <c r="C43" s="8">
        <v>5</v>
      </c>
      <c r="D43" s="8">
        <v>6</v>
      </c>
      <c r="E43" s="21">
        <v>10</v>
      </c>
      <c r="F43" s="8">
        <v>4</v>
      </c>
      <c r="G43" s="8">
        <v>7</v>
      </c>
      <c r="H43" s="21">
        <v>13</v>
      </c>
      <c r="I43" s="8">
        <v>5</v>
      </c>
      <c r="J43" s="8">
        <v>7</v>
      </c>
      <c r="K43" s="21">
        <v>16</v>
      </c>
      <c r="L43" s="8">
        <v>9</v>
      </c>
      <c r="M43" s="8">
        <v>7</v>
      </c>
    </row>
    <row r="44" spans="1:13">
      <c r="A44" s="19" t="s">
        <v>120</v>
      </c>
      <c r="B44" s="8" t="s">
        <v>293</v>
      </c>
      <c r="C44" s="8" t="s">
        <v>293</v>
      </c>
      <c r="D44" s="8" t="s">
        <v>293</v>
      </c>
      <c r="E44" s="21">
        <v>10</v>
      </c>
      <c r="F44" s="8">
        <v>6</v>
      </c>
      <c r="G44" s="8">
        <v>4</v>
      </c>
      <c r="H44" s="21">
        <v>10</v>
      </c>
      <c r="I44" s="8">
        <v>6</v>
      </c>
      <c r="J44" s="8">
        <v>4</v>
      </c>
      <c r="K44" s="21">
        <v>13</v>
      </c>
      <c r="L44" s="8">
        <v>7</v>
      </c>
      <c r="M44" s="8">
        <v>6</v>
      </c>
    </row>
    <row r="45" spans="1:13">
      <c r="A45" s="19" t="s">
        <v>122</v>
      </c>
      <c r="B45" s="8" t="s">
        <v>293</v>
      </c>
      <c r="C45" s="8" t="s">
        <v>293</v>
      </c>
      <c r="D45" s="8" t="s">
        <v>293</v>
      </c>
      <c r="E45" s="21">
        <v>10</v>
      </c>
      <c r="F45" s="8">
        <v>5</v>
      </c>
      <c r="G45" s="8">
        <v>5</v>
      </c>
      <c r="H45" s="21">
        <v>11</v>
      </c>
      <c r="I45" s="8">
        <v>4</v>
      </c>
      <c r="J45" s="8">
        <v>7</v>
      </c>
      <c r="K45" s="21">
        <v>12</v>
      </c>
      <c r="L45" s="8">
        <v>4</v>
      </c>
      <c r="M45" s="8">
        <v>8</v>
      </c>
    </row>
    <row r="46" spans="1:13">
      <c r="A46" s="19" t="s">
        <v>123</v>
      </c>
      <c r="B46" s="8">
        <v>8</v>
      </c>
      <c r="C46" s="8">
        <v>4</v>
      </c>
      <c r="D46" s="8">
        <v>3</v>
      </c>
      <c r="E46" s="21">
        <v>9</v>
      </c>
      <c r="F46" s="8">
        <v>5</v>
      </c>
      <c r="G46" s="8">
        <v>4</v>
      </c>
      <c r="H46" s="21">
        <v>11</v>
      </c>
      <c r="I46" s="8">
        <v>6</v>
      </c>
      <c r="J46" s="8">
        <v>5</v>
      </c>
      <c r="K46" s="21">
        <v>14</v>
      </c>
      <c r="L46" s="8">
        <v>8</v>
      </c>
      <c r="M46" s="8">
        <v>6</v>
      </c>
    </row>
    <row r="47" spans="1:13">
      <c r="A47" s="19" t="s">
        <v>124</v>
      </c>
      <c r="B47" s="8" t="s">
        <v>293</v>
      </c>
      <c r="C47" s="8" t="s">
        <v>293</v>
      </c>
      <c r="D47" s="8" t="s">
        <v>293</v>
      </c>
      <c r="E47" s="21">
        <v>9</v>
      </c>
      <c r="F47" s="8">
        <v>4</v>
      </c>
      <c r="G47" s="8">
        <v>5</v>
      </c>
      <c r="H47" s="21">
        <v>10</v>
      </c>
      <c r="I47" s="8">
        <v>5</v>
      </c>
      <c r="J47" s="8">
        <v>5</v>
      </c>
      <c r="K47" s="21">
        <v>10</v>
      </c>
      <c r="L47" s="8">
        <v>5</v>
      </c>
      <c r="M47" s="8">
        <v>6</v>
      </c>
    </row>
    <row r="48" spans="1:13">
      <c r="A48" s="19" t="s">
        <v>125</v>
      </c>
      <c r="B48" s="8" t="s">
        <v>293</v>
      </c>
      <c r="C48" s="8" t="s">
        <v>293</v>
      </c>
      <c r="D48" s="8" t="s">
        <v>293</v>
      </c>
      <c r="E48" s="21" t="s">
        <v>293</v>
      </c>
      <c r="F48" s="8" t="s">
        <v>293</v>
      </c>
      <c r="G48" s="8" t="s">
        <v>293</v>
      </c>
      <c r="H48" s="21">
        <v>12</v>
      </c>
      <c r="I48" s="8">
        <v>4</v>
      </c>
      <c r="J48" s="8">
        <v>8</v>
      </c>
      <c r="K48" s="21">
        <v>16</v>
      </c>
      <c r="L48" s="8">
        <v>9</v>
      </c>
      <c r="M48" s="8">
        <v>7</v>
      </c>
    </row>
    <row r="49" spans="1:13">
      <c r="A49" s="19" t="s">
        <v>126</v>
      </c>
      <c r="B49" s="8">
        <v>8</v>
      </c>
      <c r="C49" s="8">
        <v>4</v>
      </c>
      <c r="D49" s="8">
        <v>4</v>
      </c>
      <c r="E49" s="21">
        <v>10</v>
      </c>
      <c r="F49" s="8">
        <v>5</v>
      </c>
      <c r="G49" s="8">
        <v>5</v>
      </c>
      <c r="H49" s="21">
        <v>12</v>
      </c>
      <c r="I49" s="8">
        <v>7</v>
      </c>
      <c r="J49" s="8">
        <v>5</v>
      </c>
      <c r="K49" s="21">
        <v>14</v>
      </c>
      <c r="L49" s="8">
        <v>10</v>
      </c>
      <c r="M49" s="8">
        <v>4</v>
      </c>
    </row>
    <row r="50" spans="1:13">
      <c r="A50" s="19" t="s">
        <v>127</v>
      </c>
      <c r="B50" s="8" t="s">
        <v>293</v>
      </c>
      <c r="C50" s="8" t="s">
        <v>293</v>
      </c>
      <c r="D50" s="8" t="s">
        <v>293</v>
      </c>
      <c r="E50" s="21" t="s">
        <v>293</v>
      </c>
      <c r="F50" s="8" t="s">
        <v>293</v>
      </c>
      <c r="G50" s="8" t="s">
        <v>293</v>
      </c>
      <c r="H50" s="21">
        <v>11</v>
      </c>
      <c r="I50" s="8">
        <v>5</v>
      </c>
      <c r="J50" s="8">
        <v>6</v>
      </c>
      <c r="K50" s="21" t="s">
        <v>293</v>
      </c>
      <c r="L50" s="8" t="s">
        <v>293</v>
      </c>
      <c r="M50" s="8" t="s">
        <v>293</v>
      </c>
    </row>
    <row r="51" spans="1:13">
      <c r="A51" s="19" t="s">
        <v>128</v>
      </c>
      <c r="B51" s="8">
        <v>9</v>
      </c>
      <c r="C51" s="8">
        <v>5</v>
      </c>
      <c r="D51" s="8">
        <v>4</v>
      </c>
      <c r="E51" s="21">
        <v>10</v>
      </c>
      <c r="F51" s="8">
        <v>6</v>
      </c>
      <c r="G51" s="8">
        <v>4</v>
      </c>
      <c r="H51" s="21">
        <v>13</v>
      </c>
      <c r="I51" s="8">
        <v>8</v>
      </c>
      <c r="J51" s="8">
        <v>4</v>
      </c>
      <c r="K51" s="21">
        <v>14</v>
      </c>
      <c r="L51" s="8">
        <v>11</v>
      </c>
      <c r="M51" s="8">
        <v>3</v>
      </c>
    </row>
    <row r="52" spans="1:13">
      <c r="A52" s="19" t="s">
        <v>129</v>
      </c>
      <c r="B52" s="8">
        <v>7</v>
      </c>
      <c r="C52" s="8">
        <v>4</v>
      </c>
      <c r="D52" s="8">
        <v>3</v>
      </c>
      <c r="E52" s="21">
        <v>9</v>
      </c>
      <c r="F52" s="8">
        <v>4</v>
      </c>
      <c r="G52" s="8">
        <v>5</v>
      </c>
      <c r="H52" s="21">
        <v>11</v>
      </c>
      <c r="I52" s="8">
        <v>7</v>
      </c>
      <c r="J52" s="8">
        <v>4</v>
      </c>
      <c r="K52" s="21">
        <v>16</v>
      </c>
      <c r="L52" s="8">
        <v>10</v>
      </c>
      <c r="M52" s="8">
        <v>6</v>
      </c>
    </row>
    <row r="53" spans="1:13">
      <c r="A53" s="19" t="s">
        <v>130</v>
      </c>
      <c r="B53" s="8">
        <v>8</v>
      </c>
      <c r="C53" s="8">
        <v>3</v>
      </c>
      <c r="D53" s="8">
        <v>4</v>
      </c>
      <c r="E53" s="21">
        <v>9</v>
      </c>
      <c r="F53" s="8">
        <v>4</v>
      </c>
      <c r="G53" s="8">
        <v>5</v>
      </c>
      <c r="H53" s="21">
        <v>10</v>
      </c>
      <c r="I53" s="8">
        <v>2</v>
      </c>
      <c r="J53" s="8">
        <v>8</v>
      </c>
      <c r="K53" s="21">
        <v>12</v>
      </c>
      <c r="L53" s="8">
        <v>4</v>
      </c>
      <c r="M53" s="8">
        <v>8</v>
      </c>
    </row>
    <row r="54" spans="1:13">
      <c r="A54" s="33" t="s">
        <v>131</v>
      </c>
      <c r="B54" s="45"/>
      <c r="C54" s="45"/>
      <c r="D54" s="45"/>
      <c r="E54" s="45"/>
      <c r="F54" s="45"/>
      <c r="G54" s="45"/>
      <c r="H54" s="45"/>
      <c r="I54" s="45"/>
      <c r="J54" s="45"/>
      <c r="K54" s="45"/>
      <c r="L54" s="45"/>
      <c r="M54" s="45"/>
    </row>
    <row r="55" spans="1:13">
      <c r="A55" s="20" t="s">
        <v>134</v>
      </c>
      <c r="B55" s="8">
        <v>5</v>
      </c>
      <c r="C55" s="8">
        <v>4</v>
      </c>
      <c r="D55" s="8">
        <v>1</v>
      </c>
      <c r="E55" s="21">
        <v>9</v>
      </c>
      <c r="F55" s="8">
        <v>8</v>
      </c>
      <c r="G55" s="8">
        <v>1</v>
      </c>
      <c r="H55" s="21">
        <v>10</v>
      </c>
      <c r="I55" s="8">
        <v>8</v>
      </c>
      <c r="J55" s="8">
        <v>2</v>
      </c>
      <c r="K55" s="21">
        <v>11</v>
      </c>
      <c r="L55" s="8">
        <v>7</v>
      </c>
      <c r="M55" s="8">
        <v>4</v>
      </c>
    </row>
    <row r="56" spans="1:13">
      <c r="A56" s="22" t="s">
        <v>183</v>
      </c>
      <c r="B56" s="11" t="s">
        <v>293</v>
      </c>
      <c r="C56" s="11" t="s">
        <v>293</v>
      </c>
      <c r="D56" s="11" t="s">
        <v>293</v>
      </c>
      <c r="E56" s="26" t="s">
        <v>293</v>
      </c>
      <c r="F56" s="11" t="s">
        <v>293</v>
      </c>
      <c r="G56" s="11" t="s">
        <v>293</v>
      </c>
      <c r="H56" s="26">
        <v>7</v>
      </c>
      <c r="I56" s="11">
        <v>2</v>
      </c>
      <c r="J56" s="11">
        <v>5</v>
      </c>
      <c r="K56" s="26">
        <v>6</v>
      </c>
      <c r="L56" s="11">
        <v>4</v>
      </c>
      <c r="M56" s="11">
        <v>3</v>
      </c>
    </row>
    <row r="57" spans="1:13">
      <c r="A57" s="13" t="s">
        <v>294</v>
      </c>
    </row>
    <row r="58" spans="1:13">
      <c r="A58" s="13" t="s">
        <v>184</v>
      </c>
    </row>
    <row r="59" spans="1:13">
      <c r="A59" s="13" t="s">
        <v>300</v>
      </c>
    </row>
    <row r="60" spans="1:13">
      <c r="A60" s="13" t="s">
        <v>301</v>
      </c>
    </row>
  </sheetData>
  <mergeCells count="6">
    <mergeCell ref="A54:M54"/>
    <mergeCell ref="A2:A3"/>
    <mergeCell ref="B2:D2"/>
    <mergeCell ref="E2:G2"/>
    <mergeCell ref="H2:J2"/>
    <mergeCell ref="K2:M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5"/>
  <sheetViews>
    <sheetView workbookViewId="0"/>
  </sheetViews>
  <sheetFormatPr defaultRowHeight="15"/>
  <cols>
    <col min="1" max="1" width="43" customWidth="1"/>
    <col min="2" max="5" width="24" customWidth="1"/>
  </cols>
  <sheetData>
    <row r="1" spans="1:5">
      <c r="A1" s="2" t="s">
        <v>2</v>
      </c>
    </row>
    <row r="2" spans="1:5">
      <c r="A2" s="34" t="s">
        <v>75</v>
      </c>
      <c r="B2" s="35" t="s">
        <v>55</v>
      </c>
      <c r="C2" s="46"/>
      <c r="D2" s="35" t="s">
        <v>64</v>
      </c>
      <c r="E2" s="46"/>
    </row>
    <row r="3" spans="1:5">
      <c r="A3" s="47"/>
      <c r="B3" s="14" t="s">
        <v>76</v>
      </c>
      <c r="C3" s="15" t="s">
        <v>77</v>
      </c>
      <c r="D3" s="16" t="s">
        <v>76</v>
      </c>
      <c r="E3" s="15" t="s">
        <v>77</v>
      </c>
    </row>
    <row r="4" spans="1:5">
      <c r="A4" s="7" t="s">
        <v>78</v>
      </c>
      <c r="B4" s="17">
        <v>119500</v>
      </c>
      <c r="C4" s="17">
        <v>3701000</v>
      </c>
      <c r="D4" s="18">
        <v>114700</v>
      </c>
      <c r="E4" s="17">
        <v>3938000</v>
      </c>
    </row>
    <row r="5" spans="1:5">
      <c r="A5" s="19" t="s">
        <v>79</v>
      </c>
      <c r="B5" s="17">
        <v>115400</v>
      </c>
      <c r="C5" s="17">
        <v>3386000</v>
      </c>
      <c r="D5" s="18">
        <v>111400</v>
      </c>
      <c r="E5" s="17">
        <v>3625000</v>
      </c>
    </row>
    <row r="6" spans="1:5">
      <c r="A6" s="19" t="s">
        <v>80</v>
      </c>
      <c r="B6" s="17">
        <v>1700</v>
      </c>
      <c r="C6" s="17">
        <v>308000</v>
      </c>
      <c r="D6" s="18">
        <v>1500</v>
      </c>
      <c r="E6" s="17">
        <v>307000</v>
      </c>
    </row>
    <row r="7" spans="1:5">
      <c r="A7" s="19" t="s">
        <v>81</v>
      </c>
      <c r="B7" s="17">
        <v>2000</v>
      </c>
      <c r="C7" s="17">
        <v>52000</v>
      </c>
      <c r="D7" s="18">
        <v>1900</v>
      </c>
      <c r="E7" s="17">
        <v>54000</v>
      </c>
    </row>
    <row r="8" spans="1:5">
      <c r="A8" s="19" t="s">
        <v>82</v>
      </c>
      <c r="B8" s="17">
        <v>1800</v>
      </c>
      <c r="C8" s="17">
        <v>8000</v>
      </c>
      <c r="D8" s="18">
        <v>1600</v>
      </c>
      <c r="E8" s="17">
        <v>8000</v>
      </c>
    </row>
    <row r="9" spans="1:5">
      <c r="A9" s="19" t="s">
        <v>83</v>
      </c>
      <c r="B9" s="17">
        <v>1900</v>
      </c>
      <c r="C9" s="17">
        <v>75000</v>
      </c>
      <c r="D9" s="18">
        <v>1800</v>
      </c>
      <c r="E9" s="17">
        <v>86000</v>
      </c>
    </row>
    <row r="10" spans="1:5">
      <c r="A10" s="19" t="s">
        <v>84</v>
      </c>
      <c r="B10" s="17">
        <v>1800</v>
      </c>
      <c r="C10" s="17">
        <v>34000</v>
      </c>
      <c r="D10" s="18">
        <v>1900</v>
      </c>
      <c r="E10" s="17">
        <v>36000</v>
      </c>
    </row>
    <row r="11" spans="1:5">
      <c r="A11" s="19" t="s">
        <v>85</v>
      </c>
      <c r="B11" s="17">
        <v>4000</v>
      </c>
      <c r="C11" s="17">
        <v>401000</v>
      </c>
      <c r="D11" s="18">
        <v>3800</v>
      </c>
      <c r="E11" s="17">
        <v>415000</v>
      </c>
    </row>
    <row r="12" spans="1:5">
      <c r="A12" s="19" t="s">
        <v>86</v>
      </c>
      <c r="B12" s="17">
        <v>2600</v>
      </c>
      <c r="C12" s="17">
        <v>61000</v>
      </c>
      <c r="D12" s="18">
        <v>2400</v>
      </c>
      <c r="E12" s="17">
        <v>62000</v>
      </c>
    </row>
    <row r="13" spans="1:5">
      <c r="A13" s="19" t="s">
        <v>87</v>
      </c>
      <c r="B13" s="17">
        <v>1800</v>
      </c>
      <c r="C13" s="17">
        <v>35000</v>
      </c>
      <c r="D13" s="18">
        <v>1700</v>
      </c>
      <c r="E13" s="17">
        <v>38000</v>
      </c>
    </row>
    <row r="14" spans="1:5">
      <c r="A14" s="19" t="s">
        <v>88</v>
      </c>
      <c r="B14" s="17">
        <v>1900</v>
      </c>
      <c r="C14" s="17">
        <v>10000</v>
      </c>
      <c r="D14" s="18">
        <v>1800</v>
      </c>
      <c r="E14" s="17">
        <v>11000</v>
      </c>
    </row>
    <row r="15" spans="1:5">
      <c r="A15" s="19" t="s">
        <v>89</v>
      </c>
      <c r="B15" s="17">
        <v>4800</v>
      </c>
      <c r="C15" s="17">
        <v>194000</v>
      </c>
      <c r="D15" s="18">
        <v>4600</v>
      </c>
      <c r="E15" s="17">
        <v>213000</v>
      </c>
    </row>
    <row r="16" spans="1:5">
      <c r="A16" s="19" t="s">
        <v>90</v>
      </c>
      <c r="B16" s="17">
        <v>2800</v>
      </c>
      <c r="C16" s="17">
        <v>125000</v>
      </c>
      <c r="D16" s="18">
        <v>2700</v>
      </c>
      <c r="E16" s="17">
        <v>132000</v>
      </c>
    </row>
    <row r="17" spans="1:5">
      <c r="A17" s="19" t="s">
        <v>91</v>
      </c>
      <c r="B17" s="17">
        <v>1800</v>
      </c>
      <c r="C17" s="17">
        <v>13000</v>
      </c>
      <c r="D17" s="18">
        <v>1800</v>
      </c>
      <c r="E17" s="17">
        <v>13000</v>
      </c>
    </row>
    <row r="18" spans="1:5">
      <c r="A18" s="19" t="s">
        <v>92</v>
      </c>
      <c r="B18" s="17">
        <v>1700</v>
      </c>
      <c r="C18" s="17">
        <v>19000</v>
      </c>
      <c r="D18" s="18">
        <v>1900</v>
      </c>
      <c r="E18" s="17">
        <v>23000</v>
      </c>
    </row>
    <row r="19" spans="1:5">
      <c r="A19" s="19" t="s">
        <v>93</v>
      </c>
      <c r="B19" s="17">
        <v>2800</v>
      </c>
      <c r="C19" s="17">
        <v>121000</v>
      </c>
      <c r="D19" s="18">
        <v>2800</v>
      </c>
      <c r="E19" s="17">
        <v>141000</v>
      </c>
    </row>
    <row r="20" spans="1:5">
      <c r="A20" s="19" t="s">
        <v>94</v>
      </c>
      <c r="B20" s="17">
        <v>1800</v>
      </c>
      <c r="C20" s="17">
        <v>70000</v>
      </c>
      <c r="D20" s="18">
        <v>1800</v>
      </c>
      <c r="E20" s="17">
        <v>77000</v>
      </c>
    </row>
    <row r="21" spans="1:5">
      <c r="A21" s="19" t="s">
        <v>95</v>
      </c>
      <c r="B21" s="17">
        <v>1900</v>
      </c>
      <c r="C21" s="17">
        <v>34000</v>
      </c>
      <c r="D21" s="18">
        <v>1800</v>
      </c>
      <c r="E21" s="17">
        <v>36000</v>
      </c>
    </row>
    <row r="22" spans="1:5">
      <c r="A22" s="19" t="s">
        <v>96</v>
      </c>
      <c r="B22" s="17">
        <v>1900</v>
      </c>
      <c r="C22" s="17">
        <v>32000</v>
      </c>
      <c r="D22" s="18">
        <v>1900</v>
      </c>
      <c r="E22" s="17">
        <v>35000</v>
      </c>
    </row>
    <row r="23" spans="1:5">
      <c r="A23" s="19" t="s">
        <v>97</v>
      </c>
      <c r="B23" s="17">
        <v>2400</v>
      </c>
      <c r="C23" s="17">
        <v>41000</v>
      </c>
      <c r="D23" s="18">
        <v>2400</v>
      </c>
      <c r="E23" s="17">
        <v>48000</v>
      </c>
    </row>
    <row r="24" spans="1:5">
      <c r="A24" s="19" t="s">
        <v>98</v>
      </c>
      <c r="B24" s="17">
        <v>1800</v>
      </c>
      <c r="C24" s="17">
        <v>47000</v>
      </c>
      <c r="D24" s="18">
        <v>1800</v>
      </c>
      <c r="E24" s="17">
        <v>48000</v>
      </c>
    </row>
    <row r="25" spans="1:5">
      <c r="A25" s="19" t="s">
        <v>99</v>
      </c>
      <c r="B25" s="17">
        <v>1800</v>
      </c>
      <c r="C25" s="17">
        <v>11000</v>
      </c>
      <c r="D25" s="18">
        <v>1700</v>
      </c>
      <c r="E25" s="17">
        <v>13000</v>
      </c>
    </row>
    <row r="26" spans="1:5">
      <c r="A26" s="19" t="s">
        <v>100</v>
      </c>
      <c r="B26" s="17">
        <v>2600</v>
      </c>
      <c r="C26" s="17">
        <v>60000</v>
      </c>
      <c r="D26" s="18">
        <v>2500</v>
      </c>
      <c r="E26" s="17">
        <v>68000</v>
      </c>
    </row>
    <row r="27" spans="1:5">
      <c r="A27" s="19" t="s">
        <v>101</v>
      </c>
      <c r="B27" s="17">
        <v>2800</v>
      </c>
      <c r="C27" s="17">
        <v>67000</v>
      </c>
      <c r="D27" s="18">
        <v>2600</v>
      </c>
      <c r="E27" s="17">
        <v>68000</v>
      </c>
    </row>
    <row r="28" spans="1:5">
      <c r="A28" s="19" t="s">
        <v>102</v>
      </c>
      <c r="B28" s="17">
        <v>2700</v>
      </c>
      <c r="C28" s="17">
        <v>94000</v>
      </c>
      <c r="D28" s="18">
        <v>2600</v>
      </c>
      <c r="E28" s="17">
        <v>104000</v>
      </c>
    </row>
    <row r="29" spans="1:5">
      <c r="A29" s="19" t="s">
        <v>103</v>
      </c>
      <c r="B29" s="17">
        <v>2000</v>
      </c>
      <c r="C29" s="17">
        <v>62000</v>
      </c>
      <c r="D29" s="18">
        <v>1600</v>
      </c>
      <c r="E29" s="17">
        <v>61000</v>
      </c>
    </row>
    <row r="30" spans="1:5">
      <c r="A30" s="19" t="s">
        <v>104</v>
      </c>
      <c r="B30" s="17">
        <v>2000</v>
      </c>
      <c r="C30" s="17">
        <v>31000</v>
      </c>
      <c r="D30" s="18">
        <v>1800</v>
      </c>
      <c r="E30" s="17">
        <v>36000</v>
      </c>
    </row>
    <row r="31" spans="1:5">
      <c r="A31" s="19" t="s">
        <v>105</v>
      </c>
      <c r="B31" s="17">
        <v>1800</v>
      </c>
      <c r="C31" s="17">
        <v>61000</v>
      </c>
      <c r="D31" s="18">
        <v>1900</v>
      </c>
      <c r="E31" s="17">
        <v>68000</v>
      </c>
    </row>
    <row r="32" spans="1:5">
      <c r="A32" s="19" t="s">
        <v>106</v>
      </c>
      <c r="B32" s="17">
        <v>1900</v>
      </c>
      <c r="C32" s="17">
        <v>11000</v>
      </c>
      <c r="D32" s="18">
        <v>1700</v>
      </c>
      <c r="E32" s="17">
        <v>11000</v>
      </c>
    </row>
    <row r="33" spans="1:5">
      <c r="A33" s="19" t="s">
        <v>107</v>
      </c>
      <c r="B33" s="17">
        <v>2000</v>
      </c>
      <c r="C33" s="17">
        <v>22000</v>
      </c>
      <c r="D33" s="18">
        <v>1900</v>
      </c>
      <c r="E33" s="17">
        <v>24000</v>
      </c>
    </row>
    <row r="34" spans="1:5">
      <c r="A34" s="19" t="s">
        <v>108</v>
      </c>
      <c r="B34" s="17">
        <v>2100</v>
      </c>
      <c r="C34" s="17">
        <v>35000</v>
      </c>
      <c r="D34" s="18">
        <v>2000</v>
      </c>
      <c r="E34" s="17">
        <v>37000</v>
      </c>
    </row>
    <row r="35" spans="1:5">
      <c r="A35" s="19" t="s">
        <v>109</v>
      </c>
      <c r="B35" s="17">
        <v>1800</v>
      </c>
      <c r="C35" s="17">
        <v>12000</v>
      </c>
      <c r="D35" s="18">
        <v>1700</v>
      </c>
      <c r="E35" s="17">
        <v>14000</v>
      </c>
    </row>
    <row r="36" spans="1:5">
      <c r="A36" s="19" t="s">
        <v>110</v>
      </c>
      <c r="B36" s="17">
        <v>1800</v>
      </c>
      <c r="C36" s="17">
        <v>89000</v>
      </c>
      <c r="D36" s="18">
        <v>1800</v>
      </c>
      <c r="E36" s="17">
        <v>99000</v>
      </c>
    </row>
    <row r="37" spans="1:5">
      <c r="A37" s="19" t="s">
        <v>111</v>
      </c>
      <c r="B37" s="17">
        <v>2200</v>
      </c>
      <c r="C37" s="17">
        <v>21000</v>
      </c>
      <c r="D37" s="18">
        <v>2300</v>
      </c>
      <c r="E37" s="17">
        <v>24000</v>
      </c>
    </row>
    <row r="38" spans="1:5">
      <c r="A38" s="19" t="s">
        <v>112</v>
      </c>
      <c r="B38" s="17">
        <v>2400</v>
      </c>
      <c r="C38" s="17">
        <v>181000</v>
      </c>
      <c r="D38" s="18">
        <v>2300</v>
      </c>
      <c r="E38" s="17">
        <v>186000</v>
      </c>
    </row>
    <row r="39" spans="1:5">
      <c r="A39" s="19" t="s">
        <v>113</v>
      </c>
      <c r="B39" s="17">
        <v>3600</v>
      </c>
      <c r="C39" s="17">
        <v>110000</v>
      </c>
      <c r="D39" s="18">
        <v>3400</v>
      </c>
      <c r="E39" s="17">
        <v>114000</v>
      </c>
    </row>
    <row r="40" spans="1:5">
      <c r="A40" s="19" t="s">
        <v>114</v>
      </c>
      <c r="B40" s="17">
        <v>1800</v>
      </c>
      <c r="C40" s="17">
        <v>9000</v>
      </c>
      <c r="D40" s="18">
        <v>1800</v>
      </c>
      <c r="E40" s="17">
        <v>8000</v>
      </c>
    </row>
    <row r="41" spans="1:5">
      <c r="A41" s="19" t="s">
        <v>115</v>
      </c>
      <c r="B41" s="17">
        <v>2400</v>
      </c>
      <c r="C41" s="17">
        <v>105000</v>
      </c>
      <c r="D41" s="18">
        <v>2500</v>
      </c>
      <c r="E41" s="17">
        <v>118000</v>
      </c>
    </row>
    <row r="42" spans="1:5">
      <c r="A42" s="19" t="s">
        <v>116</v>
      </c>
      <c r="B42" s="17">
        <v>1900</v>
      </c>
      <c r="C42" s="17">
        <v>46000</v>
      </c>
      <c r="D42" s="18">
        <v>1800</v>
      </c>
      <c r="E42" s="17">
        <v>49000</v>
      </c>
    </row>
    <row r="43" spans="1:5">
      <c r="A43" s="19" t="s">
        <v>117</v>
      </c>
      <c r="B43" s="17">
        <v>1800</v>
      </c>
      <c r="C43" s="17">
        <v>39000</v>
      </c>
      <c r="D43" s="18">
        <v>1700</v>
      </c>
      <c r="E43" s="17">
        <v>41000</v>
      </c>
    </row>
    <row r="44" spans="1:5">
      <c r="A44" s="19" t="s">
        <v>118</v>
      </c>
      <c r="B44" s="17">
        <v>2700</v>
      </c>
      <c r="C44" s="17">
        <v>116000</v>
      </c>
      <c r="D44" s="18">
        <v>2500</v>
      </c>
      <c r="E44" s="17">
        <v>129000</v>
      </c>
    </row>
    <row r="45" spans="1:5">
      <c r="A45" s="19" t="s">
        <v>119</v>
      </c>
      <c r="B45" s="17">
        <v>2000</v>
      </c>
      <c r="C45" s="17">
        <v>10000</v>
      </c>
      <c r="D45" s="18">
        <v>1900</v>
      </c>
      <c r="E45" s="17">
        <v>10000</v>
      </c>
    </row>
    <row r="46" spans="1:5">
      <c r="A46" s="19" t="s">
        <v>120</v>
      </c>
      <c r="B46" s="17">
        <v>1900</v>
      </c>
      <c r="C46" s="17">
        <v>53000</v>
      </c>
      <c r="D46" s="18">
        <v>1800</v>
      </c>
      <c r="E46" s="17">
        <v>57000</v>
      </c>
    </row>
    <row r="47" spans="1:5">
      <c r="A47" s="19" t="s">
        <v>121</v>
      </c>
      <c r="B47" s="17">
        <v>1900</v>
      </c>
      <c r="C47" s="17">
        <v>10000</v>
      </c>
      <c r="D47" s="18">
        <v>1900</v>
      </c>
      <c r="E47" s="17">
        <v>11000</v>
      </c>
    </row>
    <row r="48" spans="1:5">
      <c r="A48" s="19" t="s">
        <v>122</v>
      </c>
      <c r="B48" s="17">
        <v>2500</v>
      </c>
      <c r="C48" s="17">
        <v>72000</v>
      </c>
      <c r="D48" s="18">
        <v>2500</v>
      </c>
      <c r="E48" s="17">
        <v>72000</v>
      </c>
    </row>
    <row r="49" spans="1:5">
      <c r="A49" s="19" t="s">
        <v>123</v>
      </c>
      <c r="B49" s="17">
        <v>6100</v>
      </c>
      <c r="C49" s="17">
        <v>386000</v>
      </c>
      <c r="D49" s="18">
        <v>5600</v>
      </c>
      <c r="E49" s="17">
        <v>399000</v>
      </c>
    </row>
    <row r="50" spans="1:5">
      <c r="A50" s="19" t="s">
        <v>124</v>
      </c>
      <c r="B50" s="17">
        <v>1900</v>
      </c>
      <c r="C50" s="17">
        <v>46000</v>
      </c>
      <c r="D50" s="18">
        <v>1800</v>
      </c>
      <c r="E50" s="17">
        <v>51000</v>
      </c>
    </row>
    <row r="51" spans="1:5">
      <c r="A51" s="19" t="s">
        <v>125</v>
      </c>
      <c r="B51" s="17">
        <v>1800</v>
      </c>
      <c r="C51" s="17">
        <v>6000</v>
      </c>
      <c r="D51" s="18">
        <v>1900</v>
      </c>
      <c r="E51" s="17">
        <v>6000</v>
      </c>
    </row>
    <row r="52" spans="1:5">
      <c r="A52" s="19" t="s">
        <v>126</v>
      </c>
      <c r="B52" s="17">
        <v>1800</v>
      </c>
      <c r="C52" s="17">
        <v>89000</v>
      </c>
      <c r="D52" s="18">
        <v>1800</v>
      </c>
      <c r="E52" s="17">
        <v>94000</v>
      </c>
    </row>
    <row r="53" spans="1:5">
      <c r="A53" s="19" t="s">
        <v>127</v>
      </c>
      <c r="B53" s="17">
        <v>1900</v>
      </c>
      <c r="C53" s="17">
        <v>75000</v>
      </c>
      <c r="D53" s="18">
        <v>1900</v>
      </c>
      <c r="E53" s="17">
        <v>82000</v>
      </c>
    </row>
    <row r="54" spans="1:5">
      <c r="A54" s="19" t="s">
        <v>128</v>
      </c>
      <c r="B54" s="17">
        <v>1800</v>
      </c>
      <c r="C54" s="17">
        <v>17000</v>
      </c>
      <c r="D54" s="18">
        <v>1900</v>
      </c>
      <c r="E54" s="17">
        <v>19000</v>
      </c>
    </row>
    <row r="55" spans="1:5">
      <c r="A55" s="19" t="s">
        <v>129</v>
      </c>
      <c r="B55" s="17">
        <v>2400</v>
      </c>
      <c r="C55" s="17">
        <v>53000</v>
      </c>
      <c r="D55" s="18">
        <v>2600</v>
      </c>
      <c r="E55" s="17">
        <v>64000</v>
      </c>
    </row>
    <row r="56" spans="1:5">
      <c r="A56" s="19" t="s">
        <v>130</v>
      </c>
      <c r="B56" s="17">
        <v>1800</v>
      </c>
      <c r="C56" s="17">
        <v>7000</v>
      </c>
      <c r="D56" s="18">
        <v>1800</v>
      </c>
      <c r="E56" s="17">
        <v>7000</v>
      </c>
    </row>
    <row r="57" spans="1:5">
      <c r="A57" s="33" t="s">
        <v>131</v>
      </c>
      <c r="B57" s="45"/>
      <c r="C57" s="45"/>
      <c r="D57" s="45"/>
      <c r="E57" s="45"/>
    </row>
    <row r="58" spans="1:5">
      <c r="A58" s="20" t="s">
        <v>132</v>
      </c>
      <c r="B58" s="8" t="s">
        <v>133</v>
      </c>
      <c r="C58" s="17">
        <v>2000</v>
      </c>
      <c r="D58" s="21">
        <v>100</v>
      </c>
      <c r="E58" s="17">
        <v>2000</v>
      </c>
    </row>
    <row r="59" spans="1:5">
      <c r="A59" s="20" t="s">
        <v>134</v>
      </c>
      <c r="B59" s="17">
        <v>1800</v>
      </c>
      <c r="C59" s="17">
        <v>6000</v>
      </c>
      <c r="D59" s="18">
        <v>1600</v>
      </c>
      <c r="E59" s="17">
        <v>5000</v>
      </c>
    </row>
    <row r="60" spans="1:5">
      <c r="A60" s="20" t="s">
        <v>135</v>
      </c>
      <c r="B60" s="17">
        <v>2500</v>
      </c>
      <c r="C60" s="17">
        <v>6000</v>
      </c>
      <c r="D60" s="18">
        <v>1700</v>
      </c>
      <c r="E60" s="17">
        <v>4000</v>
      </c>
    </row>
    <row r="61" spans="1:5">
      <c r="A61" s="22" t="s">
        <v>136</v>
      </c>
      <c r="B61" s="23">
        <v>3100</v>
      </c>
      <c r="C61" s="23">
        <v>17000</v>
      </c>
      <c r="D61" s="24">
        <v>3200</v>
      </c>
      <c r="E61" s="23">
        <v>20000</v>
      </c>
    </row>
    <row r="62" spans="1:5">
      <c r="A62" s="13" t="s">
        <v>137</v>
      </c>
    </row>
    <row r="63" spans="1:5">
      <c r="A63" s="13" t="s">
        <v>138</v>
      </c>
    </row>
    <row r="64" spans="1:5">
      <c r="A64" s="13" t="s">
        <v>139</v>
      </c>
    </row>
    <row r="65" spans="1:1">
      <c r="A65" s="13" t="s">
        <v>140</v>
      </c>
    </row>
  </sheetData>
  <mergeCells count="4">
    <mergeCell ref="A2:A3"/>
    <mergeCell ref="B2:C2"/>
    <mergeCell ref="D2:E2"/>
    <mergeCell ref="A57:E57"/>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K59"/>
  <sheetViews>
    <sheetView workbookViewId="0"/>
  </sheetViews>
  <sheetFormatPr defaultRowHeight="15"/>
  <cols>
    <col min="1" max="1" width="23" customWidth="1"/>
    <col min="2" max="11" width="13" customWidth="1"/>
  </cols>
  <sheetData>
    <row r="1" spans="1:11">
      <c r="A1" s="2" t="s">
        <v>26</v>
      </c>
    </row>
    <row r="2" spans="1:11">
      <c r="A2" s="34" t="s">
        <v>75</v>
      </c>
      <c r="B2" s="35">
        <v>2000</v>
      </c>
      <c r="C2" s="46"/>
      <c r="D2" s="46"/>
      <c r="E2" s="46"/>
      <c r="F2" s="46"/>
      <c r="G2" s="35">
        <v>2003</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11</v>
      </c>
      <c r="C4" s="8">
        <v>3</v>
      </c>
      <c r="D4" s="8">
        <v>7</v>
      </c>
      <c r="E4" s="8">
        <v>5</v>
      </c>
      <c r="F4" s="8">
        <v>2</v>
      </c>
      <c r="G4" s="21">
        <v>14</v>
      </c>
      <c r="H4" s="8">
        <v>3</v>
      </c>
      <c r="I4" s="8">
        <v>11</v>
      </c>
      <c r="J4" s="8">
        <v>5</v>
      </c>
      <c r="K4" s="8">
        <v>6</v>
      </c>
    </row>
    <row r="5" spans="1:11">
      <c r="A5" s="19" t="s">
        <v>81</v>
      </c>
      <c r="B5" s="8">
        <v>14</v>
      </c>
      <c r="C5" s="8">
        <v>6</v>
      </c>
      <c r="D5" s="8">
        <v>7</v>
      </c>
      <c r="E5" s="8">
        <v>7</v>
      </c>
      <c r="F5" s="8">
        <v>1</v>
      </c>
      <c r="G5" s="21">
        <v>13</v>
      </c>
      <c r="H5" s="8">
        <v>2</v>
      </c>
      <c r="I5" s="8">
        <v>11</v>
      </c>
      <c r="J5" s="8">
        <v>8</v>
      </c>
      <c r="K5" s="8">
        <v>3</v>
      </c>
    </row>
    <row r="6" spans="1:11">
      <c r="A6" s="19" t="s">
        <v>82</v>
      </c>
      <c r="B6" s="8" t="s">
        <v>293</v>
      </c>
      <c r="C6" s="8" t="s">
        <v>293</v>
      </c>
      <c r="D6" s="8" t="s">
        <v>293</v>
      </c>
      <c r="E6" s="8" t="s">
        <v>293</v>
      </c>
      <c r="F6" s="8" t="s">
        <v>293</v>
      </c>
      <c r="G6" s="21">
        <v>15</v>
      </c>
      <c r="H6" s="8">
        <v>1</v>
      </c>
      <c r="I6" s="8">
        <v>14</v>
      </c>
      <c r="J6" s="8">
        <v>6</v>
      </c>
      <c r="K6" s="8">
        <v>8</v>
      </c>
    </row>
    <row r="7" spans="1:11">
      <c r="A7" s="19" t="s">
        <v>83</v>
      </c>
      <c r="B7" s="8">
        <v>11</v>
      </c>
      <c r="C7" s="8">
        <v>2</v>
      </c>
      <c r="D7" s="8">
        <v>9</v>
      </c>
      <c r="E7" s="8">
        <v>6</v>
      </c>
      <c r="F7" s="8">
        <v>2</v>
      </c>
      <c r="G7" s="21">
        <v>11</v>
      </c>
      <c r="H7" s="8">
        <v>3</v>
      </c>
      <c r="I7" s="8">
        <v>9</v>
      </c>
      <c r="J7" s="8">
        <v>4</v>
      </c>
      <c r="K7" s="8">
        <v>4</v>
      </c>
    </row>
    <row r="8" spans="1:11">
      <c r="A8" s="19" t="s">
        <v>84</v>
      </c>
      <c r="B8" s="8">
        <v>13</v>
      </c>
      <c r="C8" s="8">
        <v>2</v>
      </c>
      <c r="D8" s="8">
        <v>11</v>
      </c>
      <c r="E8" s="8">
        <v>7</v>
      </c>
      <c r="F8" s="8">
        <v>4</v>
      </c>
      <c r="G8" s="21">
        <v>15</v>
      </c>
      <c r="H8" s="8">
        <v>1</v>
      </c>
      <c r="I8" s="8">
        <v>13</v>
      </c>
      <c r="J8" s="8">
        <v>6</v>
      </c>
      <c r="K8" s="8">
        <v>7</v>
      </c>
    </row>
    <row r="9" spans="1:11">
      <c r="A9" s="19" t="s">
        <v>85</v>
      </c>
      <c r="B9" s="8">
        <v>10</v>
      </c>
      <c r="C9" s="8">
        <v>3</v>
      </c>
      <c r="D9" s="8">
        <v>7</v>
      </c>
      <c r="E9" s="8">
        <v>5</v>
      </c>
      <c r="F9" s="8">
        <v>3</v>
      </c>
      <c r="G9" s="21">
        <v>11</v>
      </c>
      <c r="H9" s="8">
        <v>1</v>
      </c>
      <c r="I9" s="8">
        <v>9</v>
      </c>
      <c r="J9" s="8">
        <v>7</v>
      </c>
      <c r="K9" s="8">
        <v>2</v>
      </c>
    </row>
    <row r="10" spans="1:11">
      <c r="A10" s="19" t="s">
        <v>86</v>
      </c>
      <c r="B10" s="8" t="s">
        <v>293</v>
      </c>
      <c r="C10" s="8" t="s">
        <v>293</v>
      </c>
      <c r="D10" s="8" t="s">
        <v>293</v>
      </c>
      <c r="E10" s="8" t="s">
        <v>293</v>
      </c>
      <c r="F10" s="8" t="s">
        <v>293</v>
      </c>
      <c r="G10" s="21">
        <v>12</v>
      </c>
      <c r="H10" s="8">
        <v>1</v>
      </c>
      <c r="I10" s="8">
        <v>10</v>
      </c>
      <c r="J10" s="8">
        <v>4</v>
      </c>
      <c r="K10" s="8">
        <v>7</v>
      </c>
    </row>
    <row r="11" spans="1:11">
      <c r="A11" s="19" t="s">
        <v>87</v>
      </c>
      <c r="B11" s="8">
        <v>14</v>
      </c>
      <c r="C11" s="8">
        <v>5</v>
      </c>
      <c r="D11" s="8">
        <v>9</v>
      </c>
      <c r="E11" s="8">
        <v>6</v>
      </c>
      <c r="F11" s="8">
        <v>3</v>
      </c>
      <c r="G11" s="21">
        <v>14</v>
      </c>
      <c r="H11" s="8">
        <v>3</v>
      </c>
      <c r="I11" s="8">
        <v>11</v>
      </c>
      <c r="J11" s="8">
        <v>4</v>
      </c>
      <c r="K11" s="8">
        <v>7</v>
      </c>
    </row>
    <row r="12" spans="1:11">
      <c r="A12" s="19" t="s">
        <v>88</v>
      </c>
      <c r="B12" s="8" t="s">
        <v>293</v>
      </c>
      <c r="C12" s="8" t="s">
        <v>293</v>
      </c>
      <c r="D12" s="8" t="s">
        <v>293</v>
      </c>
      <c r="E12" s="8" t="s">
        <v>293</v>
      </c>
      <c r="F12" s="8" t="s">
        <v>293</v>
      </c>
      <c r="G12" s="21">
        <v>16</v>
      </c>
      <c r="H12" s="8">
        <v>8</v>
      </c>
      <c r="I12" s="8">
        <v>8</v>
      </c>
      <c r="J12" s="8">
        <v>3</v>
      </c>
      <c r="K12" s="8">
        <v>5</v>
      </c>
    </row>
    <row r="13" spans="1:11">
      <c r="A13" s="19" t="s">
        <v>89</v>
      </c>
      <c r="B13" s="8" t="s">
        <v>293</v>
      </c>
      <c r="C13" s="8" t="s">
        <v>293</v>
      </c>
      <c r="D13" s="8" t="s">
        <v>293</v>
      </c>
      <c r="E13" s="8" t="s">
        <v>293</v>
      </c>
      <c r="F13" s="8" t="s">
        <v>293</v>
      </c>
      <c r="G13" s="21">
        <v>14</v>
      </c>
      <c r="H13" s="8">
        <v>2</v>
      </c>
      <c r="I13" s="8">
        <v>12</v>
      </c>
      <c r="J13" s="8">
        <v>3</v>
      </c>
      <c r="K13" s="8">
        <v>9</v>
      </c>
    </row>
    <row r="14" spans="1:11">
      <c r="A14" s="19" t="s">
        <v>90</v>
      </c>
      <c r="B14" s="8">
        <v>9</v>
      </c>
      <c r="C14" s="8">
        <v>4</v>
      </c>
      <c r="D14" s="8">
        <v>6</v>
      </c>
      <c r="E14" s="8">
        <v>3</v>
      </c>
      <c r="F14" s="8">
        <v>3</v>
      </c>
      <c r="G14" s="21">
        <v>11</v>
      </c>
      <c r="H14" s="8">
        <v>2</v>
      </c>
      <c r="I14" s="8">
        <v>10</v>
      </c>
      <c r="J14" s="8">
        <v>4</v>
      </c>
      <c r="K14" s="8">
        <v>6</v>
      </c>
    </row>
    <row r="15" spans="1:11">
      <c r="A15" s="19" t="s">
        <v>91</v>
      </c>
      <c r="B15" s="8">
        <v>15</v>
      </c>
      <c r="C15" s="8">
        <v>4</v>
      </c>
      <c r="D15" s="8">
        <v>11</v>
      </c>
      <c r="E15" s="8">
        <v>10</v>
      </c>
      <c r="F15" s="8">
        <v>2</v>
      </c>
      <c r="G15" s="21">
        <v>16</v>
      </c>
      <c r="H15" s="8">
        <v>3</v>
      </c>
      <c r="I15" s="8">
        <v>13</v>
      </c>
      <c r="J15" s="8">
        <v>5</v>
      </c>
      <c r="K15" s="8">
        <v>8</v>
      </c>
    </row>
    <row r="16" spans="1:11">
      <c r="A16" s="19" t="s">
        <v>92</v>
      </c>
      <c r="B16" s="8">
        <v>11</v>
      </c>
      <c r="C16" s="8">
        <v>2</v>
      </c>
      <c r="D16" s="8">
        <v>9</v>
      </c>
      <c r="E16" s="8">
        <v>6</v>
      </c>
      <c r="F16" s="8">
        <v>3</v>
      </c>
      <c r="G16" s="21">
        <v>10</v>
      </c>
      <c r="H16" s="8">
        <v>1</v>
      </c>
      <c r="I16" s="8">
        <v>10</v>
      </c>
      <c r="J16" s="8">
        <v>6</v>
      </c>
      <c r="K16" s="8">
        <v>4</v>
      </c>
    </row>
    <row r="17" spans="1:11">
      <c r="A17" s="19" t="s">
        <v>93</v>
      </c>
      <c r="B17" s="8">
        <v>11</v>
      </c>
      <c r="C17" s="8">
        <v>3</v>
      </c>
      <c r="D17" s="8">
        <v>8</v>
      </c>
      <c r="E17" s="8">
        <v>5</v>
      </c>
      <c r="F17" s="8">
        <v>3</v>
      </c>
      <c r="G17" s="21">
        <v>15</v>
      </c>
      <c r="H17" s="8">
        <v>4</v>
      </c>
      <c r="I17" s="8">
        <v>12</v>
      </c>
      <c r="J17" s="8">
        <v>3</v>
      </c>
      <c r="K17" s="8">
        <v>8</v>
      </c>
    </row>
    <row r="18" spans="1:11">
      <c r="A18" s="19" t="s">
        <v>94</v>
      </c>
      <c r="B18" s="8">
        <v>11</v>
      </c>
      <c r="C18" s="8">
        <v>3</v>
      </c>
      <c r="D18" s="8">
        <v>8</v>
      </c>
      <c r="E18" s="8">
        <v>5</v>
      </c>
      <c r="F18" s="8">
        <v>3</v>
      </c>
      <c r="G18" s="21">
        <v>14</v>
      </c>
      <c r="H18" s="8">
        <v>2</v>
      </c>
      <c r="I18" s="8">
        <v>11</v>
      </c>
      <c r="J18" s="8">
        <v>5</v>
      </c>
      <c r="K18" s="8">
        <v>6</v>
      </c>
    </row>
    <row r="19" spans="1:11">
      <c r="A19" s="19" t="s">
        <v>95</v>
      </c>
      <c r="B19" s="8" t="s">
        <v>293</v>
      </c>
      <c r="C19" s="8" t="s">
        <v>293</v>
      </c>
      <c r="D19" s="8" t="s">
        <v>293</v>
      </c>
      <c r="E19" s="8" t="s">
        <v>293</v>
      </c>
      <c r="F19" s="8" t="s">
        <v>293</v>
      </c>
      <c r="G19" s="21">
        <v>16</v>
      </c>
      <c r="H19" s="8">
        <v>2</v>
      </c>
      <c r="I19" s="8">
        <v>14</v>
      </c>
      <c r="J19" s="8">
        <v>5</v>
      </c>
      <c r="K19" s="8">
        <v>9</v>
      </c>
    </row>
    <row r="20" spans="1:11">
      <c r="A20" s="19" t="s">
        <v>96</v>
      </c>
      <c r="B20" s="8">
        <v>12</v>
      </c>
      <c r="C20" s="8">
        <v>3</v>
      </c>
      <c r="D20" s="8">
        <v>9</v>
      </c>
      <c r="E20" s="8">
        <v>6</v>
      </c>
      <c r="F20" s="8">
        <v>3</v>
      </c>
      <c r="G20" s="21">
        <v>13</v>
      </c>
      <c r="H20" s="8">
        <v>2</v>
      </c>
      <c r="I20" s="8">
        <v>11</v>
      </c>
      <c r="J20" s="8">
        <v>3</v>
      </c>
      <c r="K20" s="8">
        <v>8</v>
      </c>
    </row>
    <row r="21" spans="1:11">
      <c r="A21" s="19" t="s">
        <v>97</v>
      </c>
      <c r="B21" s="8">
        <v>12</v>
      </c>
      <c r="C21" s="8">
        <v>4</v>
      </c>
      <c r="D21" s="8">
        <v>8</v>
      </c>
      <c r="E21" s="8">
        <v>4</v>
      </c>
      <c r="F21" s="8">
        <v>4</v>
      </c>
      <c r="G21" s="21">
        <v>13</v>
      </c>
      <c r="H21" s="8">
        <v>4</v>
      </c>
      <c r="I21" s="8">
        <v>9</v>
      </c>
      <c r="J21" s="8">
        <v>4</v>
      </c>
      <c r="K21" s="8">
        <v>5</v>
      </c>
    </row>
    <row r="22" spans="1:11">
      <c r="A22" s="19" t="s">
        <v>98</v>
      </c>
      <c r="B22" s="8">
        <v>12</v>
      </c>
      <c r="C22" s="8">
        <v>2</v>
      </c>
      <c r="D22" s="8">
        <v>10</v>
      </c>
      <c r="E22" s="8">
        <v>4</v>
      </c>
      <c r="F22" s="8">
        <v>6</v>
      </c>
      <c r="G22" s="21">
        <v>16</v>
      </c>
      <c r="H22" s="8">
        <v>4</v>
      </c>
      <c r="I22" s="8">
        <v>11</v>
      </c>
      <c r="J22" s="8">
        <v>2</v>
      </c>
      <c r="K22" s="8">
        <v>9</v>
      </c>
    </row>
    <row r="23" spans="1:11">
      <c r="A23" s="19" t="s">
        <v>99</v>
      </c>
      <c r="B23" s="8">
        <v>14</v>
      </c>
      <c r="C23" s="8">
        <v>3</v>
      </c>
      <c r="D23" s="8">
        <v>12</v>
      </c>
      <c r="E23" s="8">
        <v>7</v>
      </c>
      <c r="F23" s="8">
        <v>4</v>
      </c>
      <c r="G23" s="21">
        <v>16</v>
      </c>
      <c r="H23" s="8">
        <v>4</v>
      </c>
      <c r="I23" s="8">
        <v>12</v>
      </c>
      <c r="J23" s="8">
        <v>5</v>
      </c>
      <c r="K23" s="8">
        <v>7</v>
      </c>
    </row>
    <row r="24" spans="1:11">
      <c r="A24" s="19" t="s">
        <v>100</v>
      </c>
      <c r="B24" s="8">
        <v>12</v>
      </c>
      <c r="C24" s="8">
        <v>2</v>
      </c>
      <c r="D24" s="8">
        <v>10</v>
      </c>
      <c r="E24" s="8">
        <v>7</v>
      </c>
      <c r="F24" s="8">
        <v>4</v>
      </c>
      <c r="G24" s="21">
        <v>14</v>
      </c>
      <c r="H24" s="8">
        <v>3</v>
      </c>
      <c r="I24" s="8">
        <v>10</v>
      </c>
      <c r="J24" s="8">
        <v>6</v>
      </c>
      <c r="K24" s="8">
        <v>5</v>
      </c>
    </row>
    <row r="25" spans="1:11">
      <c r="A25" s="19" t="s">
        <v>101</v>
      </c>
      <c r="B25" s="8">
        <v>16</v>
      </c>
      <c r="C25" s="8">
        <v>2</v>
      </c>
      <c r="D25" s="8">
        <v>15</v>
      </c>
      <c r="E25" s="8">
        <v>7</v>
      </c>
      <c r="F25" s="8">
        <v>8</v>
      </c>
      <c r="G25" s="21">
        <v>16</v>
      </c>
      <c r="H25" s="8">
        <v>2</v>
      </c>
      <c r="I25" s="8">
        <v>14</v>
      </c>
      <c r="J25" s="8">
        <v>4</v>
      </c>
      <c r="K25" s="8">
        <v>10</v>
      </c>
    </row>
    <row r="26" spans="1:11">
      <c r="A26" s="19" t="s">
        <v>102</v>
      </c>
      <c r="B26" s="8">
        <v>10</v>
      </c>
      <c r="C26" s="8">
        <v>4</v>
      </c>
      <c r="D26" s="8">
        <v>7</v>
      </c>
      <c r="E26" s="8">
        <v>5</v>
      </c>
      <c r="F26" s="8">
        <v>2</v>
      </c>
      <c r="G26" s="21">
        <v>13</v>
      </c>
      <c r="H26" s="8">
        <v>4</v>
      </c>
      <c r="I26" s="8">
        <v>8</v>
      </c>
      <c r="J26" s="8">
        <v>3</v>
      </c>
      <c r="K26" s="8">
        <v>5</v>
      </c>
    </row>
    <row r="27" spans="1:11">
      <c r="A27" s="19" t="s">
        <v>103</v>
      </c>
      <c r="B27" s="8">
        <v>12</v>
      </c>
      <c r="C27" s="8">
        <v>1</v>
      </c>
      <c r="D27" s="8">
        <v>11</v>
      </c>
      <c r="E27" s="8">
        <v>9</v>
      </c>
      <c r="F27" s="8">
        <v>2</v>
      </c>
      <c r="G27" s="21">
        <v>13</v>
      </c>
      <c r="H27" s="8">
        <v>2</v>
      </c>
      <c r="I27" s="8">
        <v>11</v>
      </c>
      <c r="J27" s="8">
        <v>6</v>
      </c>
      <c r="K27" s="8">
        <v>5</v>
      </c>
    </row>
    <row r="28" spans="1:11">
      <c r="A28" s="19" t="s">
        <v>104</v>
      </c>
      <c r="B28" s="8">
        <v>10</v>
      </c>
      <c r="C28" s="8">
        <v>5</v>
      </c>
      <c r="D28" s="8">
        <v>5</v>
      </c>
      <c r="E28" s="8">
        <v>4</v>
      </c>
      <c r="F28" s="8">
        <v>1</v>
      </c>
      <c r="G28" s="21">
        <v>9</v>
      </c>
      <c r="H28" s="8">
        <v>5</v>
      </c>
      <c r="I28" s="8">
        <v>4</v>
      </c>
      <c r="J28" s="8">
        <v>2</v>
      </c>
      <c r="K28" s="8">
        <v>2</v>
      </c>
    </row>
    <row r="29" spans="1:11">
      <c r="A29" s="19" t="s">
        <v>105</v>
      </c>
      <c r="B29" s="8">
        <v>14</v>
      </c>
      <c r="C29" s="8">
        <v>3</v>
      </c>
      <c r="D29" s="8">
        <v>12</v>
      </c>
      <c r="E29" s="8">
        <v>5</v>
      </c>
      <c r="F29" s="8">
        <v>7</v>
      </c>
      <c r="G29" s="21">
        <v>15</v>
      </c>
      <c r="H29" s="8">
        <v>4</v>
      </c>
      <c r="I29" s="8">
        <v>12</v>
      </c>
      <c r="J29" s="8">
        <v>3</v>
      </c>
      <c r="K29" s="8">
        <v>9</v>
      </c>
    </row>
    <row r="30" spans="1:11">
      <c r="A30" s="19" t="s">
        <v>106</v>
      </c>
      <c r="B30" s="8">
        <v>12</v>
      </c>
      <c r="C30" s="8">
        <v>2</v>
      </c>
      <c r="D30" s="8">
        <v>9</v>
      </c>
      <c r="E30" s="8">
        <v>6</v>
      </c>
      <c r="F30" s="8">
        <v>3</v>
      </c>
      <c r="G30" s="21">
        <v>12</v>
      </c>
      <c r="H30" s="8">
        <v>2</v>
      </c>
      <c r="I30" s="8">
        <v>10</v>
      </c>
      <c r="J30" s="8">
        <v>5</v>
      </c>
      <c r="K30" s="8">
        <v>6</v>
      </c>
    </row>
    <row r="31" spans="1:11">
      <c r="A31" s="19" t="s">
        <v>107</v>
      </c>
      <c r="B31" s="8">
        <v>11</v>
      </c>
      <c r="C31" s="8">
        <v>3</v>
      </c>
      <c r="D31" s="8">
        <v>8</v>
      </c>
      <c r="E31" s="8">
        <v>6</v>
      </c>
      <c r="F31" s="8">
        <v>2</v>
      </c>
      <c r="G31" s="21">
        <v>14</v>
      </c>
      <c r="H31" s="8">
        <v>3</v>
      </c>
      <c r="I31" s="8">
        <v>11</v>
      </c>
      <c r="J31" s="8">
        <v>6</v>
      </c>
      <c r="K31" s="8">
        <v>5</v>
      </c>
    </row>
    <row r="32" spans="1:11">
      <c r="A32" s="19" t="s">
        <v>108</v>
      </c>
      <c r="B32" s="8">
        <v>12</v>
      </c>
      <c r="C32" s="8">
        <v>3</v>
      </c>
      <c r="D32" s="8">
        <v>9</v>
      </c>
      <c r="E32" s="8">
        <v>5</v>
      </c>
      <c r="F32" s="8">
        <v>4</v>
      </c>
      <c r="G32" s="21">
        <v>12</v>
      </c>
      <c r="H32" s="8">
        <v>2</v>
      </c>
      <c r="I32" s="8">
        <v>10</v>
      </c>
      <c r="J32" s="8">
        <v>5</v>
      </c>
      <c r="K32" s="8">
        <v>5</v>
      </c>
    </row>
    <row r="33" spans="1:11">
      <c r="A33" s="19" t="s">
        <v>109</v>
      </c>
      <c r="B33" s="8" t="s">
        <v>293</v>
      </c>
      <c r="C33" s="8" t="s">
        <v>293</v>
      </c>
      <c r="D33" s="8" t="s">
        <v>293</v>
      </c>
      <c r="E33" s="8" t="s">
        <v>293</v>
      </c>
      <c r="F33" s="8" t="s">
        <v>293</v>
      </c>
      <c r="G33" s="21">
        <v>19</v>
      </c>
      <c r="H33" s="8">
        <v>3</v>
      </c>
      <c r="I33" s="8">
        <v>15</v>
      </c>
      <c r="J33" s="8">
        <v>6</v>
      </c>
      <c r="K33" s="8">
        <v>9</v>
      </c>
    </row>
    <row r="34" spans="1:11">
      <c r="A34" s="19" t="s">
        <v>110</v>
      </c>
      <c r="B34" s="8" t="s">
        <v>293</v>
      </c>
      <c r="C34" s="8" t="s">
        <v>293</v>
      </c>
      <c r="D34" s="8" t="s">
        <v>293</v>
      </c>
      <c r="E34" s="8" t="s">
        <v>293</v>
      </c>
      <c r="F34" s="8" t="s">
        <v>293</v>
      </c>
      <c r="G34" s="21">
        <v>15</v>
      </c>
      <c r="H34" s="8">
        <v>1</v>
      </c>
      <c r="I34" s="8">
        <v>14</v>
      </c>
      <c r="J34" s="8">
        <v>2</v>
      </c>
      <c r="K34" s="8">
        <v>12</v>
      </c>
    </row>
    <row r="35" spans="1:11">
      <c r="A35" s="19" t="s">
        <v>111</v>
      </c>
      <c r="B35" s="8">
        <v>17</v>
      </c>
      <c r="C35" s="8">
        <v>7</v>
      </c>
      <c r="D35" s="8">
        <v>10</v>
      </c>
      <c r="E35" s="8">
        <v>8</v>
      </c>
      <c r="F35" s="8">
        <v>3</v>
      </c>
      <c r="G35" s="21">
        <v>20</v>
      </c>
      <c r="H35" s="8">
        <v>2</v>
      </c>
      <c r="I35" s="8">
        <v>18</v>
      </c>
      <c r="J35" s="8">
        <v>8</v>
      </c>
      <c r="K35" s="8">
        <v>10</v>
      </c>
    </row>
    <row r="36" spans="1:11">
      <c r="A36" s="19" t="s">
        <v>112</v>
      </c>
      <c r="B36" s="8">
        <v>12</v>
      </c>
      <c r="C36" s="8">
        <v>3</v>
      </c>
      <c r="D36" s="8">
        <v>9</v>
      </c>
      <c r="E36" s="8">
        <v>2</v>
      </c>
      <c r="F36" s="8">
        <v>6</v>
      </c>
      <c r="G36" s="21">
        <v>16</v>
      </c>
      <c r="H36" s="8">
        <v>4</v>
      </c>
      <c r="I36" s="8">
        <v>12</v>
      </c>
      <c r="J36" s="8">
        <v>2</v>
      </c>
      <c r="K36" s="8">
        <v>10</v>
      </c>
    </row>
    <row r="37" spans="1:11">
      <c r="A37" s="19" t="s">
        <v>113</v>
      </c>
      <c r="B37" s="8">
        <v>14</v>
      </c>
      <c r="C37" s="8">
        <v>4</v>
      </c>
      <c r="D37" s="8">
        <v>10</v>
      </c>
      <c r="E37" s="8">
        <v>3</v>
      </c>
      <c r="F37" s="8">
        <v>7</v>
      </c>
      <c r="G37" s="21">
        <v>16</v>
      </c>
      <c r="H37" s="8">
        <v>3</v>
      </c>
      <c r="I37" s="8">
        <v>12</v>
      </c>
      <c r="J37" s="8">
        <v>2</v>
      </c>
      <c r="K37" s="8">
        <v>10</v>
      </c>
    </row>
    <row r="38" spans="1:11">
      <c r="A38" s="19" t="s">
        <v>114</v>
      </c>
      <c r="B38" s="8">
        <v>11</v>
      </c>
      <c r="C38" s="8">
        <v>2</v>
      </c>
      <c r="D38" s="8">
        <v>9</v>
      </c>
      <c r="E38" s="8">
        <v>7</v>
      </c>
      <c r="F38" s="8">
        <v>2</v>
      </c>
      <c r="G38" s="21">
        <v>14</v>
      </c>
      <c r="H38" s="8">
        <v>1</v>
      </c>
      <c r="I38" s="8">
        <v>13</v>
      </c>
      <c r="J38" s="8">
        <v>6</v>
      </c>
      <c r="K38" s="8">
        <v>7</v>
      </c>
    </row>
    <row r="39" spans="1:11">
      <c r="A39" s="19" t="s">
        <v>115</v>
      </c>
      <c r="B39" s="8">
        <v>11</v>
      </c>
      <c r="C39" s="8">
        <v>4</v>
      </c>
      <c r="D39" s="8">
        <v>7</v>
      </c>
      <c r="E39" s="8">
        <v>4</v>
      </c>
      <c r="F39" s="8">
        <v>3</v>
      </c>
      <c r="G39" s="21">
        <v>13</v>
      </c>
      <c r="H39" s="8">
        <v>5</v>
      </c>
      <c r="I39" s="8">
        <v>8</v>
      </c>
      <c r="J39" s="8">
        <v>3</v>
      </c>
      <c r="K39" s="8">
        <v>5</v>
      </c>
    </row>
    <row r="40" spans="1:11">
      <c r="A40" s="19" t="s">
        <v>116</v>
      </c>
      <c r="B40" s="8">
        <v>13</v>
      </c>
      <c r="C40" s="8">
        <v>4</v>
      </c>
      <c r="D40" s="8">
        <v>9</v>
      </c>
      <c r="E40" s="8">
        <v>7</v>
      </c>
      <c r="F40" s="8">
        <v>3</v>
      </c>
      <c r="G40" s="21">
        <v>16</v>
      </c>
      <c r="H40" s="8">
        <v>2</v>
      </c>
      <c r="I40" s="8">
        <v>14</v>
      </c>
      <c r="J40" s="8">
        <v>8</v>
      </c>
      <c r="K40" s="8">
        <v>6</v>
      </c>
    </row>
    <row r="41" spans="1:11">
      <c r="A41" s="19" t="s">
        <v>117</v>
      </c>
      <c r="B41" s="8">
        <v>13</v>
      </c>
      <c r="C41" s="8">
        <v>2</v>
      </c>
      <c r="D41" s="8">
        <v>11</v>
      </c>
      <c r="E41" s="8">
        <v>6</v>
      </c>
      <c r="F41" s="8">
        <v>5</v>
      </c>
      <c r="G41" s="21">
        <v>14</v>
      </c>
      <c r="H41" s="8">
        <v>3</v>
      </c>
      <c r="I41" s="8">
        <v>12</v>
      </c>
      <c r="J41" s="8">
        <v>7</v>
      </c>
      <c r="K41" s="8">
        <v>4</v>
      </c>
    </row>
    <row r="42" spans="1:11">
      <c r="A42" s="19" t="s">
        <v>118</v>
      </c>
      <c r="B42" s="8" t="s">
        <v>293</v>
      </c>
      <c r="C42" s="8" t="s">
        <v>293</v>
      </c>
      <c r="D42" s="8" t="s">
        <v>293</v>
      </c>
      <c r="E42" s="8" t="s">
        <v>293</v>
      </c>
      <c r="F42" s="8" t="s">
        <v>293</v>
      </c>
      <c r="G42" s="21">
        <v>14</v>
      </c>
      <c r="H42" s="8">
        <v>1</v>
      </c>
      <c r="I42" s="8">
        <v>13</v>
      </c>
      <c r="J42" s="8">
        <v>2</v>
      </c>
      <c r="K42" s="8">
        <v>10</v>
      </c>
    </row>
    <row r="43" spans="1:11">
      <c r="A43" s="19" t="s">
        <v>119</v>
      </c>
      <c r="B43" s="8">
        <v>16</v>
      </c>
      <c r="C43" s="8">
        <v>3</v>
      </c>
      <c r="D43" s="8">
        <v>14</v>
      </c>
      <c r="E43" s="8">
        <v>10</v>
      </c>
      <c r="F43" s="8">
        <v>4</v>
      </c>
      <c r="G43" s="21">
        <v>20</v>
      </c>
      <c r="H43" s="8">
        <v>3</v>
      </c>
      <c r="I43" s="8">
        <v>17</v>
      </c>
      <c r="J43" s="8">
        <v>5</v>
      </c>
      <c r="K43" s="8">
        <v>12</v>
      </c>
    </row>
    <row r="44" spans="1:11">
      <c r="A44" s="19" t="s">
        <v>120</v>
      </c>
      <c r="B44" s="8">
        <v>13</v>
      </c>
      <c r="C44" s="8">
        <v>4</v>
      </c>
      <c r="D44" s="8">
        <v>9</v>
      </c>
      <c r="E44" s="8">
        <v>7</v>
      </c>
      <c r="F44" s="8">
        <v>2</v>
      </c>
      <c r="G44" s="21">
        <v>15</v>
      </c>
      <c r="H44" s="8">
        <v>7</v>
      </c>
      <c r="I44" s="8">
        <v>8</v>
      </c>
      <c r="J44" s="8">
        <v>4</v>
      </c>
      <c r="K44" s="8">
        <v>4</v>
      </c>
    </row>
    <row r="45" spans="1:11">
      <c r="A45" s="19" t="s">
        <v>121</v>
      </c>
      <c r="B45" s="8" t="s">
        <v>293</v>
      </c>
      <c r="C45" s="8" t="s">
        <v>293</v>
      </c>
      <c r="D45" s="8" t="s">
        <v>293</v>
      </c>
      <c r="E45" s="8" t="s">
        <v>293</v>
      </c>
      <c r="F45" s="8" t="s">
        <v>293</v>
      </c>
      <c r="G45" s="21">
        <v>11</v>
      </c>
      <c r="H45" s="8">
        <v>2</v>
      </c>
      <c r="I45" s="8">
        <v>9</v>
      </c>
      <c r="J45" s="8">
        <v>4</v>
      </c>
      <c r="K45" s="8">
        <v>5</v>
      </c>
    </row>
    <row r="46" spans="1:11">
      <c r="A46" s="19" t="s">
        <v>122</v>
      </c>
      <c r="B46" s="8">
        <v>11</v>
      </c>
      <c r="C46" s="8">
        <v>2</v>
      </c>
      <c r="D46" s="8">
        <v>9</v>
      </c>
      <c r="E46" s="8">
        <v>9</v>
      </c>
      <c r="F46" s="8">
        <v>1</v>
      </c>
      <c r="G46" s="21">
        <v>14</v>
      </c>
      <c r="H46" s="8">
        <v>3</v>
      </c>
      <c r="I46" s="8">
        <v>12</v>
      </c>
      <c r="J46" s="8">
        <v>11</v>
      </c>
      <c r="K46" s="8">
        <v>1</v>
      </c>
    </row>
    <row r="47" spans="1:11">
      <c r="A47" s="19" t="s">
        <v>123</v>
      </c>
      <c r="B47" s="8">
        <v>14</v>
      </c>
      <c r="C47" s="8">
        <v>7</v>
      </c>
      <c r="D47" s="8">
        <v>7</v>
      </c>
      <c r="E47" s="8">
        <v>5</v>
      </c>
      <c r="F47" s="8">
        <v>1</v>
      </c>
      <c r="G47" s="21">
        <v>15</v>
      </c>
      <c r="H47" s="8">
        <v>6</v>
      </c>
      <c r="I47" s="8">
        <v>9</v>
      </c>
      <c r="J47" s="8">
        <v>8</v>
      </c>
      <c r="K47" s="8">
        <v>2</v>
      </c>
    </row>
    <row r="48" spans="1:11">
      <c r="A48" s="19" t="s">
        <v>124</v>
      </c>
      <c r="B48" s="8">
        <v>10</v>
      </c>
      <c r="C48" s="8">
        <v>2</v>
      </c>
      <c r="D48" s="8">
        <v>8</v>
      </c>
      <c r="E48" s="8">
        <v>6</v>
      </c>
      <c r="F48" s="8">
        <v>2</v>
      </c>
      <c r="G48" s="21">
        <v>11</v>
      </c>
      <c r="H48" s="8">
        <v>2</v>
      </c>
      <c r="I48" s="8">
        <v>9</v>
      </c>
      <c r="J48" s="8">
        <v>5</v>
      </c>
      <c r="K48" s="8">
        <v>4</v>
      </c>
    </row>
    <row r="49" spans="1:11">
      <c r="A49" s="19" t="s">
        <v>125</v>
      </c>
      <c r="B49" s="8">
        <v>16</v>
      </c>
      <c r="C49" s="8">
        <v>3</v>
      </c>
      <c r="D49" s="8">
        <v>13</v>
      </c>
      <c r="E49" s="8">
        <v>9</v>
      </c>
      <c r="F49" s="8">
        <v>4</v>
      </c>
      <c r="G49" s="21">
        <v>17</v>
      </c>
      <c r="H49" s="8">
        <v>3</v>
      </c>
      <c r="I49" s="8">
        <v>15</v>
      </c>
      <c r="J49" s="8">
        <v>7</v>
      </c>
      <c r="K49" s="8">
        <v>7</v>
      </c>
    </row>
    <row r="50" spans="1:11">
      <c r="A50" s="19" t="s">
        <v>126</v>
      </c>
      <c r="B50" s="8">
        <v>13</v>
      </c>
      <c r="C50" s="8">
        <v>5</v>
      </c>
      <c r="D50" s="8">
        <v>7</v>
      </c>
      <c r="E50" s="8">
        <v>4</v>
      </c>
      <c r="F50" s="8">
        <v>4</v>
      </c>
      <c r="G50" s="21">
        <v>15</v>
      </c>
      <c r="H50" s="8">
        <v>6</v>
      </c>
      <c r="I50" s="8">
        <v>9</v>
      </c>
      <c r="J50" s="8">
        <v>3</v>
      </c>
      <c r="K50" s="8">
        <v>6</v>
      </c>
    </row>
    <row r="51" spans="1:11">
      <c r="A51" s="19" t="s">
        <v>127</v>
      </c>
      <c r="B51" s="8" t="s">
        <v>293</v>
      </c>
      <c r="C51" s="8" t="s">
        <v>293</v>
      </c>
      <c r="D51" s="8" t="s">
        <v>293</v>
      </c>
      <c r="E51" s="8" t="s">
        <v>293</v>
      </c>
      <c r="F51" s="8" t="s">
        <v>293</v>
      </c>
      <c r="G51" s="21">
        <v>13</v>
      </c>
      <c r="H51" s="8">
        <v>2</v>
      </c>
      <c r="I51" s="8">
        <v>11</v>
      </c>
      <c r="J51" s="8">
        <v>7</v>
      </c>
      <c r="K51" s="8">
        <v>4</v>
      </c>
    </row>
    <row r="52" spans="1:11">
      <c r="A52" s="19" t="s">
        <v>128</v>
      </c>
      <c r="B52" s="8">
        <v>14</v>
      </c>
      <c r="C52" s="8">
        <v>3</v>
      </c>
      <c r="D52" s="8">
        <v>12</v>
      </c>
      <c r="E52" s="8">
        <v>4</v>
      </c>
      <c r="F52" s="8">
        <v>8</v>
      </c>
      <c r="G52" s="21">
        <v>16</v>
      </c>
      <c r="H52" s="8">
        <v>3</v>
      </c>
      <c r="I52" s="8">
        <v>13</v>
      </c>
      <c r="J52" s="8">
        <v>5</v>
      </c>
      <c r="K52" s="8">
        <v>9</v>
      </c>
    </row>
    <row r="53" spans="1:11">
      <c r="A53" s="19" t="s">
        <v>129</v>
      </c>
      <c r="B53" s="8">
        <v>15</v>
      </c>
      <c r="C53" s="8">
        <v>4</v>
      </c>
      <c r="D53" s="8">
        <v>12</v>
      </c>
      <c r="E53" s="8">
        <v>6</v>
      </c>
      <c r="F53" s="8">
        <v>6</v>
      </c>
      <c r="G53" s="21">
        <v>15</v>
      </c>
      <c r="H53" s="8">
        <v>3</v>
      </c>
      <c r="I53" s="8">
        <v>13</v>
      </c>
      <c r="J53" s="8">
        <v>2</v>
      </c>
      <c r="K53" s="8">
        <v>10</v>
      </c>
    </row>
    <row r="54" spans="1:11">
      <c r="A54" s="19" t="s">
        <v>130</v>
      </c>
      <c r="B54" s="8">
        <v>12</v>
      </c>
      <c r="C54" s="8">
        <v>1</v>
      </c>
      <c r="D54" s="8">
        <v>11</v>
      </c>
      <c r="E54" s="8">
        <v>8</v>
      </c>
      <c r="F54" s="8">
        <v>3</v>
      </c>
      <c r="G54" s="21">
        <v>15</v>
      </c>
      <c r="H54" s="8">
        <v>1</v>
      </c>
      <c r="I54" s="8">
        <v>14</v>
      </c>
      <c r="J54" s="8">
        <v>4</v>
      </c>
      <c r="K54" s="8">
        <v>9</v>
      </c>
    </row>
    <row r="55" spans="1:11">
      <c r="A55" s="33" t="s">
        <v>131</v>
      </c>
      <c r="B55" s="45"/>
      <c r="C55" s="45"/>
      <c r="D55" s="45"/>
      <c r="E55" s="45"/>
      <c r="F55" s="45"/>
      <c r="G55" s="45"/>
      <c r="H55" s="45"/>
      <c r="I55" s="45"/>
      <c r="J55" s="45"/>
      <c r="K55" s="45"/>
    </row>
    <row r="56" spans="1:11">
      <c r="A56" s="20" t="s">
        <v>134</v>
      </c>
      <c r="B56" s="8">
        <v>11</v>
      </c>
      <c r="C56" s="8">
        <v>5</v>
      </c>
      <c r="D56" s="8">
        <v>7</v>
      </c>
      <c r="E56" s="8">
        <v>2</v>
      </c>
      <c r="F56" s="8">
        <v>4</v>
      </c>
      <c r="G56" s="21">
        <v>16</v>
      </c>
      <c r="H56" s="8">
        <v>5</v>
      </c>
      <c r="I56" s="8">
        <v>11</v>
      </c>
      <c r="J56" s="8">
        <v>3</v>
      </c>
      <c r="K56" s="8">
        <v>8</v>
      </c>
    </row>
    <row r="57" spans="1:11">
      <c r="A57" s="20" t="s">
        <v>183</v>
      </c>
      <c r="B57" s="8">
        <v>6</v>
      </c>
      <c r="C57" s="8">
        <v>1</v>
      </c>
      <c r="D57" s="8">
        <v>5</v>
      </c>
      <c r="E57" s="8">
        <v>4</v>
      </c>
      <c r="F57" s="8">
        <v>2</v>
      </c>
      <c r="G57" s="21">
        <v>8</v>
      </c>
      <c r="H57" s="8">
        <v>1</v>
      </c>
      <c r="I57" s="8">
        <v>7</v>
      </c>
      <c r="J57" s="8">
        <v>1</v>
      </c>
      <c r="K57" s="8">
        <v>5</v>
      </c>
    </row>
    <row r="58" spans="1:11">
      <c r="A58" s="22" t="s">
        <v>136</v>
      </c>
      <c r="B58" s="11" t="s">
        <v>293</v>
      </c>
      <c r="C58" s="11" t="s">
        <v>293</v>
      </c>
      <c r="D58" s="11" t="s">
        <v>293</v>
      </c>
      <c r="E58" s="11" t="s">
        <v>293</v>
      </c>
      <c r="F58" s="11" t="s">
        <v>293</v>
      </c>
      <c r="G58" s="26" t="s">
        <v>293</v>
      </c>
      <c r="H58" s="11" t="s">
        <v>293</v>
      </c>
      <c r="I58" s="11" t="s">
        <v>293</v>
      </c>
      <c r="J58" s="11" t="s">
        <v>293</v>
      </c>
      <c r="K58" s="11" t="s">
        <v>293</v>
      </c>
    </row>
    <row r="59" spans="1:11">
      <c r="A59" s="13" t="s">
        <v>297</v>
      </c>
    </row>
  </sheetData>
  <mergeCells count="4">
    <mergeCell ref="A2:A3"/>
    <mergeCell ref="B2:F2"/>
    <mergeCell ref="G2:K2"/>
    <mergeCell ref="A55:K55"/>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K59"/>
  <sheetViews>
    <sheetView workbookViewId="0"/>
  </sheetViews>
  <sheetFormatPr defaultRowHeight="15"/>
  <cols>
    <col min="1" max="1" width="23" customWidth="1"/>
    <col min="2" max="11" width="13" customWidth="1"/>
  </cols>
  <sheetData>
    <row r="1" spans="1:11">
      <c r="A1" s="2" t="s">
        <v>27</v>
      </c>
    </row>
    <row r="2" spans="1:11">
      <c r="A2" s="34" t="s">
        <v>75</v>
      </c>
      <c r="B2" s="35">
        <v>2005</v>
      </c>
      <c r="C2" s="46"/>
      <c r="D2" s="46"/>
      <c r="E2" s="46"/>
      <c r="F2" s="46"/>
      <c r="G2" s="35">
        <v>2007</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13</v>
      </c>
      <c r="C4" s="8">
        <v>3</v>
      </c>
      <c r="D4" s="8">
        <v>10</v>
      </c>
      <c r="E4" s="8">
        <v>3</v>
      </c>
      <c r="F4" s="8">
        <v>7</v>
      </c>
      <c r="G4" s="21">
        <v>13</v>
      </c>
      <c r="H4" s="8">
        <v>4</v>
      </c>
      <c r="I4" s="8">
        <v>9</v>
      </c>
      <c r="J4" s="8">
        <v>2</v>
      </c>
      <c r="K4" s="8">
        <v>6</v>
      </c>
    </row>
    <row r="5" spans="1:11">
      <c r="A5" s="19" t="s">
        <v>81</v>
      </c>
      <c r="B5" s="8">
        <v>13</v>
      </c>
      <c r="C5" s="8">
        <v>1</v>
      </c>
      <c r="D5" s="8">
        <v>12</v>
      </c>
      <c r="E5" s="8">
        <v>9</v>
      </c>
      <c r="F5" s="8">
        <v>3</v>
      </c>
      <c r="G5" s="21">
        <v>12</v>
      </c>
      <c r="H5" s="8">
        <v>3</v>
      </c>
      <c r="I5" s="8">
        <v>9</v>
      </c>
      <c r="J5" s="8">
        <v>7</v>
      </c>
      <c r="K5" s="8">
        <v>2</v>
      </c>
    </row>
    <row r="6" spans="1:11">
      <c r="A6" s="19" t="s">
        <v>82</v>
      </c>
      <c r="B6" s="8">
        <v>14</v>
      </c>
      <c r="C6" s="8">
        <v>2</v>
      </c>
      <c r="D6" s="8">
        <v>12</v>
      </c>
      <c r="E6" s="8">
        <v>3</v>
      </c>
      <c r="F6" s="8">
        <v>10</v>
      </c>
      <c r="G6" s="21">
        <v>12</v>
      </c>
      <c r="H6" s="8">
        <v>4</v>
      </c>
      <c r="I6" s="8">
        <v>8</v>
      </c>
      <c r="J6" s="8">
        <v>3</v>
      </c>
      <c r="K6" s="8">
        <v>6</v>
      </c>
    </row>
    <row r="7" spans="1:11">
      <c r="A7" s="19" t="s">
        <v>83</v>
      </c>
      <c r="B7" s="8">
        <v>10</v>
      </c>
      <c r="C7" s="8">
        <v>3</v>
      </c>
      <c r="D7" s="8">
        <v>7</v>
      </c>
      <c r="E7" s="8">
        <v>3</v>
      </c>
      <c r="F7" s="8">
        <v>4</v>
      </c>
      <c r="G7" s="21">
        <v>11</v>
      </c>
      <c r="H7" s="8">
        <v>3</v>
      </c>
      <c r="I7" s="8">
        <v>8</v>
      </c>
      <c r="J7" s="8">
        <v>3</v>
      </c>
      <c r="K7" s="8">
        <v>5</v>
      </c>
    </row>
    <row r="8" spans="1:11">
      <c r="A8" s="19" t="s">
        <v>84</v>
      </c>
      <c r="B8" s="8">
        <v>14</v>
      </c>
      <c r="C8" s="8">
        <v>3</v>
      </c>
      <c r="D8" s="8">
        <v>11</v>
      </c>
      <c r="E8" s="8">
        <v>5</v>
      </c>
      <c r="F8" s="8">
        <v>7</v>
      </c>
      <c r="G8" s="21">
        <v>12</v>
      </c>
      <c r="H8" s="8">
        <v>2</v>
      </c>
      <c r="I8" s="8">
        <v>10</v>
      </c>
      <c r="J8" s="8">
        <v>2</v>
      </c>
      <c r="K8" s="8">
        <v>8</v>
      </c>
    </row>
    <row r="9" spans="1:11">
      <c r="A9" s="19" t="s">
        <v>85</v>
      </c>
      <c r="B9" s="8">
        <v>9</v>
      </c>
      <c r="C9" s="8">
        <v>2</v>
      </c>
      <c r="D9" s="8">
        <v>8</v>
      </c>
      <c r="E9" s="8">
        <v>4</v>
      </c>
      <c r="F9" s="8">
        <v>3</v>
      </c>
      <c r="G9" s="21">
        <v>9</v>
      </c>
      <c r="H9" s="8">
        <v>2</v>
      </c>
      <c r="I9" s="8">
        <v>7</v>
      </c>
      <c r="J9" s="8">
        <v>4</v>
      </c>
      <c r="K9" s="8">
        <v>3</v>
      </c>
    </row>
    <row r="10" spans="1:11">
      <c r="A10" s="19" t="s">
        <v>86</v>
      </c>
      <c r="B10" s="8">
        <v>10</v>
      </c>
      <c r="C10" s="8">
        <v>2</v>
      </c>
      <c r="D10" s="8">
        <v>9</v>
      </c>
      <c r="E10" s="8">
        <v>2</v>
      </c>
      <c r="F10" s="8">
        <v>6</v>
      </c>
      <c r="G10" s="21">
        <v>10</v>
      </c>
      <c r="H10" s="8">
        <v>2</v>
      </c>
      <c r="I10" s="8">
        <v>9</v>
      </c>
      <c r="J10" s="8">
        <v>1</v>
      </c>
      <c r="K10" s="8">
        <v>7</v>
      </c>
    </row>
    <row r="11" spans="1:11">
      <c r="A11" s="19" t="s">
        <v>87</v>
      </c>
      <c r="B11" s="8">
        <v>13</v>
      </c>
      <c r="C11" s="8">
        <v>2</v>
      </c>
      <c r="D11" s="8">
        <v>11</v>
      </c>
      <c r="E11" s="8">
        <v>4</v>
      </c>
      <c r="F11" s="8">
        <v>7</v>
      </c>
      <c r="G11" s="21">
        <v>13</v>
      </c>
      <c r="H11" s="8">
        <v>1</v>
      </c>
      <c r="I11" s="8">
        <v>12</v>
      </c>
      <c r="J11" s="8">
        <v>3</v>
      </c>
      <c r="K11" s="8">
        <v>9</v>
      </c>
    </row>
    <row r="12" spans="1:11">
      <c r="A12" s="19" t="s">
        <v>88</v>
      </c>
      <c r="B12" s="8">
        <v>15</v>
      </c>
      <c r="C12" s="8">
        <v>10</v>
      </c>
      <c r="D12" s="8">
        <v>5</v>
      </c>
      <c r="E12" s="8">
        <v>2</v>
      </c>
      <c r="F12" s="8">
        <v>3</v>
      </c>
      <c r="G12" s="21">
        <v>14</v>
      </c>
      <c r="H12" s="8">
        <v>6</v>
      </c>
      <c r="I12" s="8">
        <v>8</v>
      </c>
      <c r="J12" s="8">
        <v>2</v>
      </c>
      <c r="K12" s="8">
        <v>6</v>
      </c>
    </row>
    <row r="13" spans="1:11">
      <c r="A13" s="19" t="s">
        <v>89</v>
      </c>
      <c r="B13" s="8">
        <v>16</v>
      </c>
      <c r="C13" s="8">
        <v>2</v>
      </c>
      <c r="D13" s="8">
        <v>14</v>
      </c>
      <c r="E13" s="8">
        <v>3</v>
      </c>
      <c r="F13" s="8">
        <v>11</v>
      </c>
      <c r="G13" s="21">
        <v>13</v>
      </c>
      <c r="H13" s="8">
        <v>2</v>
      </c>
      <c r="I13" s="8">
        <v>11</v>
      </c>
      <c r="J13" s="8">
        <v>1</v>
      </c>
      <c r="K13" s="8">
        <v>10</v>
      </c>
    </row>
    <row r="14" spans="1:11">
      <c r="A14" s="19" t="s">
        <v>90</v>
      </c>
      <c r="B14" s="8">
        <v>12</v>
      </c>
      <c r="C14" s="8">
        <v>2</v>
      </c>
      <c r="D14" s="8">
        <v>9</v>
      </c>
      <c r="E14" s="8">
        <v>3</v>
      </c>
      <c r="F14" s="8">
        <v>6</v>
      </c>
      <c r="G14" s="21">
        <v>9</v>
      </c>
      <c r="H14" s="8">
        <v>5</v>
      </c>
      <c r="I14" s="8">
        <v>5</v>
      </c>
      <c r="J14" s="8">
        <v>2</v>
      </c>
      <c r="K14" s="8">
        <v>3</v>
      </c>
    </row>
    <row r="15" spans="1:11">
      <c r="A15" s="19" t="s">
        <v>91</v>
      </c>
      <c r="B15" s="8">
        <v>14</v>
      </c>
      <c r="C15" s="8">
        <v>2</v>
      </c>
      <c r="D15" s="8">
        <v>12</v>
      </c>
      <c r="E15" s="8">
        <v>5</v>
      </c>
      <c r="F15" s="8">
        <v>7</v>
      </c>
      <c r="G15" s="21">
        <v>13</v>
      </c>
      <c r="H15" s="8">
        <v>1</v>
      </c>
      <c r="I15" s="8">
        <v>12</v>
      </c>
      <c r="J15" s="8">
        <v>4</v>
      </c>
      <c r="K15" s="8">
        <v>7</v>
      </c>
    </row>
    <row r="16" spans="1:11">
      <c r="A16" s="19" t="s">
        <v>92</v>
      </c>
      <c r="B16" s="8">
        <v>12</v>
      </c>
      <c r="C16" s="8">
        <v>2</v>
      </c>
      <c r="D16" s="8">
        <v>10</v>
      </c>
      <c r="E16" s="8">
        <v>4</v>
      </c>
      <c r="F16" s="8">
        <v>6</v>
      </c>
      <c r="G16" s="21">
        <v>10</v>
      </c>
      <c r="H16" s="8">
        <v>1</v>
      </c>
      <c r="I16" s="8">
        <v>8</v>
      </c>
      <c r="J16" s="8">
        <v>3</v>
      </c>
      <c r="K16" s="8">
        <v>5</v>
      </c>
    </row>
    <row r="17" spans="1:11">
      <c r="A17" s="19" t="s">
        <v>93</v>
      </c>
      <c r="B17" s="8">
        <v>15</v>
      </c>
      <c r="C17" s="8">
        <v>3</v>
      </c>
      <c r="D17" s="8">
        <v>13</v>
      </c>
      <c r="E17" s="8">
        <v>2</v>
      </c>
      <c r="F17" s="8">
        <v>10</v>
      </c>
      <c r="G17" s="21">
        <v>14</v>
      </c>
      <c r="H17" s="8">
        <v>5</v>
      </c>
      <c r="I17" s="8">
        <v>9</v>
      </c>
      <c r="J17" s="8">
        <v>2</v>
      </c>
      <c r="K17" s="8">
        <v>8</v>
      </c>
    </row>
    <row r="18" spans="1:11">
      <c r="A18" s="19" t="s">
        <v>94</v>
      </c>
      <c r="B18" s="8">
        <v>15</v>
      </c>
      <c r="C18" s="8">
        <v>4</v>
      </c>
      <c r="D18" s="8">
        <v>11</v>
      </c>
      <c r="E18" s="8">
        <v>2</v>
      </c>
      <c r="F18" s="8">
        <v>9</v>
      </c>
      <c r="G18" s="21">
        <v>15</v>
      </c>
      <c r="H18" s="8">
        <v>5</v>
      </c>
      <c r="I18" s="8">
        <v>10</v>
      </c>
      <c r="J18" s="8">
        <v>2</v>
      </c>
      <c r="K18" s="8">
        <v>8</v>
      </c>
    </row>
    <row r="19" spans="1:11">
      <c r="A19" s="19" t="s">
        <v>95</v>
      </c>
      <c r="B19" s="8">
        <v>15</v>
      </c>
      <c r="C19" s="8">
        <v>2</v>
      </c>
      <c r="D19" s="8">
        <v>13</v>
      </c>
      <c r="E19" s="8">
        <v>3</v>
      </c>
      <c r="F19" s="8">
        <v>10</v>
      </c>
      <c r="G19" s="21">
        <v>15</v>
      </c>
      <c r="H19" s="8">
        <v>2</v>
      </c>
      <c r="I19" s="8">
        <v>13</v>
      </c>
      <c r="J19" s="8">
        <v>2</v>
      </c>
      <c r="K19" s="8">
        <v>11</v>
      </c>
    </row>
    <row r="20" spans="1:11">
      <c r="A20" s="19" t="s">
        <v>96</v>
      </c>
      <c r="B20" s="8">
        <v>14</v>
      </c>
      <c r="C20" s="8">
        <v>3</v>
      </c>
      <c r="D20" s="8">
        <v>10</v>
      </c>
      <c r="E20" s="8">
        <v>2</v>
      </c>
      <c r="F20" s="8">
        <v>8</v>
      </c>
      <c r="G20" s="21">
        <v>12</v>
      </c>
      <c r="H20" s="8">
        <v>4</v>
      </c>
      <c r="I20" s="8">
        <v>9</v>
      </c>
      <c r="J20" s="8">
        <v>2</v>
      </c>
      <c r="K20" s="8">
        <v>7</v>
      </c>
    </row>
    <row r="21" spans="1:11">
      <c r="A21" s="19" t="s">
        <v>97</v>
      </c>
      <c r="B21" s="8">
        <v>11</v>
      </c>
      <c r="C21" s="8">
        <v>3</v>
      </c>
      <c r="D21" s="8">
        <v>8</v>
      </c>
      <c r="E21" s="8">
        <v>2</v>
      </c>
      <c r="F21" s="8">
        <v>6</v>
      </c>
      <c r="G21" s="21">
        <v>13</v>
      </c>
      <c r="H21" s="8">
        <v>6</v>
      </c>
      <c r="I21" s="8">
        <v>7</v>
      </c>
      <c r="J21" s="8">
        <v>2</v>
      </c>
      <c r="K21" s="8">
        <v>5</v>
      </c>
    </row>
    <row r="22" spans="1:11">
      <c r="A22" s="19" t="s">
        <v>98</v>
      </c>
      <c r="B22" s="8">
        <v>14</v>
      </c>
      <c r="C22" s="8">
        <v>4</v>
      </c>
      <c r="D22" s="8">
        <v>10</v>
      </c>
      <c r="E22" s="8">
        <v>1</v>
      </c>
      <c r="F22" s="8">
        <v>9</v>
      </c>
      <c r="G22" s="21">
        <v>12</v>
      </c>
      <c r="H22" s="8">
        <v>3</v>
      </c>
      <c r="I22" s="8">
        <v>9</v>
      </c>
      <c r="J22" s="8">
        <v>1</v>
      </c>
      <c r="K22" s="8">
        <v>8</v>
      </c>
    </row>
    <row r="23" spans="1:11">
      <c r="A23" s="19" t="s">
        <v>99</v>
      </c>
      <c r="B23" s="8">
        <v>18</v>
      </c>
      <c r="C23" s="8">
        <v>4</v>
      </c>
      <c r="D23" s="8">
        <v>14</v>
      </c>
      <c r="E23" s="8">
        <v>5</v>
      </c>
      <c r="F23" s="8">
        <v>8</v>
      </c>
      <c r="G23" s="21">
        <v>17</v>
      </c>
      <c r="H23" s="8">
        <v>5</v>
      </c>
      <c r="I23" s="8">
        <v>12</v>
      </c>
      <c r="J23" s="8">
        <v>3</v>
      </c>
      <c r="K23" s="8">
        <v>9</v>
      </c>
    </row>
    <row r="24" spans="1:11">
      <c r="A24" s="19" t="s">
        <v>100</v>
      </c>
      <c r="B24" s="8">
        <v>11</v>
      </c>
      <c r="C24" s="8">
        <v>4</v>
      </c>
      <c r="D24" s="8">
        <v>7</v>
      </c>
      <c r="E24" s="8">
        <v>3</v>
      </c>
      <c r="F24" s="8">
        <v>4</v>
      </c>
      <c r="G24" s="21">
        <v>11</v>
      </c>
      <c r="H24" s="8">
        <v>7</v>
      </c>
      <c r="I24" s="8">
        <v>4</v>
      </c>
      <c r="J24" s="8">
        <v>1</v>
      </c>
      <c r="K24" s="8">
        <v>3</v>
      </c>
    </row>
    <row r="25" spans="1:11">
      <c r="A25" s="19" t="s">
        <v>101</v>
      </c>
      <c r="B25" s="8">
        <v>17</v>
      </c>
      <c r="C25" s="8">
        <v>6</v>
      </c>
      <c r="D25" s="8">
        <v>12</v>
      </c>
      <c r="E25" s="8">
        <v>2</v>
      </c>
      <c r="F25" s="8">
        <v>9</v>
      </c>
      <c r="G25" s="21">
        <v>17</v>
      </c>
      <c r="H25" s="8">
        <v>9</v>
      </c>
      <c r="I25" s="8">
        <v>8</v>
      </c>
      <c r="J25" s="8">
        <v>2</v>
      </c>
      <c r="K25" s="8">
        <v>6</v>
      </c>
    </row>
    <row r="26" spans="1:11">
      <c r="A26" s="19" t="s">
        <v>102</v>
      </c>
      <c r="B26" s="8">
        <v>14</v>
      </c>
      <c r="C26" s="8">
        <v>4</v>
      </c>
      <c r="D26" s="8">
        <v>10</v>
      </c>
      <c r="E26" s="8">
        <v>2</v>
      </c>
      <c r="F26" s="8">
        <v>7</v>
      </c>
      <c r="G26" s="21">
        <v>14</v>
      </c>
      <c r="H26" s="8">
        <v>4</v>
      </c>
      <c r="I26" s="8">
        <v>9</v>
      </c>
      <c r="J26" s="8">
        <v>2</v>
      </c>
      <c r="K26" s="8">
        <v>8</v>
      </c>
    </row>
    <row r="27" spans="1:11">
      <c r="A27" s="19" t="s">
        <v>103</v>
      </c>
      <c r="B27" s="8">
        <v>12</v>
      </c>
      <c r="C27" s="8">
        <v>2</v>
      </c>
      <c r="D27" s="8">
        <v>10</v>
      </c>
      <c r="E27" s="8">
        <v>4</v>
      </c>
      <c r="F27" s="8">
        <v>6</v>
      </c>
      <c r="G27" s="21">
        <v>12</v>
      </c>
      <c r="H27" s="8">
        <v>2</v>
      </c>
      <c r="I27" s="8">
        <v>10</v>
      </c>
      <c r="J27" s="8">
        <v>3</v>
      </c>
      <c r="K27" s="8">
        <v>7</v>
      </c>
    </row>
    <row r="28" spans="1:11">
      <c r="A28" s="19" t="s">
        <v>104</v>
      </c>
      <c r="B28" s="8">
        <v>9</v>
      </c>
      <c r="C28" s="8">
        <v>3</v>
      </c>
      <c r="D28" s="8">
        <v>6</v>
      </c>
      <c r="E28" s="8">
        <v>3</v>
      </c>
      <c r="F28" s="8">
        <v>3</v>
      </c>
      <c r="G28" s="21">
        <v>11</v>
      </c>
      <c r="H28" s="8">
        <v>2</v>
      </c>
      <c r="I28" s="8">
        <v>8</v>
      </c>
      <c r="J28" s="8">
        <v>2</v>
      </c>
      <c r="K28" s="8">
        <v>6</v>
      </c>
    </row>
    <row r="29" spans="1:11">
      <c r="A29" s="19" t="s">
        <v>105</v>
      </c>
      <c r="B29" s="8">
        <v>14</v>
      </c>
      <c r="C29" s="8">
        <v>4</v>
      </c>
      <c r="D29" s="8">
        <v>10</v>
      </c>
      <c r="E29" s="8">
        <v>2</v>
      </c>
      <c r="F29" s="8">
        <v>8</v>
      </c>
      <c r="G29" s="21">
        <v>13</v>
      </c>
      <c r="H29" s="8">
        <v>5</v>
      </c>
      <c r="I29" s="8">
        <v>9</v>
      </c>
      <c r="J29" s="8">
        <v>2</v>
      </c>
      <c r="K29" s="8">
        <v>6</v>
      </c>
    </row>
    <row r="30" spans="1:11">
      <c r="A30" s="19" t="s">
        <v>106</v>
      </c>
      <c r="B30" s="8">
        <v>13</v>
      </c>
      <c r="C30" s="8">
        <v>2</v>
      </c>
      <c r="D30" s="8">
        <v>11</v>
      </c>
      <c r="E30" s="8">
        <v>3</v>
      </c>
      <c r="F30" s="8">
        <v>8</v>
      </c>
      <c r="G30" s="21">
        <v>13</v>
      </c>
      <c r="H30" s="8">
        <v>3</v>
      </c>
      <c r="I30" s="8">
        <v>10</v>
      </c>
      <c r="J30" s="8">
        <v>2</v>
      </c>
      <c r="K30" s="8">
        <v>8</v>
      </c>
    </row>
    <row r="31" spans="1:11">
      <c r="A31" s="19" t="s">
        <v>107</v>
      </c>
      <c r="B31" s="8">
        <v>13</v>
      </c>
      <c r="C31" s="8">
        <v>1</v>
      </c>
      <c r="D31" s="8">
        <v>12</v>
      </c>
      <c r="E31" s="8">
        <v>4</v>
      </c>
      <c r="F31" s="8">
        <v>8</v>
      </c>
      <c r="G31" s="21">
        <v>13</v>
      </c>
      <c r="H31" s="8">
        <v>2</v>
      </c>
      <c r="I31" s="8">
        <v>11</v>
      </c>
      <c r="J31" s="8">
        <v>3</v>
      </c>
      <c r="K31" s="8">
        <v>7</v>
      </c>
    </row>
    <row r="32" spans="1:11">
      <c r="A32" s="19" t="s">
        <v>108</v>
      </c>
      <c r="B32" s="8">
        <v>11</v>
      </c>
      <c r="C32" s="8">
        <v>2</v>
      </c>
      <c r="D32" s="8">
        <v>9</v>
      </c>
      <c r="E32" s="8">
        <v>4</v>
      </c>
      <c r="F32" s="8">
        <v>5</v>
      </c>
      <c r="G32" s="21">
        <v>12</v>
      </c>
      <c r="H32" s="8">
        <v>3</v>
      </c>
      <c r="I32" s="8">
        <v>9</v>
      </c>
      <c r="J32" s="8">
        <v>4</v>
      </c>
      <c r="K32" s="8">
        <v>5</v>
      </c>
    </row>
    <row r="33" spans="1:11">
      <c r="A33" s="19" t="s">
        <v>109</v>
      </c>
      <c r="B33" s="8">
        <v>18</v>
      </c>
      <c r="C33" s="8">
        <v>2</v>
      </c>
      <c r="D33" s="8">
        <v>16</v>
      </c>
      <c r="E33" s="8">
        <v>6</v>
      </c>
      <c r="F33" s="8">
        <v>10</v>
      </c>
      <c r="G33" s="21">
        <v>19</v>
      </c>
      <c r="H33" s="8">
        <v>3</v>
      </c>
      <c r="I33" s="8">
        <v>16</v>
      </c>
      <c r="J33" s="8">
        <v>5</v>
      </c>
      <c r="K33" s="8">
        <v>12</v>
      </c>
    </row>
    <row r="34" spans="1:11">
      <c r="A34" s="19" t="s">
        <v>110</v>
      </c>
      <c r="B34" s="8">
        <v>16</v>
      </c>
      <c r="C34" s="8">
        <v>3</v>
      </c>
      <c r="D34" s="8">
        <v>14</v>
      </c>
      <c r="E34" s="8">
        <v>2</v>
      </c>
      <c r="F34" s="8">
        <v>12</v>
      </c>
      <c r="G34" s="21">
        <v>14</v>
      </c>
      <c r="H34" s="8">
        <v>3</v>
      </c>
      <c r="I34" s="8">
        <v>12</v>
      </c>
      <c r="J34" s="8">
        <v>1</v>
      </c>
      <c r="K34" s="8">
        <v>11</v>
      </c>
    </row>
    <row r="35" spans="1:11">
      <c r="A35" s="19" t="s">
        <v>111</v>
      </c>
      <c r="B35" s="8">
        <v>16</v>
      </c>
      <c r="C35" s="8">
        <v>2</v>
      </c>
      <c r="D35" s="8">
        <v>14</v>
      </c>
      <c r="E35" s="8">
        <v>4</v>
      </c>
      <c r="F35" s="8">
        <v>9</v>
      </c>
      <c r="G35" s="21">
        <v>12</v>
      </c>
      <c r="H35" s="8">
        <v>2</v>
      </c>
      <c r="I35" s="8">
        <v>10</v>
      </c>
      <c r="J35" s="8">
        <v>4</v>
      </c>
      <c r="K35" s="8">
        <v>7</v>
      </c>
    </row>
    <row r="36" spans="1:11">
      <c r="A36" s="19" t="s">
        <v>112</v>
      </c>
      <c r="B36" s="8">
        <v>15</v>
      </c>
      <c r="C36" s="8">
        <v>3</v>
      </c>
      <c r="D36" s="8">
        <v>12</v>
      </c>
      <c r="E36" s="8">
        <v>1</v>
      </c>
      <c r="F36" s="8">
        <v>11</v>
      </c>
      <c r="G36" s="21">
        <v>14</v>
      </c>
      <c r="H36" s="8">
        <v>3</v>
      </c>
      <c r="I36" s="8">
        <v>11</v>
      </c>
      <c r="J36" s="8">
        <v>1</v>
      </c>
      <c r="K36" s="8">
        <v>11</v>
      </c>
    </row>
    <row r="37" spans="1:11">
      <c r="A37" s="19" t="s">
        <v>113</v>
      </c>
      <c r="B37" s="8">
        <v>14</v>
      </c>
      <c r="C37" s="8">
        <v>2</v>
      </c>
      <c r="D37" s="8">
        <v>12</v>
      </c>
      <c r="E37" s="8">
        <v>2</v>
      </c>
      <c r="F37" s="8">
        <v>11</v>
      </c>
      <c r="G37" s="21">
        <v>13</v>
      </c>
      <c r="H37" s="8">
        <v>2</v>
      </c>
      <c r="I37" s="8">
        <v>11</v>
      </c>
      <c r="J37" s="8">
        <v>1</v>
      </c>
      <c r="K37" s="8">
        <v>10</v>
      </c>
    </row>
    <row r="38" spans="1:11">
      <c r="A38" s="19" t="s">
        <v>114</v>
      </c>
      <c r="B38" s="8">
        <v>16</v>
      </c>
      <c r="C38" s="8">
        <v>4</v>
      </c>
      <c r="D38" s="8">
        <v>12</v>
      </c>
      <c r="E38" s="8">
        <v>4</v>
      </c>
      <c r="F38" s="8">
        <v>8</v>
      </c>
      <c r="G38" s="21">
        <v>14</v>
      </c>
      <c r="H38" s="8">
        <v>6</v>
      </c>
      <c r="I38" s="8">
        <v>8</v>
      </c>
      <c r="J38" s="8">
        <v>2</v>
      </c>
      <c r="K38" s="8">
        <v>6</v>
      </c>
    </row>
    <row r="39" spans="1:11">
      <c r="A39" s="19" t="s">
        <v>115</v>
      </c>
      <c r="B39" s="8">
        <v>14</v>
      </c>
      <c r="C39" s="8">
        <v>5</v>
      </c>
      <c r="D39" s="8">
        <v>8</v>
      </c>
      <c r="E39" s="8">
        <v>2</v>
      </c>
      <c r="F39" s="8">
        <v>7</v>
      </c>
      <c r="G39" s="21">
        <v>15</v>
      </c>
      <c r="H39" s="8">
        <v>7</v>
      </c>
      <c r="I39" s="8">
        <v>8</v>
      </c>
      <c r="J39" s="8">
        <v>1</v>
      </c>
      <c r="K39" s="8">
        <v>7</v>
      </c>
    </row>
    <row r="40" spans="1:11">
      <c r="A40" s="19" t="s">
        <v>116</v>
      </c>
      <c r="B40" s="8">
        <v>16</v>
      </c>
      <c r="C40" s="8">
        <v>4</v>
      </c>
      <c r="D40" s="8">
        <v>12</v>
      </c>
      <c r="E40" s="8">
        <v>5</v>
      </c>
      <c r="F40" s="8">
        <v>7</v>
      </c>
      <c r="G40" s="21">
        <v>14</v>
      </c>
      <c r="H40" s="8">
        <v>8</v>
      </c>
      <c r="I40" s="8">
        <v>6</v>
      </c>
      <c r="J40" s="8">
        <v>2</v>
      </c>
      <c r="K40" s="8">
        <v>4</v>
      </c>
    </row>
    <row r="41" spans="1:11">
      <c r="A41" s="19" t="s">
        <v>117</v>
      </c>
      <c r="B41" s="8">
        <v>13</v>
      </c>
      <c r="C41" s="8">
        <v>2</v>
      </c>
      <c r="D41" s="8">
        <v>10</v>
      </c>
      <c r="E41" s="8">
        <v>4</v>
      </c>
      <c r="F41" s="8">
        <v>6</v>
      </c>
      <c r="G41" s="21">
        <v>12</v>
      </c>
      <c r="H41" s="8">
        <v>3</v>
      </c>
      <c r="I41" s="8">
        <v>9</v>
      </c>
      <c r="J41" s="8">
        <v>4</v>
      </c>
      <c r="K41" s="8">
        <v>5</v>
      </c>
    </row>
    <row r="42" spans="1:11">
      <c r="A42" s="19" t="s">
        <v>118</v>
      </c>
      <c r="B42" s="8">
        <v>15</v>
      </c>
      <c r="C42" s="8">
        <v>3</v>
      </c>
      <c r="D42" s="8">
        <v>12</v>
      </c>
      <c r="E42" s="8">
        <v>3</v>
      </c>
      <c r="F42" s="8">
        <v>10</v>
      </c>
      <c r="G42" s="21">
        <v>15</v>
      </c>
      <c r="H42" s="8">
        <v>4</v>
      </c>
      <c r="I42" s="8">
        <v>12</v>
      </c>
      <c r="J42" s="8">
        <v>3</v>
      </c>
      <c r="K42" s="8">
        <v>9</v>
      </c>
    </row>
    <row r="43" spans="1:11">
      <c r="A43" s="19" t="s">
        <v>119</v>
      </c>
      <c r="B43" s="8">
        <v>17</v>
      </c>
      <c r="C43" s="8">
        <v>3</v>
      </c>
      <c r="D43" s="8">
        <v>15</v>
      </c>
      <c r="E43" s="8">
        <v>6</v>
      </c>
      <c r="F43" s="8">
        <v>9</v>
      </c>
      <c r="G43" s="21">
        <v>17</v>
      </c>
      <c r="H43" s="8">
        <v>2</v>
      </c>
      <c r="I43" s="8">
        <v>15</v>
      </c>
      <c r="J43" s="8">
        <v>3</v>
      </c>
      <c r="K43" s="8">
        <v>12</v>
      </c>
    </row>
    <row r="44" spans="1:11">
      <c r="A44" s="19" t="s">
        <v>120</v>
      </c>
      <c r="B44" s="8">
        <v>14</v>
      </c>
      <c r="C44" s="8">
        <v>6</v>
      </c>
      <c r="D44" s="8">
        <v>8</v>
      </c>
      <c r="E44" s="8">
        <v>4</v>
      </c>
      <c r="F44" s="8">
        <v>4</v>
      </c>
      <c r="G44" s="21">
        <v>13</v>
      </c>
      <c r="H44" s="8">
        <v>5</v>
      </c>
      <c r="I44" s="8">
        <v>8</v>
      </c>
      <c r="J44" s="8">
        <v>3</v>
      </c>
      <c r="K44" s="8">
        <v>5</v>
      </c>
    </row>
    <row r="45" spans="1:11">
      <c r="A45" s="19" t="s">
        <v>121</v>
      </c>
      <c r="B45" s="8">
        <v>12</v>
      </c>
      <c r="C45" s="8">
        <v>2</v>
      </c>
      <c r="D45" s="8">
        <v>10</v>
      </c>
      <c r="E45" s="8">
        <v>3</v>
      </c>
      <c r="F45" s="8">
        <v>6</v>
      </c>
      <c r="G45" s="21">
        <v>11</v>
      </c>
      <c r="H45" s="8">
        <v>2</v>
      </c>
      <c r="I45" s="8">
        <v>9</v>
      </c>
      <c r="J45" s="8">
        <v>2</v>
      </c>
      <c r="K45" s="8">
        <v>6</v>
      </c>
    </row>
    <row r="46" spans="1:11">
      <c r="A46" s="19" t="s">
        <v>122</v>
      </c>
      <c r="B46" s="8">
        <v>14</v>
      </c>
      <c r="C46" s="8">
        <v>5</v>
      </c>
      <c r="D46" s="8">
        <v>10</v>
      </c>
      <c r="E46" s="8">
        <v>5</v>
      </c>
      <c r="F46" s="8">
        <v>5</v>
      </c>
      <c r="G46" s="21">
        <v>12</v>
      </c>
      <c r="H46" s="8">
        <v>6</v>
      </c>
      <c r="I46" s="8">
        <v>5</v>
      </c>
      <c r="J46" s="8">
        <v>3</v>
      </c>
      <c r="K46" s="8">
        <v>3</v>
      </c>
    </row>
    <row r="47" spans="1:11">
      <c r="A47" s="19" t="s">
        <v>123</v>
      </c>
      <c r="B47" s="8">
        <v>13</v>
      </c>
      <c r="C47" s="8">
        <v>5</v>
      </c>
      <c r="D47" s="8">
        <v>8</v>
      </c>
      <c r="E47" s="8">
        <v>5</v>
      </c>
      <c r="F47" s="8">
        <v>3</v>
      </c>
      <c r="G47" s="21">
        <v>11</v>
      </c>
      <c r="H47" s="8">
        <v>5</v>
      </c>
      <c r="I47" s="8">
        <v>6</v>
      </c>
      <c r="J47" s="8">
        <v>3</v>
      </c>
      <c r="K47" s="8">
        <v>3</v>
      </c>
    </row>
    <row r="48" spans="1:11">
      <c r="A48" s="19" t="s">
        <v>124</v>
      </c>
      <c r="B48" s="8">
        <v>11</v>
      </c>
      <c r="C48" s="8">
        <v>2</v>
      </c>
      <c r="D48" s="8">
        <v>9</v>
      </c>
      <c r="E48" s="8">
        <v>3</v>
      </c>
      <c r="F48" s="8">
        <v>6</v>
      </c>
      <c r="G48" s="21">
        <v>10</v>
      </c>
      <c r="H48" s="8">
        <v>2</v>
      </c>
      <c r="I48" s="8">
        <v>8</v>
      </c>
      <c r="J48" s="8">
        <v>2</v>
      </c>
      <c r="K48" s="8">
        <v>6</v>
      </c>
    </row>
    <row r="49" spans="1:11">
      <c r="A49" s="19" t="s">
        <v>125</v>
      </c>
      <c r="B49" s="8">
        <v>18</v>
      </c>
      <c r="C49" s="8">
        <v>4</v>
      </c>
      <c r="D49" s="8">
        <v>14</v>
      </c>
      <c r="E49" s="8">
        <v>6</v>
      </c>
      <c r="F49" s="8">
        <v>8</v>
      </c>
      <c r="G49" s="21">
        <v>19</v>
      </c>
      <c r="H49" s="8">
        <v>4</v>
      </c>
      <c r="I49" s="8">
        <v>15</v>
      </c>
      <c r="J49" s="8">
        <v>5</v>
      </c>
      <c r="K49" s="8">
        <v>10</v>
      </c>
    </row>
    <row r="50" spans="1:11">
      <c r="A50" s="19" t="s">
        <v>126</v>
      </c>
      <c r="B50" s="8">
        <v>15</v>
      </c>
      <c r="C50" s="8">
        <v>4</v>
      </c>
      <c r="D50" s="8">
        <v>10</v>
      </c>
      <c r="E50" s="8">
        <v>3</v>
      </c>
      <c r="F50" s="8">
        <v>7</v>
      </c>
      <c r="G50" s="21">
        <v>14</v>
      </c>
      <c r="H50" s="8">
        <v>6</v>
      </c>
      <c r="I50" s="8">
        <v>8</v>
      </c>
      <c r="J50" s="8">
        <v>2</v>
      </c>
      <c r="K50" s="8">
        <v>6</v>
      </c>
    </row>
    <row r="51" spans="1:11">
      <c r="A51" s="19" t="s">
        <v>127</v>
      </c>
      <c r="B51" s="8">
        <v>11</v>
      </c>
      <c r="C51" s="8">
        <v>2</v>
      </c>
      <c r="D51" s="8">
        <v>9</v>
      </c>
      <c r="E51" s="8">
        <v>3</v>
      </c>
      <c r="F51" s="8">
        <v>7</v>
      </c>
      <c r="G51" s="21">
        <v>11</v>
      </c>
      <c r="H51" s="8">
        <v>3</v>
      </c>
      <c r="I51" s="8">
        <v>8</v>
      </c>
      <c r="J51" s="8">
        <v>2</v>
      </c>
      <c r="K51" s="8">
        <v>6</v>
      </c>
    </row>
    <row r="52" spans="1:11">
      <c r="A52" s="19" t="s">
        <v>128</v>
      </c>
      <c r="B52" s="8">
        <v>17</v>
      </c>
      <c r="C52" s="8">
        <v>3</v>
      </c>
      <c r="D52" s="8">
        <v>14</v>
      </c>
      <c r="E52" s="8">
        <v>6</v>
      </c>
      <c r="F52" s="8">
        <v>8</v>
      </c>
      <c r="G52" s="21">
        <v>17</v>
      </c>
      <c r="H52" s="8">
        <v>2</v>
      </c>
      <c r="I52" s="8">
        <v>15</v>
      </c>
      <c r="J52" s="8">
        <v>5</v>
      </c>
      <c r="K52" s="8">
        <v>10</v>
      </c>
    </row>
    <row r="53" spans="1:11">
      <c r="A53" s="19" t="s">
        <v>129</v>
      </c>
      <c r="B53" s="8">
        <v>14</v>
      </c>
      <c r="C53" s="8">
        <v>3</v>
      </c>
      <c r="D53" s="8">
        <v>11</v>
      </c>
      <c r="E53" s="8">
        <v>2</v>
      </c>
      <c r="F53" s="8">
        <v>9</v>
      </c>
      <c r="G53" s="21">
        <v>14</v>
      </c>
      <c r="H53" s="8">
        <v>4</v>
      </c>
      <c r="I53" s="8">
        <v>10</v>
      </c>
      <c r="J53" s="8">
        <v>2</v>
      </c>
      <c r="K53" s="8">
        <v>9</v>
      </c>
    </row>
    <row r="54" spans="1:11">
      <c r="A54" s="19" t="s">
        <v>130</v>
      </c>
      <c r="B54" s="8">
        <v>14</v>
      </c>
      <c r="C54" s="8">
        <v>2</v>
      </c>
      <c r="D54" s="8">
        <v>13</v>
      </c>
      <c r="E54" s="8">
        <v>3</v>
      </c>
      <c r="F54" s="8">
        <v>10</v>
      </c>
      <c r="G54" s="21">
        <v>13</v>
      </c>
      <c r="H54" s="8">
        <v>2</v>
      </c>
      <c r="I54" s="8">
        <v>11</v>
      </c>
      <c r="J54" s="8">
        <v>3</v>
      </c>
      <c r="K54" s="8">
        <v>9</v>
      </c>
    </row>
    <row r="55" spans="1:11">
      <c r="A55" s="33" t="s">
        <v>131</v>
      </c>
      <c r="B55" s="45"/>
      <c r="C55" s="45"/>
      <c r="D55" s="45"/>
      <c r="E55" s="45"/>
      <c r="F55" s="45"/>
      <c r="G55" s="45"/>
      <c r="H55" s="45"/>
      <c r="I55" s="45"/>
      <c r="J55" s="45"/>
      <c r="K55" s="45"/>
    </row>
    <row r="56" spans="1:11">
      <c r="A56" s="20" t="s">
        <v>134</v>
      </c>
      <c r="B56" s="8">
        <v>17</v>
      </c>
      <c r="C56" s="8">
        <v>5</v>
      </c>
      <c r="D56" s="8">
        <v>12</v>
      </c>
      <c r="E56" s="8">
        <v>2</v>
      </c>
      <c r="F56" s="8">
        <v>10</v>
      </c>
      <c r="G56" s="21">
        <v>17</v>
      </c>
      <c r="H56" s="8">
        <v>9</v>
      </c>
      <c r="I56" s="8">
        <v>8</v>
      </c>
      <c r="J56" s="8">
        <v>2</v>
      </c>
      <c r="K56" s="8">
        <v>6</v>
      </c>
    </row>
    <row r="57" spans="1:11">
      <c r="A57" s="20" t="s">
        <v>183</v>
      </c>
      <c r="B57" s="8">
        <v>9</v>
      </c>
      <c r="C57" s="8">
        <v>1</v>
      </c>
      <c r="D57" s="8">
        <v>8</v>
      </c>
      <c r="E57" s="8">
        <v>2</v>
      </c>
      <c r="F57" s="8">
        <v>5</v>
      </c>
      <c r="G57" s="21">
        <v>7</v>
      </c>
      <c r="H57" s="8">
        <v>1</v>
      </c>
      <c r="I57" s="8">
        <v>7</v>
      </c>
      <c r="J57" s="8">
        <v>1</v>
      </c>
      <c r="K57" s="8">
        <v>6</v>
      </c>
    </row>
    <row r="58" spans="1:11">
      <c r="A58" s="22" t="s">
        <v>136</v>
      </c>
      <c r="B58" s="11" t="s">
        <v>293</v>
      </c>
      <c r="C58" s="11" t="s">
        <v>293</v>
      </c>
      <c r="D58" s="11" t="s">
        <v>293</v>
      </c>
      <c r="E58" s="11" t="s">
        <v>293</v>
      </c>
      <c r="F58" s="11" t="s">
        <v>293</v>
      </c>
      <c r="G58" s="26" t="s">
        <v>293</v>
      </c>
      <c r="H58" s="11" t="s">
        <v>293</v>
      </c>
      <c r="I58" s="11" t="s">
        <v>293</v>
      </c>
      <c r="J58" s="11" t="s">
        <v>293</v>
      </c>
      <c r="K58" s="11" t="s">
        <v>293</v>
      </c>
    </row>
    <row r="59" spans="1:11">
      <c r="A59" s="13" t="s">
        <v>297</v>
      </c>
    </row>
  </sheetData>
  <mergeCells count="4">
    <mergeCell ref="A2:A3"/>
    <mergeCell ref="B2:F2"/>
    <mergeCell ref="G2:K2"/>
    <mergeCell ref="A55:K55"/>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K59"/>
  <sheetViews>
    <sheetView workbookViewId="0"/>
  </sheetViews>
  <sheetFormatPr defaultRowHeight="15"/>
  <cols>
    <col min="1" max="1" width="23" customWidth="1"/>
    <col min="2" max="11" width="13" customWidth="1"/>
  </cols>
  <sheetData>
    <row r="1" spans="1:11">
      <c r="A1" s="2" t="s">
        <v>27</v>
      </c>
    </row>
    <row r="2" spans="1:11">
      <c r="A2" s="34" t="s">
        <v>75</v>
      </c>
      <c r="B2" s="35">
        <v>2009</v>
      </c>
      <c r="C2" s="46"/>
      <c r="D2" s="46"/>
      <c r="E2" s="46"/>
      <c r="F2" s="46"/>
      <c r="G2" s="35">
        <v>2011</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13</v>
      </c>
      <c r="C4" s="8">
        <v>3</v>
      </c>
      <c r="D4" s="8">
        <v>10</v>
      </c>
      <c r="E4" s="8">
        <v>2</v>
      </c>
      <c r="F4" s="8">
        <v>8</v>
      </c>
      <c r="G4" s="21">
        <v>13</v>
      </c>
      <c r="H4" s="8">
        <v>2</v>
      </c>
      <c r="I4" s="8">
        <v>10</v>
      </c>
      <c r="J4" s="8">
        <v>2</v>
      </c>
      <c r="K4" s="8">
        <v>9</v>
      </c>
    </row>
    <row r="5" spans="1:11">
      <c r="A5" s="19" t="s">
        <v>81</v>
      </c>
      <c r="B5" s="8">
        <v>10</v>
      </c>
      <c r="C5" s="8">
        <v>1</v>
      </c>
      <c r="D5" s="8">
        <v>9</v>
      </c>
      <c r="E5" s="8">
        <v>6</v>
      </c>
      <c r="F5" s="8">
        <v>3</v>
      </c>
      <c r="G5" s="21">
        <v>10</v>
      </c>
      <c r="H5" s="8">
        <v>1</v>
      </c>
      <c r="I5" s="8">
        <v>9</v>
      </c>
      <c r="J5" s="8">
        <v>6</v>
      </c>
      <c r="K5" s="8">
        <v>3</v>
      </c>
    </row>
    <row r="6" spans="1:11">
      <c r="A6" s="19" t="s">
        <v>82</v>
      </c>
      <c r="B6" s="8">
        <v>13</v>
      </c>
      <c r="C6" s="8">
        <v>3</v>
      </c>
      <c r="D6" s="8">
        <v>10</v>
      </c>
      <c r="E6" s="8">
        <v>1</v>
      </c>
      <c r="F6" s="8">
        <v>9</v>
      </c>
      <c r="G6" s="21">
        <v>13</v>
      </c>
      <c r="H6" s="8">
        <v>3</v>
      </c>
      <c r="I6" s="8">
        <v>10</v>
      </c>
      <c r="J6" s="8">
        <v>1</v>
      </c>
      <c r="K6" s="8">
        <v>9</v>
      </c>
    </row>
    <row r="7" spans="1:11">
      <c r="A7" s="19" t="s">
        <v>83</v>
      </c>
      <c r="B7" s="8">
        <v>12</v>
      </c>
      <c r="C7" s="8">
        <v>2</v>
      </c>
      <c r="D7" s="8">
        <v>10</v>
      </c>
      <c r="E7" s="8">
        <v>2</v>
      </c>
      <c r="F7" s="8">
        <v>7</v>
      </c>
      <c r="G7" s="21">
        <v>11</v>
      </c>
      <c r="H7" s="8">
        <v>1</v>
      </c>
      <c r="I7" s="8">
        <v>9</v>
      </c>
      <c r="J7" s="8">
        <v>1</v>
      </c>
      <c r="K7" s="8">
        <v>8</v>
      </c>
    </row>
    <row r="8" spans="1:11">
      <c r="A8" s="19" t="s">
        <v>84</v>
      </c>
      <c r="B8" s="8">
        <v>12</v>
      </c>
      <c r="C8" s="8">
        <v>1</v>
      </c>
      <c r="D8" s="8">
        <v>11</v>
      </c>
      <c r="E8" s="8">
        <v>2</v>
      </c>
      <c r="F8" s="8">
        <v>9</v>
      </c>
      <c r="G8" s="21">
        <v>11</v>
      </c>
      <c r="H8" s="8">
        <v>1</v>
      </c>
      <c r="I8" s="8">
        <v>10</v>
      </c>
      <c r="J8" s="8">
        <v>1</v>
      </c>
      <c r="K8" s="8">
        <v>9</v>
      </c>
    </row>
    <row r="9" spans="1:11">
      <c r="A9" s="19" t="s">
        <v>85</v>
      </c>
      <c r="B9" s="8">
        <v>9</v>
      </c>
      <c r="C9" s="8">
        <v>1</v>
      </c>
      <c r="D9" s="8">
        <v>8</v>
      </c>
      <c r="E9" s="8">
        <v>2</v>
      </c>
      <c r="F9" s="8">
        <v>5</v>
      </c>
      <c r="G9" s="21">
        <v>10</v>
      </c>
      <c r="H9" s="8">
        <v>1</v>
      </c>
      <c r="I9" s="8">
        <v>9</v>
      </c>
      <c r="J9" s="8">
        <v>3</v>
      </c>
      <c r="K9" s="8">
        <v>6</v>
      </c>
    </row>
    <row r="10" spans="1:11">
      <c r="A10" s="19" t="s">
        <v>86</v>
      </c>
      <c r="B10" s="8">
        <v>11</v>
      </c>
      <c r="C10" s="8">
        <v>2</v>
      </c>
      <c r="D10" s="8">
        <v>9</v>
      </c>
      <c r="E10" s="8">
        <v>1</v>
      </c>
      <c r="F10" s="8">
        <v>7</v>
      </c>
      <c r="G10" s="21">
        <v>10</v>
      </c>
      <c r="H10" s="8">
        <v>1</v>
      </c>
      <c r="I10" s="8">
        <v>9</v>
      </c>
      <c r="J10" s="8">
        <v>1</v>
      </c>
      <c r="K10" s="8">
        <v>8</v>
      </c>
    </row>
    <row r="11" spans="1:11">
      <c r="A11" s="19" t="s">
        <v>87</v>
      </c>
      <c r="B11" s="8">
        <v>13</v>
      </c>
      <c r="C11" s="8">
        <v>2</v>
      </c>
      <c r="D11" s="8">
        <v>11</v>
      </c>
      <c r="E11" s="8">
        <v>2</v>
      </c>
      <c r="F11" s="8">
        <v>9</v>
      </c>
      <c r="G11" s="21">
        <v>12</v>
      </c>
      <c r="H11" s="8">
        <v>1</v>
      </c>
      <c r="I11" s="8">
        <v>11</v>
      </c>
      <c r="J11" s="8">
        <v>1</v>
      </c>
      <c r="K11" s="8">
        <v>10</v>
      </c>
    </row>
    <row r="12" spans="1:11">
      <c r="A12" s="19" t="s">
        <v>88</v>
      </c>
      <c r="B12" s="8">
        <v>15</v>
      </c>
      <c r="C12" s="8">
        <v>2</v>
      </c>
      <c r="D12" s="8">
        <v>13</v>
      </c>
      <c r="E12" s="8">
        <v>1</v>
      </c>
      <c r="F12" s="8">
        <v>12</v>
      </c>
      <c r="G12" s="21">
        <v>14</v>
      </c>
      <c r="H12" s="8">
        <v>3</v>
      </c>
      <c r="I12" s="8">
        <v>12</v>
      </c>
      <c r="J12" s="8">
        <v>2</v>
      </c>
      <c r="K12" s="8">
        <v>10</v>
      </c>
    </row>
    <row r="13" spans="1:11">
      <c r="A13" s="19" t="s">
        <v>89</v>
      </c>
      <c r="B13" s="8">
        <v>15</v>
      </c>
      <c r="C13" s="8">
        <v>2</v>
      </c>
      <c r="D13" s="8">
        <v>13</v>
      </c>
      <c r="E13" s="8">
        <v>1</v>
      </c>
      <c r="F13" s="8">
        <v>12</v>
      </c>
      <c r="G13" s="21">
        <v>14</v>
      </c>
      <c r="H13" s="8">
        <v>2</v>
      </c>
      <c r="I13" s="8">
        <v>13</v>
      </c>
      <c r="J13" s="8">
        <v>1</v>
      </c>
      <c r="K13" s="8">
        <v>12</v>
      </c>
    </row>
    <row r="14" spans="1:11">
      <c r="A14" s="19" t="s">
        <v>90</v>
      </c>
      <c r="B14" s="8">
        <v>11</v>
      </c>
      <c r="C14" s="8">
        <v>3</v>
      </c>
      <c r="D14" s="8">
        <v>9</v>
      </c>
      <c r="E14" s="8">
        <v>1</v>
      </c>
      <c r="F14" s="8">
        <v>8</v>
      </c>
      <c r="G14" s="21">
        <v>10</v>
      </c>
      <c r="H14" s="8">
        <v>3</v>
      </c>
      <c r="I14" s="8">
        <v>8</v>
      </c>
      <c r="J14" s="8">
        <v>1</v>
      </c>
      <c r="K14" s="8">
        <v>6</v>
      </c>
    </row>
    <row r="15" spans="1:11">
      <c r="A15" s="19" t="s">
        <v>91</v>
      </c>
      <c r="B15" s="8">
        <v>12</v>
      </c>
      <c r="C15" s="8">
        <v>1</v>
      </c>
      <c r="D15" s="8">
        <v>11</v>
      </c>
      <c r="E15" s="8">
        <v>3</v>
      </c>
      <c r="F15" s="8">
        <v>8</v>
      </c>
      <c r="G15" s="21">
        <v>11</v>
      </c>
      <c r="H15" s="8">
        <v>1</v>
      </c>
      <c r="I15" s="8">
        <v>10</v>
      </c>
      <c r="J15" s="8">
        <v>2</v>
      </c>
      <c r="K15" s="8">
        <v>8</v>
      </c>
    </row>
    <row r="16" spans="1:11">
      <c r="A16" s="19" t="s">
        <v>92</v>
      </c>
      <c r="B16" s="8">
        <v>9</v>
      </c>
      <c r="C16" s="8">
        <v>1</v>
      </c>
      <c r="D16" s="8">
        <v>8</v>
      </c>
      <c r="E16" s="8">
        <v>3</v>
      </c>
      <c r="F16" s="8">
        <v>5</v>
      </c>
      <c r="G16" s="21">
        <v>8</v>
      </c>
      <c r="H16" s="8">
        <v>1</v>
      </c>
      <c r="I16" s="8">
        <v>7</v>
      </c>
      <c r="J16" s="8">
        <v>1</v>
      </c>
      <c r="K16" s="8">
        <v>6</v>
      </c>
    </row>
    <row r="17" spans="1:11">
      <c r="A17" s="19" t="s">
        <v>93</v>
      </c>
      <c r="B17" s="8">
        <v>14</v>
      </c>
      <c r="C17" s="8">
        <v>3</v>
      </c>
      <c r="D17" s="8">
        <v>11</v>
      </c>
      <c r="E17" s="8">
        <v>2</v>
      </c>
      <c r="F17" s="8">
        <v>9</v>
      </c>
      <c r="G17" s="21">
        <v>14</v>
      </c>
      <c r="H17" s="8">
        <v>2</v>
      </c>
      <c r="I17" s="8">
        <v>12</v>
      </c>
      <c r="J17" s="8">
        <v>1</v>
      </c>
      <c r="K17" s="8">
        <v>10</v>
      </c>
    </row>
    <row r="18" spans="1:11">
      <c r="A18" s="19" t="s">
        <v>94</v>
      </c>
      <c r="B18" s="8">
        <v>14</v>
      </c>
      <c r="C18" s="8">
        <v>4</v>
      </c>
      <c r="D18" s="8">
        <v>10</v>
      </c>
      <c r="E18" s="8">
        <v>2</v>
      </c>
      <c r="F18" s="8">
        <v>8</v>
      </c>
      <c r="G18" s="21">
        <v>14</v>
      </c>
      <c r="H18" s="8">
        <v>2</v>
      </c>
      <c r="I18" s="8">
        <v>12</v>
      </c>
      <c r="J18" s="8">
        <v>1</v>
      </c>
      <c r="K18" s="8">
        <v>11</v>
      </c>
    </row>
    <row r="19" spans="1:11">
      <c r="A19" s="19" t="s">
        <v>95</v>
      </c>
      <c r="B19" s="8">
        <v>14</v>
      </c>
      <c r="C19" s="8">
        <v>2</v>
      </c>
      <c r="D19" s="8">
        <v>12</v>
      </c>
      <c r="E19" s="8">
        <v>2</v>
      </c>
      <c r="F19" s="8">
        <v>10</v>
      </c>
      <c r="G19" s="21">
        <v>15</v>
      </c>
      <c r="H19" s="8">
        <v>1</v>
      </c>
      <c r="I19" s="8">
        <v>13</v>
      </c>
      <c r="J19" s="8">
        <v>1</v>
      </c>
      <c r="K19" s="8">
        <v>12</v>
      </c>
    </row>
    <row r="20" spans="1:11">
      <c r="A20" s="19" t="s">
        <v>96</v>
      </c>
      <c r="B20" s="8">
        <v>12</v>
      </c>
      <c r="C20" s="8">
        <v>3</v>
      </c>
      <c r="D20" s="8">
        <v>9</v>
      </c>
      <c r="E20" s="8">
        <v>1</v>
      </c>
      <c r="F20" s="8">
        <v>8</v>
      </c>
      <c r="G20" s="21">
        <v>12</v>
      </c>
      <c r="H20" s="8">
        <v>1</v>
      </c>
      <c r="I20" s="8">
        <v>10</v>
      </c>
      <c r="J20" s="8">
        <v>2</v>
      </c>
      <c r="K20" s="8">
        <v>8</v>
      </c>
    </row>
    <row r="21" spans="1:11">
      <c r="A21" s="19" t="s">
        <v>97</v>
      </c>
      <c r="B21" s="8">
        <v>12</v>
      </c>
      <c r="C21" s="8">
        <v>4</v>
      </c>
      <c r="D21" s="8">
        <v>7</v>
      </c>
      <c r="E21" s="8">
        <v>1</v>
      </c>
      <c r="F21" s="8">
        <v>6</v>
      </c>
      <c r="G21" s="21">
        <v>12</v>
      </c>
      <c r="H21" s="8">
        <v>3</v>
      </c>
      <c r="I21" s="8">
        <v>8</v>
      </c>
      <c r="J21" s="8">
        <v>1</v>
      </c>
      <c r="K21" s="8">
        <v>7</v>
      </c>
    </row>
    <row r="22" spans="1:11">
      <c r="A22" s="19" t="s">
        <v>98</v>
      </c>
      <c r="B22" s="8">
        <v>15</v>
      </c>
      <c r="C22" s="8">
        <v>2</v>
      </c>
      <c r="D22" s="8">
        <v>13</v>
      </c>
      <c r="E22" s="8">
        <v>2</v>
      </c>
      <c r="F22" s="8">
        <v>12</v>
      </c>
      <c r="G22" s="21">
        <v>14</v>
      </c>
      <c r="H22" s="8">
        <v>1</v>
      </c>
      <c r="I22" s="8">
        <v>13</v>
      </c>
      <c r="J22" s="8">
        <v>1</v>
      </c>
      <c r="K22" s="8">
        <v>12</v>
      </c>
    </row>
    <row r="23" spans="1:11">
      <c r="A23" s="19" t="s">
        <v>99</v>
      </c>
      <c r="B23" s="8">
        <v>17</v>
      </c>
      <c r="C23" s="8">
        <v>2</v>
      </c>
      <c r="D23" s="8">
        <v>15</v>
      </c>
      <c r="E23" s="8">
        <v>3</v>
      </c>
      <c r="F23" s="8">
        <v>12</v>
      </c>
      <c r="G23" s="21">
        <v>18</v>
      </c>
      <c r="H23" s="8">
        <v>1</v>
      </c>
      <c r="I23" s="8">
        <v>17</v>
      </c>
      <c r="J23" s="8">
        <v>3</v>
      </c>
      <c r="K23" s="8">
        <v>14</v>
      </c>
    </row>
    <row r="24" spans="1:11">
      <c r="A24" s="19" t="s">
        <v>100</v>
      </c>
      <c r="B24" s="8">
        <v>12</v>
      </c>
      <c r="C24" s="8">
        <v>7</v>
      </c>
      <c r="D24" s="8">
        <v>5</v>
      </c>
      <c r="E24" s="8">
        <v>1</v>
      </c>
      <c r="F24" s="8">
        <v>4</v>
      </c>
      <c r="G24" s="21">
        <v>11</v>
      </c>
      <c r="H24" s="8">
        <v>6</v>
      </c>
      <c r="I24" s="8">
        <v>5</v>
      </c>
      <c r="J24" s="8">
        <v>1</v>
      </c>
      <c r="K24" s="8">
        <v>5</v>
      </c>
    </row>
    <row r="25" spans="1:11">
      <c r="A25" s="19" t="s">
        <v>101</v>
      </c>
      <c r="B25" s="8">
        <v>19</v>
      </c>
      <c r="C25" s="8">
        <v>5</v>
      </c>
      <c r="D25" s="8">
        <v>13</v>
      </c>
      <c r="E25" s="8">
        <v>3</v>
      </c>
      <c r="F25" s="8">
        <v>10</v>
      </c>
      <c r="G25" s="21">
        <v>19</v>
      </c>
      <c r="H25" s="8">
        <v>3</v>
      </c>
      <c r="I25" s="8">
        <v>15</v>
      </c>
      <c r="J25" s="8">
        <v>1</v>
      </c>
      <c r="K25" s="8">
        <v>14</v>
      </c>
    </row>
    <row r="26" spans="1:11">
      <c r="A26" s="19" t="s">
        <v>102</v>
      </c>
      <c r="B26" s="8">
        <v>13</v>
      </c>
      <c r="C26" s="8">
        <v>3</v>
      </c>
      <c r="D26" s="8">
        <v>10</v>
      </c>
      <c r="E26" s="8">
        <v>2</v>
      </c>
      <c r="F26" s="8">
        <v>8</v>
      </c>
      <c r="G26" s="21">
        <v>12</v>
      </c>
      <c r="H26" s="8">
        <v>3</v>
      </c>
      <c r="I26" s="8">
        <v>9</v>
      </c>
      <c r="J26" s="8">
        <v>2</v>
      </c>
      <c r="K26" s="8">
        <v>7</v>
      </c>
    </row>
    <row r="27" spans="1:11">
      <c r="A27" s="19" t="s">
        <v>103</v>
      </c>
      <c r="B27" s="8">
        <v>12</v>
      </c>
      <c r="C27" s="8">
        <v>2</v>
      </c>
      <c r="D27" s="8">
        <v>10</v>
      </c>
      <c r="E27" s="8">
        <v>3</v>
      </c>
      <c r="F27" s="8">
        <v>7</v>
      </c>
      <c r="G27" s="21">
        <v>13</v>
      </c>
      <c r="H27" s="8">
        <v>2</v>
      </c>
      <c r="I27" s="8">
        <v>11</v>
      </c>
      <c r="J27" s="8">
        <v>3</v>
      </c>
      <c r="K27" s="8">
        <v>8</v>
      </c>
    </row>
    <row r="28" spans="1:11">
      <c r="A28" s="19" t="s">
        <v>104</v>
      </c>
      <c r="B28" s="8">
        <v>9</v>
      </c>
      <c r="C28" s="8">
        <v>2</v>
      </c>
      <c r="D28" s="8">
        <v>8</v>
      </c>
      <c r="E28" s="8">
        <v>1</v>
      </c>
      <c r="F28" s="8">
        <v>6</v>
      </c>
      <c r="G28" s="21">
        <v>8</v>
      </c>
      <c r="H28" s="8">
        <v>1</v>
      </c>
      <c r="I28" s="8">
        <v>7</v>
      </c>
      <c r="J28" s="8">
        <v>1</v>
      </c>
      <c r="K28" s="8">
        <v>6</v>
      </c>
    </row>
    <row r="29" spans="1:11">
      <c r="A29" s="19" t="s">
        <v>105</v>
      </c>
      <c r="B29" s="8">
        <v>13</v>
      </c>
      <c r="C29" s="8">
        <v>3</v>
      </c>
      <c r="D29" s="8">
        <v>10</v>
      </c>
      <c r="E29" s="8">
        <v>2</v>
      </c>
      <c r="F29" s="8">
        <v>7</v>
      </c>
      <c r="G29" s="21">
        <v>13</v>
      </c>
      <c r="H29" s="8">
        <v>1</v>
      </c>
      <c r="I29" s="8">
        <v>12</v>
      </c>
      <c r="J29" s="8">
        <v>2</v>
      </c>
      <c r="K29" s="8">
        <v>10</v>
      </c>
    </row>
    <row r="30" spans="1:11">
      <c r="A30" s="19" t="s">
        <v>106</v>
      </c>
      <c r="B30" s="8">
        <v>12</v>
      </c>
      <c r="C30" s="8">
        <v>3</v>
      </c>
      <c r="D30" s="8">
        <v>9</v>
      </c>
      <c r="E30" s="8">
        <v>2</v>
      </c>
      <c r="F30" s="8">
        <v>8</v>
      </c>
      <c r="G30" s="21">
        <v>12</v>
      </c>
      <c r="H30" s="8">
        <v>2</v>
      </c>
      <c r="I30" s="8">
        <v>11</v>
      </c>
      <c r="J30" s="8">
        <v>2</v>
      </c>
      <c r="K30" s="8">
        <v>9</v>
      </c>
    </row>
    <row r="31" spans="1:11">
      <c r="A31" s="19" t="s">
        <v>107</v>
      </c>
      <c r="B31" s="8">
        <v>14</v>
      </c>
      <c r="C31" s="8">
        <v>3</v>
      </c>
      <c r="D31" s="8">
        <v>11</v>
      </c>
      <c r="E31" s="8">
        <v>3</v>
      </c>
      <c r="F31" s="8">
        <v>8</v>
      </c>
      <c r="G31" s="21">
        <v>14</v>
      </c>
      <c r="H31" s="8">
        <v>3</v>
      </c>
      <c r="I31" s="8">
        <v>11</v>
      </c>
      <c r="J31" s="8">
        <v>2</v>
      </c>
      <c r="K31" s="8">
        <v>8</v>
      </c>
    </row>
    <row r="32" spans="1:11">
      <c r="A32" s="19" t="s">
        <v>108</v>
      </c>
      <c r="B32" s="8">
        <v>11</v>
      </c>
      <c r="C32" s="8">
        <v>2</v>
      </c>
      <c r="D32" s="8">
        <v>8</v>
      </c>
      <c r="E32" s="8">
        <v>2</v>
      </c>
      <c r="F32" s="8">
        <v>6</v>
      </c>
      <c r="G32" s="21">
        <v>10</v>
      </c>
      <c r="H32" s="8">
        <v>3</v>
      </c>
      <c r="I32" s="8">
        <v>7</v>
      </c>
      <c r="J32" s="8">
        <v>2</v>
      </c>
      <c r="K32" s="8">
        <v>5</v>
      </c>
    </row>
    <row r="33" spans="1:11">
      <c r="A33" s="19" t="s">
        <v>109</v>
      </c>
      <c r="B33" s="8">
        <v>20</v>
      </c>
      <c r="C33" s="8">
        <v>3</v>
      </c>
      <c r="D33" s="8">
        <v>17</v>
      </c>
      <c r="E33" s="8">
        <v>5</v>
      </c>
      <c r="F33" s="8">
        <v>12</v>
      </c>
      <c r="G33" s="21">
        <v>18</v>
      </c>
      <c r="H33" s="8">
        <v>2</v>
      </c>
      <c r="I33" s="8">
        <v>16</v>
      </c>
      <c r="J33" s="8">
        <v>3</v>
      </c>
      <c r="K33" s="8">
        <v>13</v>
      </c>
    </row>
    <row r="34" spans="1:11">
      <c r="A34" s="19" t="s">
        <v>110</v>
      </c>
      <c r="B34" s="8">
        <v>16</v>
      </c>
      <c r="C34" s="8">
        <v>2</v>
      </c>
      <c r="D34" s="8">
        <v>14</v>
      </c>
      <c r="E34" s="8">
        <v>1</v>
      </c>
      <c r="F34" s="8">
        <v>13</v>
      </c>
      <c r="G34" s="21">
        <v>17</v>
      </c>
      <c r="H34" s="8">
        <v>4</v>
      </c>
      <c r="I34" s="8">
        <v>13</v>
      </c>
      <c r="J34" s="8">
        <v>1</v>
      </c>
      <c r="K34" s="8">
        <v>12</v>
      </c>
    </row>
    <row r="35" spans="1:11">
      <c r="A35" s="19" t="s">
        <v>111</v>
      </c>
      <c r="B35" s="8">
        <v>13</v>
      </c>
      <c r="C35" s="8">
        <v>3</v>
      </c>
      <c r="D35" s="8">
        <v>10</v>
      </c>
      <c r="E35" s="8">
        <v>3</v>
      </c>
      <c r="F35" s="8">
        <v>8</v>
      </c>
      <c r="G35" s="21">
        <v>12</v>
      </c>
      <c r="H35" s="8">
        <v>2</v>
      </c>
      <c r="I35" s="8">
        <v>11</v>
      </c>
      <c r="J35" s="8">
        <v>3</v>
      </c>
      <c r="K35" s="8">
        <v>8</v>
      </c>
    </row>
    <row r="36" spans="1:11">
      <c r="A36" s="19" t="s">
        <v>112</v>
      </c>
      <c r="B36" s="8">
        <v>16</v>
      </c>
      <c r="C36" s="8">
        <v>2</v>
      </c>
      <c r="D36" s="8">
        <v>14</v>
      </c>
      <c r="E36" s="8">
        <v>1</v>
      </c>
      <c r="F36" s="8">
        <v>13</v>
      </c>
      <c r="G36" s="21">
        <v>16</v>
      </c>
      <c r="H36" s="8">
        <v>1</v>
      </c>
      <c r="I36" s="8">
        <v>15</v>
      </c>
      <c r="J36" s="8" t="s">
        <v>72</v>
      </c>
      <c r="K36" s="8">
        <v>14</v>
      </c>
    </row>
    <row r="37" spans="1:11">
      <c r="A37" s="19" t="s">
        <v>113</v>
      </c>
      <c r="B37" s="8">
        <v>12</v>
      </c>
      <c r="C37" s="8">
        <v>1</v>
      </c>
      <c r="D37" s="8">
        <v>11</v>
      </c>
      <c r="E37" s="8">
        <v>1</v>
      </c>
      <c r="F37" s="8">
        <v>10</v>
      </c>
      <c r="G37" s="21">
        <v>14</v>
      </c>
      <c r="H37" s="8">
        <v>2</v>
      </c>
      <c r="I37" s="8">
        <v>12</v>
      </c>
      <c r="J37" s="8">
        <v>1</v>
      </c>
      <c r="K37" s="8">
        <v>10</v>
      </c>
    </row>
    <row r="38" spans="1:11">
      <c r="A38" s="19" t="s">
        <v>114</v>
      </c>
      <c r="B38" s="8">
        <v>15</v>
      </c>
      <c r="C38" s="8">
        <v>5</v>
      </c>
      <c r="D38" s="8">
        <v>10</v>
      </c>
      <c r="E38" s="8">
        <v>4</v>
      </c>
      <c r="F38" s="8">
        <v>6</v>
      </c>
      <c r="G38" s="21">
        <v>14</v>
      </c>
      <c r="H38" s="8">
        <v>4</v>
      </c>
      <c r="I38" s="8">
        <v>10</v>
      </c>
      <c r="J38" s="8">
        <v>2</v>
      </c>
      <c r="K38" s="8">
        <v>8</v>
      </c>
    </row>
    <row r="39" spans="1:11">
      <c r="A39" s="19" t="s">
        <v>115</v>
      </c>
      <c r="B39" s="8">
        <v>15</v>
      </c>
      <c r="C39" s="8">
        <v>5</v>
      </c>
      <c r="D39" s="8">
        <v>10</v>
      </c>
      <c r="E39" s="8">
        <v>1</v>
      </c>
      <c r="F39" s="8">
        <v>9</v>
      </c>
      <c r="G39" s="21">
        <v>15</v>
      </c>
      <c r="H39" s="8">
        <v>5</v>
      </c>
      <c r="I39" s="8">
        <v>10</v>
      </c>
      <c r="J39" s="8">
        <v>1</v>
      </c>
      <c r="K39" s="8">
        <v>9</v>
      </c>
    </row>
    <row r="40" spans="1:11">
      <c r="A40" s="19" t="s">
        <v>116</v>
      </c>
      <c r="B40" s="8">
        <v>15</v>
      </c>
      <c r="C40" s="8">
        <v>6</v>
      </c>
      <c r="D40" s="8">
        <v>9</v>
      </c>
      <c r="E40" s="8">
        <v>2</v>
      </c>
      <c r="F40" s="8">
        <v>7</v>
      </c>
      <c r="G40" s="21">
        <v>16</v>
      </c>
      <c r="H40" s="8">
        <v>9</v>
      </c>
      <c r="I40" s="8">
        <v>6</v>
      </c>
      <c r="J40" s="8">
        <v>3</v>
      </c>
      <c r="K40" s="8">
        <v>3</v>
      </c>
    </row>
    <row r="41" spans="1:11">
      <c r="A41" s="19" t="s">
        <v>117</v>
      </c>
      <c r="B41" s="8">
        <v>13</v>
      </c>
      <c r="C41" s="8">
        <v>3</v>
      </c>
      <c r="D41" s="8">
        <v>10</v>
      </c>
      <c r="E41" s="8">
        <v>4</v>
      </c>
      <c r="F41" s="8">
        <v>6</v>
      </c>
      <c r="G41" s="21">
        <v>13</v>
      </c>
      <c r="H41" s="8">
        <v>1</v>
      </c>
      <c r="I41" s="8">
        <v>12</v>
      </c>
      <c r="J41" s="8">
        <v>3</v>
      </c>
      <c r="K41" s="8">
        <v>9</v>
      </c>
    </row>
    <row r="42" spans="1:11">
      <c r="A42" s="19" t="s">
        <v>118</v>
      </c>
      <c r="B42" s="8">
        <v>17</v>
      </c>
      <c r="C42" s="8">
        <v>3</v>
      </c>
      <c r="D42" s="8">
        <v>14</v>
      </c>
      <c r="E42" s="8">
        <v>2</v>
      </c>
      <c r="F42" s="8">
        <v>12</v>
      </c>
      <c r="G42" s="21">
        <v>16</v>
      </c>
      <c r="H42" s="8">
        <v>2</v>
      </c>
      <c r="I42" s="8">
        <v>13</v>
      </c>
      <c r="J42" s="8">
        <v>2</v>
      </c>
      <c r="K42" s="8">
        <v>11</v>
      </c>
    </row>
    <row r="43" spans="1:11">
      <c r="A43" s="19" t="s">
        <v>119</v>
      </c>
      <c r="B43" s="8">
        <v>18</v>
      </c>
      <c r="C43" s="8">
        <v>2</v>
      </c>
      <c r="D43" s="8">
        <v>16</v>
      </c>
      <c r="E43" s="8">
        <v>3</v>
      </c>
      <c r="F43" s="8">
        <v>13</v>
      </c>
      <c r="G43" s="21">
        <v>16</v>
      </c>
      <c r="H43" s="8">
        <v>1</v>
      </c>
      <c r="I43" s="8">
        <v>15</v>
      </c>
      <c r="J43" s="8">
        <v>3</v>
      </c>
      <c r="K43" s="8">
        <v>12</v>
      </c>
    </row>
    <row r="44" spans="1:11">
      <c r="A44" s="19" t="s">
        <v>120</v>
      </c>
      <c r="B44" s="8">
        <v>14</v>
      </c>
      <c r="C44" s="8">
        <v>4</v>
      </c>
      <c r="D44" s="8">
        <v>9</v>
      </c>
      <c r="E44" s="8">
        <v>4</v>
      </c>
      <c r="F44" s="8">
        <v>5</v>
      </c>
      <c r="G44" s="21">
        <v>11</v>
      </c>
      <c r="H44" s="8">
        <v>4</v>
      </c>
      <c r="I44" s="8">
        <v>7</v>
      </c>
      <c r="J44" s="8">
        <v>2</v>
      </c>
      <c r="K44" s="8">
        <v>6</v>
      </c>
    </row>
    <row r="45" spans="1:11">
      <c r="A45" s="19" t="s">
        <v>121</v>
      </c>
      <c r="B45" s="8">
        <v>10</v>
      </c>
      <c r="C45" s="8">
        <v>2</v>
      </c>
      <c r="D45" s="8">
        <v>9</v>
      </c>
      <c r="E45" s="8">
        <v>2</v>
      </c>
      <c r="F45" s="8">
        <v>6</v>
      </c>
      <c r="G45" s="21">
        <v>11</v>
      </c>
      <c r="H45" s="8">
        <v>1</v>
      </c>
      <c r="I45" s="8">
        <v>9</v>
      </c>
      <c r="J45" s="8">
        <v>3</v>
      </c>
      <c r="K45" s="8">
        <v>7</v>
      </c>
    </row>
    <row r="46" spans="1:11">
      <c r="A46" s="19" t="s">
        <v>122</v>
      </c>
      <c r="B46" s="8">
        <v>11</v>
      </c>
      <c r="C46" s="8">
        <v>4</v>
      </c>
      <c r="D46" s="8">
        <v>7</v>
      </c>
      <c r="E46" s="8">
        <v>1</v>
      </c>
      <c r="F46" s="8">
        <v>6</v>
      </c>
      <c r="G46" s="21">
        <v>12</v>
      </c>
      <c r="H46" s="8">
        <v>4</v>
      </c>
      <c r="I46" s="8">
        <v>8</v>
      </c>
      <c r="J46" s="8">
        <v>1</v>
      </c>
      <c r="K46" s="8">
        <v>7</v>
      </c>
    </row>
    <row r="47" spans="1:11">
      <c r="A47" s="19" t="s">
        <v>123</v>
      </c>
      <c r="B47" s="8">
        <v>12</v>
      </c>
      <c r="C47" s="8">
        <v>5</v>
      </c>
      <c r="D47" s="8">
        <v>7</v>
      </c>
      <c r="E47" s="8">
        <v>2</v>
      </c>
      <c r="F47" s="8">
        <v>5</v>
      </c>
      <c r="G47" s="21">
        <v>11</v>
      </c>
      <c r="H47" s="8">
        <v>5</v>
      </c>
      <c r="I47" s="8">
        <v>6</v>
      </c>
      <c r="J47" s="8">
        <v>2</v>
      </c>
      <c r="K47" s="8">
        <v>4</v>
      </c>
    </row>
    <row r="48" spans="1:11">
      <c r="A48" s="19" t="s">
        <v>124</v>
      </c>
      <c r="B48" s="8">
        <v>10</v>
      </c>
      <c r="C48" s="8">
        <v>3</v>
      </c>
      <c r="D48" s="8">
        <v>7</v>
      </c>
      <c r="E48" s="8">
        <v>2</v>
      </c>
      <c r="F48" s="8">
        <v>6</v>
      </c>
      <c r="G48" s="21">
        <v>10</v>
      </c>
      <c r="H48" s="8">
        <v>3</v>
      </c>
      <c r="I48" s="8">
        <v>8</v>
      </c>
      <c r="J48" s="8">
        <v>1</v>
      </c>
      <c r="K48" s="8">
        <v>7</v>
      </c>
    </row>
    <row r="49" spans="1:11">
      <c r="A49" s="19" t="s">
        <v>125</v>
      </c>
      <c r="B49" s="8">
        <v>20</v>
      </c>
      <c r="C49" s="8">
        <v>2</v>
      </c>
      <c r="D49" s="8">
        <v>18</v>
      </c>
      <c r="E49" s="8">
        <v>5</v>
      </c>
      <c r="F49" s="8">
        <v>13</v>
      </c>
      <c r="G49" s="21">
        <v>18</v>
      </c>
      <c r="H49" s="8">
        <v>1</v>
      </c>
      <c r="I49" s="8">
        <v>17</v>
      </c>
      <c r="J49" s="8">
        <v>3</v>
      </c>
      <c r="K49" s="8">
        <v>14</v>
      </c>
    </row>
    <row r="50" spans="1:11">
      <c r="A50" s="19" t="s">
        <v>126</v>
      </c>
      <c r="B50" s="8">
        <v>14</v>
      </c>
      <c r="C50" s="8">
        <v>3</v>
      </c>
      <c r="D50" s="8">
        <v>10</v>
      </c>
      <c r="E50" s="8">
        <v>3</v>
      </c>
      <c r="F50" s="8">
        <v>7</v>
      </c>
      <c r="G50" s="21">
        <v>13</v>
      </c>
      <c r="H50" s="8">
        <v>2</v>
      </c>
      <c r="I50" s="8">
        <v>11</v>
      </c>
      <c r="J50" s="8">
        <v>3</v>
      </c>
      <c r="K50" s="8">
        <v>8</v>
      </c>
    </row>
    <row r="51" spans="1:11">
      <c r="A51" s="19" t="s">
        <v>127</v>
      </c>
      <c r="B51" s="8">
        <v>11</v>
      </c>
      <c r="C51" s="8">
        <v>2</v>
      </c>
      <c r="D51" s="8">
        <v>9</v>
      </c>
      <c r="E51" s="8">
        <v>2</v>
      </c>
      <c r="F51" s="8">
        <v>7</v>
      </c>
      <c r="G51" s="21">
        <v>12</v>
      </c>
      <c r="H51" s="8">
        <v>1</v>
      </c>
      <c r="I51" s="8">
        <v>10</v>
      </c>
      <c r="J51" s="8">
        <v>2</v>
      </c>
      <c r="K51" s="8">
        <v>9</v>
      </c>
    </row>
    <row r="52" spans="1:11">
      <c r="A52" s="19" t="s">
        <v>128</v>
      </c>
      <c r="B52" s="8">
        <v>15</v>
      </c>
      <c r="C52" s="8">
        <v>2</v>
      </c>
      <c r="D52" s="8">
        <v>13</v>
      </c>
      <c r="E52" s="8">
        <v>4</v>
      </c>
      <c r="F52" s="8">
        <v>10</v>
      </c>
      <c r="G52" s="21">
        <v>13</v>
      </c>
      <c r="H52" s="8">
        <v>2</v>
      </c>
      <c r="I52" s="8">
        <v>12</v>
      </c>
      <c r="J52" s="8">
        <v>3</v>
      </c>
      <c r="K52" s="8">
        <v>9</v>
      </c>
    </row>
    <row r="53" spans="1:11">
      <c r="A53" s="19" t="s">
        <v>129</v>
      </c>
      <c r="B53" s="8">
        <v>14</v>
      </c>
      <c r="C53" s="8">
        <v>2</v>
      </c>
      <c r="D53" s="8">
        <v>12</v>
      </c>
      <c r="E53" s="8">
        <v>2</v>
      </c>
      <c r="F53" s="8">
        <v>10</v>
      </c>
      <c r="G53" s="21">
        <v>14</v>
      </c>
      <c r="H53" s="8">
        <v>2</v>
      </c>
      <c r="I53" s="8">
        <v>12</v>
      </c>
      <c r="J53" s="8">
        <v>1</v>
      </c>
      <c r="K53" s="8">
        <v>11</v>
      </c>
    </row>
    <row r="54" spans="1:11">
      <c r="A54" s="19" t="s">
        <v>130</v>
      </c>
      <c r="B54" s="8">
        <v>14</v>
      </c>
      <c r="C54" s="8">
        <v>2</v>
      </c>
      <c r="D54" s="8">
        <v>12</v>
      </c>
      <c r="E54" s="8">
        <v>2</v>
      </c>
      <c r="F54" s="8">
        <v>10</v>
      </c>
      <c r="G54" s="21">
        <v>13</v>
      </c>
      <c r="H54" s="8">
        <v>1</v>
      </c>
      <c r="I54" s="8">
        <v>12</v>
      </c>
      <c r="J54" s="8">
        <v>1</v>
      </c>
      <c r="K54" s="8">
        <v>10</v>
      </c>
    </row>
    <row r="55" spans="1:11">
      <c r="A55" s="33" t="s">
        <v>131</v>
      </c>
      <c r="B55" s="45"/>
      <c r="C55" s="45"/>
      <c r="D55" s="45"/>
      <c r="E55" s="45"/>
      <c r="F55" s="45"/>
      <c r="G55" s="45"/>
      <c r="H55" s="45"/>
      <c r="I55" s="45"/>
      <c r="J55" s="45"/>
      <c r="K55" s="45"/>
    </row>
    <row r="56" spans="1:11">
      <c r="A56" s="20" t="s">
        <v>134</v>
      </c>
      <c r="B56" s="8">
        <v>17</v>
      </c>
      <c r="C56" s="8">
        <v>6</v>
      </c>
      <c r="D56" s="8">
        <v>11</v>
      </c>
      <c r="E56" s="8">
        <v>1</v>
      </c>
      <c r="F56" s="8">
        <v>10</v>
      </c>
      <c r="G56" s="21">
        <v>17</v>
      </c>
      <c r="H56" s="8">
        <v>4</v>
      </c>
      <c r="I56" s="8">
        <v>13</v>
      </c>
      <c r="J56" s="8">
        <v>1</v>
      </c>
      <c r="K56" s="8">
        <v>12</v>
      </c>
    </row>
    <row r="57" spans="1:11">
      <c r="A57" s="20" t="s">
        <v>183</v>
      </c>
      <c r="B57" s="8">
        <v>8</v>
      </c>
      <c r="C57" s="8">
        <v>1</v>
      </c>
      <c r="D57" s="8">
        <v>7</v>
      </c>
      <c r="E57" s="8">
        <v>2</v>
      </c>
      <c r="F57" s="8">
        <v>5</v>
      </c>
      <c r="G57" s="21">
        <v>10</v>
      </c>
      <c r="H57" s="8">
        <v>2</v>
      </c>
      <c r="I57" s="8">
        <v>8</v>
      </c>
      <c r="J57" s="8">
        <v>1</v>
      </c>
      <c r="K57" s="8">
        <v>7</v>
      </c>
    </row>
    <row r="58" spans="1:11">
      <c r="A58" s="22" t="s">
        <v>136</v>
      </c>
      <c r="B58" s="11" t="s">
        <v>293</v>
      </c>
      <c r="C58" s="11" t="s">
        <v>293</v>
      </c>
      <c r="D58" s="11" t="s">
        <v>293</v>
      </c>
      <c r="E58" s="11" t="s">
        <v>293</v>
      </c>
      <c r="F58" s="11" t="s">
        <v>293</v>
      </c>
      <c r="G58" s="26">
        <v>19</v>
      </c>
      <c r="H58" s="11">
        <v>1</v>
      </c>
      <c r="I58" s="11">
        <v>18</v>
      </c>
      <c r="J58" s="11" t="s">
        <v>72</v>
      </c>
      <c r="K58" s="11">
        <v>17</v>
      </c>
    </row>
    <row r="59" spans="1:11">
      <c r="A59" s="13" t="s">
        <v>297</v>
      </c>
    </row>
  </sheetData>
  <mergeCells count="4">
    <mergeCell ref="A2:A3"/>
    <mergeCell ref="B2:F2"/>
    <mergeCell ref="G2:K2"/>
    <mergeCell ref="A55:K5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K59"/>
  <sheetViews>
    <sheetView workbookViewId="0"/>
  </sheetViews>
  <sheetFormatPr defaultRowHeight="15"/>
  <cols>
    <col min="1" max="1" width="23" customWidth="1"/>
    <col min="2" max="11" width="13" customWidth="1"/>
  </cols>
  <sheetData>
    <row r="1" spans="1:11">
      <c r="A1" s="2" t="s">
        <v>27</v>
      </c>
    </row>
    <row r="2" spans="1:11">
      <c r="A2" s="34" t="s">
        <v>75</v>
      </c>
      <c r="B2" s="35">
        <v>2013</v>
      </c>
      <c r="C2" s="46"/>
      <c r="D2" s="46"/>
      <c r="E2" s="46"/>
      <c r="F2" s="46"/>
      <c r="G2" s="35">
        <v>2015</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13</v>
      </c>
      <c r="C4" s="8">
        <v>1</v>
      </c>
      <c r="D4" s="8">
        <v>12</v>
      </c>
      <c r="E4" s="8">
        <v>1</v>
      </c>
      <c r="F4" s="8">
        <v>10</v>
      </c>
      <c r="G4" s="21">
        <v>13</v>
      </c>
      <c r="H4" s="8">
        <v>1</v>
      </c>
      <c r="I4" s="8">
        <v>12</v>
      </c>
      <c r="J4" s="8">
        <v>1</v>
      </c>
      <c r="K4" s="8">
        <v>11</v>
      </c>
    </row>
    <row r="5" spans="1:11">
      <c r="A5" s="19" t="s">
        <v>81</v>
      </c>
      <c r="B5" s="8">
        <v>10</v>
      </c>
      <c r="C5" s="8">
        <v>1</v>
      </c>
      <c r="D5" s="8">
        <v>9</v>
      </c>
      <c r="E5" s="8">
        <v>4</v>
      </c>
      <c r="F5" s="8">
        <v>5</v>
      </c>
      <c r="G5" s="21">
        <v>10</v>
      </c>
      <c r="H5" s="8">
        <v>1</v>
      </c>
      <c r="I5" s="8">
        <v>9</v>
      </c>
      <c r="J5" s="8">
        <v>4</v>
      </c>
      <c r="K5" s="8">
        <v>6</v>
      </c>
    </row>
    <row r="6" spans="1:11">
      <c r="A6" s="19" t="s">
        <v>82</v>
      </c>
      <c r="B6" s="8">
        <v>14</v>
      </c>
      <c r="C6" s="8">
        <v>1</v>
      </c>
      <c r="D6" s="8">
        <v>13</v>
      </c>
      <c r="E6" s="8">
        <v>1</v>
      </c>
      <c r="F6" s="8">
        <v>12</v>
      </c>
      <c r="G6" s="21">
        <v>14</v>
      </c>
      <c r="H6" s="8">
        <v>2</v>
      </c>
      <c r="I6" s="8">
        <v>13</v>
      </c>
      <c r="J6" s="8">
        <v>1</v>
      </c>
      <c r="K6" s="8">
        <v>12</v>
      </c>
    </row>
    <row r="7" spans="1:11">
      <c r="A7" s="19" t="s">
        <v>83</v>
      </c>
      <c r="B7" s="8">
        <v>12</v>
      </c>
      <c r="C7" s="8">
        <v>1</v>
      </c>
      <c r="D7" s="8">
        <v>11</v>
      </c>
      <c r="E7" s="8">
        <v>1</v>
      </c>
      <c r="F7" s="8">
        <v>10</v>
      </c>
      <c r="G7" s="21">
        <v>11</v>
      </c>
      <c r="H7" s="8">
        <v>1</v>
      </c>
      <c r="I7" s="8">
        <v>10</v>
      </c>
      <c r="J7" s="8">
        <v>1</v>
      </c>
      <c r="K7" s="8">
        <v>9</v>
      </c>
    </row>
    <row r="8" spans="1:11">
      <c r="A8" s="19" t="s">
        <v>84</v>
      </c>
      <c r="B8" s="8">
        <v>13</v>
      </c>
      <c r="C8" s="8">
        <v>2</v>
      </c>
      <c r="D8" s="8">
        <v>11</v>
      </c>
      <c r="E8" s="8">
        <v>1</v>
      </c>
      <c r="F8" s="8">
        <v>11</v>
      </c>
      <c r="G8" s="21">
        <v>12</v>
      </c>
      <c r="H8" s="8">
        <v>2</v>
      </c>
      <c r="I8" s="8">
        <v>11</v>
      </c>
      <c r="J8" s="8">
        <v>1</v>
      </c>
      <c r="K8" s="8">
        <v>9</v>
      </c>
    </row>
    <row r="9" spans="1:11">
      <c r="A9" s="19" t="s">
        <v>85</v>
      </c>
      <c r="B9" s="8">
        <v>10</v>
      </c>
      <c r="C9" s="8">
        <v>1</v>
      </c>
      <c r="D9" s="8">
        <v>8</v>
      </c>
      <c r="E9" s="8">
        <v>2</v>
      </c>
      <c r="F9" s="8">
        <v>7</v>
      </c>
      <c r="G9" s="21">
        <v>11</v>
      </c>
      <c r="H9" s="8">
        <v>1</v>
      </c>
      <c r="I9" s="8">
        <v>10</v>
      </c>
      <c r="J9" s="8">
        <v>3</v>
      </c>
      <c r="K9" s="8">
        <v>7</v>
      </c>
    </row>
    <row r="10" spans="1:11">
      <c r="A10" s="19" t="s">
        <v>86</v>
      </c>
      <c r="B10" s="8">
        <v>11</v>
      </c>
      <c r="C10" s="8">
        <v>1</v>
      </c>
      <c r="D10" s="8">
        <v>10</v>
      </c>
      <c r="E10" s="8">
        <v>1</v>
      </c>
      <c r="F10" s="8">
        <v>9</v>
      </c>
      <c r="G10" s="21">
        <v>11</v>
      </c>
      <c r="H10" s="8">
        <v>1</v>
      </c>
      <c r="I10" s="8">
        <v>10</v>
      </c>
      <c r="J10" s="8">
        <v>1</v>
      </c>
      <c r="K10" s="8">
        <v>9</v>
      </c>
    </row>
    <row r="11" spans="1:11">
      <c r="A11" s="19" t="s">
        <v>87</v>
      </c>
      <c r="B11" s="8">
        <v>15</v>
      </c>
      <c r="C11" s="8">
        <v>2</v>
      </c>
      <c r="D11" s="8">
        <v>13</v>
      </c>
      <c r="E11" s="8">
        <v>1</v>
      </c>
      <c r="F11" s="8">
        <v>12</v>
      </c>
      <c r="G11" s="21">
        <v>16</v>
      </c>
      <c r="H11" s="8">
        <v>1</v>
      </c>
      <c r="I11" s="8">
        <v>15</v>
      </c>
      <c r="J11" s="8">
        <v>2</v>
      </c>
      <c r="K11" s="8">
        <v>13</v>
      </c>
    </row>
    <row r="12" spans="1:11">
      <c r="A12" s="19" t="s">
        <v>88</v>
      </c>
      <c r="B12" s="8">
        <v>15</v>
      </c>
      <c r="C12" s="8">
        <v>1</v>
      </c>
      <c r="D12" s="8">
        <v>14</v>
      </c>
      <c r="E12" s="8">
        <v>1</v>
      </c>
      <c r="F12" s="8">
        <v>14</v>
      </c>
      <c r="G12" s="21">
        <v>17</v>
      </c>
      <c r="H12" s="8">
        <v>1</v>
      </c>
      <c r="I12" s="8">
        <v>16</v>
      </c>
      <c r="J12" s="8">
        <v>2</v>
      </c>
      <c r="K12" s="8">
        <v>14</v>
      </c>
    </row>
    <row r="13" spans="1:11">
      <c r="A13" s="19" t="s">
        <v>89</v>
      </c>
      <c r="B13" s="8">
        <v>13</v>
      </c>
      <c r="C13" s="8">
        <v>1</v>
      </c>
      <c r="D13" s="8">
        <v>12</v>
      </c>
      <c r="E13" s="8">
        <v>1</v>
      </c>
      <c r="F13" s="8">
        <v>11</v>
      </c>
      <c r="G13" s="21">
        <v>14</v>
      </c>
      <c r="H13" s="8">
        <v>1</v>
      </c>
      <c r="I13" s="8">
        <v>13</v>
      </c>
      <c r="J13" s="8">
        <v>1</v>
      </c>
      <c r="K13" s="8">
        <v>12</v>
      </c>
    </row>
    <row r="14" spans="1:11">
      <c r="A14" s="19" t="s">
        <v>90</v>
      </c>
      <c r="B14" s="8">
        <v>12</v>
      </c>
      <c r="C14" s="8">
        <v>1</v>
      </c>
      <c r="D14" s="8">
        <v>10</v>
      </c>
      <c r="E14" s="8">
        <v>2</v>
      </c>
      <c r="F14" s="8">
        <v>9</v>
      </c>
      <c r="G14" s="21">
        <v>12</v>
      </c>
      <c r="H14" s="8">
        <v>1</v>
      </c>
      <c r="I14" s="8">
        <v>11</v>
      </c>
      <c r="J14" s="8">
        <v>1</v>
      </c>
      <c r="K14" s="8">
        <v>10</v>
      </c>
    </row>
    <row r="15" spans="1:11">
      <c r="A15" s="19" t="s">
        <v>91</v>
      </c>
      <c r="B15" s="8">
        <v>12</v>
      </c>
      <c r="C15" s="8">
        <v>1</v>
      </c>
      <c r="D15" s="8">
        <v>11</v>
      </c>
      <c r="E15" s="8">
        <v>2</v>
      </c>
      <c r="F15" s="8">
        <v>8</v>
      </c>
      <c r="G15" s="21">
        <v>11</v>
      </c>
      <c r="H15" s="8">
        <v>1</v>
      </c>
      <c r="I15" s="8">
        <v>10</v>
      </c>
      <c r="J15" s="8">
        <v>3</v>
      </c>
      <c r="K15" s="8">
        <v>7</v>
      </c>
    </row>
    <row r="16" spans="1:11">
      <c r="A16" s="19" t="s">
        <v>92</v>
      </c>
      <c r="B16" s="8">
        <v>9</v>
      </c>
      <c r="C16" s="8">
        <v>1</v>
      </c>
      <c r="D16" s="8">
        <v>8</v>
      </c>
      <c r="E16" s="8">
        <v>1</v>
      </c>
      <c r="F16" s="8">
        <v>7</v>
      </c>
      <c r="G16" s="21">
        <v>11</v>
      </c>
      <c r="H16" s="8">
        <v>1</v>
      </c>
      <c r="I16" s="8">
        <v>10</v>
      </c>
      <c r="J16" s="8">
        <v>1</v>
      </c>
      <c r="K16" s="8">
        <v>9</v>
      </c>
    </row>
    <row r="17" spans="1:11">
      <c r="A17" s="19" t="s">
        <v>93</v>
      </c>
      <c r="B17" s="8">
        <v>13</v>
      </c>
      <c r="C17" s="8">
        <v>1</v>
      </c>
      <c r="D17" s="8">
        <v>13</v>
      </c>
      <c r="E17" s="8">
        <v>1</v>
      </c>
      <c r="F17" s="8">
        <v>12</v>
      </c>
      <c r="G17" s="21">
        <v>13</v>
      </c>
      <c r="H17" s="8" t="s">
        <v>72</v>
      </c>
      <c r="I17" s="8">
        <v>13</v>
      </c>
      <c r="J17" s="8">
        <v>1</v>
      </c>
      <c r="K17" s="8">
        <v>11</v>
      </c>
    </row>
    <row r="18" spans="1:11">
      <c r="A18" s="19" t="s">
        <v>94</v>
      </c>
      <c r="B18" s="8">
        <v>15</v>
      </c>
      <c r="C18" s="8">
        <v>2</v>
      </c>
      <c r="D18" s="8">
        <v>13</v>
      </c>
      <c r="E18" s="8">
        <v>1</v>
      </c>
      <c r="F18" s="8">
        <v>12</v>
      </c>
      <c r="G18" s="21">
        <v>14</v>
      </c>
      <c r="H18" s="8">
        <v>1</v>
      </c>
      <c r="I18" s="8">
        <v>13</v>
      </c>
      <c r="J18" s="8">
        <v>1</v>
      </c>
      <c r="K18" s="8">
        <v>12</v>
      </c>
    </row>
    <row r="19" spans="1:11">
      <c r="A19" s="19" t="s">
        <v>95</v>
      </c>
      <c r="B19" s="8">
        <v>13</v>
      </c>
      <c r="C19" s="8">
        <v>1</v>
      </c>
      <c r="D19" s="8">
        <v>12</v>
      </c>
      <c r="E19" s="8">
        <v>1</v>
      </c>
      <c r="F19" s="8">
        <v>12</v>
      </c>
      <c r="G19" s="21">
        <v>13</v>
      </c>
      <c r="H19" s="8">
        <v>1</v>
      </c>
      <c r="I19" s="8">
        <v>12</v>
      </c>
      <c r="J19" s="8">
        <v>1</v>
      </c>
      <c r="K19" s="8">
        <v>11</v>
      </c>
    </row>
    <row r="20" spans="1:11">
      <c r="A20" s="19" t="s">
        <v>96</v>
      </c>
      <c r="B20" s="8">
        <v>13</v>
      </c>
      <c r="C20" s="8">
        <v>2</v>
      </c>
      <c r="D20" s="8">
        <v>11</v>
      </c>
      <c r="E20" s="8">
        <v>1</v>
      </c>
      <c r="F20" s="8">
        <v>10</v>
      </c>
      <c r="G20" s="21">
        <v>12</v>
      </c>
      <c r="H20" s="8">
        <v>1</v>
      </c>
      <c r="I20" s="8">
        <v>11</v>
      </c>
      <c r="J20" s="8">
        <v>2</v>
      </c>
      <c r="K20" s="8">
        <v>9</v>
      </c>
    </row>
    <row r="21" spans="1:11">
      <c r="A21" s="19" t="s">
        <v>97</v>
      </c>
      <c r="B21" s="8">
        <v>11</v>
      </c>
      <c r="C21" s="8">
        <v>2</v>
      </c>
      <c r="D21" s="8">
        <v>10</v>
      </c>
      <c r="E21" s="8" t="s">
        <v>72</v>
      </c>
      <c r="F21" s="8">
        <v>9</v>
      </c>
      <c r="G21" s="21">
        <v>13</v>
      </c>
      <c r="H21" s="8">
        <v>1</v>
      </c>
      <c r="I21" s="8">
        <v>11</v>
      </c>
      <c r="J21" s="8">
        <v>1</v>
      </c>
      <c r="K21" s="8">
        <v>11</v>
      </c>
    </row>
    <row r="22" spans="1:11">
      <c r="A22" s="19" t="s">
        <v>98</v>
      </c>
      <c r="B22" s="8">
        <v>15</v>
      </c>
      <c r="C22" s="8">
        <v>1</v>
      </c>
      <c r="D22" s="8">
        <v>14</v>
      </c>
      <c r="E22" s="8" t="s">
        <v>72</v>
      </c>
      <c r="F22" s="8">
        <v>13</v>
      </c>
      <c r="G22" s="21">
        <v>18</v>
      </c>
      <c r="H22" s="8">
        <v>1</v>
      </c>
      <c r="I22" s="8">
        <v>17</v>
      </c>
      <c r="J22" s="8">
        <v>1</v>
      </c>
      <c r="K22" s="8">
        <v>16</v>
      </c>
    </row>
    <row r="23" spans="1:11">
      <c r="A23" s="19" t="s">
        <v>99</v>
      </c>
      <c r="B23" s="8">
        <v>18</v>
      </c>
      <c r="C23" s="8">
        <v>1</v>
      </c>
      <c r="D23" s="8">
        <v>17</v>
      </c>
      <c r="E23" s="8">
        <v>2</v>
      </c>
      <c r="F23" s="8">
        <v>15</v>
      </c>
      <c r="G23" s="21">
        <v>18</v>
      </c>
      <c r="H23" s="8">
        <v>1</v>
      </c>
      <c r="I23" s="8">
        <v>17</v>
      </c>
      <c r="J23" s="8">
        <v>2</v>
      </c>
      <c r="K23" s="8">
        <v>16</v>
      </c>
    </row>
    <row r="24" spans="1:11">
      <c r="A24" s="19" t="s">
        <v>100</v>
      </c>
      <c r="B24" s="8">
        <v>13</v>
      </c>
      <c r="C24" s="8">
        <v>1</v>
      </c>
      <c r="D24" s="8">
        <v>12</v>
      </c>
      <c r="E24" s="8" t="s">
        <v>72</v>
      </c>
      <c r="F24" s="8">
        <v>11</v>
      </c>
      <c r="G24" s="21">
        <v>15</v>
      </c>
      <c r="H24" s="8">
        <v>1</v>
      </c>
      <c r="I24" s="8">
        <v>13</v>
      </c>
      <c r="J24" s="8">
        <v>1</v>
      </c>
      <c r="K24" s="8">
        <v>12</v>
      </c>
    </row>
    <row r="25" spans="1:11">
      <c r="A25" s="19" t="s">
        <v>101</v>
      </c>
      <c r="B25" s="8">
        <v>17</v>
      </c>
      <c r="C25" s="8">
        <v>1</v>
      </c>
      <c r="D25" s="8">
        <v>16</v>
      </c>
      <c r="E25" s="8">
        <v>1</v>
      </c>
      <c r="F25" s="8">
        <v>15</v>
      </c>
      <c r="G25" s="21">
        <v>19</v>
      </c>
      <c r="H25" s="8">
        <v>2</v>
      </c>
      <c r="I25" s="8">
        <v>18</v>
      </c>
      <c r="J25" s="8">
        <v>2</v>
      </c>
      <c r="K25" s="8">
        <v>16</v>
      </c>
    </row>
    <row r="26" spans="1:11">
      <c r="A26" s="19" t="s">
        <v>102</v>
      </c>
      <c r="B26" s="8">
        <v>13</v>
      </c>
      <c r="C26" s="8">
        <v>2</v>
      </c>
      <c r="D26" s="8">
        <v>11</v>
      </c>
      <c r="E26" s="8">
        <v>2</v>
      </c>
      <c r="F26" s="8">
        <v>9</v>
      </c>
      <c r="G26" s="21">
        <v>13</v>
      </c>
      <c r="H26" s="8">
        <v>2</v>
      </c>
      <c r="I26" s="8">
        <v>11</v>
      </c>
      <c r="J26" s="8">
        <v>1</v>
      </c>
      <c r="K26" s="8">
        <v>10</v>
      </c>
    </row>
    <row r="27" spans="1:11">
      <c r="A27" s="19" t="s">
        <v>103</v>
      </c>
      <c r="B27" s="8">
        <v>13</v>
      </c>
      <c r="C27" s="8">
        <v>1</v>
      </c>
      <c r="D27" s="8">
        <v>11</v>
      </c>
      <c r="E27" s="8">
        <v>4</v>
      </c>
      <c r="F27" s="8">
        <v>8</v>
      </c>
      <c r="G27" s="21">
        <v>13</v>
      </c>
      <c r="H27" s="8">
        <v>2</v>
      </c>
      <c r="I27" s="8">
        <v>11</v>
      </c>
      <c r="J27" s="8">
        <v>4</v>
      </c>
      <c r="K27" s="8">
        <v>8</v>
      </c>
    </row>
    <row r="28" spans="1:11">
      <c r="A28" s="19" t="s">
        <v>104</v>
      </c>
      <c r="B28" s="8">
        <v>8</v>
      </c>
      <c r="C28" s="8">
        <v>1</v>
      </c>
      <c r="D28" s="8">
        <v>8</v>
      </c>
      <c r="E28" s="8">
        <v>1</v>
      </c>
      <c r="F28" s="8">
        <v>6</v>
      </c>
      <c r="G28" s="21">
        <v>10</v>
      </c>
      <c r="H28" s="8">
        <v>1</v>
      </c>
      <c r="I28" s="8">
        <v>10</v>
      </c>
      <c r="J28" s="8">
        <v>1</v>
      </c>
      <c r="K28" s="8">
        <v>8</v>
      </c>
    </row>
    <row r="29" spans="1:11">
      <c r="A29" s="19" t="s">
        <v>105</v>
      </c>
      <c r="B29" s="8">
        <v>12</v>
      </c>
      <c r="C29" s="8">
        <v>1</v>
      </c>
      <c r="D29" s="8">
        <v>11</v>
      </c>
      <c r="E29" s="8">
        <v>1</v>
      </c>
      <c r="F29" s="8">
        <v>10</v>
      </c>
      <c r="G29" s="21">
        <v>13</v>
      </c>
      <c r="H29" s="8">
        <v>1</v>
      </c>
      <c r="I29" s="8">
        <v>12</v>
      </c>
      <c r="J29" s="8">
        <v>1</v>
      </c>
      <c r="K29" s="8">
        <v>10</v>
      </c>
    </row>
    <row r="30" spans="1:11">
      <c r="A30" s="19" t="s">
        <v>106</v>
      </c>
      <c r="B30" s="8">
        <v>12</v>
      </c>
      <c r="C30" s="8">
        <v>1</v>
      </c>
      <c r="D30" s="8">
        <v>10</v>
      </c>
      <c r="E30" s="8">
        <v>1</v>
      </c>
      <c r="F30" s="8">
        <v>9</v>
      </c>
      <c r="G30" s="21">
        <v>12</v>
      </c>
      <c r="H30" s="8">
        <v>1</v>
      </c>
      <c r="I30" s="8">
        <v>11</v>
      </c>
      <c r="J30" s="8">
        <v>3</v>
      </c>
      <c r="K30" s="8">
        <v>8</v>
      </c>
    </row>
    <row r="31" spans="1:11">
      <c r="A31" s="19" t="s">
        <v>107</v>
      </c>
      <c r="B31" s="8">
        <v>14</v>
      </c>
      <c r="C31" s="8">
        <v>2</v>
      </c>
      <c r="D31" s="8">
        <v>12</v>
      </c>
      <c r="E31" s="8">
        <v>2</v>
      </c>
      <c r="F31" s="8">
        <v>11</v>
      </c>
      <c r="G31" s="21">
        <v>14</v>
      </c>
      <c r="H31" s="8">
        <v>2</v>
      </c>
      <c r="I31" s="8">
        <v>13</v>
      </c>
      <c r="J31" s="8">
        <v>2</v>
      </c>
      <c r="K31" s="8">
        <v>11</v>
      </c>
    </row>
    <row r="32" spans="1:11">
      <c r="A32" s="19" t="s">
        <v>108</v>
      </c>
      <c r="B32" s="8">
        <v>11</v>
      </c>
      <c r="C32" s="8">
        <v>1</v>
      </c>
      <c r="D32" s="8">
        <v>10</v>
      </c>
      <c r="E32" s="8">
        <v>1</v>
      </c>
      <c r="F32" s="8">
        <v>9</v>
      </c>
      <c r="G32" s="21">
        <v>10</v>
      </c>
      <c r="H32" s="8">
        <v>1</v>
      </c>
      <c r="I32" s="8">
        <v>9</v>
      </c>
      <c r="J32" s="8">
        <v>2</v>
      </c>
      <c r="K32" s="8">
        <v>8</v>
      </c>
    </row>
    <row r="33" spans="1:11">
      <c r="A33" s="19" t="s">
        <v>109</v>
      </c>
      <c r="B33" s="8">
        <v>18</v>
      </c>
      <c r="C33" s="8">
        <v>1</v>
      </c>
      <c r="D33" s="8">
        <v>17</v>
      </c>
      <c r="E33" s="8">
        <v>2</v>
      </c>
      <c r="F33" s="8">
        <v>15</v>
      </c>
      <c r="G33" s="21">
        <v>18</v>
      </c>
      <c r="H33" s="8">
        <v>1</v>
      </c>
      <c r="I33" s="8">
        <v>16</v>
      </c>
      <c r="J33" s="8">
        <v>2</v>
      </c>
      <c r="K33" s="8">
        <v>14</v>
      </c>
    </row>
    <row r="34" spans="1:11">
      <c r="A34" s="19" t="s">
        <v>110</v>
      </c>
      <c r="B34" s="8">
        <v>17</v>
      </c>
      <c r="C34" s="8">
        <v>1</v>
      </c>
      <c r="D34" s="8">
        <v>15</v>
      </c>
      <c r="E34" s="8" t="s">
        <v>72</v>
      </c>
      <c r="F34" s="8">
        <v>15</v>
      </c>
      <c r="G34" s="21">
        <v>18</v>
      </c>
      <c r="H34" s="8">
        <v>1</v>
      </c>
      <c r="I34" s="8">
        <v>17</v>
      </c>
      <c r="J34" s="8">
        <v>1</v>
      </c>
      <c r="K34" s="8">
        <v>16</v>
      </c>
    </row>
    <row r="35" spans="1:11">
      <c r="A35" s="19" t="s">
        <v>111</v>
      </c>
      <c r="B35" s="8">
        <v>13</v>
      </c>
      <c r="C35" s="8">
        <v>2</v>
      </c>
      <c r="D35" s="8">
        <v>12</v>
      </c>
      <c r="E35" s="8">
        <v>3</v>
      </c>
      <c r="F35" s="8">
        <v>9</v>
      </c>
      <c r="G35" s="21">
        <v>14</v>
      </c>
      <c r="H35" s="8">
        <v>1</v>
      </c>
      <c r="I35" s="8">
        <v>12</v>
      </c>
      <c r="J35" s="8">
        <v>3</v>
      </c>
      <c r="K35" s="8">
        <v>9</v>
      </c>
    </row>
    <row r="36" spans="1:11">
      <c r="A36" s="19" t="s">
        <v>112</v>
      </c>
      <c r="B36" s="8">
        <v>16</v>
      </c>
      <c r="C36" s="8">
        <v>2</v>
      </c>
      <c r="D36" s="8">
        <v>15</v>
      </c>
      <c r="E36" s="8" t="s">
        <v>72</v>
      </c>
      <c r="F36" s="8">
        <v>15</v>
      </c>
      <c r="G36" s="21">
        <v>17</v>
      </c>
      <c r="H36" s="8">
        <v>1</v>
      </c>
      <c r="I36" s="8">
        <v>17</v>
      </c>
      <c r="J36" s="8">
        <v>1</v>
      </c>
      <c r="K36" s="8">
        <v>16</v>
      </c>
    </row>
    <row r="37" spans="1:11">
      <c r="A37" s="19" t="s">
        <v>113</v>
      </c>
      <c r="B37" s="8">
        <v>14</v>
      </c>
      <c r="C37" s="8">
        <v>1</v>
      </c>
      <c r="D37" s="8">
        <v>13</v>
      </c>
      <c r="E37" s="8">
        <v>1</v>
      </c>
      <c r="F37" s="8">
        <v>12</v>
      </c>
      <c r="G37" s="21">
        <v>15</v>
      </c>
      <c r="H37" s="8">
        <v>1</v>
      </c>
      <c r="I37" s="8">
        <v>14</v>
      </c>
      <c r="J37" s="8">
        <v>1</v>
      </c>
      <c r="K37" s="8">
        <v>12</v>
      </c>
    </row>
    <row r="38" spans="1:11">
      <c r="A38" s="19" t="s">
        <v>114</v>
      </c>
      <c r="B38" s="8">
        <v>14</v>
      </c>
      <c r="C38" s="8">
        <v>3</v>
      </c>
      <c r="D38" s="8">
        <v>11</v>
      </c>
      <c r="E38" s="8">
        <v>1</v>
      </c>
      <c r="F38" s="8">
        <v>10</v>
      </c>
      <c r="G38" s="21">
        <v>14</v>
      </c>
      <c r="H38" s="8">
        <v>2</v>
      </c>
      <c r="I38" s="8">
        <v>12</v>
      </c>
      <c r="J38" s="8">
        <v>2</v>
      </c>
      <c r="K38" s="8">
        <v>11</v>
      </c>
    </row>
    <row r="39" spans="1:11">
      <c r="A39" s="19" t="s">
        <v>115</v>
      </c>
      <c r="B39" s="8">
        <v>15</v>
      </c>
      <c r="C39" s="8">
        <v>1</v>
      </c>
      <c r="D39" s="8">
        <v>13</v>
      </c>
      <c r="E39" s="8">
        <v>1</v>
      </c>
      <c r="F39" s="8">
        <v>13</v>
      </c>
      <c r="G39" s="21">
        <v>16</v>
      </c>
      <c r="H39" s="8">
        <v>2</v>
      </c>
      <c r="I39" s="8">
        <v>14</v>
      </c>
      <c r="J39" s="8" t="s">
        <v>72</v>
      </c>
      <c r="K39" s="8">
        <v>13</v>
      </c>
    </row>
    <row r="40" spans="1:11">
      <c r="A40" s="19" t="s">
        <v>116</v>
      </c>
      <c r="B40" s="8">
        <v>16</v>
      </c>
      <c r="C40" s="8">
        <v>1</v>
      </c>
      <c r="D40" s="8">
        <v>14</v>
      </c>
      <c r="E40" s="8">
        <v>2</v>
      </c>
      <c r="F40" s="8">
        <v>13</v>
      </c>
      <c r="G40" s="21">
        <v>16</v>
      </c>
      <c r="H40" s="8">
        <v>1</v>
      </c>
      <c r="I40" s="8">
        <v>15</v>
      </c>
      <c r="J40" s="8">
        <v>2</v>
      </c>
      <c r="K40" s="8">
        <v>14</v>
      </c>
    </row>
    <row r="41" spans="1:11">
      <c r="A41" s="19" t="s">
        <v>117</v>
      </c>
      <c r="B41" s="8">
        <v>14</v>
      </c>
      <c r="C41" s="8">
        <v>1</v>
      </c>
      <c r="D41" s="8">
        <v>13</v>
      </c>
      <c r="E41" s="8">
        <v>3</v>
      </c>
      <c r="F41" s="8">
        <v>10</v>
      </c>
      <c r="G41" s="21">
        <v>15</v>
      </c>
      <c r="H41" s="8">
        <v>2</v>
      </c>
      <c r="I41" s="8">
        <v>13</v>
      </c>
      <c r="J41" s="8">
        <v>3</v>
      </c>
      <c r="K41" s="8">
        <v>10</v>
      </c>
    </row>
    <row r="42" spans="1:11">
      <c r="A42" s="19" t="s">
        <v>118</v>
      </c>
      <c r="B42" s="8">
        <v>16</v>
      </c>
      <c r="C42" s="8">
        <v>1</v>
      </c>
      <c r="D42" s="8">
        <v>15</v>
      </c>
      <c r="E42" s="8">
        <v>2</v>
      </c>
      <c r="F42" s="8">
        <v>13</v>
      </c>
      <c r="G42" s="21">
        <v>17</v>
      </c>
      <c r="H42" s="8">
        <v>2</v>
      </c>
      <c r="I42" s="8">
        <v>15</v>
      </c>
      <c r="J42" s="8">
        <v>1</v>
      </c>
      <c r="K42" s="8">
        <v>14</v>
      </c>
    </row>
    <row r="43" spans="1:11">
      <c r="A43" s="19" t="s">
        <v>119</v>
      </c>
      <c r="B43" s="8">
        <v>15</v>
      </c>
      <c r="C43" s="8">
        <v>1</v>
      </c>
      <c r="D43" s="8">
        <v>14</v>
      </c>
      <c r="E43" s="8">
        <v>1</v>
      </c>
      <c r="F43" s="8">
        <v>13</v>
      </c>
      <c r="G43" s="21">
        <v>16</v>
      </c>
      <c r="H43" s="8">
        <v>1</v>
      </c>
      <c r="I43" s="8">
        <v>14</v>
      </c>
      <c r="J43" s="8">
        <v>2</v>
      </c>
      <c r="K43" s="8">
        <v>13</v>
      </c>
    </row>
    <row r="44" spans="1:11">
      <c r="A44" s="19" t="s">
        <v>120</v>
      </c>
      <c r="B44" s="8">
        <v>12</v>
      </c>
      <c r="C44" s="8">
        <v>1</v>
      </c>
      <c r="D44" s="8">
        <v>11</v>
      </c>
      <c r="E44" s="8">
        <v>2</v>
      </c>
      <c r="F44" s="8">
        <v>9</v>
      </c>
      <c r="G44" s="21">
        <v>12</v>
      </c>
      <c r="H44" s="8">
        <v>1</v>
      </c>
      <c r="I44" s="8">
        <v>11</v>
      </c>
      <c r="J44" s="8">
        <v>2</v>
      </c>
      <c r="K44" s="8">
        <v>10</v>
      </c>
    </row>
    <row r="45" spans="1:11">
      <c r="A45" s="19" t="s">
        <v>121</v>
      </c>
      <c r="B45" s="8">
        <v>11</v>
      </c>
      <c r="C45" s="8">
        <v>1</v>
      </c>
      <c r="D45" s="8">
        <v>10</v>
      </c>
      <c r="E45" s="8">
        <v>2</v>
      </c>
      <c r="F45" s="8">
        <v>8</v>
      </c>
      <c r="G45" s="21">
        <v>12</v>
      </c>
      <c r="H45" s="8">
        <v>1</v>
      </c>
      <c r="I45" s="8">
        <v>10</v>
      </c>
      <c r="J45" s="8">
        <v>3</v>
      </c>
      <c r="K45" s="8">
        <v>7</v>
      </c>
    </row>
    <row r="46" spans="1:11">
      <c r="A46" s="19" t="s">
        <v>122</v>
      </c>
      <c r="B46" s="8">
        <v>11</v>
      </c>
      <c r="C46" s="8">
        <v>2</v>
      </c>
      <c r="D46" s="8">
        <v>10</v>
      </c>
      <c r="E46" s="8">
        <v>1</v>
      </c>
      <c r="F46" s="8">
        <v>9</v>
      </c>
      <c r="G46" s="21">
        <v>14</v>
      </c>
      <c r="H46" s="8">
        <v>2</v>
      </c>
      <c r="I46" s="8">
        <v>13</v>
      </c>
      <c r="J46" s="8">
        <v>1</v>
      </c>
      <c r="K46" s="8">
        <v>12</v>
      </c>
    </row>
    <row r="47" spans="1:11">
      <c r="A47" s="19" t="s">
        <v>123</v>
      </c>
      <c r="B47" s="8">
        <v>11</v>
      </c>
      <c r="C47" s="8">
        <v>1</v>
      </c>
      <c r="D47" s="8">
        <v>10</v>
      </c>
      <c r="E47" s="8">
        <v>1</v>
      </c>
      <c r="F47" s="8">
        <v>9</v>
      </c>
      <c r="G47" s="21">
        <v>12</v>
      </c>
      <c r="H47" s="8">
        <v>2</v>
      </c>
      <c r="I47" s="8">
        <v>10</v>
      </c>
      <c r="J47" s="8">
        <v>1</v>
      </c>
      <c r="K47" s="8">
        <v>9</v>
      </c>
    </row>
    <row r="48" spans="1:11">
      <c r="A48" s="19" t="s">
        <v>124</v>
      </c>
      <c r="B48" s="8">
        <v>11</v>
      </c>
      <c r="C48" s="8">
        <v>1</v>
      </c>
      <c r="D48" s="8">
        <v>10</v>
      </c>
      <c r="E48" s="8">
        <v>1</v>
      </c>
      <c r="F48" s="8">
        <v>9</v>
      </c>
      <c r="G48" s="21">
        <v>11</v>
      </c>
      <c r="H48" s="8">
        <v>1</v>
      </c>
      <c r="I48" s="8">
        <v>10</v>
      </c>
      <c r="J48" s="8">
        <v>1</v>
      </c>
      <c r="K48" s="8">
        <v>8</v>
      </c>
    </row>
    <row r="49" spans="1:11">
      <c r="A49" s="19" t="s">
        <v>125</v>
      </c>
      <c r="B49" s="8">
        <v>17</v>
      </c>
      <c r="C49" s="8">
        <v>1</v>
      </c>
      <c r="D49" s="8">
        <v>17</v>
      </c>
      <c r="E49" s="8">
        <v>2</v>
      </c>
      <c r="F49" s="8">
        <v>15</v>
      </c>
      <c r="G49" s="21">
        <v>19</v>
      </c>
      <c r="H49" s="8">
        <v>1</v>
      </c>
      <c r="I49" s="8">
        <v>18</v>
      </c>
      <c r="J49" s="8">
        <v>1</v>
      </c>
      <c r="K49" s="8">
        <v>16</v>
      </c>
    </row>
    <row r="50" spans="1:11">
      <c r="A50" s="19" t="s">
        <v>126</v>
      </c>
      <c r="B50" s="8">
        <v>13</v>
      </c>
      <c r="C50" s="8">
        <v>1</v>
      </c>
      <c r="D50" s="8">
        <v>12</v>
      </c>
      <c r="E50" s="8">
        <v>2</v>
      </c>
      <c r="F50" s="8">
        <v>10</v>
      </c>
      <c r="G50" s="21">
        <v>14</v>
      </c>
      <c r="H50" s="8">
        <v>2</v>
      </c>
      <c r="I50" s="8">
        <v>12</v>
      </c>
      <c r="J50" s="8">
        <v>2</v>
      </c>
      <c r="K50" s="8">
        <v>10</v>
      </c>
    </row>
    <row r="51" spans="1:11">
      <c r="A51" s="19" t="s">
        <v>127</v>
      </c>
      <c r="B51" s="8">
        <v>12</v>
      </c>
      <c r="C51" s="8">
        <v>2</v>
      </c>
      <c r="D51" s="8">
        <v>10</v>
      </c>
      <c r="E51" s="8">
        <v>1</v>
      </c>
      <c r="F51" s="8">
        <v>9</v>
      </c>
      <c r="G51" s="21">
        <v>12</v>
      </c>
      <c r="H51" s="8">
        <v>1</v>
      </c>
      <c r="I51" s="8">
        <v>12</v>
      </c>
      <c r="J51" s="8">
        <v>1</v>
      </c>
      <c r="K51" s="8">
        <v>10</v>
      </c>
    </row>
    <row r="52" spans="1:11">
      <c r="A52" s="19" t="s">
        <v>128</v>
      </c>
      <c r="B52" s="8">
        <v>13</v>
      </c>
      <c r="C52" s="8">
        <v>2</v>
      </c>
      <c r="D52" s="8">
        <v>11</v>
      </c>
      <c r="E52" s="8">
        <v>2</v>
      </c>
      <c r="F52" s="8">
        <v>9</v>
      </c>
      <c r="G52" s="21">
        <v>14</v>
      </c>
      <c r="H52" s="8">
        <v>2</v>
      </c>
      <c r="I52" s="8">
        <v>13</v>
      </c>
      <c r="J52" s="8">
        <v>2</v>
      </c>
      <c r="K52" s="8">
        <v>11</v>
      </c>
    </row>
    <row r="53" spans="1:11">
      <c r="A53" s="19" t="s">
        <v>129</v>
      </c>
      <c r="B53" s="8">
        <v>14</v>
      </c>
      <c r="C53" s="8">
        <v>1</v>
      </c>
      <c r="D53" s="8">
        <v>13</v>
      </c>
      <c r="E53" s="8">
        <v>1</v>
      </c>
      <c r="F53" s="8">
        <v>12</v>
      </c>
      <c r="G53" s="21">
        <v>14</v>
      </c>
      <c r="H53" s="8">
        <v>1</v>
      </c>
      <c r="I53" s="8">
        <v>13</v>
      </c>
      <c r="J53" s="8">
        <v>1</v>
      </c>
      <c r="K53" s="8">
        <v>11</v>
      </c>
    </row>
    <row r="54" spans="1:11">
      <c r="A54" s="19" t="s">
        <v>130</v>
      </c>
      <c r="B54" s="8">
        <v>14</v>
      </c>
      <c r="C54" s="8">
        <v>1</v>
      </c>
      <c r="D54" s="8">
        <v>13</v>
      </c>
      <c r="E54" s="8">
        <v>1</v>
      </c>
      <c r="F54" s="8">
        <v>11</v>
      </c>
      <c r="G54" s="21">
        <v>14</v>
      </c>
      <c r="H54" s="8">
        <v>1</v>
      </c>
      <c r="I54" s="8">
        <v>13</v>
      </c>
      <c r="J54" s="8">
        <v>1</v>
      </c>
      <c r="K54" s="8">
        <v>12</v>
      </c>
    </row>
    <row r="55" spans="1:11">
      <c r="A55" s="33" t="s">
        <v>131</v>
      </c>
      <c r="B55" s="45"/>
      <c r="C55" s="45"/>
      <c r="D55" s="45"/>
      <c r="E55" s="45"/>
      <c r="F55" s="45"/>
      <c r="G55" s="45"/>
      <c r="H55" s="45"/>
      <c r="I55" s="45"/>
      <c r="J55" s="45"/>
      <c r="K55" s="45"/>
    </row>
    <row r="56" spans="1:11">
      <c r="A56" s="20" t="s">
        <v>134</v>
      </c>
      <c r="B56" s="8">
        <v>18</v>
      </c>
      <c r="C56" s="8" t="s">
        <v>72</v>
      </c>
      <c r="D56" s="8">
        <v>17</v>
      </c>
      <c r="E56" s="8" t="s">
        <v>72</v>
      </c>
      <c r="F56" s="8">
        <v>17</v>
      </c>
      <c r="G56" s="21">
        <v>19</v>
      </c>
      <c r="H56" s="8">
        <v>1</v>
      </c>
      <c r="I56" s="8">
        <v>18</v>
      </c>
      <c r="J56" s="8" t="s">
        <v>72</v>
      </c>
      <c r="K56" s="8">
        <v>18</v>
      </c>
    </row>
    <row r="57" spans="1:11">
      <c r="A57" s="20" t="s">
        <v>183</v>
      </c>
      <c r="B57" s="8">
        <v>11</v>
      </c>
      <c r="C57" s="8">
        <v>1</v>
      </c>
      <c r="D57" s="8">
        <v>10</v>
      </c>
      <c r="E57" s="8">
        <v>1</v>
      </c>
      <c r="F57" s="8">
        <v>8</v>
      </c>
      <c r="G57" s="21">
        <v>10</v>
      </c>
      <c r="H57" s="8">
        <v>1</v>
      </c>
      <c r="I57" s="8">
        <v>10</v>
      </c>
      <c r="J57" s="8">
        <v>1</v>
      </c>
      <c r="K57" s="8">
        <v>8</v>
      </c>
    </row>
    <row r="58" spans="1:11">
      <c r="A58" s="22" t="s">
        <v>136</v>
      </c>
      <c r="B58" s="11">
        <v>23</v>
      </c>
      <c r="C58" s="11" t="s">
        <v>72</v>
      </c>
      <c r="D58" s="11">
        <v>23</v>
      </c>
      <c r="E58" s="11" t="s">
        <v>72</v>
      </c>
      <c r="F58" s="11">
        <v>23</v>
      </c>
      <c r="G58" s="26">
        <v>24</v>
      </c>
      <c r="H58" s="11" t="s">
        <v>72</v>
      </c>
      <c r="I58" s="11">
        <v>24</v>
      </c>
      <c r="J58" s="11">
        <v>1</v>
      </c>
      <c r="K58" s="11">
        <v>23</v>
      </c>
    </row>
    <row r="59" spans="1:11">
      <c r="A59" s="13" t="s">
        <v>297</v>
      </c>
    </row>
  </sheetData>
  <mergeCells count="4">
    <mergeCell ref="A2:A3"/>
    <mergeCell ref="B2:F2"/>
    <mergeCell ref="G2:K2"/>
    <mergeCell ref="A55:K55"/>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K59"/>
  <sheetViews>
    <sheetView workbookViewId="0"/>
  </sheetViews>
  <sheetFormatPr defaultRowHeight="15"/>
  <cols>
    <col min="1" max="1" width="23" customWidth="1"/>
    <col min="2" max="11" width="13" customWidth="1"/>
  </cols>
  <sheetData>
    <row r="1" spans="1:11">
      <c r="A1" s="2" t="s">
        <v>27</v>
      </c>
    </row>
    <row r="2" spans="1:11">
      <c r="A2" s="34" t="s">
        <v>75</v>
      </c>
      <c r="B2" s="35">
        <v>2017</v>
      </c>
      <c r="C2" s="46"/>
      <c r="D2" s="46"/>
      <c r="E2" s="46"/>
      <c r="F2" s="46"/>
      <c r="G2" s="35">
        <v>2019</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14</v>
      </c>
      <c r="C4" s="8">
        <v>1</v>
      </c>
      <c r="D4" s="8">
        <v>13</v>
      </c>
      <c r="E4" s="8">
        <v>3</v>
      </c>
      <c r="F4" s="8">
        <v>10</v>
      </c>
      <c r="G4" s="21">
        <v>15</v>
      </c>
      <c r="H4" s="8">
        <v>1</v>
      </c>
      <c r="I4" s="8">
        <v>13</v>
      </c>
      <c r="J4" s="8">
        <v>2</v>
      </c>
      <c r="K4" s="8">
        <v>11</v>
      </c>
    </row>
    <row r="5" spans="1:11">
      <c r="A5" s="19" t="s">
        <v>81</v>
      </c>
      <c r="B5" s="8">
        <v>11</v>
      </c>
      <c r="C5" s="8">
        <v>1</v>
      </c>
      <c r="D5" s="8">
        <v>10</v>
      </c>
      <c r="E5" s="8">
        <v>5</v>
      </c>
      <c r="F5" s="8">
        <v>4</v>
      </c>
      <c r="G5" s="21">
        <v>12</v>
      </c>
      <c r="H5" s="8">
        <v>1</v>
      </c>
      <c r="I5" s="8">
        <v>11</v>
      </c>
      <c r="J5" s="8">
        <v>5</v>
      </c>
      <c r="K5" s="8">
        <v>6</v>
      </c>
    </row>
    <row r="6" spans="1:11">
      <c r="A6" s="19" t="s">
        <v>82</v>
      </c>
      <c r="B6" s="8">
        <v>14</v>
      </c>
      <c r="C6" s="8">
        <v>1</v>
      </c>
      <c r="D6" s="8">
        <v>12</v>
      </c>
      <c r="E6" s="8">
        <v>2</v>
      </c>
      <c r="F6" s="8">
        <v>10</v>
      </c>
      <c r="G6" s="21">
        <v>14</v>
      </c>
      <c r="H6" s="8">
        <v>1</v>
      </c>
      <c r="I6" s="8">
        <v>13</v>
      </c>
      <c r="J6" s="8">
        <v>2</v>
      </c>
      <c r="K6" s="8">
        <v>11</v>
      </c>
    </row>
    <row r="7" spans="1:11">
      <c r="A7" s="19" t="s">
        <v>83</v>
      </c>
      <c r="B7" s="8">
        <v>10</v>
      </c>
      <c r="C7" s="8">
        <v>1</v>
      </c>
      <c r="D7" s="8">
        <v>9</v>
      </c>
      <c r="E7" s="8">
        <v>2</v>
      </c>
      <c r="F7" s="8">
        <v>7</v>
      </c>
      <c r="G7" s="21">
        <v>13</v>
      </c>
      <c r="H7" s="8">
        <v>1</v>
      </c>
      <c r="I7" s="8">
        <v>12</v>
      </c>
      <c r="J7" s="8">
        <v>3</v>
      </c>
      <c r="K7" s="8">
        <v>9</v>
      </c>
    </row>
    <row r="8" spans="1:11">
      <c r="A8" s="19" t="s">
        <v>84</v>
      </c>
      <c r="B8" s="8">
        <v>14</v>
      </c>
      <c r="C8" s="8">
        <v>2</v>
      </c>
      <c r="D8" s="8">
        <v>12</v>
      </c>
      <c r="E8" s="8">
        <v>2</v>
      </c>
      <c r="F8" s="8">
        <v>10</v>
      </c>
      <c r="G8" s="21">
        <v>15</v>
      </c>
      <c r="H8" s="8">
        <v>2</v>
      </c>
      <c r="I8" s="8">
        <v>14</v>
      </c>
      <c r="J8" s="8">
        <v>2</v>
      </c>
      <c r="K8" s="8">
        <v>12</v>
      </c>
    </row>
    <row r="9" spans="1:11">
      <c r="A9" s="19" t="s">
        <v>85</v>
      </c>
      <c r="B9" s="8">
        <v>12</v>
      </c>
      <c r="C9" s="8">
        <v>1</v>
      </c>
      <c r="D9" s="8">
        <v>11</v>
      </c>
      <c r="E9" s="8">
        <v>4</v>
      </c>
      <c r="F9" s="8">
        <v>6</v>
      </c>
      <c r="G9" s="21">
        <v>12</v>
      </c>
      <c r="H9" s="8">
        <v>1</v>
      </c>
      <c r="I9" s="8">
        <v>11</v>
      </c>
      <c r="J9" s="8">
        <v>3</v>
      </c>
      <c r="K9" s="8">
        <v>9</v>
      </c>
    </row>
    <row r="10" spans="1:11">
      <c r="A10" s="19" t="s">
        <v>86</v>
      </c>
      <c r="B10" s="8">
        <v>12</v>
      </c>
      <c r="C10" s="8">
        <v>1</v>
      </c>
      <c r="D10" s="8">
        <v>10</v>
      </c>
      <c r="E10" s="8">
        <v>3</v>
      </c>
      <c r="F10" s="8">
        <v>8</v>
      </c>
      <c r="G10" s="21">
        <v>12</v>
      </c>
      <c r="H10" s="8">
        <v>1</v>
      </c>
      <c r="I10" s="8">
        <v>11</v>
      </c>
      <c r="J10" s="8">
        <v>2</v>
      </c>
      <c r="K10" s="8">
        <v>9</v>
      </c>
    </row>
    <row r="11" spans="1:11">
      <c r="A11" s="19" t="s">
        <v>87</v>
      </c>
      <c r="B11" s="8">
        <v>16</v>
      </c>
      <c r="C11" s="8">
        <v>1</v>
      </c>
      <c r="D11" s="8">
        <v>14</v>
      </c>
      <c r="E11" s="8">
        <v>3</v>
      </c>
      <c r="F11" s="8">
        <v>12</v>
      </c>
      <c r="G11" s="21">
        <v>18</v>
      </c>
      <c r="H11" s="8">
        <v>1</v>
      </c>
      <c r="I11" s="8">
        <v>16</v>
      </c>
      <c r="J11" s="8">
        <v>4</v>
      </c>
      <c r="K11" s="8">
        <v>12</v>
      </c>
    </row>
    <row r="12" spans="1:11">
      <c r="A12" s="19" t="s">
        <v>88</v>
      </c>
      <c r="B12" s="8">
        <v>17</v>
      </c>
      <c r="C12" s="8">
        <v>2</v>
      </c>
      <c r="D12" s="8">
        <v>15</v>
      </c>
      <c r="E12" s="8">
        <v>3</v>
      </c>
      <c r="F12" s="8">
        <v>12</v>
      </c>
      <c r="G12" s="21">
        <v>17</v>
      </c>
      <c r="H12" s="8">
        <v>1</v>
      </c>
      <c r="I12" s="8">
        <v>16</v>
      </c>
      <c r="J12" s="8">
        <v>3</v>
      </c>
      <c r="K12" s="8">
        <v>12</v>
      </c>
    </row>
    <row r="13" spans="1:11">
      <c r="A13" s="19" t="s">
        <v>89</v>
      </c>
      <c r="B13" s="8">
        <v>15</v>
      </c>
      <c r="C13" s="8">
        <v>2</v>
      </c>
      <c r="D13" s="8">
        <v>13</v>
      </c>
      <c r="E13" s="8">
        <v>1</v>
      </c>
      <c r="F13" s="8">
        <v>12</v>
      </c>
      <c r="G13" s="21">
        <v>17</v>
      </c>
      <c r="H13" s="8">
        <v>1</v>
      </c>
      <c r="I13" s="8">
        <v>16</v>
      </c>
      <c r="J13" s="8">
        <v>1</v>
      </c>
      <c r="K13" s="8">
        <v>14</v>
      </c>
    </row>
    <row r="14" spans="1:11">
      <c r="A14" s="19" t="s">
        <v>90</v>
      </c>
      <c r="B14" s="8">
        <v>13</v>
      </c>
      <c r="C14" s="8">
        <v>1</v>
      </c>
      <c r="D14" s="8">
        <v>11</v>
      </c>
      <c r="E14" s="8">
        <v>2</v>
      </c>
      <c r="F14" s="8">
        <v>10</v>
      </c>
      <c r="G14" s="21">
        <v>15</v>
      </c>
      <c r="H14" s="8">
        <v>2</v>
      </c>
      <c r="I14" s="8">
        <v>13</v>
      </c>
      <c r="J14" s="8">
        <v>1</v>
      </c>
      <c r="K14" s="8">
        <v>12</v>
      </c>
    </row>
    <row r="15" spans="1:11">
      <c r="A15" s="19" t="s">
        <v>91</v>
      </c>
      <c r="B15" s="8">
        <v>11</v>
      </c>
      <c r="C15" s="8">
        <v>2</v>
      </c>
      <c r="D15" s="8">
        <v>9</v>
      </c>
      <c r="E15" s="8">
        <v>5</v>
      </c>
      <c r="F15" s="8">
        <v>4</v>
      </c>
      <c r="G15" s="21">
        <v>11</v>
      </c>
      <c r="H15" s="8">
        <v>1</v>
      </c>
      <c r="I15" s="8">
        <v>9</v>
      </c>
      <c r="J15" s="8">
        <v>5</v>
      </c>
      <c r="K15" s="8">
        <v>5</v>
      </c>
    </row>
    <row r="16" spans="1:11">
      <c r="A16" s="19" t="s">
        <v>92</v>
      </c>
      <c r="B16" s="8">
        <v>10</v>
      </c>
      <c r="C16" s="8">
        <v>1</v>
      </c>
      <c r="D16" s="8">
        <v>9</v>
      </c>
      <c r="E16" s="8">
        <v>2</v>
      </c>
      <c r="F16" s="8">
        <v>7</v>
      </c>
      <c r="G16" s="21">
        <v>12</v>
      </c>
      <c r="H16" s="8">
        <v>1</v>
      </c>
      <c r="I16" s="8">
        <v>11</v>
      </c>
      <c r="J16" s="8">
        <v>2</v>
      </c>
      <c r="K16" s="8">
        <v>9</v>
      </c>
    </row>
    <row r="17" spans="1:11">
      <c r="A17" s="19" t="s">
        <v>93</v>
      </c>
      <c r="B17" s="8">
        <v>14</v>
      </c>
      <c r="C17" s="8">
        <v>1</v>
      </c>
      <c r="D17" s="8">
        <v>13</v>
      </c>
      <c r="E17" s="8">
        <v>1</v>
      </c>
      <c r="F17" s="8">
        <v>12</v>
      </c>
      <c r="G17" s="21">
        <v>14</v>
      </c>
      <c r="H17" s="8">
        <v>1</v>
      </c>
      <c r="I17" s="8">
        <v>14</v>
      </c>
      <c r="J17" s="8">
        <v>1</v>
      </c>
      <c r="K17" s="8">
        <v>12</v>
      </c>
    </row>
    <row r="18" spans="1:11">
      <c r="A18" s="19" t="s">
        <v>94</v>
      </c>
      <c r="B18" s="8">
        <v>15</v>
      </c>
      <c r="C18" s="8">
        <v>1</v>
      </c>
      <c r="D18" s="8">
        <v>13</v>
      </c>
      <c r="E18" s="8">
        <v>2</v>
      </c>
      <c r="F18" s="8">
        <v>12</v>
      </c>
      <c r="G18" s="21">
        <v>16</v>
      </c>
      <c r="H18" s="8">
        <v>1</v>
      </c>
      <c r="I18" s="8">
        <v>15</v>
      </c>
      <c r="J18" s="8">
        <v>1</v>
      </c>
      <c r="K18" s="8">
        <v>14</v>
      </c>
    </row>
    <row r="19" spans="1:11">
      <c r="A19" s="19" t="s">
        <v>95</v>
      </c>
      <c r="B19" s="8">
        <v>13</v>
      </c>
      <c r="C19" s="8">
        <v>1</v>
      </c>
      <c r="D19" s="8">
        <v>12</v>
      </c>
      <c r="E19" s="8">
        <v>1</v>
      </c>
      <c r="F19" s="8">
        <v>11</v>
      </c>
      <c r="G19" s="21">
        <v>14</v>
      </c>
      <c r="H19" s="8">
        <v>1</v>
      </c>
      <c r="I19" s="8">
        <v>13</v>
      </c>
      <c r="J19" s="8">
        <v>1</v>
      </c>
      <c r="K19" s="8">
        <v>12</v>
      </c>
    </row>
    <row r="20" spans="1:11">
      <c r="A20" s="19" t="s">
        <v>96</v>
      </c>
      <c r="B20" s="8">
        <v>13</v>
      </c>
      <c r="C20" s="8">
        <v>1</v>
      </c>
      <c r="D20" s="8">
        <v>12</v>
      </c>
      <c r="E20" s="8">
        <v>5</v>
      </c>
      <c r="F20" s="8">
        <v>7</v>
      </c>
      <c r="G20" s="21">
        <v>13</v>
      </c>
      <c r="H20" s="8">
        <v>1</v>
      </c>
      <c r="I20" s="8">
        <v>12</v>
      </c>
      <c r="J20" s="8">
        <v>3</v>
      </c>
      <c r="K20" s="8">
        <v>9</v>
      </c>
    </row>
    <row r="21" spans="1:11">
      <c r="A21" s="19" t="s">
        <v>97</v>
      </c>
      <c r="B21" s="8">
        <v>13</v>
      </c>
      <c r="C21" s="8">
        <v>1</v>
      </c>
      <c r="D21" s="8">
        <v>12</v>
      </c>
      <c r="E21" s="8">
        <v>1</v>
      </c>
      <c r="F21" s="8">
        <v>10</v>
      </c>
      <c r="G21" s="21">
        <v>14</v>
      </c>
      <c r="H21" s="8">
        <v>1</v>
      </c>
      <c r="I21" s="8">
        <v>12</v>
      </c>
      <c r="J21" s="8">
        <v>1</v>
      </c>
      <c r="K21" s="8">
        <v>12</v>
      </c>
    </row>
    <row r="22" spans="1:11">
      <c r="A22" s="19" t="s">
        <v>98</v>
      </c>
      <c r="B22" s="8">
        <v>19</v>
      </c>
      <c r="C22" s="8">
        <v>2</v>
      </c>
      <c r="D22" s="8">
        <v>16</v>
      </c>
      <c r="E22" s="8">
        <v>1</v>
      </c>
      <c r="F22" s="8">
        <v>15</v>
      </c>
      <c r="G22" s="21">
        <v>17</v>
      </c>
      <c r="H22" s="8">
        <v>2</v>
      </c>
      <c r="I22" s="8">
        <v>15</v>
      </c>
      <c r="J22" s="8">
        <v>1</v>
      </c>
      <c r="K22" s="8">
        <v>15</v>
      </c>
    </row>
    <row r="23" spans="1:11">
      <c r="A23" s="19" t="s">
        <v>99</v>
      </c>
      <c r="B23" s="8">
        <v>19</v>
      </c>
      <c r="C23" s="8">
        <v>1</v>
      </c>
      <c r="D23" s="8">
        <v>18</v>
      </c>
      <c r="E23" s="8">
        <v>3</v>
      </c>
      <c r="F23" s="8">
        <v>14</v>
      </c>
      <c r="G23" s="21">
        <v>19</v>
      </c>
      <c r="H23" s="8">
        <v>1</v>
      </c>
      <c r="I23" s="8">
        <v>18</v>
      </c>
      <c r="J23" s="8">
        <v>2</v>
      </c>
      <c r="K23" s="8">
        <v>16</v>
      </c>
    </row>
    <row r="24" spans="1:11">
      <c r="A24" s="19" t="s">
        <v>100</v>
      </c>
      <c r="B24" s="8">
        <v>13</v>
      </c>
      <c r="C24" s="8">
        <v>1</v>
      </c>
      <c r="D24" s="8">
        <v>12</v>
      </c>
      <c r="E24" s="8">
        <v>1</v>
      </c>
      <c r="F24" s="8">
        <v>11</v>
      </c>
      <c r="G24" s="21">
        <v>13</v>
      </c>
      <c r="H24" s="8">
        <v>1</v>
      </c>
      <c r="I24" s="8">
        <v>12</v>
      </c>
      <c r="J24" s="8" t="s">
        <v>72</v>
      </c>
      <c r="K24" s="8">
        <v>12</v>
      </c>
    </row>
    <row r="25" spans="1:11">
      <c r="A25" s="19" t="s">
        <v>101</v>
      </c>
      <c r="B25" s="8">
        <v>19</v>
      </c>
      <c r="C25" s="8">
        <v>2</v>
      </c>
      <c r="D25" s="8">
        <v>17</v>
      </c>
      <c r="E25" s="8">
        <v>3</v>
      </c>
      <c r="F25" s="8">
        <v>14</v>
      </c>
      <c r="G25" s="21">
        <v>19</v>
      </c>
      <c r="H25" s="8">
        <v>1</v>
      </c>
      <c r="I25" s="8">
        <v>17</v>
      </c>
      <c r="J25" s="8">
        <v>3</v>
      </c>
      <c r="K25" s="8">
        <v>14</v>
      </c>
    </row>
    <row r="26" spans="1:11">
      <c r="A26" s="19" t="s">
        <v>102</v>
      </c>
      <c r="B26" s="8">
        <v>13</v>
      </c>
      <c r="C26" s="8">
        <v>2</v>
      </c>
      <c r="D26" s="8">
        <v>11</v>
      </c>
      <c r="E26" s="8">
        <v>2</v>
      </c>
      <c r="F26" s="8">
        <v>9</v>
      </c>
      <c r="G26" s="21">
        <v>13</v>
      </c>
      <c r="H26" s="8">
        <v>2</v>
      </c>
      <c r="I26" s="8">
        <v>11</v>
      </c>
      <c r="J26" s="8">
        <v>2</v>
      </c>
      <c r="K26" s="8">
        <v>9</v>
      </c>
    </row>
    <row r="27" spans="1:11">
      <c r="A27" s="19" t="s">
        <v>103</v>
      </c>
      <c r="B27" s="8">
        <v>13</v>
      </c>
      <c r="C27" s="8">
        <v>2</v>
      </c>
      <c r="D27" s="8">
        <v>11</v>
      </c>
      <c r="E27" s="8">
        <v>6</v>
      </c>
      <c r="F27" s="8">
        <v>5</v>
      </c>
      <c r="G27" s="21">
        <v>15</v>
      </c>
      <c r="H27" s="8">
        <v>2</v>
      </c>
      <c r="I27" s="8">
        <v>13</v>
      </c>
      <c r="J27" s="8">
        <v>6</v>
      </c>
      <c r="K27" s="8">
        <v>7</v>
      </c>
    </row>
    <row r="28" spans="1:11">
      <c r="A28" s="19" t="s">
        <v>104</v>
      </c>
      <c r="B28" s="8">
        <v>10</v>
      </c>
      <c r="C28" s="8">
        <v>1</v>
      </c>
      <c r="D28" s="8">
        <v>10</v>
      </c>
      <c r="E28" s="8">
        <v>2</v>
      </c>
      <c r="F28" s="8">
        <v>8</v>
      </c>
      <c r="G28" s="21">
        <v>12</v>
      </c>
      <c r="H28" s="8">
        <v>1</v>
      </c>
      <c r="I28" s="8">
        <v>11</v>
      </c>
      <c r="J28" s="8">
        <v>2</v>
      </c>
      <c r="K28" s="8">
        <v>9</v>
      </c>
    </row>
    <row r="29" spans="1:11">
      <c r="A29" s="19" t="s">
        <v>105</v>
      </c>
      <c r="B29" s="8">
        <v>14</v>
      </c>
      <c r="C29" s="8">
        <v>1</v>
      </c>
      <c r="D29" s="8">
        <v>12</v>
      </c>
      <c r="E29" s="8">
        <v>3</v>
      </c>
      <c r="F29" s="8">
        <v>9</v>
      </c>
      <c r="G29" s="21">
        <v>13</v>
      </c>
      <c r="H29" s="8">
        <v>1</v>
      </c>
      <c r="I29" s="8">
        <v>13</v>
      </c>
      <c r="J29" s="8">
        <v>3</v>
      </c>
      <c r="K29" s="8">
        <v>10</v>
      </c>
    </row>
    <row r="30" spans="1:11">
      <c r="A30" s="19" t="s">
        <v>106</v>
      </c>
      <c r="B30" s="8">
        <v>13</v>
      </c>
      <c r="C30" s="8">
        <v>1</v>
      </c>
      <c r="D30" s="8">
        <v>12</v>
      </c>
      <c r="E30" s="8">
        <v>4</v>
      </c>
      <c r="F30" s="8">
        <v>8</v>
      </c>
      <c r="G30" s="21">
        <v>14</v>
      </c>
      <c r="H30" s="8">
        <v>1</v>
      </c>
      <c r="I30" s="8">
        <v>13</v>
      </c>
      <c r="J30" s="8">
        <v>3</v>
      </c>
      <c r="K30" s="8">
        <v>10</v>
      </c>
    </row>
    <row r="31" spans="1:11">
      <c r="A31" s="19" t="s">
        <v>107</v>
      </c>
      <c r="B31" s="8">
        <v>15</v>
      </c>
      <c r="C31" s="8">
        <v>1</v>
      </c>
      <c r="D31" s="8">
        <v>14</v>
      </c>
      <c r="E31" s="8">
        <v>2</v>
      </c>
      <c r="F31" s="8">
        <v>11</v>
      </c>
      <c r="G31" s="21">
        <v>15</v>
      </c>
      <c r="H31" s="8">
        <v>1</v>
      </c>
      <c r="I31" s="8">
        <v>14</v>
      </c>
      <c r="J31" s="8">
        <v>3</v>
      </c>
      <c r="K31" s="8">
        <v>11</v>
      </c>
    </row>
    <row r="32" spans="1:11">
      <c r="A32" s="19" t="s">
        <v>108</v>
      </c>
      <c r="B32" s="8">
        <v>11</v>
      </c>
      <c r="C32" s="8">
        <v>1</v>
      </c>
      <c r="D32" s="8">
        <v>9</v>
      </c>
      <c r="E32" s="8">
        <v>4</v>
      </c>
      <c r="F32" s="8">
        <v>5</v>
      </c>
      <c r="G32" s="21">
        <v>12</v>
      </c>
      <c r="H32" s="8">
        <v>1</v>
      </c>
      <c r="I32" s="8">
        <v>11</v>
      </c>
      <c r="J32" s="8">
        <v>5</v>
      </c>
      <c r="K32" s="8">
        <v>6</v>
      </c>
    </row>
    <row r="33" spans="1:11">
      <c r="A33" s="19" t="s">
        <v>109</v>
      </c>
      <c r="B33" s="8">
        <v>17</v>
      </c>
      <c r="C33" s="8">
        <v>1</v>
      </c>
      <c r="D33" s="8">
        <v>16</v>
      </c>
      <c r="E33" s="8">
        <v>5</v>
      </c>
      <c r="F33" s="8">
        <v>11</v>
      </c>
      <c r="G33" s="21">
        <v>19</v>
      </c>
      <c r="H33" s="8">
        <v>1</v>
      </c>
      <c r="I33" s="8">
        <v>18</v>
      </c>
      <c r="J33" s="8">
        <v>5</v>
      </c>
      <c r="K33" s="8">
        <v>13</v>
      </c>
    </row>
    <row r="34" spans="1:11">
      <c r="A34" s="19" t="s">
        <v>110</v>
      </c>
      <c r="B34" s="8">
        <v>17</v>
      </c>
      <c r="C34" s="8">
        <v>1</v>
      </c>
      <c r="D34" s="8">
        <v>16</v>
      </c>
      <c r="E34" s="8">
        <v>1</v>
      </c>
      <c r="F34" s="8">
        <v>15</v>
      </c>
      <c r="G34" s="21">
        <v>16</v>
      </c>
      <c r="H34" s="8">
        <v>1</v>
      </c>
      <c r="I34" s="8">
        <v>16</v>
      </c>
      <c r="J34" s="8">
        <v>1</v>
      </c>
      <c r="K34" s="8">
        <v>14</v>
      </c>
    </row>
    <row r="35" spans="1:11">
      <c r="A35" s="19" t="s">
        <v>111</v>
      </c>
      <c r="B35" s="8">
        <v>15</v>
      </c>
      <c r="C35" s="8">
        <v>2</v>
      </c>
      <c r="D35" s="8">
        <v>14</v>
      </c>
      <c r="E35" s="8">
        <v>3</v>
      </c>
      <c r="F35" s="8">
        <v>11</v>
      </c>
      <c r="G35" s="21">
        <v>17</v>
      </c>
      <c r="H35" s="8">
        <v>1</v>
      </c>
      <c r="I35" s="8">
        <v>16</v>
      </c>
      <c r="J35" s="8">
        <v>4</v>
      </c>
      <c r="K35" s="8">
        <v>12</v>
      </c>
    </row>
    <row r="36" spans="1:11">
      <c r="A36" s="19" t="s">
        <v>112</v>
      </c>
      <c r="B36" s="8">
        <v>17</v>
      </c>
      <c r="C36" s="8">
        <v>1</v>
      </c>
      <c r="D36" s="8">
        <v>17</v>
      </c>
      <c r="E36" s="8">
        <v>1</v>
      </c>
      <c r="F36" s="8">
        <v>15</v>
      </c>
      <c r="G36" s="21">
        <v>19</v>
      </c>
      <c r="H36" s="8">
        <v>1</v>
      </c>
      <c r="I36" s="8">
        <v>18</v>
      </c>
      <c r="J36" s="8">
        <v>1</v>
      </c>
      <c r="K36" s="8">
        <v>17</v>
      </c>
    </row>
    <row r="37" spans="1:11">
      <c r="A37" s="19" t="s">
        <v>113</v>
      </c>
      <c r="B37" s="8">
        <v>14</v>
      </c>
      <c r="C37" s="8">
        <v>2</v>
      </c>
      <c r="D37" s="8">
        <v>13</v>
      </c>
      <c r="E37" s="8">
        <v>4</v>
      </c>
      <c r="F37" s="8">
        <v>9</v>
      </c>
      <c r="G37" s="21">
        <v>14</v>
      </c>
      <c r="H37" s="8">
        <v>1</v>
      </c>
      <c r="I37" s="8">
        <v>13</v>
      </c>
      <c r="J37" s="8">
        <v>2</v>
      </c>
      <c r="K37" s="8">
        <v>10</v>
      </c>
    </row>
    <row r="38" spans="1:11">
      <c r="A38" s="19" t="s">
        <v>114</v>
      </c>
      <c r="B38" s="8">
        <v>14</v>
      </c>
      <c r="C38" s="8">
        <v>1</v>
      </c>
      <c r="D38" s="8">
        <v>13</v>
      </c>
      <c r="E38" s="8">
        <v>4</v>
      </c>
      <c r="F38" s="8">
        <v>8</v>
      </c>
      <c r="G38" s="21">
        <v>13</v>
      </c>
      <c r="H38" s="8">
        <v>1</v>
      </c>
      <c r="I38" s="8">
        <v>12</v>
      </c>
      <c r="J38" s="8">
        <v>3</v>
      </c>
      <c r="K38" s="8">
        <v>10</v>
      </c>
    </row>
    <row r="39" spans="1:11">
      <c r="A39" s="19" t="s">
        <v>115</v>
      </c>
      <c r="B39" s="8">
        <v>16</v>
      </c>
      <c r="C39" s="8">
        <v>2</v>
      </c>
      <c r="D39" s="8">
        <v>14</v>
      </c>
      <c r="E39" s="8">
        <v>1</v>
      </c>
      <c r="F39" s="8">
        <v>13</v>
      </c>
      <c r="G39" s="21">
        <v>17</v>
      </c>
      <c r="H39" s="8">
        <v>2</v>
      </c>
      <c r="I39" s="8">
        <v>16</v>
      </c>
      <c r="J39" s="8">
        <v>1</v>
      </c>
      <c r="K39" s="8">
        <v>15</v>
      </c>
    </row>
    <row r="40" spans="1:11">
      <c r="A40" s="19" t="s">
        <v>116</v>
      </c>
      <c r="B40" s="8">
        <v>17</v>
      </c>
      <c r="C40" s="8">
        <v>1</v>
      </c>
      <c r="D40" s="8">
        <v>15</v>
      </c>
      <c r="E40" s="8">
        <v>3</v>
      </c>
      <c r="F40" s="8">
        <v>13</v>
      </c>
      <c r="G40" s="21">
        <v>15</v>
      </c>
      <c r="H40" s="8">
        <v>2</v>
      </c>
      <c r="I40" s="8">
        <v>13</v>
      </c>
      <c r="J40" s="8">
        <v>3</v>
      </c>
      <c r="K40" s="8">
        <v>10</v>
      </c>
    </row>
    <row r="41" spans="1:11">
      <c r="A41" s="19" t="s">
        <v>117</v>
      </c>
      <c r="B41" s="8">
        <v>14</v>
      </c>
      <c r="C41" s="8">
        <v>1</v>
      </c>
      <c r="D41" s="8">
        <v>13</v>
      </c>
      <c r="E41" s="8">
        <v>5</v>
      </c>
      <c r="F41" s="8">
        <v>8</v>
      </c>
      <c r="G41" s="21">
        <v>15</v>
      </c>
      <c r="H41" s="8">
        <v>1</v>
      </c>
      <c r="I41" s="8">
        <v>14</v>
      </c>
      <c r="J41" s="8">
        <v>4</v>
      </c>
      <c r="K41" s="8">
        <v>9</v>
      </c>
    </row>
    <row r="42" spans="1:11">
      <c r="A42" s="19" t="s">
        <v>118</v>
      </c>
      <c r="B42" s="8">
        <v>17</v>
      </c>
      <c r="C42" s="8">
        <v>2</v>
      </c>
      <c r="D42" s="8">
        <v>15</v>
      </c>
      <c r="E42" s="8">
        <v>3</v>
      </c>
      <c r="F42" s="8">
        <v>11</v>
      </c>
      <c r="G42" s="21">
        <v>19</v>
      </c>
      <c r="H42" s="8">
        <v>1</v>
      </c>
      <c r="I42" s="8">
        <v>17</v>
      </c>
      <c r="J42" s="8">
        <v>4</v>
      </c>
      <c r="K42" s="8">
        <v>14</v>
      </c>
    </row>
    <row r="43" spans="1:11">
      <c r="A43" s="19" t="s">
        <v>119</v>
      </c>
      <c r="B43" s="8">
        <v>16</v>
      </c>
      <c r="C43" s="8">
        <v>2</v>
      </c>
      <c r="D43" s="8">
        <v>15</v>
      </c>
      <c r="E43" s="8">
        <v>3</v>
      </c>
      <c r="F43" s="8">
        <v>12</v>
      </c>
      <c r="G43" s="21">
        <v>15</v>
      </c>
      <c r="H43" s="8">
        <v>1</v>
      </c>
      <c r="I43" s="8">
        <v>14</v>
      </c>
      <c r="J43" s="8">
        <v>2</v>
      </c>
      <c r="K43" s="8">
        <v>12</v>
      </c>
    </row>
    <row r="44" spans="1:11">
      <c r="A44" s="19" t="s">
        <v>120</v>
      </c>
      <c r="B44" s="8">
        <v>13</v>
      </c>
      <c r="C44" s="8">
        <v>1</v>
      </c>
      <c r="D44" s="8">
        <v>12</v>
      </c>
      <c r="E44" s="8">
        <v>7</v>
      </c>
      <c r="F44" s="8">
        <v>6</v>
      </c>
      <c r="G44" s="21">
        <v>14</v>
      </c>
      <c r="H44" s="8">
        <v>1</v>
      </c>
      <c r="I44" s="8">
        <v>13</v>
      </c>
      <c r="J44" s="8">
        <v>4</v>
      </c>
      <c r="K44" s="8">
        <v>9</v>
      </c>
    </row>
    <row r="45" spans="1:11">
      <c r="A45" s="19" t="s">
        <v>121</v>
      </c>
      <c r="B45" s="8">
        <v>13</v>
      </c>
      <c r="C45" s="8">
        <v>2</v>
      </c>
      <c r="D45" s="8">
        <v>11</v>
      </c>
      <c r="E45" s="8">
        <v>7</v>
      </c>
      <c r="F45" s="8">
        <v>4</v>
      </c>
      <c r="G45" s="21">
        <v>13</v>
      </c>
      <c r="H45" s="8">
        <v>1</v>
      </c>
      <c r="I45" s="8">
        <v>12</v>
      </c>
      <c r="J45" s="8">
        <v>6</v>
      </c>
      <c r="K45" s="8">
        <v>6</v>
      </c>
    </row>
    <row r="46" spans="1:11">
      <c r="A46" s="19" t="s">
        <v>122</v>
      </c>
      <c r="B46" s="8">
        <v>14</v>
      </c>
      <c r="C46" s="8">
        <v>2</v>
      </c>
      <c r="D46" s="8">
        <v>12</v>
      </c>
      <c r="E46" s="8">
        <v>2</v>
      </c>
      <c r="F46" s="8">
        <v>10</v>
      </c>
      <c r="G46" s="21">
        <v>12</v>
      </c>
      <c r="H46" s="8">
        <v>1</v>
      </c>
      <c r="I46" s="8">
        <v>11</v>
      </c>
      <c r="J46" s="8">
        <v>2</v>
      </c>
      <c r="K46" s="8">
        <v>9</v>
      </c>
    </row>
    <row r="47" spans="1:11">
      <c r="A47" s="19" t="s">
        <v>123</v>
      </c>
      <c r="B47" s="8">
        <v>14</v>
      </c>
      <c r="C47" s="8">
        <v>2</v>
      </c>
      <c r="D47" s="8">
        <v>12</v>
      </c>
      <c r="E47" s="8">
        <v>1</v>
      </c>
      <c r="F47" s="8">
        <v>10</v>
      </c>
      <c r="G47" s="21">
        <v>14</v>
      </c>
      <c r="H47" s="8">
        <v>1</v>
      </c>
      <c r="I47" s="8">
        <v>13</v>
      </c>
      <c r="J47" s="8">
        <v>2</v>
      </c>
      <c r="K47" s="8">
        <v>11</v>
      </c>
    </row>
    <row r="48" spans="1:11">
      <c r="A48" s="19" t="s">
        <v>124</v>
      </c>
      <c r="B48" s="8">
        <v>11</v>
      </c>
      <c r="C48" s="8">
        <v>1</v>
      </c>
      <c r="D48" s="8">
        <v>10</v>
      </c>
      <c r="E48" s="8">
        <v>2</v>
      </c>
      <c r="F48" s="8">
        <v>8</v>
      </c>
      <c r="G48" s="21">
        <v>14</v>
      </c>
      <c r="H48" s="8">
        <v>1</v>
      </c>
      <c r="I48" s="8">
        <v>13</v>
      </c>
      <c r="J48" s="8">
        <v>3</v>
      </c>
      <c r="K48" s="8">
        <v>10</v>
      </c>
    </row>
    <row r="49" spans="1:11">
      <c r="A49" s="19" t="s">
        <v>125</v>
      </c>
      <c r="B49" s="8">
        <v>20</v>
      </c>
      <c r="C49" s="8">
        <v>1</v>
      </c>
      <c r="D49" s="8">
        <v>19</v>
      </c>
      <c r="E49" s="8">
        <v>4</v>
      </c>
      <c r="F49" s="8">
        <v>15</v>
      </c>
      <c r="G49" s="21">
        <v>20</v>
      </c>
      <c r="H49" s="8">
        <v>1</v>
      </c>
      <c r="I49" s="8">
        <v>19</v>
      </c>
      <c r="J49" s="8">
        <v>4</v>
      </c>
      <c r="K49" s="8">
        <v>15</v>
      </c>
    </row>
    <row r="50" spans="1:11">
      <c r="A50" s="19" t="s">
        <v>126</v>
      </c>
      <c r="B50" s="8">
        <v>13</v>
      </c>
      <c r="C50" s="8">
        <v>1</v>
      </c>
      <c r="D50" s="8">
        <v>12</v>
      </c>
      <c r="E50" s="8">
        <v>4</v>
      </c>
      <c r="F50" s="8">
        <v>8</v>
      </c>
      <c r="G50" s="21">
        <v>15</v>
      </c>
      <c r="H50" s="8">
        <v>2</v>
      </c>
      <c r="I50" s="8">
        <v>13</v>
      </c>
      <c r="J50" s="8">
        <v>2</v>
      </c>
      <c r="K50" s="8">
        <v>10</v>
      </c>
    </row>
    <row r="51" spans="1:11">
      <c r="A51" s="19" t="s">
        <v>127</v>
      </c>
      <c r="B51" s="8">
        <v>14</v>
      </c>
      <c r="C51" s="8">
        <v>1</v>
      </c>
      <c r="D51" s="8">
        <v>12</v>
      </c>
      <c r="E51" s="8">
        <v>3</v>
      </c>
      <c r="F51" s="8">
        <v>9</v>
      </c>
      <c r="G51" s="21">
        <v>13</v>
      </c>
      <c r="H51" s="8">
        <v>1</v>
      </c>
      <c r="I51" s="8">
        <v>12</v>
      </c>
      <c r="J51" s="8">
        <v>3</v>
      </c>
      <c r="K51" s="8">
        <v>9</v>
      </c>
    </row>
    <row r="52" spans="1:11">
      <c r="A52" s="19" t="s">
        <v>128</v>
      </c>
      <c r="B52" s="8">
        <v>15</v>
      </c>
      <c r="C52" s="8">
        <v>2</v>
      </c>
      <c r="D52" s="8">
        <v>13</v>
      </c>
      <c r="E52" s="8">
        <v>5</v>
      </c>
      <c r="F52" s="8">
        <v>8</v>
      </c>
      <c r="G52" s="21">
        <v>17</v>
      </c>
      <c r="H52" s="8">
        <v>1</v>
      </c>
      <c r="I52" s="8">
        <v>15</v>
      </c>
      <c r="J52" s="8">
        <v>5</v>
      </c>
      <c r="K52" s="8">
        <v>11</v>
      </c>
    </row>
    <row r="53" spans="1:11">
      <c r="A53" s="19" t="s">
        <v>129</v>
      </c>
      <c r="B53" s="8">
        <v>13</v>
      </c>
      <c r="C53" s="8">
        <v>1</v>
      </c>
      <c r="D53" s="8">
        <v>12</v>
      </c>
      <c r="E53" s="8">
        <v>2</v>
      </c>
      <c r="F53" s="8">
        <v>9</v>
      </c>
      <c r="G53" s="21">
        <v>12</v>
      </c>
      <c r="H53" s="8">
        <v>1</v>
      </c>
      <c r="I53" s="8">
        <v>11</v>
      </c>
      <c r="J53" s="8">
        <v>1</v>
      </c>
      <c r="K53" s="8">
        <v>10</v>
      </c>
    </row>
    <row r="54" spans="1:11">
      <c r="A54" s="19" t="s">
        <v>130</v>
      </c>
      <c r="B54" s="8">
        <v>14</v>
      </c>
      <c r="C54" s="8">
        <v>1</v>
      </c>
      <c r="D54" s="8">
        <v>13</v>
      </c>
      <c r="E54" s="8">
        <v>2</v>
      </c>
      <c r="F54" s="8">
        <v>11</v>
      </c>
      <c r="G54" s="21">
        <v>15</v>
      </c>
      <c r="H54" s="8">
        <v>2</v>
      </c>
      <c r="I54" s="8">
        <v>13</v>
      </c>
      <c r="J54" s="8">
        <v>1</v>
      </c>
      <c r="K54" s="8">
        <v>12</v>
      </c>
    </row>
    <row r="55" spans="1:11">
      <c r="A55" s="33" t="s">
        <v>131</v>
      </c>
      <c r="B55" s="45"/>
      <c r="C55" s="45"/>
      <c r="D55" s="45"/>
      <c r="E55" s="45"/>
      <c r="F55" s="45"/>
      <c r="G55" s="45"/>
      <c r="H55" s="45"/>
      <c r="I55" s="45"/>
      <c r="J55" s="45"/>
      <c r="K55" s="45"/>
    </row>
    <row r="56" spans="1:11">
      <c r="A56" s="20" t="s">
        <v>134</v>
      </c>
      <c r="B56" s="8">
        <v>18</v>
      </c>
      <c r="C56" s="8">
        <v>1</v>
      </c>
      <c r="D56" s="8">
        <v>17</v>
      </c>
      <c r="E56" s="8">
        <v>2</v>
      </c>
      <c r="F56" s="8">
        <v>15</v>
      </c>
      <c r="G56" s="21">
        <v>20</v>
      </c>
      <c r="H56" s="8">
        <v>1</v>
      </c>
      <c r="I56" s="8">
        <v>19</v>
      </c>
      <c r="J56" s="8">
        <v>1</v>
      </c>
      <c r="K56" s="8">
        <v>17</v>
      </c>
    </row>
    <row r="57" spans="1:11">
      <c r="A57" s="20" t="s">
        <v>183</v>
      </c>
      <c r="B57" s="8">
        <v>11</v>
      </c>
      <c r="C57" s="8">
        <v>1</v>
      </c>
      <c r="D57" s="8">
        <v>11</v>
      </c>
      <c r="E57" s="8">
        <v>2</v>
      </c>
      <c r="F57" s="8">
        <v>8</v>
      </c>
      <c r="G57" s="21">
        <v>12</v>
      </c>
      <c r="H57" s="8">
        <v>1</v>
      </c>
      <c r="I57" s="8">
        <v>11</v>
      </c>
      <c r="J57" s="8">
        <v>1</v>
      </c>
      <c r="K57" s="8">
        <v>10</v>
      </c>
    </row>
    <row r="58" spans="1:11">
      <c r="A58" s="22" t="s">
        <v>136</v>
      </c>
      <c r="B58" s="11">
        <v>28</v>
      </c>
      <c r="C58" s="11" t="s">
        <v>72</v>
      </c>
      <c r="D58" s="11">
        <v>28</v>
      </c>
      <c r="E58" s="11">
        <v>2</v>
      </c>
      <c r="F58" s="11">
        <v>27</v>
      </c>
      <c r="G58" s="26">
        <v>29</v>
      </c>
      <c r="H58" s="11" t="s">
        <v>72</v>
      </c>
      <c r="I58" s="11">
        <v>29</v>
      </c>
      <c r="J58" s="11">
        <v>1</v>
      </c>
      <c r="K58" s="11">
        <v>28</v>
      </c>
    </row>
    <row r="59" spans="1:11">
      <c r="A59" s="13" t="s">
        <v>297</v>
      </c>
    </row>
  </sheetData>
  <mergeCells count="4">
    <mergeCell ref="A2:A3"/>
    <mergeCell ref="B2:F2"/>
    <mergeCell ref="G2:K2"/>
    <mergeCell ref="A55:K55"/>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F63"/>
  <sheetViews>
    <sheetView workbookViewId="0"/>
  </sheetViews>
  <sheetFormatPr defaultRowHeight="15"/>
  <cols>
    <col min="1" max="1" width="37" customWidth="1"/>
    <col min="2" max="6" width="21" customWidth="1"/>
  </cols>
  <sheetData>
    <row r="1" spans="1:6">
      <c r="A1" s="2" t="s">
        <v>27</v>
      </c>
    </row>
    <row r="2" spans="1:6">
      <c r="A2" s="34" t="s">
        <v>75</v>
      </c>
      <c r="B2" s="35">
        <v>2022</v>
      </c>
      <c r="C2" s="46"/>
      <c r="D2" s="46"/>
      <c r="E2" s="46"/>
      <c r="F2" s="46"/>
    </row>
    <row r="3" spans="1:6" ht="29.45" customHeight="1">
      <c r="A3" s="47"/>
      <c r="B3" s="14" t="s">
        <v>282</v>
      </c>
      <c r="C3" s="14" t="s">
        <v>283</v>
      </c>
      <c r="D3" s="15" t="s">
        <v>284</v>
      </c>
      <c r="E3" s="15" t="s">
        <v>291</v>
      </c>
      <c r="F3" s="15" t="s">
        <v>292</v>
      </c>
    </row>
    <row r="4" spans="1:6">
      <c r="A4" s="7" t="s">
        <v>182</v>
      </c>
      <c r="B4" s="8">
        <v>15</v>
      </c>
      <c r="C4" s="8">
        <v>1</v>
      </c>
      <c r="D4" s="8">
        <v>14</v>
      </c>
      <c r="E4" s="8">
        <v>2</v>
      </c>
      <c r="F4" s="8">
        <v>12</v>
      </c>
    </row>
    <row r="5" spans="1:6">
      <c r="A5" s="19" t="s">
        <v>81</v>
      </c>
      <c r="B5" s="8">
        <v>13</v>
      </c>
      <c r="C5" s="8">
        <v>1</v>
      </c>
      <c r="D5" s="8">
        <v>12</v>
      </c>
      <c r="E5" s="8">
        <v>4</v>
      </c>
      <c r="F5" s="8">
        <v>8</v>
      </c>
    </row>
    <row r="6" spans="1:6">
      <c r="A6" s="19" t="s">
        <v>82</v>
      </c>
      <c r="B6" s="8">
        <v>15</v>
      </c>
      <c r="C6" s="8">
        <v>1</v>
      </c>
      <c r="D6" s="8">
        <v>14</v>
      </c>
      <c r="E6" s="8">
        <v>2</v>
      </c>
      <c r="F6" s="8">
        <v>12</v>
      </c>
    </row>
    <row r="7" spans="1:6">
      <c r="A7" s="19" t="s">
        <v>83</v>
      </c>
      <c r="B7" s="8">
        <v>12</v>
      </c>
      <c r="C7" s="8">
        <v>1</v>
      </c>
      <c r="D7" s="8">
        <v>11</v>
      </c>
      <c r="E7" s="8">
        <v>3</v>
      </c>
      <c r="F7" s="8">
        <v>8</v>
      </c>
    </row>
    <row r="8" spans="1:6">
      <c r="A8" s="19" t="s">
        <v>84</v>
      </c>
      <c r="B8" s="8">
        <v>17</v>
      </c>
      <c r="C8" s="8">
        <v>1</v>
      </c>
      <c r="D8" s="8">
        <v>17</v>
      </c>
      <c r="E8" s="8">
        <v>1</v>
      </c>
      <c r="F8" s="8">
        <v>16</v>
      </c>
    </row>
    <row r="9" spans="1:6">
      <c r="A9" s="19" t="s">
        <v>85</v>
      </c>
      <c r="B9" s="8">
        <v>12</v>
      </c>
      <c r="C9" s="8">
        <v>1</v>
      </c>
      <c r="D9" s="8">
        <v>11</v>
      </c>
      <c r="E9" s="8">
        <v>4</v>
      </c>
      <c r="F9" s="8">
        <v>7</v>
      </c>
    </row>
    <row r="10" spans="1:6">
      <c r="A10" s="19" t="s">
        <v>86</v>
      </c>
      <c r="B10" s="8">
        <v>13</v>
      </c>
      <c r="C10" s="8">
        <v>1</v>
      </c>
      <c r="D10" s="8">
        <v>12</v>
      </c>
      <c r="E10" s="8">
        <v>3</v>
      </c>
      <c r="F10" s="8">
        <v>10</v>
      </c>
    </row>
    <row r="11" spans="1:6">
      <c r="A11" s="19" t="s">
        <v>87</v>
      </c>
      <c r="B11" s="8">
        <v>19</v>
      </c>
      <c r="C11" s="8">
        <v>1</v>
      </c>
      <c r="D11" s="8">
        <v>18</v>
      </c>
      <c r="E11" s="8">
        <v>3</v>
      </c>
      <c r="F11" s="8">
        <v>15</v>
      </c>
    </row>
    <row r="12" spans="1:6">
      <c r="A12" s="19" t="s">
        <v>88</v>
      </c>
      <c r="B12" s="8">
        <v>19</v>
      </c>
      <c r="C12" s="8">
        <v>1</v>
      </c>
      <c r="D12" s="8">
        <v>18</v>
      </c>
      <c r="E12" s="8">
        <v>2</v>
      </c>
      <c r="F12" s="8">
        <v>16</v>
      </c>
    </row>
    <row r="13" spans="1:6">
      <c r="A13" s="19" t="s">
        <v>89</v>
      </c>
      <c r="B13" s="8">
        <v>20</v>
      </c>
      <c r="C13" s="8">
        <v>2</v>
      </c>
      <c r="D13" s="8">
        <v>18</v>
      </c>
      <c r="E13" s="8">
        <v>1</v>
      </c>
      <c r="F13" s="8">
        <v>17</v>
      </c>
    </row>
    <row r="14" spans="1:6">
      <c r="A14" s="19" t="s">
        <v>90</v>
      </c>
      <c r="B14" s="8">
        <v>17</v>
      </c>
      <c r="C14" s="8">
        <v>1</v>
      </c>
      <c r="D14" s="8">
        <v>15</v>
      </c>
      <c r="E14" s="8">
        <v>1</v>
      </c>
      <c r="F14" s="8">
        <v>14</v>
      </c>
    </row>
    <row r="15" spans="1:6">
      <c r="A15" s="19" t="s">
        <v>91</v>
      </c>
      <c r="B15" s="8">
        <v>12</v>
      </c>
      <c r="C15" s="8">
        <v>1</v>
      </c>
      <c r="D15" s="8">
        <v>10</v>
      </c>
      <c r="E15" s="8">
        <v>7</v>
      </c>
      <c r="F15" s="8">
        <v>4</v>
      </c>
    </row>
    <row r="16" spans="1:6">
      <c r="A16" s="19" t="s">
        <v>92</v>
      </c>
      <c r="B16" s="8">
        <v>13</v>
      </c>
      <c r="C16" s="8">
        <v>1</v>
      </c>
      <c r="D16" s="8">
        <v>12</v>
      </c>
      <c r="E16" s="8">
        <v>2</v>
      </c>
      <c r="F16" s="8">
        <v>10</v>
      </c>
    </row>
    <row r="17" spans="1:6">
      <c r="A17" s="19" t="s">
        <v>93</v>
      </c>
      <c r="B17" s="8">
        <v>15</v>
      </c>
      <c r="C17" s="8">
        <v>1</v>
      </c>
      <c r="D17" s="8">
        <v>15</v>
      </c>
      <c r="E17" s="8">
        <v>2</v>
      </c>
      <c r="F17" s="8">
        <v>13</v>
      </c>
    </row>
    <row r="18" spans="1:6">
      <c r="A18" s="19" t="s">
        <v>94</v>
      </c>
      <c r="B18" s="8">
        <v>15</v>
      </c>
      <c r="C18" s="8" t="s">
        <v>72</v>
      </c>
      <c r="D18" s="8">
        <v>15</v>
      </c>
      <c r="E18" s="8">
        <v>1</v>
      </c>
      <c r="F18" s="8">
        <v>14</v>
      </c>
    </row>
    <row r="19" spans="1:6">
      <c r="A19" s="19" t="s">
        <v>95</v>
      </c>
      <c r="B19" s="8">
        <v>16</v>
      </c>
      <c r="C19" s="8">
        <v>1</v>
      </c>
      <c r="D19" s="8">
        <v>14</v>
      </c>
      <c r="E19" s="8">
        <v>1</v>
      </c>
      <c r="F19" s="8">
        <v>13</v>
      </c>
    </row>
    <row r="20" spans="1:6">
      <c r="A20" s="19" t="s">
        <v>96</v>
      </c>
      <c r="B20" s="8">
        <v>14</v>
      </c>
      <c r="C20" s="8">
        <v>1</v>
      </c>
      <c r="D20" s="8">
        <v>13</v>
      </c>
      <c r="E20" s="8">
        <v>3</v>
      </c>
      <c r="F20" s="8">
        <v>10</v>
      </c>
    </row>
    <row r="21" spans="1:6">
      <c r="A21" s="19" t="s">
        <v>97</v>
      </c>
      <c r="B21" s="8">
        <v>16</v>
      </c>
      <c r="C21" s="8">
        <v>2</v>
      </c>
      <c r="D21" s="8">
        <v>14</v>
      </c>
      <c r="E21" s="8">
        <v>1</v>
      </c>
      <c r="F21" s="8">
        <v>13</v>
      </c>
    </row>
    <row r="22" spans="1:6">
      <c r="A22" s="19" t="s">
        <v>98</v>
      </c>
      <c r="B22" s="8">
        <v>20</v>
      </c>
      <c r="C22" s="8">
        <v>2</v>
      </c>
      <c r="D22" s="8">
        <v>18</v>
      </c>
      <c r="E22" s="8">
        <v>1</v>
      </c>
      <c r="F22" s="8">
        <v>18</v>
      </c>
    </row>
    <row r="23" spans="1:6">
      <c r="A23" s="19" t="s">
        <v>99</v>
      </c>
      <c r="B23" s="8">
        <v>22</v>
      </c>
      <c r="C23" s="8">
        <v>1</v>
      </c>
      <c r="D23" s="8">
        <v>22</v>
      </c>
      <c r="E23" s="8">
        <v>3</v>
      </c>
      <c r="F23" s="8">
        <v>18</v>
      </c>
    </row>
    <row r="24" spans="1:6">
      <c r="A24" s="19" t="s">
        <v>100</v>
      </c>
      <c r="B24" s="8">
        <v>15</v>
      </c>
      <c r="C24" s="8">
        <v>1</v>
      </c>
      <c r="D24" s="8">
        <v>14</v>
      </c>
      <c r="E24" s="8" t="s">
        <v>72</v>
      </c>
      <c r="F24" s="8">
        <v>13</v>
      </c>
    </row>
    <row r="25" spans="1:6">
      <c r="A25" s="19" t="s">
        <v>101</v>
      </c>
      <c r="B25" s="8">
        <v>20</v>
      </c>
      <c r="C25" s="8">
        <v>1</v>
      </c>
      <c r="D25" s="8">
        <v>19</v>
      </c>
      <c r="E25" s="8">
        <v>3</v>
      </c>
      <c r="F25" s="8">
        <v>16</v>
      </c>
    </row>
    <row r="26" spans="1:6">
      <c r="A26" s="19" t="s">
        <v>102</v>
      </c>
      <c r="B26" s="8">
        <v>14</v>
      </c>
      <c r="C26" s="8">
        <v>2</v>
      </c>
      <c r="D26" s="8">
        <v>12</v>
      </c>
      <c r="E26" s="8">
        <v>3</v>
      </c>
      <c r="F26" s="8">
        <v>10</v>
      </c>
    </row>
    <row r="27" spans="1:6">
      <c r="A27" s="19" t="s">
        <v>103</v>
      </c>
      <c r="B27" s="8">
        <v>15</v>
      </c>
      <c r="C27" s="8">
        <v>2</v>
      </c>
      <c r="D27" s="8">
        <v>13</v>
      </c>
      <c r="E27" s="8">
        <v>6</v>
      </c>
      <c r="F27" s="8">
        <v>7</v>
      </c>
    </row>
    <row r="28" spans="1:6">
      <c r="A28" s="19" t="s">
        <v>104</v>
      </c>
      <c r="B28" s="8">
        <v>13</v>
      </c>
      <c r="C28" s="8">
        <v>1</v>
      </c>
      <c r="D28" s="8">
        <v>12</v>
      </c>
      <c r="E28" s="8">
        <v>1</v>
      </c>
      <c r="F28" s="8">
        <v>11</v>
      </c>
    </row>
    <row r="29" spans="1:6">
      <c r="A29" s="19" t="s">
        <v>105</v>
      </c>
      <c r="B29" s="8">
        <v>14</v>
      </c>
      <c r="C29" s="8">
        <v>1</v>
      </c>
      <c r="D29" s="8">
        <v>14</v>
      </c>
      <c r="E29" s="8">
        <v>4</v>
      </c>
      <c r="F29" s="8">
        <v>10</v>
      </c>
    </row>
    <row r="30" spans="1:6">
      <c r="A30" s="19" t="s">
        <v>106</v>
      </c>
      <c r="B30" s="8">
        <v>15</v>
      </c>
      <c r="C30" s="8">
        <v>1</v>
      </c>
      <c r="D30" s="8">
        <v>14</v>
      </c>
      <c r="E30" s="8">
        <v>2</v>
      </c>
      <c r="F30" s="8">
        <v>12</v>
      </c>
    </row>
    <row r="31" spans="1:6">
      <c r="A31" s="19" t="s">
        <v>107</v>
      </c>
      <c r="B31" s="8">
        <v>15</v>
      </c>
      <c r="C31" s="8">
        <v>1</v>
      </c>
      <c r="D31" s="8">
        <v>14</v>
      </c>
      <c r="E31" s="8">
        <v>2</v>
      </c>
      <c r="F31" s="8">
        <v>12</v>
      </c>
    </row>
    <row r="32" spans="1:6">
      <c r="A32" s="19" t="s">
        <v>108</v>
      </c>
      <c r="B32" s="8">
        <v>10</v>
      </c>
      <c r="C32" s="8">
        <v>1</v>
      </c>
      <c r="D32" s="8">
        <v>10</v>
      </c>
      <c r="E32" s="8">
        <v>4</v>
      </c>
      <c r="F32" s="8">
        <v>6</v>
      </c>
    </row>
    <row r="33" spans="1:6">
      <c r="A33" s="19" t="s">
        <v>109</v>
      </c>
      <c r="B33" s="8">
        <v>19</v>
      </c>
      <c r="C33" s="8">
        <v>1</v>
      </c>
      <c r="D33" s="8">
        <v>18</v>
      </c>
      <c r="E33" s="8">
        <v>6</v>
      </c>
      <c r="F33" s="8">
        <v>12</v>
      </c>
    </row>
    <row r="34" spans="1:6">
      <c r="A34" s="19" t="s">
        <v>110</v>
      </c>
      <c r="B34" s="8">
        <v>19</v>
      </c>
      <c r="C34" s="8">
        <v>1</v>
      </c>
      <c r="D34" s="8">
        <v>18</v>
      </c>
      <c r="E34" s="8">
        <v>1</v>
      </c>
      <c r="F34" s="8">
        <v>17</v>
      </c>
    </row>
    <row r="35" spans="1:6">
      <c r="A35" s="19" t="s">
        <v>111</v>
      </c>
      <c r="B35" s="8">
        <v>18</v>
      </c>
      <c r="C35" s="8">
        <v>1</v>
      </c>
      <c r="D35" s="8">
        <v>16</v>
      </c>
      <c r="E35" s="8">
        <v>5</v>
      </c>
      <c r="F35" s="8">
        <v>11</v>
      </c>
    </row>
    <row r="36" spans="1:6">
      <c r="A36" s="19" t="s">
        <v>112</v>
      </c>
      <c r="B36" s="8">
        <v>18</v>
      </c>
      <c r="C36" s="8">
        <v>1</v>
      </c>
      <c r="D36" s="8">
        <v>17</v>
      </c>
      <c r="E36" s="8">
        <v>1</v>
      </c>
      <c r="F36" s="8">
        <v>16</v>
      </c>
    </row>
    <row r="37" spans="1:6">
      <c r="A37" s="19" t="s">
        <v>113</v>
      </c>
      <c r="B37" s="8">
        <v>13</v>
      </c>
      <c r="C37" s="8">
        <v>1</v>
      </c>
      <c r="D37" s="8">
        <v>13</v>
      </c>
      <c r="E37" s="8">
        <v>2</v>
      </c>
      <c r="F37" s="8">
        <v>11</v>
      </c>
    </row>
    <row r="38" spans="1:6">
      <c r="A38" s="19" t="s">
        <v>114</v>
      </c>
      <c r="B38" s="8">
        <v>15</v>
      </c>
      <c r="C38" s="8">
        <v>1</v>
      </c>
      <c r="D38" s="8">
        <v>14</v>
      </c>
      <c r="E38" s="8">
        <v>3</v>
      </c>
      <c r="F38" s="8">
        <v>11</v>
      </c>
    </row>
    <row r="39" spans="1:6">
      <c r="A39" s="19" t="s">
        <v>115</v>
      </c>
      <c r="B39" s="8">
        <v>16</v>
      </c>
      <c r="C39" s="8">
        <v>1</v>
      </c>
      <c r="D39" s="8">
        <v>16</v>
      </c>
      <c r="E39" s="8">
        <v>1</v>
      </c>
      <c r="F39" s="8">
        <v>15</v>
      </c>
    </row>
    <row r="40" spans="1:6">
      <c r="A40" s="19" t="s">
        <v>116</v>
      </c>
      <c r="B40" s="8">
        <v>18</v>
      </c>
      <c r="C40" s="8">
        <v>1</v>
      </c>
      <c r="D40" s="8">
        <v>17</v>
      </c>
      <c r="E40" s="8">
        <v>4</v>
      </c>
      <c r="F40" s="8">
        <v>13</v>
      </c>
    </row>
    <row r="41" spans="1:6">
      <c r="A41" s="19" t="s">
        <v>117</v>
      </c>
      <c r="B41" s="8">
        <v>15</v>
      </c>
      <c r="C41" s="8">
        <v>1</v>
      </c>
      <c r="D41" s="8">
        <v>14</v>
      </c>
      <c r="E41" s="8">
        <v>4</v>
      </c>
      <c r="F41" s="8">
        <v>10</v>
      </c>
    </row>
    <row r="42" spans="1:6">
      <c r="A42" s="19" t="s">
        <v>118</v>
      </c>
      <c r="B42" s="8">
        <v>19</v>
      </c>
      <c r="C42" s="8">
        <v>1</v>
      </c>
      <c r="D42" s="8">
        <v>18</v>
      </c>
      <c r="E42" s="8">
        <v>3</v>
      </c>
      <c r="F42" s="8">
        <v>15</v>
      </c>
    </row>
    <row r="43" spans="1:6">
      <c r="A43" s="19" t="s">
        <v>119</v>
      </c>
      <c r="B43" s="8">
        <v>16</v>
      </c>
      <c r="C43" s="8">
        <v>1</v>
      </c>
      <c r="D43" s="8">
        <v>15</v>
      </c>
      <c r="E43" s="8">
        <v>2</v>
      </c>
      <c r="F43" s="8">
        <v>13</v>
      </c>
    </row>
    <row r="44" spans="1:6">
      <c r="A44" s="19" t="s">
        <v>120</v>
      </c>
      <c r="B44" s="8">
        <v>14</v>
      </c>
      <c r="C44" s="8">
        <v>1</v>
      </c>
      <c r="D44" s="8">
        <v>13</v>
      </c>
      <c r="E44" s="8">
        <v>4</v>
      </c>
      <c r="F44" s="8">
        <v>9</v>
      </c>
    </row>
    <row r="45" spans="1:6">
      <c r="A45" s="19" t="s">
        <v>121</v>
      </c>
      <c r="B45" s="8">
        <v>14</v>
      </c>
      <c r="C45" s="8">
        <v>1</v>
      </c>
      <c r="D45" s="8">
        <v>12</v>
      </c>
      <c r="E45" s="8">
        <v>6</v>
      </c>
      <c r="F45" s="8">
        <v>6</v>
      </c>
    </row>
    <row r="46" spans="1:6">
      <c r="A46" s="19" t="s">
        <v>122</v>
      </c>
      <c r="B46" s="8">
        <v>13</v>
      </c>
      <c r="C46" s="8">
        <v>2</v>
      </c>
      <c r="D46" s="8">
        <v>12</v>
      </c>
      <c r="E46" s="8">
        <v>2</v>
      </c>
      <c r="F46" s="8">
        <v>10</v>
      </c>
    </row>
    <row r="47" spans="1:6">
      <c r="A47" s="19" t="s">
        <v>123</v>
      </c>
      <c r="B47" s="8">
        <v>16</v>
      </c>
      <c r="C47" s="8">
        <v>1</v>
      </c>
      <c r="D47" s="8">
        <v>14</v>
      </c>
      <c r="E47" s="8">
        <v>2</v>
      </c>
      <c r="F47" s="8">
        <v>12</v>
      </c>
    </row>
    <row r="48" spans="1:6">
      <c r="A48" s="19" t="s">
        <v>124</v>
      </c>
      <c r="B48" s="8">
        <v>13</v>
      </c>
      <c r="C48" s="8">
        <v>1</v>
      </c>
      <c r="D48" s="8">
        <v>12</v>
      </c>
      <c r="E48" s="8">
        <v>2</v>
      </c>
      <c r="F48" s="8">
        <v>10</v>
      </c>
    </row>
    <row r="49" spans="1:6">
      <c r="A49" s="19" t="s">
        <v>125</v>
      </c>
      <c r="B49" s="8">
        <v>22</v>
      </c>
      <c r="C49" s="8">
        <v>2</v>
      </c>
      <c r="D49" s="8">
        <v>20</v>
      </c>
      <c r="E49" s="8">
        <v>4</v>
      </c>
      <c r="F49" s="8">
        <v>16</v>
      </c>
    </row>
    <row r="50" spans="1:6">
      <c r="A50" s="19" t="s">
        <v>126</v>
      </c>
      <c r="B50" s="8">
        <v>15</v>
      </c>
      <c r="C50" s="8">
        <v>1</v>
      </c>
      <c r="D50" s="8">
        <v>13</v>
      </c>
      <c r="E50" s="8">
        <v>3</v>
      </c>
      <c r="F50" s="8">
        <v>10</v>
      </c>
    </row>
    <row r="51" spans="1:6">
      <c r="A51" s="19" t="s">
        <v>127</v>
      </c>
      <c r="B51" s="8">
        <v>13</v>
      </c>
      <c r="C51" s="8">
        <v>1</v>
      </c>
      <c r="D51" s="8">
        <v>12</v>
      </c>
      <c r="E51" s="8">
        <v>3</v>
      </c>
      <c r="F51" s="8">
        <v>8</v>
      </c>
    </row>
    <row r="52" spans="1:6">
      <c r="A52" s="19" t="s">
        <v>128</v>
      </c>
      <c r="B52" s="8">
        <v>18</v>
      </c>
      <c r="C52" s="8">
        <v>1</v>
      </c>
      <c r="D52" s="8">
        <v>17</v>
      </c>
      <c r="E52" s="8">
        <v>5</v>
      </c>
      <c r="F52" s="8">
        <v>12</v>
      </c>
    </row>
    <row r="53" spans="1:6">
      <c r="A53" s="19" t="s">
        <v>129</v>
      </c>
      <c r="B53" s="8">
        <v>13</v>
      </c>
      <c r="C53" s="8">
        <v>1</v>
      </c>
      <c r="D53" s="8">
        <v>12</v>
      </c>
      <c r="E53" s="8">
        <v>2</v>
      </c>
      <c r="F53" s="8">
        <v>10</v>
      </c>
    </row>
    <row r="54" spans="1:6">
      <c r="A54" s="19" t="s">
        <v>130</v>
      </c>
      <c r="B54" s="8">
        <v>14</v>
      </c>
      <c r="C54" s="8">
        <v>1</v>
      </c>
      <c r="D54" s="8">
        <v>13</v>
      </c>
      <c r="E54" s="8">
        <v>2</v>
      </c>
      <c r="F54" s="8">
        <v>11</v>
      </c>
    </row>
    <row r="55" spans="1:6">
      <c r="A55" s="33" t="s">
        <v>131</v>
      </c>
      <c r="B55" s="45"/>
      <c r="C55" s="45"/>
      <c r="D55" s="45"/>
      <c r="E55" s="45"/>
      <c r="F55" s="45"/>
    </row>
    <row r="56" spans="1:6">
      <c r="A56" s="20" t="s">
        <v>134</v>
      </c>
      <c r="B56" s="8">
        <v>21</v>
      </c>
      <c r="C56" s="8">
        <v>2</v>
      </c>
      <c r="D56" s="8">
        <v>19</v>
      </c>
      <c r="E56" s="8" t="s">
        <v>72</v>
      </c>
      <c r="F56" s="8">
        <v>18</v>
      </c>
    </row>
    <row r="57" spans="1:6">
      <c r="A57" s="20" t="s">
        <v>183</v>
      </c>
      <c r="B57" s="8">
        <v>13</v>
      </c>
      <c r="C57" s="8">
        <v>1</v>
      </c>
      <c r="D57" s="8">
        <v>12</v>
      </c>
      <c r="E57" s="8">
        <v>1</v>
      </c>
      <c r="F57" s="8">
        <v>11</v>
      </c>
    </row>
    <row r="58" spans="1:6">
      <c r="A58" s="22" t="s">
        <v>136</v>
      </c>
      <c r="B58" s="11">
        <v>30</v>
      </c>
      <c r="C58" s="11" t="s">
        <v>72</v>
      </c>
      <c r="D58" s="11">
        <v>30</v>
      </c>
      <c r="E58" s="11" t="s">
        <v>72</v>
      </c>
      <c r="F58" s="11">
        <v>30</v>
      </c>
    </row>
    <row r="59" spans="1:6">
      <c r="A59" s="13" t="s">
        <v>294</v>
      </c>
    </row>
    <row r="60" spans="1:6">
      <c r="A60" s="13" t="s">
        <v>73</v>
      </c>
    </row>
    <row r="61" spans="1:6">
      <c r="A61" s="13" t="s">
        <v>184</v>
      </c>
    </row>
    <row r="62" spans="1:6">
      <c r="A62" s="13" t="s">
        <v>298</v>
      </c>
    </row>
    <row r="63" spans="1:6">
      <c r="A63" s="13" t="s">
        <v>299</v>
      </c>
    </row>
  </sheetData>
  <mergeCells count="3">
    <mergeCell ref="A2:A3"/>
    <mergeCell ref="B2:F2"/>
    <mergeCell ref="A55:F55"/>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J61"/>
  <sheetViews>
    <sheetView workbookViewId="0"/>
  </sheetViews>
  <sheetFormatPr defaultRowHeight="15"/>
  <cols>
    <col min="1" max="1" width="23" customWidth="1"/>
    <col min="2" max="10" width="13" customWidth="1"/>
  </cols>
  <sheetData>
    <row r="1" spans="1:10">
      <c r="A1" s="2" t="s">
        <v>28</v>
      </c>
    </row>
    <row r="2" spans="1:10">
      <c r="A2" s="34" t="s">
        <v>75</v>
      </c>
      <c r="B2" s="35">
        <v>1992</v>
      </c>
      <c r="C2" s="46"/>
      <c r="D2" s="46"/>
      <c r="E2" s="35">
        <v>1996</v>
      </c>
      <c r="F2" s="46"/>
      <c r="G2" s="46"/>
      <c r="H2" s="35">
        <v>2000</v>
      </c>
      <c r="I2" s="46"/>
      <c r="J2" s="46"/>
    </row>
    <row r="3" spans="1:10">
      <c r="A3" s="47"/>
      <c r="B3" s="14" t="s">
        <v>282</v>
      </c>
      <c r="C3" s="15" t="s">
        <v>283</v>
      </c>
      <c r="D3" s="15" t="s">
        <v>284</v>
      </c>
      <c r="E3" s="16" t="s">
        <v>282</v>
      </c>
      <c r="F3" s="14" t="s">
        <v>283</v>
      </c>
      <c r="G3" s="15" t="s">
        <v>284</v>
      </c>
      <c r="H3" s="16" t="s">
        <v>282</v>
      </c>
      <c r="I3" s="15" t="s">
        <v>283</v>
      </c>
      <c r="J3" s="15" t="s">
        <v>284</v>
      </c>
    </row>
    <row r="4" spans="1:10">
      <c r="A4" s="7" t="s">
        <v>182</v>
      </c>
      <c r="B4" s="8">
        <v>3</v>
      </c>
      <c r="C4" s="8">
        <v>2</v>
      </c>
      <c r="D4" s="8">
        <v>1</v>
      </c>
      <c r="E4" s="21">
        <v>4</v>
      </c>
      <c r="F4" s="8">
        <v>2</v>
      </c>
      <c r="G4" s="8">
        <v>2</v>
      </c>
      <c r="H4" s="21">
        <v>6</v>
      </c>
      <c r="I4" s="8">
        <v>2</v>
      </c>
      <c r="J4" s="8">
        <v>3</v>
      </c>
    </row>
    <row r="5" spans="1:10">
      <c r="A5" s="19" t="s">
        <v>81</v>
      </c>
      <c r="B5" s="8" t="s">
        <v>72</v>
      </c>
      <c r="C5" s="8" t="s">
        <v>72</v>
      </c>
      <c r="D5" s="8" t="s">
        <v>72</v>
      </c>
      <c r="E5" s="21" t="s">
        <v>72</v>
      </c>
      <c r="F5" s="8" t="s">
        <v>72</v>
      </c>
      <c r="G5" s="8" t="s">
        <v>72</v>
      </c>
      <c r="H5" s="21">
        <v>1</v>
      </c>
      <c r="I5" s="8" t="s">
        <v>72</v>
      </c>
      <c r="J5" s="8" t="s">
        <v>72</v>
      </c>
    </row>
    <row r="6" spans="1:10">
      <c r="A6" s="19" t="s">
        <v>82</v>
      </c>
      <c r="B6" s="8" t="s">
        <v>293</v>
      </c>
      <c r="C6" s="8" t="s">
        <v>293</v>
      </c>
      <c r="D6" s="8" t="s">
        <v>293</v>
      </c>
      <c r="E6" s="21">
        <v>8</v>
      </c>
      <c r="F6" s="8">
        <v>1</v>
      </c>
      <c r="G6" s="8">
        <v>6</v>
      </c>
      <c r="H6" s="21" t="s">
        <v>293</v>
      </c>
      <c r="I6" s="8" t="s">
        <v>293</v>
      </c>
      <c r="J6" s="8" t="s">
        <v>293</v>
      </c>
    </row>
    <row r="7" spans="1:10">
      <c r="A7" s="19" t="s">
        <v>83</v>
      </c>
      <c r="B7" s="8">
        <v>8</v>
      </c>
      <c r="C7" s="8">
        <v>2</v>
      </c>
      <c r="D7" s="8">
        <v>6</v>
      </c>
      <c r="E7" s="21">
        <v>12</v>
      </c>
      <c r="F7" s="8">
        <v>7</v>
      </c>
      <c r="G7" s="8">
        <v>6</v>
      </c>
      <c r="H7" s="21">
        <v>16</v>
      </c>
      <c r="I7" s="8">
        <v>7</v>
      </c>
      <c r="J7" s="8">
        <v>9</v>
      </c>
    </row>
    <row r="8" spans="1:10">
      <c r="A8" s="19" t="s">
        <v>84</v>
      </c>
      <c r="B8" s="8">
        <v>1</v>
      </c>
      <c r="C8" s="8" t="s">
        <v>72</v>
      </c>
      <c r="D8" s="8" t="s">
        <v>72</v>
      </c>
      <c r="E8" s="21" t="s">
        <v>72</v>
      </c>
      <c r="F8" s="8" t="s">
        <v>72</v>
      </c>
      <c r="G8" s="8" t="s">
        <v>72</v>
      </c>
      <c r="H8" s="21">
        <v>1</v>
      </c>
      <c r="I8" s="8" t="s">
        <v>72</v>
      </c>
      <c r="J8" s="8">
        <v>1</v>
      </c>
    </row>
    <row r="9" spans="1:10">
      <c r="A9" s="19" t="s">
        <v>85</v>
      </c>
      <c r="B9" s="8">
        <v>22</v>
      </c>
      <c r="C9" s="8">
        <v>10</v>
      </c>
      <c r="D9" s="8">
        <v>12</v>
      </c>
      <c r="E9" s="21">
        <v>26</v>
      </c>
      <c r="F9" s="8">
        <v>12</v>
      </c>
      <c r="G9" s="8">
        <v>14</v>
      </c>
      <c r="H9" s="21">
        <v>27</v>
      </c>
      <c r="I9" s="8">
        <v>7</v>
      </c>
      <c r="J9" s="8">
        <v>20</v>
      </c>
    </row>
    <row r="10" spans="1:10">
      <c r="A10" s="19" t="s">
        <v>86</v>
      </c>
      <c r="B10" s="8">
        <v>2</v>
      </c>
      <c r="C10" s="8">
        <v>1</v>
      </c>
      <c r="D10" s="8">
        <v>1</v>
      </c>
      <c r="E10" s="21">
        <v>4</v>
      </c>
      <c r="F10" s="8">
        <v>2</v>
      </c>
      <c r="G10" s="8">
        <v>2</v>
      </c>
      <c r="H10" s="21" t="s">
        <v>293</v>
      </c>
      <c r="I10" s="8" t="s">
        <v>293</v>
      </c>
      <c r="J10" s="8" t="s">
        <v>293</v>
      </c>
    </row>
    <row r="11" spans="1:10">
      <c r="A11" s="19" t="s">
        <v>87</v>
      </c>
      <c r="B11" s="8">
        <v>4</v>
      </c>
      <c r="C11" s="8">
        <v>2</v>
      </c>
      <c r="D11" s="8">
        <v>1</v>
      </c>
      <c r="E11" s="21">
        <v>3</v>
      </c>
      <c r="F11" s="8">
        <v>2</v>
      </c>
      <c r="G11" s="8">
        <v>1</v>
      </c>
      <c r="H11" s="21">
        <v>4</v>
      </c>
      <c r="I11" s="8">
        <v>2</v>
      </c>
      <c r="J11" s="8">
        <v>1</v>
      </c>
    </row>
    <row r="12" spans="1:10">
      <c r="A12" s="19" t="s">
        <v>88</v>
      </c>
      <c r="B12" s="8">
        <v>1</v>
      </c>
      <c r="C12" s="8">
        <v>1</v>
      </c>
      <c r="D12" s="8" t="s">
        <v>72</v>
      </c>
      <c r="E12" s="21">
        <v>2</v>
      </c>
      <c r="F12" s="8">
        <v>1</v>
      </c>
      <c r="G12" s="8">
        <v>1</v>
      </c>
      <c r="H12" s="21" t="s">
        <v>293</v>
      </c>
      <c r="I12" s="8" t="s">
        <v>293</v>
      </c>
      <c r="J12" s="8" t="s">
        <v>293</v>
      </c>
    </row>
    <row r="13" spans="1:10">
      <c r="A13" s="19" t="s">
        <v>89</v>
      </c>
      <c r="B13" s="8">
        <v>4</v>
      </c>
      <c r="C13" s="8">
        <v>2</v>
      </c>
      <c r="D13" s="8">
        <v>2</v>
      </c>
      <c r="E13" s="21">
        <v>6</v>
      </c>
      <c r="F13" s="8">
        <v>3</v>
      </c>
      <c r="G13" s="8">
        <v>3</v>
      </c>
      <c r="H13" s="21" t="s">
        <v>293</v>
      </c>
      <c r="I13" s="8" t="s">
        <v>293</v>
      </c>
      <c r="J13" s="8" t="s">
        <v>293</v>
      </c>
    </row>
    <row r="14" spans="1:10">
      <c r="A14" s="19" t="s">
        <v>90</v>
      </c>
      <c r="B14" s="8">
        <v>1</v>
      </c>
      <c r="C14" s="8">
        <v>1</v>
      </c>
      <c r="D14" s="8" t="s">
        <v>72</v>
      </c>
      <c r="E14" s="21">
        <v>2</v>
      </c>
      <c r="F14" s="8">
        <v>2</v>
      </c>
      <c r="G14" s="8">
        <v>1</v>
      </c>
      <c r="H14" s="21">
        <v>2</v>
      </c>
      <c r="I14" s="8">
        <v>1</v>
      </c>
      <c r="J14" s="8">
        <v>1</v>
      </c>
    </row>
    <row r="15" spans="1:10">
      <c r="A15" s="19" t="s">
        <v>91</v>
      </c>
      <c r="B15" s="8">
        <v>4</v>
      </c>
      <c r="C15" s="8">
        <v>2</v>
      </c>
      <c r="D15" s="8">
        <v>3</v>
      </c>
      <c r="E15" s="21">
        <v>5</v>
      </c>
      <c r="F15" s="8">
        <v>1</v>
      </c>
      <c r="G15" s="8">
        <v>4</v>
      </c>
      <c r="H15" s="21">
        <v>7</v>
      </c>
      <c r="I15" s="8">
        <v>3</v>
      </c>
      <c r="J15" s="8">
        <v>4</v>
      </c>
    </row>
    <row r="16" spans="1:10">
      <c r="A16" s="19" t="s">
        <v>92</v>
      </c>
      <c r="B16" s="8">
        <v>2</v>
      </c>
      <c r="C16" s="8">
        <v>1</v>
      </c>
      <c r="D16" s="8">
        <v>1</v>
      </c>
      <c r="E16" s="21" t="s">
        <v>293</v>
      </c>
      <c r="F16" s="8" t="s">
        <v>293</v>
      </c>
      <c r="G16" s="8" t="s">
        <v>293</v>
      </c>
      <c r="H16" s="21">
        <v>5</v>
      </c>
      <c r="I16" s="8">
        <v>2</v>
      </c>
      <c r="J16" s="8">
        <v>4</v>
      </c>
    </row>
    <row r="17" spans="1:10">
      <c r="A17" s="19" t="s">
        <v>93</v>
      </c>
      <c r="B17" s="8" t="s">
        <v>293</v>
      </c>
      <c r="C17" s="8" t="s">
        <v>293</v>
      </c>
      <c r="D17" s="8" t="s">
        <v>293</v>
      </c>
      <c r="E17" s="21" t="s">
        <v>293</v>
      </c>
      <c r="F17" s="8" t="s">
        <v>293</v>
      </c>
      <c r="G17" s="8" t="s">
        <v>293</v>
      </c>
      <c r="H17" s="21">
        <v>7</v>
      </c>
      <c r="I17" s="8">
        <v>4</v>
      </c>
      <c r="J17" s="8">
        <v>2</v>
      </c>
    </row>
    <row r="18" spans="1:10">
      <c r="A18" s="19" t="s">
        <v>94</v>
      </c>
      <c r="B18" s="8" t="s">
        <v>72</v>
      </c>
      <c r="C18" s="8" t="s">
        <v>72</v>
      </c>
      <c r="D18" s="8" t="s">
        <v>72</v>
      </c>
      <c r="E18" s="21" t="s">
        <v>72</v>
      </c>
      <c r="F18" s="8" t="s">
        <v>72</v>
      </c>
      <c r="G18" s="8" t="s">
        <v>72</v>
      </c>
      <c r="H18" s="21">
        <v>1</v>
      </c>
      <c r="I18" s="8">
        <v>1</v>
      </c>
      <c r="J18" s="8" t="s">
        <v>72</v>
      </c>
    </row>
    <row r="19" spans="1:10">
      <c r="A19" s="19" t="s">
        <v>95</v>
      </c>
      <c r="B19" s="8">
        <v>1</v>
      </c>
      <c r="C19" s="8" t="s">
        <v>72</v>
      </c>
      <c r="D19" s="8">
        <v>1</v>
      </c>
      <c r="E19" s="21">
        <v>2</v>
      </c>
      <c r="F19" s="8">
        <v>1</v>
      </c>
      <c r="G19" s="8">
        <v>1</v>
      </c>
      <c r="H19" s="21">
        <v>1</v>
      </c>
      <c r="I19" s="8">
        <v>1</v>
      </c>
      <c r="J19" s="8" t="s">
        <v>72</v>
      </c>
    </row>
    <row r="20" spans="1:10">
      <c r="A20" s="19" t="s">
        <v>96</v>
      </c>
      <c r="B20" s="8" t="s">
        <v>293</v>
      </c>
      <c r="C20" s="8" t="s">
        <v>293</v>
      </c>
      <c r="D20" s="8" t="s">
        <v>293</v>
      </c>
      <c r="E20" s="21" t="s">
        <v>293</v>
      </c>
      <c r="F20" s="8" t="s">
        <v>293</v>
      </c>
      <c r="G20" s="8" t="s">
        <v>293</v>
      </c>
      <c r="H20" s="21">
        <v>5</v>
      </c>
      <c r="I20" s="8">
        <v>2</v>
      </c>
      <c r="J20" s="8">
        <v>3</v>
      </c>
    </row>
    <row r="21" spans="1:10">
      <c r="A21" s="19" t="s">
        <v>97</v>
      </c>
      <c r="B21" s="8" t="s">
        <v>72</v>
      </c>
      <c r="C21" s="8" t="s">
        <v>72</v>
      </c>
      <c r="D21" s="8" t="s">
        <v>72</v>
      </c>
      <c r="E21" s="21" t="s">
        <v>72</v>
      </c>
      <c r="F21" s="8" t="s">
        <v>72</v>
      </c>
      <c r="G21" s="8" t="s">
        <v>72</v>
      </c>
      <c r="H21" s="21" t="s">
        <v>72</v>
      </c>
      <c r="I21" s="8" t="s">
        <v>72</v>
      </c>
      <c r="J21" s="8" t="s">
        <v>72</v>
      </c>
    </row>
    <row r="22" spans="1:10">
      <c r="A22" s="19" t="s">
        <v>98</v>
      </c>
      <c r="B22" s="8">
        <v>1</v>
      </c>
      <c r="C22" s="8" t="s">
        <v>72</v>
      </c>
      <c r="D22" s="8">
        <v>1</v>
      </c>
      <c r="E22" s="21">
        <v>1</v>
      </c>
      <c r="F22" s="8">
        <v>1</v>
      </c>
      <c r="G22" s="8" t="s">
        <v>72</v>
      </c>
      <c r="H22" s="21">
        <v>1</v>
      </c>
      <c r="I22" s="8">
        <v>1</v>
      </c>
      <c r="J22" s="8">
        <v>1</v>
      </c>
    </row>
    <row r="23" spans="1:10">
      <c r="A23" s="19" t="s">
        <v>99</v>
      </c>
      <c r="B23" s="8" t="s">
        <v>72</v>
      </c>
      <c r="C23" s="8" t="s">
        <v>72</v>
      </c>
      <c r="D23" s="8" t="s">
        <v>72</v>
      </c>
      <c r="E23" s="21" t="s">
        <v>72</v>
      </c>
      <c r="F23" s="8" t="s">
        <v>72</v>
      </c>
      <c r="G23" s="8" t="s">
        <v>72</v>
      </c>
      <c r="H23" s="21">
        <v>1</v>
      </c>
      <c r="I23" s="8" t="s">
        <v>72</v>
      </c>
      <c r="J23" s="8" t="s">
        <v>72</v>
      </c>
    </row>
    <row r="24" spans="1:10">
      <c r="A24" s="19" t="s">
        <v>100</v>
      </c>
      <c r="B24" s="8">
        <v>1</v>
      </c>
      <c r="C24" s="8">
        <v>1</v>
      </c>
      <c r="D24" s="8">
        <v>1</v>
      </c>
      <c r="E24" s="21">
        <v>1</v>
      </c>
      <c r="F24" s="8">
        <v>1</v>
      </c>
      <c r="G24" s="8" t="s">
        <v>72</v>
      </c>
      <c r="H24" s="21">
        <v>2</v>
      </c>
      <c r="I24" s="8">
        <v>2</v>
      </c>
      <c r="J24" s="8" t="s">
        <v>72</v>
      </c>
    </row>
    <row r="25" spans="1:10">
      <c r="A25" s="19" t="s">
        <v>101</v>
      </c>
      <c r="B25" s="8">
        <v>3</v>
      </c>
      <c r="C25" s="8">
        <v>1</v>
      </c>
      <c r="D25" s="8">
        <v>2</v>
      </c>
      <c r="E25" s="21">
        <v>4</v>
      </c>
      <c r="F25" s="8">
        <v>2</v>
      </c>
      <c r="G25" s="8">
        <v>1</v>
      </c>
      <c r="H25" s="21">
        <v>6</v>
      </c>
      <c r="I25" s="8">
        <v>3</v>
      </c>
      <c r="J25" s="8">
        <v>3</v>
      </c>
    </row>
    <row r="26" spans="1:10">
      <c r="A26" s="19" t="s">
        <v>102</v>
      </c>
      <c r="B26" s="8">
        <v>1</v>
      </c>
      <c r="C26" s="8">
        <v>1</v>
      </c>
      <c r="D26" s="8" t="s">
        <v>72</v>
      </c>
      <c r="E26" s="21">
        <v>2</v>
      </c>
      <c r="F26" s="8">
        <v>1</v>
      </c>
      <c r="G26" s="8">
        <v>1</v>
      </c>
      <c r="H26" s="21">
        <v>2</v>
      </c>
      <c r="I26" s="8">
        <v>2</v>
      </c>
      <c r="J26" s="8">
        <v>1</v>
      </c>
    </row>
    <row r="27" spans="1:10">
      <c r="A27" s="19" t="s">
        <v>103</v>
      </c>
      <c r="B27" s="8">
        <v>2</v>
      </c>
      <c r="C27" s="8" t="s">
        <v>72</v>
      </c>
      <c r="D27" s="8">
        <v>2</v>
      </c>
      <c r="E27" s="21">
        <v>3</v>
      </c>
      <c r="F27" s="8">
        <v>1</v>
      </c>
      <c r="G27" s="8">
        <v>2</v>
      </c>
      <c r="H27" s="21">
        <v>5</v>
      </c>
      <c r="I27" s="8">
        <v>2</v>
      </c>
      <c r="J27" s="8">
        <v>3</v>
      </c>
    </row>
    <row r="28" spans="1:10">
      <c r="A28" s="19" t="s">
        <v>104</v>
      </c>
      <c r="B28" s="8" t="s">
        <v>72</v>
      </c>
      <c r="C28" s="8" t="s">
        <v>72</v>
      </c>
      <c r="D28" s="8" t="s">
        <v>72</v>
      </c>
      <c r="E28" s="21" t="s">
        <v>72</v>
      </c>
      <c r="F28" s="8" t="s">
        <v>72</v>
      </c>
      <c r="G28" s="8" t="s">
        <v>72</v>
      </c>
      <c r="H28" s="21" t="s">
        <v>72</v>
      </c>
      <c r="I28" s="8" t="s">
        <v>72</v>
      </c>
      <c r="J28" s="8" t="s">
        <v>72</v>
      </c>
    </row>
    <row r="29" spans="1:10">
      <c r="A29" s="19" t="s">
        <v>105</v>
      </c>
      <c r="B29" s="8" t="s">
        <v>72</v>
      </c>
      <c r="C29" s="8" t="s">
        <v>72</v>
      </c>
      <c r="D29" s="8" t="s">
        <v>72</v>
      </c>
      <c r="E29" s="21">
        <v>1</v>
      </c>
      <c r="F29" s="8" t="s">
        <v>72</v>
      </c>
      <c r="G29" s="8" t="s">
        <v>72</v>
      </c>
      <c r="H29" s="21">
        <v>1</v>
      </c>
      <c r="I29" s="8" t="s">
        <v>72</v>
      </c>
      <c r="J29" s="8" t="s">
        <v>72</v>
      </c>
    </row>
    <row r="30" spans="1:10">
      <c r="A30" s="19" t="s">
        <v>106</v>
      </c>
      <c r="B30" s="8" t="s">
        <v>293</v>
      </c>
      <c r="C30" s="8" t="s">
        <v>293</v>
      </c>
      <c r="D30" s="8" t="s">
        <v>293</v>
      </c>
      <c r="E30" s="21" t="s">
        <v>72</v>
      </c>
      <c r="F30" s="8" t="s">
        <v>72</v>
      </c>
      <c r="G30" s="8" t="s">
        <v>72</v>
      </c>
      <c r="H30" s="21">
        <v>2</v>
      </c>
      <c r="I30" s="8" t="s">
        <v>72</v>
      </c>
      <c r="J30" s="8">
        <v>2</v>
      </c>
    </row>
    <row r="31" spans="1:10">
      <c r="A31" s="19" t="s">
        <v>107</v>
      </c>
      <c r="B31" s="8">
        <v>1</v>
      </c>
      <c r="C31" s="8" t="s">
        <v>72</v>
      </c>
      <c r="D31" s="8">
        <v>1</v>
      </c>
      <c r="E31" s="21">
        <v>2</v>
      </c>
      <c r="F31" s="8">
        <v>1</v>
      </c>
      <c r="G31" s="8">
        <v>1</v>
      </c>
      <c r="H31" s="21">
        <v>4</v>
      </c>
      <c r="I31" s="8">
        <v>3</v>
      </c>
      <c r="J31" s="8">
        <v>1</v>
      </c>
    </row>
    <row r="32" spans="1:10">
      <c r="A32" s="19" t="s">
        <v>108</v>
      </c>
      <c r="B32" s="8" t="s">
        <v>293</v>
      </c>
      <c r="C32" s="8" t="s">
        <v>293</v>
      </c>
      <c r="D32" s="8" t="s">
        <v>293</v>
      </c>
      <c r="E32" s="21">
        <v>8</v>
      </c>
      <c r="F32" s="8">
        <v>4</v>
      </c>
      <c r="G32" s="8">
        <v>4</v>
      </c>
      <c r="H32" s="21">
        <v>11</v>
      </c>
      <c r="I32" s="8">
        <v>5</v>
      </c>
      <c r="J32" s="8">
        <v>6</v>
      </c>
    </row>
    <row r="33" spans="1:10">
      <c r="A33" s="19" t="s">
        <v>109</v>
      </c>
      <c r="B33" s="8" t="s">
        <v>72</v>
      </c>
      <c r="C33" s="8" t="s">
        <v>72</v>
      </c>
      <c r="D33" s="8" t="s">
        <v>72</v>
      </c>
      <c r="E33" s="21" t="s">
        <v>293</v>
      </c>
      <c r="F33" s="8" t="s">
        <v>293</v>
      </c>
      <c r="G33" s="8" t="s">
        <v>293</v>
      </c>
      <c r="H33" s="21" t="s">
        <v>293</v>
      </c>
      <c r="I33" s="8" t="s">
        <v>293</v>
      </c>
      <c r="J33" s="8" t="s">
        <v>293</v>
      </c>
    </row>
    <row r="34" spans="1:10">
      <c r="A34" s="19" t="s">
        <v>110</v>
      </c>
      <c r="B34" s="8">
        <v>4</v>
      </c>
      <c r="C34" s="8">
        <v>2</v>
      </c>
      <c r="D34" s="8">
        <v>1</v>
      </c>
      <c r="E34" s="21">
        <v>2</v>
      </c>
      <c r="F34" s="8">
        <v>1</v>
      </c>
      <c r="G34" s="8">
        <v>1</v>
      </c>
      <c r="H34" s="21" t="s">
        <v>293</v>
      </c>
      <c r="I34" s="8" t="s">
        <v>293</v>
      </c>
      <c r="J34" s="8" t="s">
        <v>293</v>
      </c>
    </row>
    <row r="35" spans="1:10">
      <c r="A35" s="19" t="s">
        <v>111</v>
      </c>
      <c r="B35" s="8">
        <v>4</v>
      </c>
      <c r="C35" s="8">
        <v>1</v>
      </c>
      <c r="D35" s="8">
        <v>2</v>
      </c>
      <c r="E35" s="21">
        <v>10</v>
      </c>
      <c r="F35" s="8">
        <v>5</v>
      </c>
      <c r="G35" s="8">
        <v>5</v>
      </c>
      <c r="H35" s="21">
        <v>20</v>
      </c>
      <c r="I35" s="8">
        <v>6</v>
      </c>
      <c r="J35" s="8">
        <v>14</v>
      </c>
    </row>
    <row r="36" spans="1:10">
      <c r="A36" s="19" t="s">
        <v>112</v>
      </c>
      <c r="B36" s="8">
        <v>5</v>
      </c>
      <c r="C36" s="8">
        <v>2</v>
      </c>
      <c r="D36" s="8">
        <v>3</v>
      </c>
      <c r="E36" s="21">
        <v>6</v>
      </c>
      <c r="F36" s="8">
        <v>3</v>
      </c>
      <c r="G36" s="8">
        <v>3</v>
      </c>
      <c r="H36" s="21">
        <v>6</v>
      </c>
      <c r="I36" s="8">
        <v>4</v>
      </c>
      <c r="J36" s="8">
        <v>3</v>
      </c>
    </row>
    <row r="37" spans="1:10">
      <c r="A37" s="19" t="s">
        <v>113</v>
      </c>
      <c r="B37" s="8">
        <v>1</v>
      </c>
      <c r="C37" s="8" t="s">
        <v>72</v>
      </c>
      <c r="D37" s="8" t="s">
        <v>72</v>
      </c>
      <c r="E37" s="21">
        <v>2</v>
      </c>
      <c r="F37" s="8">
        <v>1</v>
      </c>
      <c r="G37" s="8">
        <v>1</v>
      </c>
      <c r="H37" s="21">
        <v>3</v>
      </c>
      <c r="I37" s="8">
        <v>2</v>
      </c>
      <c r="J37" s="8">
        <v>1</v>
      </c>
    </row>
    <row r="38" spans="1:10">
      <c r="A38" s="19" t="s">
        <v>114</v>
      </c>
      <c r="B38" s="8">
        <v>1</v>
      </c>
      <c r="C38" s="8" t="s">
        <v>72</v>
      </c>
      <c r="D38" s="8" t="s">
        <v>72</v>
      </c>
      <c r="E38" s="21" t="s">
        <v>72</v>
      </c>
      <c r="F38" s="8" t="s">
        <v>72</v>
      </c>
      <c r="G38" s="8" t="s">
        <v>72</v>
      </c>
      <c r="H38" s="21">
        <v>1</v>
      </c>
      <c r="I38" s="8" t="s">
        <v>72</v>
      </c>
      <c r="J38" s="8" t="s">
        <v>72</v>
      </c>
    </row>
    <row r="39" spans="1:10">
      <c r="A39" s="19" t="s">
        <v>115</v>
      </c>
      <c r="B39" s="8">
        <v>1</v>
      </c>
      <c r="C39" s="8" t="s">
        <v>72</v>
      </c>
      <c r="D39" s="8">
        <v>1</v>
      </c>
      <c r="E39" s="21" t="s">
        <v>293</v>
      </c>
      <c r="F39" s="8" t="s">
        <v>293</v>
      </c>
      <c r="G39" s="8" t="s">
        <v>293</v>
      </c>
      <c r="H39" s="21">
        <v>1</v>
      </c>
      <c r="I39" s="8" t="s">
        <v>72</v>
      </c>
      <c r="J39" s="8" t="s">
        <v>72</v>
      </c>
    </row>
    <row r="40" spans="1:10">
      <c r="A40" s="19" t="s">
        <v>116</v>
      </c>
      <c r="B40" s="8">
        <v>2</v>
      </c>
      <c r="C40" s="8" t="s">
        <v>72</v>
      </c>
      <c r="D40" s="8">
        <v>1</v>
      </c>
      <c r="E40" s="21" t="s">
        <v>293</v>
      </c>
      <c r="F40" s="8" t="s">
        <v>293</v>
      </c>
      <c r="G40" s="8" t="s">
        <v>293</v>
      </c>
      <c r="H40" s="21">
        <v>5</v>
      </c>
      <c r="I40" s="8">
        <v>2</v>
      </c>
      <c r="J40" s="8">
        <v>4</v>
      </c>
    </row>
    <row r="41" spans="1:10">
      <c r="A41" s="19" t="s">
        <v>117</v>
      </c>
      <c r="B41" s="8" t="s">
        <v>293</v>
      </c>
      <c r="C41" s="8" t="s">
        <v>293</v>
      </c>
      <c r="D41" s="8" t="s">
        <v>293</v>
      </c>
      <c r="E41" s="21">
        <v>6</v>
      </c>
      <c r="F41" s="8">
        <v>3</v>
      </c>
      <c r="G41" s="8">
        <v>3</v>
      </c>
      <c r="H41" s="21">
        <v>6</v>
      </c>
      <c r="I41" s="8">
        <v>2</v>
      </c>
      <c r="J41" s="8">
        <v>3</v>
      </c>
    </row>
    <row r="42" spans="1:10">
      <c r="A42" s="19" t="s">
        <v>118</v>
      </c>
      <c r="B42" s="8">
        <v>1</v>
      </c>
      <c r="C42" s="8">
        <v>1</v>
      </c>
      <c r="D42" s="8" t="s">
        <v>72</v>
      </c>
      <c r="E42" s="21">
        <v>1</v>
      </c>
      <c r="F42" s="8">
        <v>1</v>
      </c>
      <c r="G42" s="8" t="s">
        <v>72</v>
      </c>
      <c r="H42" s="21" t="s">
        <v>293</v>
      </c>
      <c r="I42" s="8" t="s">
        <v>293</v>
      </c>
      <c r="J42" s="8" t="s">
        <v>293</v>
      </c>
    </row>
    <row r="43" spans="1:10">
      <c r="A43" s="19" t="s">
        <v>119</v>
      </c>
      <c r="B43" s="8">
        <v>6</v>
      </c>
      <c r="C43" s="8">
        <v>3</v>
      </c>
      <c r="D43" s="8">
        <v>3</v>
      </c>
      <c r="E43" s="21">
        <v>5</v>
      </c>
      <c r="F43" s="8">
        <v>2</v>
      </c>
      <c r="G43" s="8">
        <v>4</v>
      </c>
      <c r="H43" s="21">
        <v>7</v>
      </c>
      <c r="I43" s="8">
        <v>3</v>
      </c>
      <c r="J43" s="8">
        <v>4</v>
      </c>
    </row>
    <row r="44" spans="1:10">
      <c r="A44" s="19" t="s">
        <v>120</v>
      </c>
      <c r="B44" s="8" t="s">
        <v>72</v>
      </c>
      <c r="C44" s="8" t="s">
        <v>72</v>
      </c>
      <c r="D44" s="8" t="s">
        <v>72</v>
      </c>
      <c r="E44" s="21" t="s">
        <v>72</v>
      </c>
      <c r="F44" s="8" t="s">
        <v>72</v>
      </c>
      <c r="G44" s="8" t="s">
        <v>72</v>
      </c>
      <c r="H44" s="21">
        <v>1</v>
      </c>
      <c r="I44" s="8">
        <v>1</v>
      </c>
      <c r="J44" s="8" t="s">
        <v>72</v>
      </c>
    </row>
    <row r="45" spans="1:10">
      <c r="A45" s="19" t="s">
        <v>122</v>
      </c>
      <c r="B45" s="8" t="s">
        <v>72</v>
      </c>
      <c r="C45" s="8" t="s">
        <v>72</v>
      </c>
      <c r="D45" s="8" t="s">
        <v>72</v>
      </c>
      <c r="E45" s="21">
        <v>1</v>
      </c>
      <c r="F45" s="8">
        <v>1</v>
      </c>
      <c r="G45" s="8" t="s">
        <v>72</v>
      </c>
      <c r="H45" s="21">
        <v>1</v>
      </c>
      <c r="I45" s="8" t="s">
        <v>72</v>
      </c>
      <c r="J45" s="8" t="s">
        <v>72</v>
      </c>
    </row>
    <row r="46" spans="1:10">
      <c r="A46" s="19" t="s">
        <v>123</v>
      </c>
      <c r="B46" s="8">
        <v>9</v>
      </c>
      <c r="C46" s="8">
        <v>4</v>
      </c>
      <c r="D46" s="8">
        <v>5</v>
      </c>
      <c r="E46" s="21">
        <v>13</v>
      </c>
      <c r="F46" s="8">
        <v>5</v>
      </c>
      <c r="G46" s="8">
        <v>9</v>
      </c>
      <c r="H46" s="21">
        <v>13</v>
      </c>
      <c r="I46" s="8">
        <v>7</v>
      </c>
      <c r="J46" s="8">
        <v>5</v>
      </c>
    </row>
    <row r="47" spans="1:10">
      <c r="A47" s="19" t="s">
        <v>124</v>
      </c>
      <c r="B47" s="8">
        <v>1</v>
      </c>
      <c r="C47" s="8">
        <v>1</v>
      </c>
      <c r="D47" s="8" t="s">
        <v>72</v>
      </c>
      <c r="E47" s="21">
        <v>2</v>
      </c>
      <c r="F47" s="8">
        <v>1</v>
      </c>
      <c r="G47" s="8">
        <v>1</v>
      </c>
      <c r="H47" s="21">
        <v>6</v>
      </c>
      <c r="I47" s="8">
        <v>3</v>
      </c>
      <c r="J47" s="8">
        <v>3</v>
      </c>
    </row>
    <row r="48" spans="1:10">
      <c r="A48" s="19" t="s">
        <v>125</v>
      </c>
      <c r="B48" s="8" t="s">
        <v>293</v>
      </c>
      <c r="C48" s="8" t="s">
        <v>293</v>
      </c>
      <c r="D48" s="8" t="s">
        <v>293</v>
      </c>
      <c r="E48" s="21">
        <v>1</v>
      </c>
      <c r="F48" s="8" t="s">
        <v>72</v>
      </c>
      <c r="G48" s="8" t="s">
        <v>72</v>
      </c>
      <c r="H48" s="21">
        <v>2</v>
      </c>
      <c r="I48" s="8">
        <v>1</v>
      </c>
      <c r="J48" s="8">
        <v>1</v>
      </c>
    </row>
    <row r="49" spans="1:10">
      <c r="A49" s="19" t="s">
        <v>126</v>
      </c>
      <c r="B49" s="8">
        <v>1</v>
      </c>
      <c r="C49" s="8">
        <v>1</v>
      </c>
      <c r="D49" s="8">
        <v>1</v>
      </c>
      <c r="E49" s="21">
        <v>2</v>
      </c>
      <c r="F49" s="8">
        <v>1</v>
      </c>
      <c r="G49" s="8">
        <v>1</v>
      </c>
      <c r="H49" s="21">
        <v>4</v>
      </c>
      <c r="I49" s="8">
        <v>2</v>
      </c>
      <c r="J49" s="8">
        <v>2</v>
      </c>
    </row>
    <row r="50" spans="1:10">
      <c r="A50" s="19" t="s">
        <v>127</v>
      </c>
      <c r="B50" s="8" t="s">
        <v>293</v>
      </c>
      <c r="C50" s="8" t="s">
        <v>293</v>
      </c>
      <c r="D50" s="8" t="s">
        <v>293</v>
      </c>
      <c r="E50" s="21">
        <v>3</v>
      </c>
      <c r="F50" s="8">
        <v>1</v>
      </c>
      <c r="G50" s="8">
        <v>2</v>
      </c>
      <c r="H50" s="21" t="s">
        <v>293</v>
      </c>
      <c r="I50" s="8" t="s">
        <v>293</v>
      </c>
      <c r="J50" s="8" t="s">
        <v>293</v>
      </c>
    </row>
    <row r="51" spans="1:10">
      <c r="A51" s="19" t="s">
        <v>128</v>
      </c>
      <c r="B51" s="8" t="s">
        <v>72</v>
      </c>
      <c r="C51" s="8" t="s">
        <v>72</v>
      </c>
      <c r="D51" s="8" t="s">
        <v>72</v>
      </c>
      <c r="E51" s="21" t="s">
        <v>72</v>
      </c>
      <c r="F51" s="8" t="s">
        <v>72</v>
      </c>
      <c r="G51" s="8" t="s">
        <v>72</v>
      </c>
      <c r="H51" s="21" t="s">
        <v>72</v>
      </c>
      <c r="I51" s="8" t="s">
        <v>72</v>
      </c>
      <c r="J51" s="8" t="s">
        <v>72</v>
      </c>
    </row>
    <row r="52" spans="1:10">
      <c r="A52" s="19" t="s">
        <v>129</v>
      </c>
      <c r="B52" s="8">
        <v>1</v>
      </c>
      <c r="C52" s="8">
        <v>1</v>
      </c>
      <c r="D52" s="8">
        <v>1</v>
      </c>
      <c r="E52" s="21">
        <v>2</v>
      </c>
      <c r="F52" s="8">
        <v>1</v>
      </c>
      <c r="G52" s="8">
        <v>1</v>
      </c>
      <c r="H52" s="21">
        <v>5</v>
      </c>
      <c r="I52" s="8">
        <v>3</v>
      </c>
      <c r="J52" s="8">
        <v>3</v>
      </c>
    </row>
    <row r="53" spans="1:10">
      <c r="A53" s="19" t="s">
        <v>130</v>
      </c>
      <c r="B53" s="8">
        <v>1</v>
      </c>
      <c r="C53" s="8" t="s">
        <v>72</v>
      </c>
      <c r="D53" s="8">
        <v>1</v>
      </c>
      <c r="E53" s="21">
        <v>1</v>
      </c>
      <c r="F53" s="8" t="s">
        <v>72</v>
      </c>
      <c r="G53" s="8" t="s">
        <v>72</v>
      </c>
      <c r="H53" s="21">
        <v>2</v>
      </c>
      <c r="I53" s="8">
        <v>1</v>
      </c>
      <c r="J53" s="8">
        <v>2</v>
      </c>
    </row>
    <row r="54" spans="1:10">
      <c r="A54" s="33" t="s">
        <v>131</v>
      </c>
      <c r="B54" s="45"/>
      <c r="C54" s="45"/>
      <c r="D54" s="45"/>
      <c r="E54" s="45"/>
      <c r="F54" s="45"/>
      <c r="G54" s="45"/>
      <c r="H54" s="45"/>
      <c r="I54" s="45"/>
      <c r="J54" s="45"/>
    </row>
    <row r="55" spans="1:10">
      <c r="A55" s="20" t="s">
        <v>134</v>
      </c>
      <c r="B55" s="8">
        <v>4</v>
      </c>
      <c r="C55" s="8">
        <v>2</v>
      </c>
      <c r="D55" s="8">
        <v>1</v>
      </c>
      <c r="E55" s="21">
        <v>6</v>
      </c>
      <c r="F55" s="8">
        <v>4</v>
      </c>
      <c r="G55" s="8">
        <v>1</v>
      </c>
      <c r="H55" s="21">
        <v>6</v>
      </c>
      <c r="I55" s="8">
        <v>3</v>
      </c>
      <c r="J55" s="8">
        <v>4</v>
      </c>
    </row>
    <row r="56" spans="1:10">
      <c r="A56" s="22" t="s">
        <v>183</v>
      </c>
      <c r="B56" s="11" t="s">
        <v>293</v>
      </c>
      <c r="C56" s="11" t="s">
        <v>293</v>
      </c>
      <c r="D56" s="11" t="s">
        <v>293</v>
      </c>
      <c r="E56" s="26">
        <v>2</v>
      </c>
      <c r="F56" s="11">
        <v>1</v>
      </c>
      <c r="G56" s="11">
        <v>1</v>
      </c>
      <c r="H56" s="26">
        <v>3</v>
      </c>
      <c r="I56" s="11">
        <v>1</v>
      </c>
      <c r="J56" s="11">
        <v>2</v>
      </c>
    </row>
    <row r="57" spans="1:10">
      <c r="A57" s="13" t="s">
        <v>294</v>
      </c>
    </row>
    <row r="58" spans="1:10">
      <c r="A58" s="13" t="s">
        <v>73</v>
      </c>
    </row>
    <row r="59" spans="1:10">
      <c r="A59" s="13" t="s">
        <v>184</v>
      </c>
    </row>
    <row r="60" spans="1:10">
      <c r="A60" s="13" t="s">
        <v>295</v>
      </c>
    </row>
    <row r="61" spans="1:10">
      <c r="A61" s="13" t="s">
        <v>296</v>
      </c>
    </row>
  </sheetData>
  <mergeCells count="5">
    <mergeCell ref="A2:A3"/>
    <mergeCell ref="B2:D2"/>
    <mergeCell ref="E2:G2"/>
    <mergeCell ref="H2:J2"/>
    <mergeCell ref="A54:J54"/>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K59"/>
  <sheetViews>
    <sheetView workbookViewId="0"/>
  </sheetViews>
  <sheetFormatPr defaultRowHeight="15"/>
  <cols>
    <col min="1" max="1" width="23" customWidth="1"/>
    <col min="2" max="11" width="13" customWidth="1"/>
  </cols>
  <sheetData>
    <row r="1" spans="1:11">
      <c r="A1" s="2" t="s">
        <v>29</v>
      </c>
    </row>
    <row r="2" spans="1:11">
      <c r="A2" s="34" t="s">
        <v>75</v>
      </c>
      <c r="B2" s="35">
        <v>2000</v>
      </c>
      <c r="C2" s="46"/>
      <c r="D2" s="46"/>
      <c r="E2" s="46"/>
      <c r="F2" s="46"/>
      <c r="G2" s="35">
        <v>2003</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7</v>
      </c>
      <c r="C4" s="8">
        <v>1</v>
      </c>
      <c r="D4" s="8">
        <v>6</v>
      </c>
      <c r="E4" s="8">
        <v>5</v>
      </c>
      <c r="F4" s="8">
        <v>1</v>
      </c>
      <c r="G4" s="21">
        <v>11</v>
      </c>
      <c r="H4" s="8">
        <v>1</v>
      </c>
      <c r="I4" s="8">
        <v>9</v>
      </c>
      <c r="J4" s="8">
        <v>7</v>
      </c>
      <c r="K4" s="8">
        <v>2</v>
      </c>
    </row>
    <row r="5" spans="1:11">
      <c r="A5" s="19" t="s">
        <v>81</v>
      </c>
      <c r="B5" s="8" t="s">
        <v>72</v>
      </c>
      <c r="C5" s="8" t="s">
        <v>72</v>
      </c>
      <c r="D5" s="8" t="s">
        <v>72</v>
      </c>
      <c r="E5" s="8" t="s">
        <v>72</v>
      </c>
      <c r="F5" s="8" t="s">
        <v>72</v>
      </c>
      <c r="G5" s="21">
        <v>1</v>
      </c>
      <c r="H5" s="8" t="s">
        <v>72</v>
      </c>
      <c r="I5" s="8">
        <v>1</v>
      </c>
      <c r="J5" s="8">
        <v>1</v>
      </c>
      <c r="K5" s="8" t="s">
        <v>72</v>
      </c>
    </row>
    <row r="6" spans="1:11">
      <c r="A6" s="19" t="s">
        <v>82</v>
      </c>
      <c r="B6" s="8" t="s">
        <v>293</v>
      </c>
      <c r="C6" s="8" t="s">
        <v>293</v>
      </c>
      <c r="D6" s="8" t="s">
        <v>293</v>
      </c>
      <c r="E6" s="8" t="s">
        <v>293</v>
      </c>
      <c r="F6" s="8" t="s">
        <v>293</v>
      </c>
      <c r="G6" s="21">
        <v>18</v>
      </c>
      <c r="H6" s="8" t="s">
        <v>72</v>
      </c>
      <c r="I6" s="8">
        <v>18</v>
      </c>
      <c r="J6" s="8">
        <v>15</v>
      </c>
      <c r="K6" s="8">
        <v>3</v>
      </c>
    </row>
    <row r="7" spans="1:11">
      <c r="A7" s="19" t="s">
        <v>83</v>
      </c>
      <c r="B7" s="8">
        <v>16</v>
      </c>
      <c r="C7" s="8">
        <v>3</v>
      </c>
      <c r="D7" s="8">
        <v>13</v>
      </c>
      <c r="E7" s="8">
        <v>8</v>
      </c>
      <c r="F7" s="8">
        <v>5</v>
      </c>
      <c r="G7" s="21">
        <v>19</v>
      </c>
      <c r="H7" s="8">
        <v>2</v>
      </c>
      <c r="I7" s="8">
        <v>17</v>
      </c>
      <c r="J7" s="8">
        <v>15</v>
      </c>
      <c r="K7" s="8">
        <v>2</v>
      </c>
    </row>
    <row r="8" spans="1:11">
      <c r="A8" s="19" t="s">
        <v>84</v>
      </c>
      <c r="B8" s="8">
        <v>1</v>
      </c>
      <c r="C8" s="8" t="s">
        <v>72</v>
      </c>
      <c r="D8" s="8">
        <v>1</v>
      </c>
      <c r="E8" s="8">
        <v>1</v>
      </c>
      <c r="F8" s="8" t="s">
        <v>72</v>
      </c>
      <c r="G8" s="21">
        <v>4</v>
      </c>
      <c r="H8" s="8">
        <v>1</v>
      </c>
      <c r="I8" s="8">
        <v>3</v>
      </c>
      <c r="J8" s="8">
        <v>2</v>
      </c>
      <c r="K8" s="8" t="s">
        <v>72</v>
      </c>
    </row>
    <row r="9" spans="1:11">
      <c r="A9" s="19" t="s">
        <v>85</v>
      </c>
      <c r="B9" s="8">
        <v>27</v>
      </c>
      <c r="C9" s="8">
        <v>3</v>
      </c>
      <c r="D9" s="8">
        <v>24</v>
      </c>
      <c r="E9" s="8">
        <v>16</v>
      </c>
      <c r="F9" s="8">
        <v>7</v>
      </c>
      <c r="G9" s="21">
        <v>33</v>
      </c>
      <c r="H9" s="8">
        <v>2</v>
      </c>
      <c r="I9" s="8">
        <v>30</v>
      </c>
      <c r="J9" s="8">
        <v>27</v>
      </c>
      <c r="K9" s="8">
        <v>3</v>
      </c>
    </row>
    <row r="10" spans="1:11">
      <c r="A10" s="19" t="s">
        <v>86</v>
      </c>
      <c r="B10" s="8" t="s">
        <v>293</v>
      </c>
      <c r="C10" s="8" t="s">
        <v>293</v>
      </c>
      <c r="D10" s="8" t="s">
        <v>293</v>
      </c>
      <c r="E10" s="8" t="s">
        <v>293</v>
      </c>
      <c r="F10" s="8" t="s">
        <v>293</v>
      </c>
      <c r="G10" s="21">
        <v>9</v>
      </c>
      <c r="H10" s="8">
        <v>1</v>
      </c>
      <c r="I10" s="8">
        <v>9</v>
      </c>
      <c r="J10" s="8">
        <v>4</v>
      </c>
      <c r="K10" s="8">
        <v>4</v>
      </c>
    </row>
    <row r="11" spans="1:11">
      <c r="A11" s="19" t="s">
        <v>87</v>
      </c>
      <c r="B11" s="8">
        <v>3</v>
      </c>
      <c r="C11" s="8">
        <v>1</v>
      </c>
      <c r="D11" s="8">
        <v>2</v>
      </c>
      <c r="E11" s="8">
        <v>1</v>
      </c>
      <c r="F11" s="8">
        <v>1</v>
      </c>
      <c r="G11" s="21">
        <v>4</v>
      </c>
      <c r="H11" s="8">
        <v>1</v>
      </c>
      <c r="I11" s="8">
        <v>3</v>
      </c>
      <c r="J11" s="8">
        <v>1</v>
      </c>
      <c r="K11" s="8">
        <v>2</v>
      </c>
    </row>
    <row r="12" spans="1:11">
      <c r="A12" s="19" t="s">
        <v>88</v>
      </c>
      <c r="B12" s="8" t="s">
        <v>293</v>
      </c>
      <c r="C12" s="8" t="s">
        <v>293</v>
      </c>
      <c r="D12" s="8" t="s">
        <v>293</v>
      </c>
      <c r="E12" s="8" t="s">
        <v>293</v>
      </c>
      <c r="F12" s="8" t="s">
        <v>293</v>
      </c>
      <c r="G12" s="21">
        <v>3</v>
      </c>
      <c r="H12" s="8">
        <v>1</v>
      </c>
      <c r="I12" s="8">
        <v>2</v>
      </c>
      <c r="J12" s="8">
        <v>1</v>
      </c>
      <c r="K12" s="8">
        <v>1</v>
      </c>
    </row>
    <row r="13" spans="1:11">
      <c r="A13" s="19" t="s">
        <v>89</v>
      </c>
      <c r="B13" s="8" t="s">
        <v>293</v>
      </c>
      <c r="C13" s="8" t="s">
        <v>293</v>
      </c>
      <c r="D13" s="8" t="s">
        <v>293</v>
      </c>
      <c r="E13" s="8" t="s">
        <v>293</v>
      </c>
      <c r="F13" s="8" t="s">
        <v>293</v>
      </c>
      <c r="G13" s="21">
        <v>11</v>
      </c>
      <c r="H13" s="8">
        <v>2</v>
      </c>
      <c r="I13" s="8">
        <v>9</v>
      </c>
      <c r="J13" s="8">
        <v>5</v>
      </c>
      <c r="K13" s="8">
        <v>4</v>
      </c>
    </row>
    <row r="14" spans="1:11">
      <c r="A14" s="19" t="s">
        <v>90</v>
      </c>
      <c r="B14" s="8">
        <v>2</v>
      </c>
      <c r="C14" s="8">
        <v>1</v>
      </c>
      <c r="D14" s="8">
        <v>1</v>
      </c>
      <c r="E14" s="8">
        <v>1</v>
      </c>
      <c r="F14" s="8" t="s">
        <v>72</v>
      </c>
      <c r="G14" s="21">
        <v>4</v>
      </c>
      <c r="H14" s="8">
        <v>1</v>
      </c>
      <c r="I14" s="8">
        <v>4</v>
      </c>
      <c r="J14" s="8">
        <v>3</v>
      </c>
      <c r="K14" s="8">
        <v>1</v>
      </c>
    </row>
    <row r="15" spans="1:11">
      <c r="A15" s="19" t="s">
        <v>91</v>
      </c>
      <c r="B15" s="8">
        <v>7</v>
      </c>
      <c r="C15" s="8">
        <v>3</v>
      </c>
      <c r="D15" s="8">
        <v>4</v>
      </c>
      <c r="E15" s="8">
        <v>4</v>
      </c>
      <c r="F15" s="8" t="s">
        <v>72</v>
      </c>
      <c r="G15" s="21">
        <v>7</v>
      </c>
      <c r="H15" s="8">
        <v>2</v>
      </c>
      <c r="I15" s="8">
        <v>5</v>
      </c>
      <c r="J15" s="8">
        <v>3</v>
      </c>
      <c r="K15" s="8">
        <v>2</v>
      </c>
    </row>
    <row r="16" spans="1:11">
      <c r="A16" s="19" t="s">
        <v>92</v>
      </c>
      <c r="B16" s="8">
        <v>5</v>
      </c>
      <c r="C16" s="8">
        <v>2</v>
      </c>
      <c r="D16" s="8">
        <v>4</v>
      </c>
      <c r="E16" s="8">
        <v>3</v>
      </c>
      <c r="F16" s="8">
        <v>1</v>
      </c>
      <c r="G16" s="21">
        <v>7</v>
      </c>
      <c r="H16" s="8">
        <v>1</v>
      </c>
      <c r="I16" s="8">
        <v>6</v>
      </c>
      <c r="J16" s="8">
        <v>5</v>
      </c>
      <c r="K16" s="8">
        <v>2</v>
      </c>
    </row>
    <row r="17" spans="1:11">
      <c r="A17" s="19" t="s">
        <v>93</v>
      </c>
      <c r="B17" s="8">
        <v>7</v>
      </c>
      <c r="C17" s="8">
        <v>2</v>
      </c>
      <c r="D17" s="8">
        <v>5</v>
      </c>
      <c r="E17" s="8">
        <v>2</v>
      </c>
      <c r="F17" s="8">
        <v>3</v>
      </c>
      <c r="G17" s="21">
        <v>9</v>
      </c>
      <c r="H17" s="8">
        <v>2</v>
      </c>
      <c r="I17" s="8">
        <v>7</v>
      </c>
      <c r="J17" s="8">
        <v>4</v>
      </c>
      <c r="K17" s="8">
        <v>3</v>
      </c>
    </row>
    <row r="18" spans="1:11">
      <c r="A18" s="19" t="s">
        <v>94</v>
      </c>
      <c r="B18" s="8">
        <v>1</v>
      </c>
      <c r="C18" s="8">
        <v>1</v>
      </c>
      <c r="D18" s="8">
        <v>1</v>
      </c>
      <c r="E18" s="8" t="s">
        <v>72</v>
      </c>
      <c r="F18" s="8">
        <v>1</v>
      </c>
      <c r="G18" s="21">
        <v>3</v>
      </c>
      <c r="H18" s="8" t="s">
        <v>72</v>
      </c>
      <c r="I18" s="8">
        <v>2</v>
      </c>
      <c r="J18" s="8">
        <v>2</v>
      </c>
      <c r="K18" s="8">
        <v>1</v>
      </c>
    </row>
    <row r="19" spans="1:11">
      <c r="A19" s="19" t="s">
        <v>95</v>
      </c>
      <c r="B19" s="8">
        <v>2</v>
      </c>
      <c r="C19" s="8">
        <v>1</v>
      </c>
      <c r="D19" s="8">
        <v>1</v>
      </c>
      <c r="E19" s="8">
        <v>1</v>
      </c>
      <c r="F19" s="8" t="s">
        <v>72</v>
      </c>
      <c r="G19" s="21">
        <v>4</v>
      </c>
      <c r="H19" s="8">
        <v>1</v>
      </c>
      <c r="I19" s="8">
        <v>3</v>
      </c>
      <c r="J19" s="8">
        <v>2</v>
      </c>
      <c r="K19" s="8">
        <v>1</v>
      </c>
    </row>
    <row r="20" spans="1:11">
      <c r="A20" s="19" t="s">
        <v>96</v>
      </c>
      <c r="B20" s="8">
        <v>5</v>
      </c>
      <c r="C20" s="8" t="s">
        <v>72</v>
      </c>
      <c r="D20" s="8">
        <v>5</v>
      </c>
      <c r="E20" s="8">
        <v>4</v>
      </c>
      <c r="F20" s="8">
        <v>1</v>
      </c>
      <c r="G20" s="21">
        <v>3</v>
      </c>
      <c r="H20" s="8" t="s">
        <v>72</v>
      </c>
      <c r="I20" s="8">
        <v>3</v>
      </c>
      <c r="J20" s="8">
        <v>1</v>
      </c>
      <c r="K20" s="8">
        <v>1</v>
      </c>
    </row>
    <row r="21" spans="1:11">
      <c r="A21" s="19" t="s">
        <v>97</v>
      </c>
      <c r="B21" s="8">
        <v>1</v>
      </c>
      <c r="C21" s="8" t="s">
        <v>72</v>
      </c>
      <c r="D21" s="8" t="s">
        <v>72</v>
      </c>
      <c r="E21" s="8" t="s">
        <v>72</v>
      </c>
      <c r="F21" s="8" t="s">
        <v>72</v>
      </c>
      <c r="G21" s="21">
        <v>2</v>
      </c>
      <c r="H21" s="8">
        <v>1</v>
      </c>
      <c r="I21" s="8">
        <v>1</v>
      </c>
      <c r="J21" s="8">
        <v>1</v>
      </c>
      <c r="K21" s="8" t="s">
        <v>72</v>
      </c>
    </row>
    <row r="22" spans="1:11">
      <c r="A22" s="19" t="s">
        <v>98</v>
      </c>
      <c r="B22" s="8">
        <v>1</v>
      </c>
      <c r="C22" s="8" t="s">
        <v>72</v>
      </c>
      <c r="D22" s="8" t="s">
        <v>72</v>
      </c>
      <c r="E22" s="8" t="s">
        <v>72</v>
      </c>
      <c r="F22" s="8" t="s">
        <v>72</v>
      </c>
      <c r="G22" s="21">
        <v>2</v>
      </c>
      <c r="H22" s="8" t="s">
        <v>72</v>
      </c>
      <c r="I22" s="8">
        <v>2</v>
      </c>
      <c r="J22" s="8" t="s">
        <v>72</v>
      </c>
      <c r="K22" s="8">
        <v>1</v>
      </c>
    </row>
    <row r="23" spans="1:11">
      <c r="A23" s="19" t="s">
        <v>99</v>
      </c>
      <c r="B23" s="8">
        <v>1</v>
      </c>
      <c r="C23" s="8" t="s">
        <v>72</v>
      </c>
      <c r="D23" s="8">
        <v>1</v>
      </c>
      <c r="E23" s="8">
        <v>1</v>
      </c>
      <c r="F23" s="8" t="s">
        <v>72</v>
      </c>
      <c r="G23" s="21">
        <v>1</v>
      </c>
      <c r="H23" s="8">
        <v>1</v>
      </c>
      <c r="I23" s="8">
        <v>1</v>
      </c>
      <c r="J23" s="8">
        <v>1</v>
      </c>
      <c r="K23" s="8" t="s">
        <v>72</v>
      </c>
    </row>
    <row r="24" spans="1:11">
      <c r="A24" s="19" t="s">
        <v>100</v>
      </c>
      <c r="B24" s="8">
        <v>2</v>
      </c>
      <c r="C24" s="8">
        <v>1</v>
      </c>
      <c r="D24" s="8">
        <v>1</v>
      </c>
      <c r="E24" s="8">
        <v>1</v>
      </c>
      <c r="F24" s="8" t="s">
        <v>72</v>
      </c>
      <c r="G24" s="21">
        <v>4</v>
      </c>
      <c r="H24" s="8">
        <v>2</v>
      </c>
      <c r="I24" s="8">
        <v>2</v>
      </c>
      <c r="J24" s="8">
        <v>2</v>
      </c>
      <c r="K24" s="8">
        <v>1</v>
      </c>
    </row>
    <row r="25" spans="1:11">
      <c r="A25" s="19" t="s">
        <v>101</v>
      </c>
      <c r="B25" s="8">
        <v>6</v>
      </c>
      <c r="C25" s="8">
        <v>2</v>
      </c>
      <c r="D25" s="8">
        <v>4</v>
      </c>
      <c r="E25" s="8">
        <v>2</v>
      </c>
      <c r="F25" s="8">
        <v>2</v>
      </c>
      <c r="G25" s="21">
        <v>5</v>
      </c>
      <c r="H25" s="8">
        <v>1</v>
      </c>
      <c r="I25" s="8">
        <v>4</v>
      </c>
      <c r="J25" s="8">
        <v>2</v>
      </c>
      <c r="K25" s="8">
        <v>2</v>
      </c>
    </row>
    <row r="26" spans="1:11">
      <c r="A26" s="19" t="s">
        <v>102</v>
      </c>
      <c r="B26" s="8">
        <v>1</v>
      </c>
      <c r="C26" s="8">
        <v>1</v>
      </c>
      <c r="D26" s="8" t="s">
        <v>72</v>
      </c>
      <c r="E26" s="8" t="s">
        <v>72</v>
      </c>
      <c r="F26" s="8" t="s">
        <v>72</v>
      </c>
      <c r="G26" s="21">
        <v>5</v>
      </c>
      <c r="H26" s="8">
        <v>1</v>
      </c>
      <c r="I26" s="8">
        <v>4</v>
      </c>
      <c r="J26" s="8">
        <v>3</v>
      </c>
      <c r="K26" s="8">
        <v>1</v>
      </c>
    </row>
    <row r="27" spans="1:11">
      <c r="A27" s="19" t="s">
        <v>103</v>
      </c>
      <c r="B27" s="8">
        <v>5</v>
      </c>
      <c r="C27" s="8">
        <v>1</v>
      </c>
      <c r="D27" s="8">
        <v>4</v>
      </c>
      <c r="E27" s="8">
        <v>2</v>
      </c>
      <c r="F27" s="8">
        <v>3</v>
      </c>
      <c r="G27" s="21">
        <v>6</v>
      </c>
      <c r="H27" s="8">
        <v>1</v>
      </c>
      <c r="I27" s="8">
        <v>5</v>
      </c>
      <c r="J27" s="8">
        <v>3</v>
      </c>
      <c r="K27" s="8">
        <v>2</v>
      </c>
    </row>
    <row r="28" spans="1:11">
      <c r="A28" s="19" t="s">
        <v>104</v>
      </c>
      <c r="B28" s="8" t="s">
        <v>72</v>
      </c>
      <c r="C28" s="8" t="s">
        <v>72</v>
      </c>
      <c r="D28" s="8" t="s">
        <v>72</v>
      </c>
      <c r="E28" s="8" t="s">
        <v>72</v>
      </c>
      <c r="F28" s="8" t="s">
        <v>72</v>
      </c>
      <c r="G28" s="21">
        <v>1</v>
      </c>
      <c r="H28" s="8">
        <v>1</v>
      </c>
      <c r="I28" s="8" t="s">
        <v>72</v>
      </c>
      <c r="J28" s="8" t="s">
        <v>72</v>
      </c>
      <c r="K28" s="8" t="s">
        <v>72</v>
      </c>
    </row>
    <row r="29" spans="1:11">
      <c r="A29" s="19" t="s">
        <v>105</v>
      </c>
      <c r="B29" s="8">
        <v>1</v>
      </c>
      <c r="C29" s="8">
        <v>1</v>
      </c>
      <c r="D29" s="8">
        <v>1</v>
      </c>
      <c r="E29" s="8">
        <v>1</v>
      </c>
      <c r="F29" s="8" t="s">
        <v>72</v>
      </c>
      <c r="G29" s="21">
        <v>2</v>
      </c>
      <c r="H29" s="8">
        <v>1</v>
      </c>
      <c r="I29" s="8">
        <v>2</v>
      </c>
      <c r="J29" s="8" t="s">
        <v>72</v>
      </c>
      <c r="K29" s="8">
        <v>1</v>
      </c>
    </row>
    <row r="30" spans="1:11">
      <c r="A30" s="19" t="s">
        <v>106</v>
      </c>
      <c r="B30" s="8" t="s">
        <v>72</v>
      </c>
      <c r="C30" s="8" t="s">
        <v>72</v>
      </c>
      <c r="D30" s="8" t="s">
        <v>72</v>
      </c>
      <c r="E30" s="8" t="s">
        <v>72</v>
      </c>
      <c r="F30" s="8" t="s">
        <v>72</v>
      </c>
      <c r="G30" s="21">
        <v>4</v>
      </c>
      <c r="H30" s="8" t="s">
        <v>72</v>
      </c>
      <c r="I30" s="8">
        <v>4</v>
      </c>
      <c r="J30" s="8">
        <v>3</v>
      </c>
      <c r="K30" s="8">
        <v>1</v>
      </c>
    </row>
    <row r="31" spans="1:11">
      <c r="A31" s="19" t="s">
        <v>107</v>
      </c>
      <c r="B31" s="8">
        <v>3</v>
      </c>
      <c r="C31" s="8">
        <v>1</v>
      </c>
      <c r="D31" s="8">
        <v>2</v>
      </c>
      <c r="E31" s="8">
        <v>2</v>
      </c>
      <c r="F31" s="8" t="s">
        <v>72</v>
      </c>
      <c r="G31" s="21">
        <v>5</v>
      </c>
      <c r="H31" s="8">
        <v>1</v>
      </c>
      <c r="I31" s="8">
        <v>4</v>
      </c>
      <c r="J31" s="8">
        <v>3</v>
      </c>
      <c r="K31" s="8">
        <v>1</v>
      </c>
    </row>
    <row r="32" spans="1:11">
      <c r="A32" s="19" t="s">
        <v>108</v>
      </c>
      <c r="B32" s="8">
        <v>11</v>
      </c>
      <c r="C32" s="8">
        <v>4</v>
      </c>
      <c r="D32" s="8">
        <v>7</v>
      </c>
      <c r="E32" s="8">
        <v>6</v>
      </c>
      <c r="F32" s="8">
        <v>1</v>
      </c>
      <c r="G32" s="21">
        <v>17</v>
      </c>
      <c r="H32" s="8">
        <v>2</v>
      </c>
      <c r="I32" s="8">
        <v>14</v>
      </c>
      <c r="J32" s="8">
        <v>11</v>
      </c>
      <c r="K32" s="8">
        <v>4</v>
      </c>
    </row>
    <row r="33" spans="1:11">
      <c r="A33" s="19" t="s">
        <v>109</v>
      </c>
      <c r="B33" s="8" t="s">
        <v>293</v>
      </c>
      <c r="C33" s="8" t="s">
        <v>293</v>
      </c>
      <c r="D33" s="8" t="s">
        <v>293</v>
      </c>
      <c r="E33" s="8" t="s">
        <v>293</v>
      </c>
      <c r="F33" s="8" t="s">
        <v>293</v>
      </c>
      <c r="G33" s="21">
        <v>3</v>
      </c>
      <c r="H33" s="8">
        <v>1</v>
      </c>
      <c r="I33" s="8">
        <v>2</v>
      </c>
      <c r="J33" s="8">
        <v>1</v>
      </c>
      <c r="K33" s="8">
        <v>1</v>
      </c>
    </row>
    <row r="34" spans="1:11">
      <c r="A34" s="19" t="s">
        <v>110</v>
      </c>
      <c r="B34" s="8" t="s">
        <v>293</v>
      </c>
      <c r="C34" s="8" t="s">
        <v>293</v>
      </c>
      <c r="D34" s="8" t="s">
        <v>293</v>
      </c>
      <c r="E34" s="8" t="s">
        <v>293</v>
      </c>
      <c r="F34" s="8" t="s">
        <v>293</v>
      </c>
      <c r="G34" s="21">
        <v>4</v>
      </c>
      <c r="H34" s="8">
        <v>1</v>
      </c>
      <c r="I34" s="8">
        <v>3</v>
      </c>
      <c r="J34" s="8">
        <v>1</v>
      </c>
      <c r="K34" s="8">
        <v>3</v>
      </c>
    </row>
    <row r="35" spans="1:11">
      <c r="A35" s="19" t="s">
        <v>111</v>
      </c>
      <c r="B35" s="8">
        <v>20</v>
      </c>
      <c r="C35" s="8">
        <v>2</v>
      </c>
      <c r="D35" s="8">
        <v>18</v>
      </c>
      <c r="E35" s="8">
        <v>12</v>
      </c>
      <c r="F35" s="8">
        <v>6</v>
      </c>
      <c r="G35" s="21">
        <v>29</v>
      </c>
      <c r="H35" s="8">
        <v>2</v>
      </c>
      <c r="I35" s="8">
        <v>27</v>
      </c>
      <c r="J35" s="8">
        <v>18</v>
      </c>
      <c r="K35" s="8">
        <v>9</v>
      </c>
    </row>
    <row r="36" spans="1:11">
      <c r="A36" s="19" t="s">
        <v>112</v>
      </c>
      <c r="B36" s="8">
        <v>6</v>
      </c>
      <c r="C36" s="8">
        <v>3</v>
      </c>
      <c r="D36" s="8">
        <v>3</v>
      </c>
      <c r="E36" s="8">
        <v>1</v>
      </c>
      <c r="F36" s="8">
        <v>2</v>
      </c>
      <c r="G36" s="21">
        <v>8</v>
      </c>
      <c r="H36" s="8">
        <v>3</v>
      </c>
      <c r="I36" s="8">
        <v>4</v>
      </c>
      <c r="J36" s="8">
        <v>2</v>
      </c>
      <c r="K36" s="8">
        <v>3</v>
      </c>
    </row>
    <row r="37" spans="1:11">
      <c r="A37" s="19" t="s">
        <v>113</v>
      </c>
      <c r="B37" s="8">
        <v>3</v>
      </c>
      <c r="C37" s="8">
        <v>1</v>
      </c>
      <c r="D37" s="8">
        <v>2</v>
      </c>
      <c r="E37" s="8">
        <v>1</v>
      </c>
      <c r="F37" s="8">
        <v>1</v>
      </c>
      <c r="G37" s="21">
        <v>5</v>
      </c>
      <c r="H37" s="8">
        <v>1</v>
      </c>
      <c r="I37" s="8">
        <v>4</v>
      </c>
      <c r="J37" s="8">
        <v>2</v>
      </c>
      <c r="K37" s="8">
        <v>2</v>
      </c>
    </row>
    <row r="38" spans="1:11">
      <c r="A38" s="19" t="s">
        <v>114</v>
      </c>
      <c r="B38" s="8">
        <v>1</v>
      </c>
      <c r="C38" s="8" t="s">
        <v>72</v>
      </c>
      <c r="D38" s="8">
        <v>1</v>
      </c>
      <c r="E38" s="8">
        <v>1</v>
      </c>
      <c r="F38" s="8" t="s">
        <v>72</v>
      </c>
      <c r="G38" s="21">
        <v>4</v>
      </c>
      <c r="H38" s="8" t="s">
        <v>72</v>
      </c>
      <c r="I38" s="8">
        <v>4</v>
      </c>
      <c r="J38" s="8">
        <v>3</v>
      </c>
      <c r="K38" s="8">
        <v>1</v>
      </c>
    </row>
    <row r="39" spans="1:11">
      <c r="A39" s="19" t="s">
        <v>115</v>
      </c>
      <c r="B39" s="8" t="s">
        <v>72</v>
      </c>
      <c r="C39" s="8" t="s">
        <v>72</v>
      </c>
      <c r="D39" s="8" t="s">
        <v>72</v>
      </c>
      <c r="E39" s="8" t="s">
        <v>72</v>
      </c>
      <c r="F39" s="8" t="s">
        <v>72</v>
      </c>
      <c r="G39" s="21">
        <v>2</v>
      </c>
      <c r="H39" s="8">
        <v>1</v>
      </c>
      <c r="I39" s="8">
        <v>1</v>
      </c>
      <c r="J39" s="8" t="s">
        <v>72</v>
      </c>
      <c r="K39" s="8">
        <v>1</v>
      </c>
    </row>
    <row r="40" spans="1:11">
      <c r="A40" s="19" t="s">
        <v>116</v>
      </c>
      <c r="B40" s="8">
        <v>5</v>
      </c>
      <c r="C40" s="8">
        <v>1</v>
      </c>
      <c r="D40" s="8">
        <v>5</v>
      </c>
      <c r="E40" s="8">
        <v>3</v>
      </c>
      <c r="F40" s="8">
        <v>1</v>
      </c>
      <c r="G40" s="21">
        <v>7</v>
      </c>
      <c r="H40" s="8">
        <v>1</v>
      </c>
      <c r="I40" s="8">
        <v>6</v>
      </c>
      <c r="J40" s="8">
        <v>5</v>
      </c>
      <c r="K40" s="8">
        <v>1</v>
      </c>
    </row>
    <row r="41" spans="1:11">
      <c r="A41" s="19" t="s">
        <v>117</v>
      </c>
      <c r="B41" s="8">
        <v>6</v>
      </c>
      <c r="C41" s="8">
        <v>1</v>
      </c>
      <c r="D41" s="8">
        <v>4</v>
      </c>
      <c r="E41" s="8">
        <v>2</v>
      </c>
      <c r="F41" s="8">
        <v>2</v>
      </c>
      <c r="G41" s="21">
        <v>12</v>
      </c>
      <c r="H41" s="8">
        <v>1</v>
      </c>
      <c r="I41" s="8">
        <v>11</v>
      </c>
      <c r="J41" s="8">
        <v>6</v>
      </c>
      <c r="K41" s="8">
        <v>5</v>
      </c>
    </row>
    <row r="42" spans="1:11">
      <c r="A42" s="19" t="s">
        <v>118</v>
      </c>
      <c r="B42" s="8" t="s">
        <v>293</v>
      </c>
      <c r="C42" s="8" t="s">
        <v>293</v>
      </c>
      <c r="D42" s="8" t="s">
        <v>293</v>
      </c>
      <c r="E42" s="8" t="s">
        <v>293</v>
      </c>
      <c r="F42" s="8" t="s">
        <v>293</v>
      </c>
      <c r="G42" s="21">
        <v>3</v>
      </c>
      <c r="H42" s="8">
        <v>1</v>
      </c>
      <c r="I42" s="8">
        <v>2</v>
      </c>
      <c r="J42" s="8">
        <v>1</v>
      </c>
      <c r="K42" s="8">
        <v>1</v>
      </c>
    </row>
    <row r="43" spans="1:11">
      <c r="A43" s="19" t="s">
        <v>119</v>
      </c>
      <c r="B43" s="8">
        <v>7</v>
      </c>
      <c r="C43" s="8">
        <v>1</v>
      </c>
      <c r="D43" s="8">
        <v>6</v>
      </c>
      <c r="E43" s="8">
        <v>4</v>
      </c>
      <c r="F43" s="8">
        <v>2</v>
      </c>
      <c r="G43" s="21">
        <v>10</v>
      </c>
      <c r="H43" s="8">
        <v>2</v>
      </c>
      <c r="I43" s="8">
        <v>7</v>
      </c>
      <c r="J43" s="8">
        <v>4</v>
      </c>
      <c r="K43" s="8">
        <v>3</v>
      </c>
    </row>
    <row r="44" spans="1:11">
      <c r="A44" s="19" t="s">
        <v>120</v>
      </c>
      <c r="B44" s="8">
        <v>1</v>
      </c>
      <c r="C44" s="8">
        <v>1</v>
      </c>
      <c r="D44" s="8" t="s">
        <v>72</v>
      </c>
      <c r="E44" s="8" t="s">
        <v>72</v>
      </c>
      <c r="F44" s="8" t="s">
        <v>72</v>
      </c>
      <c r="G44" s="21">
        <v>2</v>
      </c>
      <c r="H44" s="8" t="s">
        <v>72</v>
      </c>
      <c r="I44" s="8">
        <v>2</v>
      </c>
      <c r="J44" s="8">
        <v>1</v>
      </c>
      <c r="K44" s="8" t="s">
        <v>72</v>
      </c>
    </row>
    <row r="45" spans="1:11">
      <c r="A45" s="19" t="s">
        <v>121</v>
      </c>
      <c r="B45" s="8" t="s">
        <v>293</v>
      </c>
      <c r="C45" s="8" t="s">
        <v>293</v>
      </c>
      <c r="D45" s="8" t="s">
        <v>293</v>
      </c>
      <c r="E45" s="8" t="s">
        <v>293</v>
      </c>
      <c r="F45" s="8" t="s">
        <v>293</v>
      </c>
      <c r="G45" s="21">
        <v>4</v>
      </c>
      <c r="H45" s="8" t="s">
        <v>72</v>
      </c>
      <c r="I45" s="8">
        <v>4</v>
      </c>
      <c r="J45" s="8">
        <v>2</v>
      </c>
      <c r="K45" s="8">
        <v>2</v>
      </c>
    </row>
    <row r="46" spans="1:11">
      <c r="A46" s="19" t="s">
        <v>122</v>
      </c>
      <c r="B46" s="8">
        <v>1</v>
      </c>
      <c r="C46" s="8">
        <v>1</v>
      </c>
      <c r="D46" s="8">
        <v>1</v>
      </c>
      <c r="E46" s="8">
        <v>1</v>
      </c>
      <c r="F46" s="8" t="s">
        <v>72</v>
      </c>
      <c r="G46" s="21">
        <v>1</v>
      </c>
      <c r="H46" s="8" t="s">
        <v>72</v>
      </c>
      <c r="I46" s="8">
        <v>1</v>
      </c>
      <c r="J46" s="8">
        <v>1</v>
      </c>
      <c r="K46" s="8" t="s">
        <v>72</v>
      </c>
    </row>
    <row r="47" spans="1:11">
      <c r="A47" s="19" t="s">
        <v>123</v>
      </c>
      <c r="B47" s="8">
        <v>13</v>
      </c>
      <c r="C47" s="8">
        <v>2</v>
      </c>
      <c r="D47" s="8">
        <v>11</v>
      </c>
      <c r="E47" s="8">
        <v>8</v>
      </c>
      <c r="F47" s="8">
        <v>3</v>
      </c>
      <c r="G47" s="21">
        <v>16</v>
      </c>
      <c r="H47" s="8">
        <v>2</v>
      </c>
      <c r="I47" s="8">
        <v>14</v>
      </c>
      <c r="J47" s="8">
        <v>10</v>
      </c>
      <c r="K47" s="8">
        <v>4</v>
      </c>
    </row>
    <row r="48" spans="1:11">
      <c r="A48" s="19" t="s">
        <v>124</v>
      </c>
      <c r="B48" s="8">
        <v>6</v>
      </c>
      <c r="C48" s="8">
        <v>1</v>
      </c>
      <c r="D48" s="8">
        <v>5</v>
      </c>
      <c r="E48" s="8">
        <v>3</v>
      </c>
      <c r="F48" s="8">
        <v>2</v>
      </c>
      <c r="G48" s="21">
        <v>12</v>
      </c>
      <c r="H48" s="8">
        <v>1</v>
      </c>
      <c r="I48" s="8">
        <v>10</v>
      </c>
      <c r="J48" s="8">
        <v>8</v>
      </c>
      <c r="K48" s="8">
        <v>3</v>
      </c>
    </row>
    <row r="49" spans="1:11">
      <c r="A49" s="19" t="s">
        <v>125</v>
      </c>
      <c r="B49" s="8" t="s">
        <v>72</v>
      </c>
      <c r="C49" s="8" t="s">
        <v>72</v>
      </c>
      <c r="D49" s="8" t="s">
        <v>72</v>
      </c>
      <c r="E49" s="8" t="s">
        <v>72</v>
      </c>
      <c r="F49" s="8" t="s">
        <v>72</v>
      </c>
      <c r="G49" s="21">
        <v>2</v>
      </c>
      <c r="H49" s="8" t="s">
        <v>72</v>
      </c>
      <c r="I49" s="8">
        <v>2</v>
      </c>
      <c r="J49" s="8">
        <v>1</v>
      </c>
      <c r="K49" s="8">
        <v>1</v>
      </c>
    </row>
    <row r="50" spans="1:11">
      <c r="A50" s="19" t="s">
        <v>126</v>
      </c>
      <c r="B50" s="8">
        <v>4</v>
      </c>
      <c r="C50" s="8">
        <v>2</v>
      </c>
      <c r="D50" s="8">
        <v>2</v>
      </c>
      <c r="E50" s="8">
        <v>1</v>
      </c>
      <c r="F50" s="8">
        <v>1</v>
      </c>
      <c r="G50" s="21">
        <v>8</v>
      </c>
      <c r="H50" s="8">
        <v>2</v>
      </c>
      <c r="I50" s="8">
        <v>6</v>
      </c>
      <c r="J50" s="8">
        <v>2</v>
      </c>
      <c r="K50" s="8">
        <v>3</v>
      </c>
    </row>
    <row r="51" spans="1:11">
      <c r="A51" s="19" t="s">
        <v>127</v>
      </c>
      <c r="B51" s="8" t="s">
        <v>293</v>
      </c>
      <c r="C51" s="8" t="s">
        <v>293</v>
      </c>
      <c r="D51" s="8" t="s">
        <v>293</v>
      </c>
      <c r="E51" s="8" t="s">
        <v>293</v>
      </c>
      <c r="F51" s="8" t="s">
        <v>293</v>
      </c>
      <c r="G51" s="21">
        <v>7</v>
      </c>
      <c r="H51" s="8">
        <v>1</v>
      </c>
      <c r="I51" s="8">
        <v>6</v>
      </c>
      <c r="J51" s="8">
        <v>4</v>
      </c>
      <c r="K51" s="8">
        <v>2</v>
      </c>
    </row>
    <row r="52" spans="1:11">
      <c r="A52" s="19" t="s">
        <v>128</v>
      </c>
      <c r="B52" s="8" t="s">
        <v>72</v>
      </c>
      <c r="C52" s="8" t="s">
        <v>72</v>
      </c>
      <c r="D52" s="8" t="s">
        <v>72</v>
      </c>
      <c r="E52" s="8" t="s">
        <v>72</v>
      </c>
      <c r="F52" s="8" t="s">
        <v>72</v>
      </c>
      <c r="G52" s="21" t="s">
        <v>72</v>
      </c>
      <c r="H52" s="8" t="s">
        <v>72</v>
      </c>
      <c r="I52" s="8" t="s">
        <v>72</v>
      </c>
      <c r="J52" s="8" t="s">
        <v>72</v>
      </c>
      <c r="K52" s="8" t="s">
        <v>72</v>
      </c>
    </row>
    <row r="53" spans="1:11">
      <c r="A53" s="19" t="s">
        <v>129</v>
      </c>
      <c r="B53" s="8">
        <v>5</v>
      </c>
      <c r="C53" s="8">
        <v>1</v>
      </c>
      <c r="D53" s="8">
        <v>4</v>
      </c>
      <c r="E53" s="8">
        <v>2</v>
      </c>
      <c r="F53" s="8">
        <v>3</v>
      </c>
      <c r="G53" s="21">
        <v>7</v>
      </c>
      <c r="H53" s="8">
        <v>1</v>
      </c>
      <c r="I53" s="8">
        <v>6</v>
      </c>
      <c r="J53" s="8">
        <v>2</v>
      </c>
      <c r="K53" s="8">
        <v>3</v>
      </c>
    </row>
    <row r="54" spans="1:11">
      <c r="A54" s="19" t="s">
        <v>130</v>
      </c>
      <c r="B54" s="8">
        <v>2</v>
      </c>
      <c r="C54" s="8" t="s">
        <v>72</v>
      </c>
      <c r="D54" s="8">
        <v>2</v>
      </c>
      <c r="E54" s="8">
        <v>2</v>
      </c>
      <c r="F54" s="8" t="s">
        <v>72</v>
      </c>
      <c r="G54" s="21">
        <v>4</v>
      </c>
      <c r="H54" s="8" t="s">
        <v>72</v>
      </c>
      <c r="I54" s="8">
        <v>4</v>
      </c>
      <c r="J54" s="8">
        <v>3</v>
      </c>
      <c r="K54" s="8">
        <v>1</v>
      </c>
    </row>
    <row r="55" spans="1:11">
      <c r="A55" s="33" t="s">
        <v>131</v>
      </c>
      <c r="B55" s="45"/>
      <c r="C55" s="45"/>
      <c r="D55" s="45"/>
      <c r="E55" s="45"/>
      <c r="F55" s="45"/>
      <c r="G55" s="45"/>
      <c r="H55" s="45"/>
      <c r="I55" s="45"/>
      <c r="J55" s="45"/>
      <c r="K55" s="45"/>
    </row>
    <row r="56" spans="1:11">
      <c r="A56" s="20" t="s">
        <v>134</v>
      </c>
      <c r="B56" s="8">
        <v>6</v>
      </c>
      <c r="C56" s="8">
        <v>2</v>
      </c>
      <c r="D56" s="8">
        <v>4</v>
      </c>
      <c r="E56" s="8">
        <v>2</v>
      </c>
      <c r="F56" s="8">
        <v>2</v>
      </c>
      <c r="G56" s="21">
        <v>7</v>
      </c>
      <c r="H56" s="8">
        <v>1</v>
      </c>
      <c r="I56" s="8">
        <v>5</v>
      </c>
      <c r="J56" s="8">
        <v>2</v>
      </c>
      <c r="K56" s="8">
        <v>3</v>
      </c>
    </row>
    <row r="57" spans="1:11">
      <c r="A57" s="20" t="s">
        <v>183</v>
      </c>
      <c r="B57" s="8">
        <v>3</v>
      </c>
      <c r="C57" s="8">
        <v>1</v>
      </c>
      <c r="D57" s="8">
        <v>2</v>
      </c>
      <c r="E57" s="8">
        <v>2</v>
      </c>
      <c r="F57" s="8" t="s">
        <v>72</v>
      </c>
      <c r="G57" s="21">
        <v>6</v>
      </c>
      <c r="H57" s="8">
        <v>1</v>
      </c>
      <c r="I57" s="8">
        <v>5</v>
      </c>
      <c r="J57" s="8">
        <v>4</v>
      </c>
      <c r="K57" s="8">
        <v>2</v>
      </c>
    </row>
    <row r="58" spans="1:11">
      <c r="A58" s="22" t="s">
        <v>136</v>
      </c>
      <c r="B58" s="11" t="s">
        <v>293</v>
      </c>
      <c r="C58" s="11" t="s">
        <v>293</v>
      </c>
      <c r="D58" s="11" t="s">
        <v>293</v>
      </c>
      <c r="E58" s="11" t="s">
        <v>293</v>
      </c>
      <c r="F58" s="11" t="s">
        <v>293</v>
      </c>
      <c r="G58" s="26" t="s">
        <v>293</v>
      </c>
      <c r="H58" s="11" t="s">
        <v>293</v>
      </c>
      <c r="I58" s="11" t="s">
        <v>293</v>
      </c>
      <c r="J58" s="11" t="s">
        <v>293</v>
      </c>
      <c r="K58" s="11" t="s">
        <v>293</v>
      </c>
    </row>
    <row r="59" spans="1:11">
      <c r="A59" s="13" t="s">
        <v>297</v>
      </c>
    </row>
  </sheetData>
  <mergeCells count="4">
    <mergeCell ref="A2:A3"/>
    <mergeCell ref="B2:F2"/>
    <mergeCell ref="G2:K2"/>
    <mergeCell ref="A55:K55"/>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K59"/>
  <sheetViews>
    <sheetView workbookViewId="0"/>
  </sheetViews>
  <sheetFormatPr defaultRowHeight="15"/>
  <cols>
    <col min="1" max="1" width="23" customWidth="1"/>
    <col min="2" max="11" width="13" customWidth="1"/>
  </cols>
  <sheetData>
    <row r="1" spans="1:11">
      <c r="A1" s="2" t="s">
        <v>30</v>
      </c>
    </row>
    <row r="2" spans="1:11">
      <c r="A2" s="34" t="s">
        <v>75</v>
      </c>
      <c r="B2" s="35">
        <v>2005</v>
      </c>
      <c r="C2" s="46"/>
      <c r="D2" s="46"/>
      <c r="E2" s="46"/>
      <c r="F2" s="46"/>
      <c r="G2" s="35">
        <v>2007</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10</v>
      </c>
      <c r="C4" s="8">
        <v>1</v>
      </c>
      <c r="D4" s="8">
        <v>9</v>
      </c>
      <c r="E4" s="8">
        <v>7</v>
      </c>
      <c r="F4" s="8">
        <v>3</v>
      </c>
      <c r="G4" s="21">
        <v>11</v>
      </c>
      <c r="H4" s="8">
        <v>1</v>
      </c>
      <c r="I4" s="8">
        <v>10</v>
      </c>
      <c r="J4" s="8">
        <v>7</v>
      </c>
      <c r="K4" s="8">
        <v>3</v>
      </c>
    </row>
    <row r="5" spans="1:11">
      <c r="A5" s="19" t="s">
        <v>81</v>
      </c>
      <c r="B5" s="8">
        <v>2</v>
      </c>
      <c r="C5" s="8" t="s">
        <v>72</v>
      </c>
      <c r="D5" s="8">
        <v>2</v>
      </c>
      <c r="E5" s="8">
        <v>1</v>
      </c>
      <c r="F5" s="8" t="s">
        <v>72</v>
      </c>
      <c r="G5" s="21">
        <v>2</v>
      </c>
      <c r="H5" s="8" t="s">
        <v>72</v>
      </c>
      <c r="I5" s="8">
        <v>2</v>
      </c>
      <c r="J5" s="8">
        <v>2</v>
      </c>
      <c r="K5" s="8" t="s">
        <v>72</v>
      </c>
    </row>
    <row r="6" spans="1:11">
      <c r="A6" s="19" t="s">
        <v>82</v>
      </c>
      <c r="B6" s="8">
        <v>19</v>
      </c>
      <c r="C6" s="8">
        <v>1</v>
      </c>
      <c r="D6" s="8">
        <v>19</v>
      </c>
      <c r="E6" s="8">
        <v>11</v>
      </c>
      <c r="F6" s="8">
        <v>7</v>
      </c>
      <c r="G6" s="21">
        <v>16</v>
      </c>
      <c r="H6" s="8">
        <v>1</v>
      </c>
      <c r="I6" s="8">
        <v>15</v>
      </c>
      <c r="J6" s="8">
        <v>9</v>
      </c>
      <c r="K6" s="8">
        <v>6</v>
      </c>
    </row>
    <row r="7" spans="1:11">
      <c r="A7" s="19" t="s">
        <v>83</v>
      </c>
      <c r="B7" s="8">
        <v>20</v>
      </c>
      <c r="C7" s="8">
        <v>2</v>
      </c>
      <c r="D7" s="8">
        <v>18</v>
      </c>
      <c r="E7" s="8">
        <v>14</v>
      </c>
      <c r="F7" s="8">
        <v>5</v>
      </c>
      <c r="G7" s="21">
        <v>16</v>
      </c>
      <c r="H7" s="8">
        <v>2</v>
      </c>
      <c r="I7" s="8">
        <v>14</v>
      </c>
      <c r="J7" s="8">
        <v>11</v>
      </c>
      <c r="K7" s="8">
        <v>3</v>
      </c>
    </row>
    <row r="8" spans="1:11">
      <c r="A8" s="19" t="s">
        <v>84</v>
      </c>
      <c r="B8" s="8">
        <v>4</v>
      </c>
      <c r="C8" s="8">
        <v>2</v>
      </c>
      <c r="D8" s="8">
        <v>3</v>
      </c>
      <c r="E8" s="8">
        <v>2</v>
      </c>
      <c r="F8" s="8">
        <v>1</v>
      </c>
      <c r="G8" s="21">
        <v>7</v>
      </c>
      <c r="H8" s="8">
        <v>1</v>
      </c>
      <c r="I8" s="8">
        <v>6</v>
      </c>
      <c r="J8" s="8">
        <v>2</v>
      </c>
      <c r="K8" s="8">
        <v>5</v>
      </c>
    </row>
    <row r="9" spans="1:11">
      <c r="A9" s="19" t="s">
        <v>85</v>
      </c>
      <c r="B9" s="8">
        <v>33</v>
      </c>
      <c r="C9" s="8">
        <v>3</v>
      </c>
      <c r="D9" s="8">
        <v>30</v>
      </c>
      <c r="E9" s="8">
        <v>28</v>
      </c>
      <c r="F9" s="8">
        <v>2</v>
      </c>
      <c r="G9" s="21">
        <v>34</v>
      </c>
      <c r="H9" s="8">
        <v>1</v>
      </c>
      <c r="I9" s="8">
        <v>33</v>
      </c>
      <c r="J9" s="8">
        <v>30</v>
      </c>
      <c r="K9" s="8">
        <v>3</v>
      </c>
    </row>
    <row r="10" spans="1:11">
      <c r="A10" s="19" t="s">
        <v>86</v>
      </c>
      <c r="B10" s="8">
        <v>11</v>
      </c>
      <c r="C10" s="8">
        <v>1</v>
      </c>
      <c r="D10" s="8">
        <v>11</v>
      </c>
      <c r="E10" s="8">
        <v>4</v>
      </c>
      <c r="F10" s="8">
        <v>7</v>
      </c>
      <c r="G10" s="21">
        <v>15</v>
      </c>
      <c r="H10" s="8" t="s">
        <v>72</v>
      </c>
      <c r="I10" s="8">
        <v>14</v>
      </c>
      <c r="J10" s="8">
        <v>7</v>
      </c>
      <c r="K10" s="8">
        <v>7</v>
      </c>
    </row>
    <row r="11" spans="1:11">
      <c r="A11" s="19" t="s">
        <v>87</v>
      </c>
      <c r="B11" s="8">
        <v>5</v>
      </c>
      <c r="C11" s="8">
        <v>1</v>
      </c>
      <c r="D11" s="8">
        <v>4</v>
      </c>
      <c r="E11" s="8">
        <v>2</v>
      </c>
      <c r="F11" s="8">
        <v>2</v>
      </c>
      <c r="G11" s="21">
        <v>7</v>
      </c>
      <c r="H11" s="8" t="s">
        <v>72</v>
      </c>
      <c r="I11" s="8">
        <v>7</v>
      </c>
      <c r="J11" s="8">
        <v>2</v>
      </c>
      <c r="K11" s="8">
        <v>5</v>
      </c>
    </row>
    <row r="12" spans="1:11">
      <c r="A12" s="19" t="s">
        <v>88</v>
      </c>
      <c r="B12" s="8">
        <v>5</v>
      </c>
      <c r="C12" s="8">
        <v>1</v>
      </c>
      <c r="D12" s="8">
        <v>3</v>
      </c>
      <c r="E12" s="8">
        <v>2</v>
      </c>
      <c r="F12" s="8">
        <v>1</v>
      </c>
      <c r="G12" s="21">
        <v>5</v>
      </c>
      <c r="H12" s="8">
        <v>1</v>
      </c>
      <c r="I12" s="8">
        <v>4</v>
      </c>
      <c r="J12" s="8">
        <v>2</v>
      </c>
      <c r="K12" s="8">
        <v>2</v>
      </c>
    </row>
    <row r="13" spans="1:11">
      <c r="A13" s="19" t="s">
        <v>89</v>
      </c>
      <c r="B13" s="8">
        <v>8</v>
      </c>
      <c r="C13" s="8">
        <v>1</v>
      </c>
      <c r="D13" s="8">
        <v>6</v>
      </c>
      <c r="E13" s="8">
        <v>1</v>
      </c>
      <c r="F13" s="8">
        <v>5</v>
      </c>
      <c r="G13" s="21">
        <v>8</v>
      </c>
      <c r="H13" s="8">
        <v>2</v>
      </c>
      <c r="I13" s="8">
        <v>7</v>
      </c>
      <c r="J13" s="8">
        <v>1</v>
      </c>
      <c r="K13" s="8">
        <v>5</v>
      </c>
    </row>
    <row r="14" spans="1:11">
      <c r="A14" s="19" t="s">
        <v>90</v>
      </c>
      <c r="B14" s="8">
        <v>3</v>
      </c>
      <c r="C14" s="8">
        <v>1</v>
      </c>
      <c r="D14" s="8">
        <v>2</v>
      </c>
      <c r="E14" s="8">
        <v>1</v>
      </c>
      <c r="F14" s="8">
        <v>1</v>
      </c>
      <c r="G14" s="21">
        <v>3</v>
      </c>
      <c r="H14" s="8" t="s">
        <v>72</v>
      </c>
      <c r="I14" s="8">
        <v>3</v>
      </c>
      <c r="J14" s="8">
        <v>1</v>
      </c>
      <c r="K14" s="8">
        <v>2</v>
      </c>
    </row>
    <row r="15" spans="1:11">
      <c r="A15" s="19" t="s">
        <v>91</v>
      </c>
      <c r="B15" s="8">
        <v>8</v>
      </c>
      <c r="C15" s="8">
        <v>1</v>
      </c>
      <c r="D15" s="8">
        <v>7</v>
      </c>
      <c r="E15" s="8">
        <v>4</v>
      </c>
      <c r="F15" s="8">
        <v>3</v>
      </c>
      <c r="G15" s="21">
        <v>10</v>
      </c>
      <c r="H15" s="8">
        <v>1</v>
      </c>
      <c r="I15" s="8">
        <v>9</v>
      </c>
      <c r="J15" s="8">
        <v>5</v>
      </c>
      <c r="K15" s="8">
        <v>4</v>
      </c>
    </row>
    <row r="16" spans="1:11">
      <c r="A16" s="19" t="s">
        <v>92</v>
      </c>
      <c r="B16" s="8">
        <v>8</v>
      </c>
      <c r="C16" s="8">
        <v>1</v>
      </c>
      <c r="D16" s="8">
        <v>8</v>
      </c>
      <c r="E16" s="8">
        <v>6</v>
      </c>
      <c r="F16" s="8">
        <v>2</v>
      </c>
      <c r="G16" s="21">
        <v>8</v>
      </c>
      <c r="H16" s="8" t="s">
        <v>72</v>
      </c>
      <c r="I16" s="8">
        <v>8</v>
      </c>
      <c r="J16" s="8">
        <v>5</v>
      </c>
      <c r="K16" s="8">
        <v>2</v>
      </c>
    </row>
    <row r="17" spans="1:11">
      <c r="A17" s="19" t="s">
        <v>93</v>
      </c>
      <c r="B17" s="8">
        <v>9</v>
      </c>
      <c r="C17" s="8">
        <v>1</v>
      </c>
      <c r="D17" s="8">
        <v>9</v>
      </c>
      <c r="E17" s="8">
        <v>6</v>
      </c>
      <c r="F17" s="8">
        <v>3</v>
      </c>
      <c r="G17" s="21">
        <v>9</v>
      </c>
      <c r="H17" s="8">
        <v>1</v>
      </c>
      <c r="I17" s="8">
        <v>8</v>
      </c>
      <c r="J17" s="8">
        <v>4</v>
      </c>
      <c r="K17" s="8">
        <v>3</v>
      </c>
    </row>
    <row r="18" spans="1:11">
      <c r="A18" s="19" t="s">
        <v>94</v>
      </c>
      <c r="B18" s="8">
        <v>4</v>
      </c>
      <c r="C18" s="8">
        <v>1</v>
      </c>
      <c r="D18" s="8">
        <v>3</v>
      </c>
      <c r="E18" s="8">
        <v>1</v>
      </c>
      <c r="F18" s="8">
        <v>2</v>
      </c>
      <c r="G18" s="21">
        <v>5</v>
      </c>
      <c r="H18" s="8" t="s">
        <v>72</v>
      </c>
      <c r="I18" s="8">
        <v>5</v>
      </c>
      <c r="J18" s="8">
        <v>2</v>
      </c>
      <c r="K18" s="8">
        <v>3</v>
      </c>
    </row>
    <row r="19" spans="1:11">
      <c r="A19" s="19" t="s">
        <v>95</v>
      </c>
      <c r="B19" s="8">
        <v>4</v>
      </c>
      <c r="C19" s="8" t="s">
        <v>72</v>
      </c>
      <c r="D19" s="8">
        <v>4</v>
      </c>
      <c r="E19" s="8">
        <v>2</v>
      </c>
      <c r="F19" s="8">
        <v>2</v>
      </c>
      <c r="G19" s="21">
        <v>5</v>
      </c>
      <c r="H19" s="8" t="s">
        <v>72</v>
      </c>
      <c r="I19" s="8">
        <v>5</v>
      </c>
      <c r="J19" s="8">
        <v>2</v>
      </c>
      <c r="K19" s="8">
        <v>3</v>
      </c>
    </row>
    <row r="20" spans="1:11">
      <c r="A20" s="19" t="s">
        <v>96</v>
      </c>
      <c r="B20" s="8">
        <v>6</v>
      </c>
      <c r="C20" s="8">
        <v>1</v>
      </c>
      <c r="D20" s="8">
        <v>5</v>
      </c>
      <c r="E20" s="8">
        <v>3</v>
      </c>
      <c r="F20" s="8">
        <v>3</v>
      </c>
      <c r="G20" s="21">
        <v>8</v>
      </c>
      <c r="H20" s="8" t="s">
        <v>72</v>
      </c>
      <c r="I20" s="8">
        <v>8</v>
      </c>
      <c r="J20" s="8">
        <v>4</v>
      </c>
      <c r="K20" s="8">
        <v>4</v>
      </c>
    </row>
    <row r="21" spans="1:11">
      <c r="A21" s="19" t="s">
        <v>97</v>
      </c>
      <c r="B21" s="8">
        <v>1</v>
      </c>
      <c r="C21" s="8" t="s">
        <v>72</v>
      </c>
      <c r="D21" s="8">
        <v>1</v>
      </c>
      <c r="E21" s="8" t="s">
        <v>72</v>
      </c>
      <c r="F21" s="8">
        <v>1</v>
      </c>
      <c r="G21" s="21">
        <v>2</v>
      </c>
      <c r="H21" s="8" t="s">
        <v>72</v>
      </c>
      <c r="I21" s="8">
        <v>2</v>
      </c>
      <c r="J21" s="8">
        <v>1</v>
      </c>
      <c r="K21" s="8">
        <v>1</v>
      </c>
    </row>
    <row r="22" spans="1:11">
      <c r="A22" s="19" t="s">
        <v>98</v>
      </c>
      <c r="B22" s="8">
        <v>1</v>
      </c>
      <c r="C22" s="8" t="s">
        <v>72</v>
      </c>
      <c r="D22" s="8">
        <v>1</v>
      </c>
      <c r="E22" s="8" t="s">
        <v>72</v>
      </c>
      <c r="F22" s="8" t="s">
        <v>72</v>
      </c>
      <c r="G22" s="21">
        <v>1</v>
      </c>
      <c r="H22" s="8" t="s">
        <v>72</v>
      </c>
      <c r="I22" s="8">
        <v>1</v>
      </c>
      <c r="J22" s="8">
        <v>1</v>
      </c>
      <c r="K22" s="8">
        <v>1</v>
      </c>
    </row>
    <row r="23" spans="1:11">
      <c r="A23" s="19" t="s">
        <v>99</v>
      </c>
      <c r="B23" s="8">
        <v>1</v>
      </c>
      <c r="C23" s="8" t="s">
        <v>72</v>
      </c>
      <c r="D23" s="8">
        <v>1</v>
      </c>
      <c r="E23" s="8">
        <v>1</v>
      </c>
      <c r="F23" s="8" t="s">
        <v>72</v>
      </c>
      <c r="G23" s="21">
        <v>2</v>
      </c>
      <c r="H23" s="8" t="s">
        <v>72</v>
      </c>
      <c r="I23" s="8">
        <v>2</v>
      </c>
      <c r="J23" s="8">
        <v>1</v>
      </c>
      <c r="K23" s="8">
        <v>1</v>
      </c>
    </row>
    <row r="24" spans="1:11">
      <c r="A24" s="19" t="s">
        <v>100</v>
      </c>
      <c r="B24" s="8">
        <v>4</v>
      </c>
      <c r="C24" s="8">
        <v>1</v>
      </c>
      <c r="D24" s="8">
        <v>3</v>
      </c>
      <c r="E24" s="8">
        <v>1</v>
      </c>
      <c r="F24" s="8">
        <v>2</v>
      </c>
      <c r="G24" s="21">
        <v>4</v>
      </c>
      <c r="H24" s="8">
        <v>1</v>
      </c>
      <c r="I24" s="8">
        <v>4</v>
      </c>
      <c r="J24" s="8">
        <v>1</v>
      </c>
      <c r="K24" s="8">
        <v>3</v>
      </c>
    </row>
    <row r="25" spans="1:11">
      <c r="A25" s="19" t="s">
        <v>101</v>
      </c>
      <c r="B25" s="8">
        <v>7</v>
      </c>
      <c r="C25" s="8">
        <v>1</v>
      </c>
      <c r="D25" s="8">
        <v>6</v>
      </c>
      <c r="E25" s="8">
        <v>3</v>
      </c>
      <c r="F25" s="8">
        <v>2</v>
      </c>
      <c r="G25" s="21">
        <v>6</v>
      </c>
      <c r="H25" s="8">
        <v>1</v>
      </c>
      <c r="I25" s="8">
        <v>5</v>
      </c>
      <c r="J25" s="8">
        <v>4</v>
      </c>
      <c r="K25" s="8">
        <v>2</v>
      </c>
    </row>
    <row r="26" spans="1:11">
      <c r="A26" s="19" t="s">
        <v>102</v>
      </c>
      <c r="B26" s="8">
        <v>3</v>
      </c>
      <c r="C26" s="8">
        <v>1</v>
      </c>
      <c r="D26" s="8">
        <v>3</v>
      </c>
      <c r="E26" s="8">
        <v>1</v>
      </c>
      <c r="F26" s="8">
        <v>1</v>
      </c>
      <c r="G26" s="21">
        <v>2</v>
      </c>
      <c r="H26" s="8" t="s">
        <v>72</v>
      </c>
      <c r="I26" s="8">
        <v>2</v>
      </c>
      <c r="J26" s="8">
        <v>1</v>
      </c>
      <c r="K26" s="8">
        <v>1</v>
      </c>
    </row>
    <row r="27" spans="1:11">
      <c r="A27" s="19" t="s">
        <v>103</v>
      </c>
      <c r="B27" s="8">
        <v>7</v>
      </c>
      <c r="C27" s="8">
        <v>1</v>
      </c>
      <c r="D27" s="8">
        <v>7</v>
      </c>
      <c r="E27" s="8">
        <v>4</v>
      </c>
      <c r="F27" s="8">
        <v>3</v>
      </c>
      <c r="G27" s="21">
        <v>8</v>
      </c>
      <c r="H27" s="8">
        <v>1</v>
      </c>
      <c r="I27" s="8">
        <v>7</v>
      </c>
      <c r="J27" s="8">
        <v>4</v>
      </c>
      <c r="K27" s="8">
        <v>3</v>
      </c>
    </row>
    <row r="28" spans="1:11">
      <c r="A28" s="19" t="s">
        <v>104</v>
      </c>
      <c r="B28" s="8">
        <v>1</v>
      </c>
      <c r="C28" s="8" t="s">
        <v>72</v>
      </c>
      <c r="D28" s="8" t="s">
        <v>72</v>
      </c>
      <c r="E28" s="8" t="s">
        <v>72</v>
      </c>
      <c r="F28" s="8" t="s">
        <v>72</v>
      </c>
      <c r="G28" s="21">
        <v>1</v>
      </c>
      <c r="H28" s="8" t="s">
        <v>72</v>
      </c>
      <c r="I28" s="8">
        <v>1</v>
      </c>
      <c r="J28" s="8">
        <v>1</v>
      </c>
      <c r="K28" s="8" t="s">
        <v>72</v>
      </c>
    </row>
    <row r="29" spans="1:11">
      <c r="A29" s="19" t="s">
        <v>105</v>
      </c>
      <c r="B29" s="8">
        <v>3</v>
      </c>
      <c r="C29" s="8" t="s">
        <v>72</v>
      </c>
      <c r="D29" s="8">
        <v>2</v>
      </c>
      <c r="E29" s="8">
        <v>1</v>
      </c>
      <c r="F29" s="8">
        <v>1</v>
      </c>
      <c r="G29" s="21">
        <v>2</v>
      </c>
      <c r="H29" s="8" t="s">
        <v>72</v>
      </c>
      <c r="I29" s="8">
        <v>2</v>
      </c>
      <c r="J29" s="8">
        <v>1</v>
      </c>
      <c r="K29" s="8">
        <v>1</v>
      </c>
    </row>
    <row r="30" spans="1:11">
      <c r="A30" s="19" t="s">
        <v>106</v>
      </c>
      <c r="B30" s="8">
        <v>3</v>
      </c>
      <c r="C30" s="8" t="s">
        <v>72</v>
      </c>
      <c r="D30" s="8">
        <v>3</v>
      </c>
      <c r="E30" s="8">
        <v>2</v>
      </c>
      <c r="F30" s="8">
        <v>1</v>
      </c>
      <c r="G30" s="21">
        <v>4</v>
      </c>
      <c r="H30" s="8" t="s">
        <v>72</v>
      </c>
      <c r="I30" s="8">
        <v>4</v>
      </c>
      <c r="J30" s="8">
        <v>2</v>
      </c>
      <c r="K30" s="8">
        <v>2</v>
      </c>
    </row>
    <row r="31" spans="1:11">
      <c r="A31" s="19" t="s">
        <v>107</v>
      </c>
      <c r="B31" s="8">
        <v>7</v>
      </c>
      <c r="C31" s="8">
        <v>1</v>
      </c>
      <c r="D31" s="8">
        <v>7</v>
      </c>
      <c r="E31" s="8">
        <v>4</v>
      </c>
      <c r="F31" s="8">
        <v>3</v>
      </c>
      <c r="G31" s="21">
        <v>8</v>
      </c>
      <c r="H31" s="8">
        <v>1</v>
      </c>
      <c r="I31" s="8">
        <v>7</v>
      </c>
      <c r="J31" s="8">
        <v>5</v>
      </c>
      <c r="K31" s="8">
        <v>2</v>
      </c>
    </row>
    <row r="32" spans="1:11">
      <c r="A32" s="19" t="s">
        <v>108</v>
      </c>
      <c r="B32" s="8">
        <v>17</v>
      </c>
      <c r="C32" s="8">
        <v>1</v>
      </c>
      <c r="D32" s="8">
        <v>15</v>
      </c>
      <c r="E32" s="8">
        <v>10</v>
      </c>
      <c r="F32" s="8">
        <v>5</v>
      </c>
      <c r="G32" s="21">
        <v>22</v>
      </c>
      <c r="H32" s="8">
        <v>2</v>
      </c>
      <c r="I32" s="8">
        <v>21</v>
      </c>
      <c r="J32" s="8">
        <v>11</v>
      </c>
      <c r="K32" s="8">
        <v>9</v>
      </c>
    </row>
    <row r="33" spans="1:11">
      <c r="A33" s="19" t="s">
        <v>109</v>
      </c>
      <c r="B33" s="8">
        <v>3</v>
      </c>
      <c r="C33" s="8" t="s">
        <v>72</v>
      </c>
      <c r="D33" s="8">
        <v>2</v>
      </c>
      <c r="E33" s="8">
        <v>2</v>
      </c>
      <c r="F33" s="8">
        <v>1</v>
      </c>
      <c r="G33" s="21">
        <v>3</v>
      </c>
      <c r="H33" s="8" t="s">
        <v>72</v>
      </c>
      <c r="I33" s="8">
        <v>2</v>
      </c>
      <c r="J33" s="8">
        <v>1</v>
      </c>
      <c r="K33" s="8">
        <v>1</v>
      </c>
    </row>
    <row r="34" spans="1:11">
      <c r="A34" s="19" t="s">
        <v>110</v>
      </c>
      <c r="B34" s="8">
        <v>3</v>
      </c>
      <c r="C34" s="8">
        <v>1</v>
      </c>
      <c r="D34" s="8">
        <v>3</v>
      </c>
      <c r="E34" s="8">
        <v>1</v>
      </c>
      <c r="F34" s="8">
        <v>1</v>
      </c>
      <c r="G34" s="21">
        <v>4</v>
      </c>
      <c r="H34" s="8" t="s">
        <v>72</v>
      </c>
      <c r="I34" s="8">
        <v>3</v>
      </c>
      <c r="J34" s="8" t="s">
        <v>72</v>
      </c>
      <c r="K34" s="8">
        <v>3</v>
      </c>
    </row>
    <row r="35" spans="1:11">
      <c r="A35" s="19" t="s">
        <v>111</v>
      </c>
      <c r="B35" s="8">
        <v>25</v>
      </c>
      <c r="C35" s="8">
        <v>1</v>
      </c>
      <c r="D35" s="8">
        <v>24</v>
      </c>
      <c r="E35" s="8">
        <v>13</v>
      </c>
      <c r="F35" s="8">
        <v>11</v>
      </c>
      <c r="G35" s="21">
        <v>23</v>
      </c>
      <c r="H35" s="8">
        <v>2</v>
      </c>
      <c r="I35" s="8">
        <v>21</v>
      </c>
      <c r="J35" s="8">
        <v>12</v>
      </c>
      <c r="K35" s="8">
        <v>9</v>
      </c>
    </row>
    <row r="36" spans="1:11">
      <c r="A36" s="19" t="s">
        <v>112</v>
      </c>
      <c r="B36" s="8">
        <v>6</v>
      </c>
      <c r="C36" s="8">
        <v>1</v>
      </c>
      <c r="D36" s="8">
        <v>5</v>
      </c>
      <c r="E36" s="8">
        <v>1</v>
      </c>
      <c r="F36" s="8">
        <v>4</v>
      </c>
      <c r="G36" s="21">
        <v>9</v>
      </c>
      <c r="H36" s="8">
        <v>1</v>
      </c>
      <c r="I36" s="8">
        <v>8</v>
      </c>
      <c r="J36" s="8">
        <v>1</v>
      </c>
      <c r="K36" s="8">
        <v>7</v>
      </c>
    </row>
    <row r="37" spans="1:11">
      <c r="A37" s="19" t="s">
        <v>113</v>
      </c>
      <c r="B37" s="8">
        <v>6</v>
      </c>
      <c r="C37" s="8">
        <v>1</v>
      </c>
      <c r="D37" s="8">
        <v>6</v>
      </c>
      <c r="E37" s="8">
        <v>2</v>
      </c>
      <c r="F37" s="8">
        <v>4</v>
      </c>
      <c r="G37" s="21">
        <v>7</v>
      </c>
      <c r="H37" s="8">
        <v>1</v>
      </c>
      <c r="I37" s="8">
        <v>7</v>
      </c>
      <c r="J37" s="8">
        <v>2</v>
      </c>
      <c r="K37" s="8">
        <v>4</v>
      </c>
    </row>
    <row r="38" spans="1:11">
      <c r="A38" s="19" t="s">
        <v>114</v>
      </c>
      <c r="B38" s="8">
        <v>2</v>
      </c>
      <c r="C38" s="8" t="s">
        <v>72</v>
      </c>
      <c r="D38" s="8">
        <v>1</v>
      </c>
      <c r="E38" s="8">
        <v>1</v>
      </c>
      <c r="F38" s="8" t="s">
        <v>72</v>
      </c>
      <c r="G38" s="21">
        <v>3</v>
      </c>
      <c r="H38" s="8">
        <v>1</v>
      </c>
      <c r="I38" s="8">
        <v>2</v>
      </c>
      <c r="J38" s="8">
        <v>1</v>
      </c>
      <c r="K38" s="8">
        <v>1</v>
      </c>
    </row>
    <row r="39" spans="1:11">
      <c r="A39" s="19" t="s">
        <v>115</v>
      </c>
      <c r="B39" s="8">
        <v>1</v>
      </c>
      <c r="C39" s="8" t="s">
        <v>72</v>
      </c>
      <c r="D39" s="8">
        <v>1</v>
      </c>
      <c r="E39" s="8" t="s">
        <v>72</v>
      </c>
      <c r="F39" s="8" t="s">
        <v>72</v>
      </c>
      <c r="G39" s="21">
        <v>3</v>
      </c>
      <c r="H39" s="8">
        <v>1</v>
      </c>
      <c r="I39" s="8">
        <v>2</v>
      </c>
      <c r="J39" s="8">
        <v>1</v>
      </c>
      <c r="K39" s="8">
        <v>1</v>
      </c>
    </row>
    <row r="40" spans="1:11">
      <c r="A40" s="19" t="s">
        <v>116</v>
      </c>
      <c r="B40" s="8">
        <v>6</v>
      </c>
      <c r="C40" s="8">
        <v>1</v>
      </c>
      <c r="D40" s="8">
        <v>5</v>
      </c>
      <c r="E40" s="8">
        <v>3</v>
      </c>
      <c r="F40" s="8">
        <v>2</v>
      </c>
      <c r="G40" s="21">
        <v>5</v>
      </c>
      <c r="H40" s="8" t="s">
        <v>72</v>
      </c>
      <c r="I40" s="8">
        <v>5</v>
      </c>
      <c r="J40" s="8">
        <v>4</v>
      </c>
      <c r="K40" s="8">
        <v>1</v>
      </c>
    </row>
    <row r="41" spans="1:11">
      <c r="A41" s="19" t="s">
        <v>117</v>
      </c>
      <c r="B41" s="8">
        <v>14</v>
      </c>
      <c r="C41" s="8">
        <v>1</v>
      </c>
      <c r="D41" s="8">
        <v>12</v>
      </c>
      <c r="E41" s="8">
        <v>7</v>
      </c>
      <c r="F41" s="8">
        <v>5</v>
      </c>
      <c r="G41" s="21">
        <v>13</v>
      </c>
      <c r="H41" s="8">
        <v>1</v>
      </c>
      <c r="I41" s="8">
        <v>12</v>
      </c>
      <c r="J41" s="8">
        <v>5</v>
      </c>
      <c r="K41" s="8">
        <v>7</v>
      </c>
    </row>
    <row r="42" spans="1:11">
      <c r="A42" s="19" t="s">
        <v>118</v>
      </c>
      <c r="B42" s="8">
        <v>2</v>
      </c>
      <c r="C42" s="8" t="s">
        <v>72</v>
      </c>
      <c r="D42" s="8">
        <v>2</v>
      </c>
      <c r="E42" s="8">
        <v>1</v>
      </c>
      <c r="F42" s="8">
        <v>1</v>
      </c>
      <c r="G42" s="21">
        <v>2</v>
      </c>
      <c r="H42" s="8" t="s">
        <v>72</v>
      </c>
      <c r="I42" s="8">
        <v>2</v>
      </c>
      <c r="J42" s="8">
        <v>1</v>
      </c>
      <c r="K42" s="8">
        <v>1</v>
      </c>
    </row>
    <row r="43" spans="1:11">
      <c r="A43" s="19" t="s">
        <v>119</v>
      </c>
      <c r="B43" s="8">
        <v>7</v>
      </c>
      <c r="C43" s="8">
        <v>1</v>
      </c>
      <c r="D43" s="8">
        <v>6</v>
      </c>
      <c r="E43" s="8">
        <v>2</v>
      </c>
      <c r="F43" s="8">
        <v>4</v>
      </c>
      <c r="G43" s="21">
        <v>7</v>
      </c>
      <c r="H43" s="8">
        <v>1</v>
      </c>
      <c r="I43" s="8">
        <v>6</v>
      </c>
      <c r="J43" s="8">
        <v>3</v>
      </c>
      <c r="K43" s="8">
        <v>4</v>
      </c>
    </row>
    <row r="44" spans="1:11">
      <c r="A44" s="19" t="s">
        <v>120</v>
      </c>
      <c r="B44" s="8">
        <v>2</v>
      </c>
      <c r="C44" s="8" t="s">
        <v>72</v>
      </c>
      <c r="D44" s="8">
        <v>2</v>
      </c>
      <c r="E44" s="8">
        <v>1</v>
      </c>
      <c r="F44" s="8" t="s">
        <v>72</v>
      </c>
      <c r="G44" s="21">
        <v>4</v>
      </c>
      <c r="H44" s="8" t="s">
        <v>72</v>
      </c>
      <c r="I44" s="8">
        <v>4</v>
      </c>
      <c r="J44" s="8">
        <v>2</v>
      </c>
      <c r="K44" s="8">
        <v>1</v>
      </c>
    </row>
    <row r="45" spans="1:11">
      <c r="A45" s="19" t="s">
        <v>121</v>
      </c>
      <c r="B45" s="8">
        <v>4</v>
      </c>
      <c r="C45" s="8" t="s">
        <v>72</v>
      </c>
      <c r="D45" s="8">
        <v>3</v>
      </c>
      <c r="E45" s="8">
        <v>2</v>
      </c>
      <c r="F45" s="8">
        <v>2</v>
      </c>
      <c r="G45" s="21">
        <v>4</v>
      </c>
      <c r="H45" s="8" t="s">
        <v>72</v>
      </c>
      <c r="I45" s="8">
        <v>4</v>
      </c>
      <c r="J45" s="8">
        <v>3</v>
      </c>
      <c r="K45" s="8">
        <v>1</v>
      </c>
    </row>
    <row r="46" spans="1:11">
      <c r="A46" s="19" t="s">
        <v>122</v>
      </c>
      <c r="B46" s="8">
        <v>2</v>
      </c>
      <c r="C46" s="8">
        <v>1</v>
      </c>
      <c r="D46" s="8">
        <v>2</v>
      </c>
      <c r="E46" s="8">
        <v>1</v>
      </c>
      <c r="F46" s="8" t="s">
        <v>72</v>
      </c>
      <c r="G46" s="21">
        <v>2</v>
      </c>
      <c r="H46" s="8" t="s">
        <v>72</v>
      </c>
      <c r="I46" s="8">
        <v>2</v>
      </c>
      <c r="J46" s="8">
        <v>1</v>
      </c>
      <c r="K46" s="8">
        <v>1</v>
      </c>
    </row>
    <row r="47" spans="1:11">
      <c r="A47" s="19" t="s">
        <v>123</v>
      </c>
      <c r="B47" s="8">
        <v>15</v>
      </c>
      <c r="C47" s="8">
        <v>2</v>
      </c>
      <c r="D47" s="8">
        <v>13</v>
      </c>
      <c r="E47" s="8">
        <v>9</v>
      </c>
      <c r="F47" s="8">
        <v>4</v>
      </c>
      <c r="G47" s="21">
        <v>16</v>
      </c>
      <c r="H47" s="8">
        <v>2</v>
      </c>
      <c r="I47" s="8">
        <v>14</v>
      </c>
      <c r="J47" s="8">
        <v>9</v>
      </c>
      <c r="K47" s="8">
        <v>5</v>
      </c>
    </row>
    <row r="48" spans="1:11">
      <c r="A48" s="19" t="s">
        <v>124</v>
      </c>
      <c r="B48" s="8">
        <v>12</v>
      </c>
      <c r="C48" s="8">
        <v>1</v>
      </c>
      <c r="D48" s="8">
        <v>11</v>
      </c>
      <c r="E48" s="8">
        <v>7</v>
      </c>
      <c r="F48" s="8">
        <v>4</v>
      </c>
      <c r="G48" s="21">
        <v>12</v>
      </c>
      <c r="H48" s="8">
        <v>1</v>
      </c>
      <c r="I48" s="8">
        <v>11</v>
      </c>
      <c r="J48" s="8">
        <v>8</v>
      </c>
      <c r="K48" s="8">
        <v>4</v>
      </c>
    </row>
    <row r="49" spans="1:11">
      <c r="A49" s="19" t="s">
        <v>125</v>
      </c>
      <c r="B49" s="8">
        <v>2</v>
      </c>
      <c r="C49" s="8" t="s">
        <v>72</v>
      </c>
      <c r="D49" s="8">
        <v>2</v>
      </c>
      <c r="E49" s="8">
        <v>1</v>
      </c>
      <c r="F49" s="8">
        <v>1</v>
      </c>
      <c r="G49" s="21">
        <v>3</v>
      </c>
      <c r="H49" s="8" t="s">
        <v>72</v>
      </c>
      <c r="I49" s="8">
        <v>2</v>
      </c>
      <c r="J49" s="8">
        <v>1</v>
      </c>
      <c r="K49" s="8">
        <v>1</v>
      </c>
    </row>
    <row r="50" spans="1:11">
      <c r="A50" s="19" t="s">
        <v>126</v>
      </c>
      <c r="B50" s="8">
        <v>8</v>
      </c>
      <c r="C50" s="8">
        <v>1</v>
      </c>
      <c r="D50" s="8">
        <v>7</v>
      </c>
      <c r="E50" s="8">
        <v>2</v>
      </c>
      <c r="F50" s="8">
        <v>5</v>
      </c>
      <c r="G50" s="21">
        <v>8</v>
      </c>
      <c r="H50" s="8">
        <v>1</v>
      </c>
      <c r="I50" s="8">
        <v>7</v>
      </c>
      <c r="J50" s="8">
        <v>3</v>
      </c>
      <c r="K50" s="8">
        <v>4</v>
      </c>
    </row>
    <row r="51" spans="1:11">
      <c r="A51" s="19" t="s">
        <v>127</v>
      </c>
      <c r="B51" s="8">
        <v>9</v>
      </c>
      <c r="C51" s="8">
        <v>1</v>
      </c>
      <c r="D51" s="8">
        <v>8</v>
      </c>
      <c r="E51" s="8">
        <v>5</v>
      </c>
      <c r="F51" s="8">
        <v>3</v>
      </c>
      <c r="G51" s="21">
        <v>9</v>
      </c>
      <c r="H51" s="8">
        <v>1</v>
      </c>
      <c r="I51" s="8">
        <v>8</v>
      </c>
      <c r="J51" s="8">
        <v>4</v>
      </c>
      <c r="K51" s="8">
        <v>4</v>
      </c>
    </row>
    <row r="52" spans="1:11">
      <c r="A52" s="19" t="s">
        <v>128</v>
      </c>
      <c r="B52" s="8" t="s">
        <v>72</v>
      </c>
      <c r="C52" s="8" t="s">
        <v>72</v>
      </c>
      <c r="D52" s="8" t="s">
        <v>72</v>
      </c>
      <c r="E52" s="8" t="s">
        <v>72</v>
      </c>
      <c r="F52" s="8" t="s">
        <v>72</v>
      </c>
      <c r="G52" s="21">
        <v>1</v>
      </c>
      <c r="H52" s="8" t="s">
        <v>72</v>
      </c>
      <c r="I52" s="8">
        <v>1</v>
      </c>
      <c r="J52" s="8">
        <v>1</v>
      </c>
      <c r="K52" s="8" t="s">
        <v>72</v>
      </c>
    </row>
    <row r="53" spans="1:11">
      <c r="A53" s="19" t="s">
        <v>129</v>
      </c>
      <c r="B53" s="8">
        <v>6</v>
      </c>
      <c r="C53" s="8">
        <v>1</v>
      </c>
      <c r="D53" s="8">
        <v>6</v>
      </c>
      <c r="E53" s="8">
        <v>2</v>
      </c>
      <c r="F53" s="8">
        <v>3</v>
      </c>
      <c r="G53" s="21">
        <v>7</v>
      </c>
      <c r="H53" s="8">
        <v>1</v>
      </c>
      <c r="I53" s="8">
        <v>6</v>
      </c>
      <c r="J53" s="8">
        <v>2</v>
      </c>
      <c r="K53" s="8">
        <v>4</v>
      </c>
    </row>
    <row r="54" spans="1:11">
      <c r="A54" s="19" t="s">
        <v>130</v>
      </c>
      <c r="B54" s="8">
        <v>5</v>
      </c>
      <c r="C54" s="8" t="s">
        <v>72</v>
      </c>
      <c r="D54" s="8">
        <v>4</v>
      </c>
      <c r="E54" s="8">
        <v>3</v>
      </c>
      <c r="F54" s="8">
        <v>1</v>
      </c>
      <c r="G54" s="21">
        <v>4</v>
      </c>
      <c r="H54" s="8" t="s">
        <v>72</v>
      </c>
      <c r="I54" s="8">
        <v>4</v>
      </c>
      <c r="J54" s="8">
        <v>2</v>
      </c>
      <c r="K54" s="8">
        <v>1</v>
      </c>
    </row>
    <row r="55" spans="1:11">
      <c r="A55" s="33" t="s">
        <v>131</v>
      </c>
      <c r="B55" s="45"/>
      <c r="C55" s="45"/>
      <c r="D55" s="45"/>
      <c r="E55" s="45"/>
      <c r="F55" s="45"/>
      <c r="G55" s="45"/>
      <c r="H55" s="45"/>
      <c r="I55" s="45"/>
      <c r="J55" s="45"/>
      <c r="K55" s="45"/>
    </row>
    <row r="56" spans="1:11">
      <c r="A56" s="20" t="s">
        <v>134</v>
      </c>
      <c r="B56" s="8">
        <v>5</v>
      </c>
      <c r="C56" s="8">
        <v>1</v>
      </c>
      <c r="D56" s="8">
        <v>4</v>
      </c>
      <c r="E56" s="8">
        <v>1</v>
      </c>
      <c r="F56" s="8">
        <v>2</v>
      </c>
      <c r="G56" s="21">
        <v>8</v>
      </c>
      <c r="H56" s="8">
        <v>2</v>
      </c>
      <c r="I56" s="8">
        <v>6</v>
      </c>
      <c r="J56" s="8">
        <v>1</v>
      </c>
      <c r="K56" s="8">
        <v>5</v>
      </c>
    </row>
    <row r="57" spans="1:11">
      <c r="A57" s="20" t="s">
        <v>183</v>
      </c>
      <c r="B57" s="8">
        <v>8</v>
      </c>
      <c r="C57" s="8">
        <v>1</v>
      </c>
      <c r="D57" s="8">
        <v>7</v>
      </c>
      <c r="E57" s="8">
        <v>4</v>
      </c>
      <c r="F57" s="8">
        <v>2</v>
      </c>
      <c r="G57" s="21">
        <v>7</v>
      </c>
      <c r="H57" s="8">
        <v>1</v>
      </c>
      <c r="I57" s="8">
        <v>5</v>
      </c>
      <c r="J57" s="8">
        <v>3</v>
      </c>
      <c r="K57" s="8">
        <v>2</v>
      </c>
    </row>
    <row r="58" spans="1:11">
      <c r="A58" s="22" t="s">
        <v>136</v>
      </c>
      <c r="B58" s="11" t="s">
        <v>293</v>
      </c>
      <c r="C58" s="11" t="s">
        <v>293</v>
      </c>
      <c r="D58" s="11" t="s">
        <v>293</v>
      </c>
      <c r="E58" s="11" t="s">
        <v>293</v>
      </c>
      <c r="F58" s="11" t="s">
        <v>293</v>
      </c>
      <c r="G58" s="26" t="s">
        <v>293</v>
      </c>
      <c r="H58" s="11" t="s">
        <v>293</v>
      </c>
      <c r="I58" s="11" t="s">
        <v>293</v>
      </c>
      <c r="J58" s="11" t="s">
        <v>293</v>
      </c>
      <c r="K58" s="11" t="s">
        <v>293</v>
      </c>
    </row>
    <row r="59" spans="1:11">
      <c r="A59" s="13" t="s">
        <v>297</v>
      </c>
    </row>
  </sheetData>
  <mergeCells count="4">
    <mergeCell ref="A2:A3"/>
    <mergeCell ref="B2:F2"/>
    <mergeCell ref="G2:K2"/>
    <mergeCell ref="A55:K55"/>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K59"/>
  <sheetViews>
    <sheetView workbookViewId="0"/>
  </sheetViews>
  <sheetFormatPr defaultRowHeight="15"/>
  <cols>
    <col min="1" max="1" width="23" customWidth="1"/>
    <col min="2" max="11" width="13" customWidth="1"/>
  </cols>
  <sheetData>
    <row r="1" spans="1:11">
      <c r="A1" s="2" t="s">
        <v>30</v>
      </c>
    </row>
    <row r="2" spans="1:11">
      <c r="A2" s="34" t="s">
        <v>75</v>
      </c>
      <c r="B2" s="35">
        <v>2009</v>
      </c>
      <c r="C2" s="46"/>
      <c r="D2" s="46"/>
      <c r="E2" s="46"/>
      <c r="F2" s="46"/>
      <c r="G2" s="35">
        <v>2011</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10</v>
      </c>
      <c r="C4" s="8">
        <v>1</v>
      </c>
      <c r="D4" s="8">
        <v>10</v>
      </c>
      <c r="E4" s="8">
        <v>6</v>
      </c>
      <c r="F4" s="8">
        <v>4</v>
      </c>
      <c r="G4" s="21">
        <v>11</v>
      </c>
      <c r="H4" s="8" t="s">
        <v>72</v>
      </c>
      <c r="I4" s="8">
        <v>11</v>
      </c>
      <c r="J4" s="8">
        <v>6</v>
      </c>
      <c r="K4" s="8">
        <v>4</v>
      </c>
    </row>
    <row r="5" spans="1:11">
      <c r="A5" s="19" t="s">
        <v>81</v>
      </c>
      <c r="B5" s="8">
        <v>2</v>
      </c>
      <c r="C5" s="8" t="s">
        <v>72</v>
      </c>
      <c r="D5" s="8">
        <v>2</v>
      </c>
      <c r="E5" s="8">
        <v>2</v>
      </c>
      <c r="F5" s="8" t="s">
        <v>72</v>
      </c>
      <c r="G5" s="21">
        <v>2</v>
      </c>
      <c r="H5" s="8" t="s">
        <v>72</v>
      </c>
      <c r="I5" s="8">
        <v>2</v>
      </c>
      <c r="J5" s="8">
        <v>2</v>
      </c>
      <c r="K5" s="8">
        <v>1</v>
      </c>
    </row>
    <row r="6" spans="1:11">
      <c r="A6" s="19" t="s">
        <v>82</v>
      </c>
      <c r="B6" s="8">
        <v>10</v>
      </c>
      <c r="C6" s="8" t="s">
        <v>72</v>
      </c>
      <c r="D6" s="8">
        <v>10</v>
      </c>
      <c r="E6" s="8">
        <v>3</v>
      </c>
      <c r="F6" s="8">
        <v>7</v>
      </c>
      <c r="G6" s="21">
        <v>14</v>
      </c>
      <c r="H6" s="8">
        <v>1</v>
      </c>
      <c r="I6" s="8">
        <v>13</v>
      </c>
      <c r="J6" s="8">
        <v>4</v>
      </c>
      <c r="K6" s="8">
        <v>9</v>
      </c>
    </row>
    <row r="7" spans="1:11">
      <c r="A7" s="19" t="s">
        <v>83</v>
      </c>
      <c r="B7" s="8">
        <v>15</v>
      </c>
      <c r="C7" s="8" t="s">
        <v>72</v>
      </c>
      <c r="D7" s="8">
        <v>14</v>
      </c>
      <c r="E7" s="8">
        <v>7</v>
      </c>
      <c r="F7" s="8">
        <v>8</v>
      </c>
      <c r="G7" s="21">
        <v>12</v>
      </c>
      <c r="H7" s="8" t="s">
        <v>72</v>
      </c>
      <c r="I7" s="8">
        <v>12</v>
      </c>
      <c r="J7" s="8">
        <v>3</v>
      </c>
      <c r="K7" s="8">
        <v>9</v>
      </c>
    </row>
    <row r="8" spans="1:11">
      <c r="A8" s="19" t="s">
        <v>84</v>
      </c>
      <c r="B8" s="8">
        <v>6</v>
      </c>
      <c r="C8" s="8" t="s">
        <v>72</v>
      </c>
      <c r="D8" s="8">
        <v>5</v>
      </c>
      <c r="E8" s="8">
        <v>1</v>
      </c>
      <c r="F8" s="8">
        <v>4</v>
      </c>
      <c r="G8" s="21">
        <v>8</v>
      </c>
      <c r="H8" s="8" t="s">
        <v>72</v>
      </c>
      <c r="I8" s="8">
        <v>8</v>
      </c>
      <c r="J8" s="8">
        <v>2</v>
      </c>
      <c r="K8" s="8">
        <v>5</v>
      </c>
    </row>
    <row r="9" spans="1:11">
      <c r="A9" s="19" t="s">
        <v>85</v>
      </c>
      <c r="B9" s="8">
        <v>30</v>
      </c>
      <c r="C9" s="8">
        <v>1</v>
      </c>
      <c r="D9" s="8">
        <v>28</v>
      </c>
      <c r="E9" s="8">
        <v>26</v>
      </c>
      <c r="F9" s="8">
        <v>2</v>
      </c>
      <c r="G9" s="21">
        <v>32</v>
      </c>
      <c r="H9" s="8">
        <v>1</v>
      </c>
      <c r="I9" s="8">
        <v>31</v>
      </c>
      <c r="J9" s="8">
        <v>27</v>
      </c>
      <c r="K9" s="8">
        <v>4</v>
      </c>
    </row>
    <row r="10" spans="1:11">
      <c r="A10" s="19" t="s">
        <v>86</v>
      </c>
      <c r="B10" s="8">
        <v>11</v>
      </c>
      <c r="C10" s="8" t="s">
        <v>72</v>
      </c>
      <c r="D10" s="8">
        <v>10</v>
      </c>
      <c r="E10" s="8">
        <v>5</v>
      </c>
      <c r="F10" s="8">
        <v>6</v>
      </c>
      <c r="G10" s="21">
        <v>16</v>
      </c>
      <c r="H10" s="8" t="s">
        <v>72</v>
      </c>
      <c r="I10" s="8">
        <v>16</v>
      </c>
      <c r="J10" s="8">
        <v>8</v>
      </c>
      <c r="K10" s="8">
        <v>7</v>
      </c>
    </row>
    <row r="11" spans="1:11">
      <c r="A11" s="19" t="s">
        <v>87</v>
      </c>
      <c r="B11" s="8">
        <v>6</v>
      </c>
      <c r="C11" s="8">
        <v>1</v>
      </c>
      <c r="D11" s="8">
        <v>5</v>
      </c>
      <c r="E11" s="8">
        <v>1</v>
      </c>
      <c r="F11" s="8">
        <v>5</v>
      </c>
      <c r="G11" s="21">
        <v>6</v>
      </c>
      <c r="H11" s="8" t="s">
        <v>72</v>
      </c>
      <c r="I11" s="8">
        <v>6</v>
      </c>
      <c r="J11" s="8">
        <v>1</v>
      </c>
      <c r="K11" s="8">
        <v>5</v>
      </c>
    </row>
    <row r="12" spans="1:11">
      <c r="A12" s="19" t="s">
        <v>88</v>
      </c>
      <c r="B12" s="8">
        <v>4</v>
      </c>
      <c r="C12" s="8" t="s">
        <v>72</v>
      </c>
      <c r="D12" s="8">
        <v>3</v>
      </c>
      <c r="E12" s="8" t="s">
        <v>72</v>
      </c>
      <c r="F12" s="8">
        <v>3</v>
      </c>
      <c r="G12" s="21">
        <v>4</v>
      </c>
      <c r="H12" s="8" t="s">
        <v>72</v>
      </c>
      <c r="I12" s="8">
        <v>3</v>
      </c>
      <c r="J12" s="8">
        <v>1</v>
      </c>
      <c r="K12" s="8">
        <v>2</v>
      </c>
    </row>
    <row r="13" spans="1:11">
      <c r="A13" s="19" t="s">
        <v>89</v>
      </c>
      <c r="B13" s="8">
        <v>8</v>
      </c>
      <c r="C13" s="8" t="s">
        <v>72</v>
      </c>
      <c r="D13" s="8">
        <v>7</v>
      </c>
      <c r="E13" s="8" t="s">
        <v>72</v>
      </c>
      <c r="F13" s="8">
        <v>7</v>
      </c>
      <c r="G13" s="21">
        <v>9</v>
      </c>
      <c r="H13" s="8" t="s">
        <v>72</v>
      </c>
      <c r="I13" s="8">
        <v>9</v>
      </c>
      <c r="J13" s="8" t="s">
        <v>72</v>
      </c>
      <c r="K13" s="8">
        <v>8</v>
      </c>
    </row>
    <row r="14" spans="1:11">
      <c r="A14" s="19" t="s">
        <v>90</v>
      </c>
      <c r="B14" s="8">
        <v>4</v>
      </c>
      <c r="C14" s="8" t="s">
        <v>72</v>
      </c>
      <c r="D14" s="8">
        <v>4</v>
      </c>
      <c r="E14" s="8">
        <v>1</v>
      </c>
      <c r="F14" s="8">
        <v>3</v>
      </c>
      <c r="G14" s="21">
        <v>5</v>
      </c>
      <c r="H14" s="8" t="s">
        <v>72</v>
      </c>
      <c r="I14" s="8">
        <v>5</v>
      </c>
      <c r="J14" s="8">
        <v>2</v>
      </c>
      <c r="K14" s="8">
        <v>3</v>
      </c>
    </row>
    <row r="15" spans="1:11">
      <c r="A15" s="19" t="s">
        <v>91</v>
      </c>
      <c r="B15" s="8">
        <v>10</v>
      </c>
      <c r="C15" s="8" t="s">
        <v>72</v>
      </c>
      <c r="D15" s="8">
        <v>10</v>
      </c>
      <c r="E15" s="8">
        <v>4</v>
      </c>
      <c r="F15" s="8">
        <v>6</v>
      </c>
      <c r="G15" s="21">
        <v>11</v>
      </c>
      <c r="H15" s="8" t="s">
        <v>72</v>
      </c>
      <c r="I15" s="8">
        <v>11</v>
      </c>
      <c r="J15" s="8">
        <v>6</v>
      </c>
      <c r="K15" s="8">
        <v>5</v>
      </c>
    </row>
    <row r="16" spans="1:11">
      <c r="A16" s="19" t="s">
        <v>92</v>
      </c>
      <c r="B16" s="8">
        <v>5</v>
      </c>
      <c r="C16" s="8" t="s">
        <v>72</v>
      </c>
      <c r="D16" s="8">
        <v>5</v>
      </c>
      <c r="E16" s="8">
        <v>3</v>
      </c>
      <c r="F16" s="8">
        <v>2</v>
      </c>
      <c r="G16" s="21">
        <v>5</v>
      </c>
      <c r="H16" s="8" t="s">
        <v>72</v>
      </c>
      <c r="I16" s="8">
        <v>4</v>
      </c>
      <c r="J16" s="8">
        <v>2</v>
      </c>
      <c r="K16" s="8">
        <v>2</v>
      </c>
    </row>
    <row r="17" spans="1:11">
      <c r="A17" s="19" t="s">
        <v>93</v>
      </c>
      <c r="B17" s="8">
        <v>8</v>
      </c>
      <c r="C17" s="8">
        <v>1</v>
      </c>
      <c r="D17" s="8">
        <v>7</v>
      </c>
      <c r="E17" s="8">
        <v>2</v>
      </c>
      <c r="F17" s="8">
        <v>5</v>
      </c>
      <c r="G17" s="21">
        <v>8</v>
      </c>
      <c r="H17" s="8">
        <v>1</v>
      </c>
      <c r="I17" s="8">
        <v>7</v>
      </c>
      <c r="J17" s="8">
        <v>2</v>
      </c>
      <c r="K17" s="8">
        <v>6</v>
      </c>
    </row>
    <row r="18" spans="1:11">
      <c r="A18" s="19" t="s">
        <v>94</v>
      </c>
      <c r="B18" s="8">
        <v>4</v>
      </c>
      <c r="C18" s="8" t="s">
        <v>72</v>
      </c>
      <c r="D18" s="8">
        <v>4</v>
      </c>
      <c r="E18" s="8">
        <v>1</v>
      </c>
      <c r="F18" s="8">
        <v>3</v>
      </c>
      <c r="G18" s="21">
        <v>7</v>
      </c>
      <c r="H18" s="8" t="s">
        <v>72</v>
      </c>
      <c r="I18" s="8">
        <v>7</v>
      </c>
      <c r="J18" s="8">
        <v>2</v>
      </c>
      <c r="K18" s="8">
        <v>5</v>
      </c>
    </row>
    <row r="19" spans="1:11">
      <c r="A19" s="19" t="s">
        <v>95</v>
      </c>
      <c r="B19" s="8">
        <v>5</v>
      </c>
      <c r="C19" s="8" t="s">
        <v>72</v>
      </c>
      <c r="D19" s="8">
        <v>4</v>
      </c>
      <c r="E19" s="8">
        <v>1</v>
      </c>
      <c r="F19" s="8">
        <v>3</v>
      </c>
      <c r="G19" s="21">
        <v>6</v>
      </c>
      <c r="H19" s="8" t="s">
        <v>72</v>
      </c>
      <c r="I19" s="8">
        <v>5</v>
      </c>
      <c r="J19" s="8">
        <v>1</v>
      </c>
      <c r="K19" s="8">
        <v>4</v>
      </c>
    </row>
    <row r="20" spans="1:11">
      <c r="A20" s="19" t="s">
        <v>96</v>
      </c>
      <c r="B20" s="8">
        <v>9</v>
      </c>
      <c r="C20" s="8" t="s">
        <v>72</v>
      </c>
      <c r="D20" s="8">
        <v>9</v>
      </c>
      <c r="E20" s="8">
        <v>5</v>
      </c>
      <c r="F20" s="8">
        <v>4</v>
      </c>
      <c r="G20" s="21">
        <v>11</v>
      </c>
      <c r="H20" s="8" t="s">
        <v>72</v>
      </c>
      <c r="I20" s="8">
        <v>11</v>
      </c>
      <c r="J20" s="8">
        <v>6</v>
      </c>
      <c r="K20" s="8">
        <v>5</v>
      </c>
    </row>
    <row r="21" spans="1:11">
      <c r="A21" s="19" t="s">
        <v>97</v>
      </c>
      <c r="B21" s="8">
        <v>2</v>
      </c>
      <c r="C21" s="8" t="s">
        <v>72</v>
      </c>
      <c r="D21" s="8">
        <v>2</v>
      </c>
      <c r="E21" s="8">
        <v>1</v>
      </c>
      <c r="F21" s="8">
        <v>1</v>
      </c>
      <c r="G21" s="21">
        <v>2</v>
      </c>
      <c r="H21" s="8">
        <v>1</v>
      </c>
      <c r="I21" s="8">
        <v>1</v>
      </c>
      <c r="J21" s="8" t="s">
        <v>72</v>
      </c>
      <c r="K21" s="8">
        <v>1</v>
      </c>
    </row>
    <row r="22" spans="1:11">
      <c r="A22" s="19" t="s">
        <v>98</v>
      </c>
      <c r="B22" s="8">
        <v>2</v>
      </c>
      <c r="C22" s="8" t="s">
        <v>72</v>
      </c>
      <c r="D22" s="8">
        <v>2</v>
      </c>
      <c r="E22" s="8">
        <v>1</v>
      </c>
      <c r="F22" s="8">
        <v>2</v>
      </c>
      <c r="G22" s="21">
        <v>2</v>
      </c>
      <c r="H22" s="8" t="s">
        <v>72</v>
      </c>
      <c r="I22" s="8">
        <v>2</v>
      </c>
      <c r="J22" s="8">
        <v>1</v>
      </c>
      <c r="K22" s="8">
        <v>1</v>
      </c>
    </row>
    <row r="23" spans="1:11">
      <c r="A23" s="19" t="s">
        <v>99</v>
      </c>
      <c r="B23" s="8">
        <v>2</v>
      </c>
      <c r="C23" s="8" t="s">
        <v>72</v>
      </c>
      <c r="D23" s="8">
        <v>1</v>
      </c>
      <c r="E23" s="8">
        <v>1</v>
      </c>
      <c r="F23" s="8">
        <v>1</v>
      </c>
      <c r="G23" s="21">
        <v>3</v>
      </c>
      <c r="H23" s="8" t="s">
        <v>72</v>
      </c>
      <c r="I23" s="8">
        <v>3</v>
      </c>
      <c r="J23" s="8">
        <v>2</v>
      </c>
      <c r="K23" s="8">
        <v>2</v>
      </c>
    </row>
    <row r="24" spans="1:11">
      <c r="A24" s="19" t="s">
        <v>100</v>
      </c>
      <c r="B24" s="8">
        <v>6</v>
      </c>
      <c r="C24" s="8">
        <v>1</v>
      </c>
      <c r="D24" s="8">
        <v>5</v>
      </c>
      <c r="E24" s="8">
        <v>1</v>
      </c>
      <c r="F24" s="8">
        <v>4</v>
      </c>
      <c r="G24" s="21">
        <v>6</v>
      </c>
      <c r="H24" s="8">
        <v>1</v>
      </c>
      <c r="I24" s="8">
        <v>5</v>
      </c>
      <c r="J24" s="8">
        <v>1</v>
      </c>
      <c r="K24" s="8">
        <v>5</v>
      </c>
    </row>
    <row r="25" spans="1:11">
      <c r="A25" s="19" t="s">
        <v>101</v>
      </c>
      <c r="B25" s="8">
        <v>7</v>
      </c>
      <c r="C25" s="8">
        <v>1</v>
      </c>
      <c r="D25" s="8">
        <v>6</v>
      </c>
      <c r="E25" s="8">
        <v>5</v>
      </c>
      <c r="F25" s="8">
        <v>2</v>
      </c>
      <c r="G25" s="21">
        <v>8</v>
      </c>
      <c r="H25" s="8">
        <v>1</v>
      </c>
      <c r="I25" s="8">
        <v>7</v>
      </c>
      <c r="J25" s="8">
        <v>5</v>
      </c>
      <c r="K25" s="8">
        <v>2</v>
      </c>
    </row>
    <row r="26" spans="1:11">
      <c r="A26" s="19" t="s">
        <v>102</v>
      </c>
      <c r="B26" s="8">
        <v>3</v>
      </c>
      <c r="C26" s="8" t="s">
        <v>72</v>
      </c>
      <c r="D26" s="8">
        <v>3</v>
      </c>
      <c r="E26" s="8">
        <v>2</v>
      </c>
      <c r="F26" s="8">
        <v>1</v>
      </c>
      <c r="G26" s="21">
        <v>4</v>
      </c>
      <c r="H26" s="8" t="s">
        <v>72</v>
      </c>
      <c r="I26" s="8">
        <v>3</v>
      </c>
      <c r="J26" s="8">
        <v>3</v>
      </c>
      <c r="K26" s="8">
        <v>1</v>
      </c>
    </row>
    <row r="27" spans="1:11">
      <c r="A27" s="19" t="s">
        <v>103</v>
      </c>
      <c r="B27" s="8">
        <v>8</v>
      </c>
      <c r="C27" s="8">
        <v>1</v>
      </c>
      <c r="D27" s="8">
        <v>8</v>
      </c>
      <c r="E27" s="8">
        <v>4</v>
      </c>
      <c r="F27" s="8">
        <v>4</v>
      </c>
      <c r="G27" s="21">
        <v>10</v>
      </c>
      <c r="H27" s="8" t="s">
        <v>72</v>
      </c>
      <c r="I27" s="8">
        <v>9</v>
      </c>
      <c r="J27" s="8">
        <v>5</v>
      </c>
      <c r="K27" s="8">
        <v>4</v>
      </c>
    </row>
    <row r="28" spans="1:11">
      <c r="A28" s="19" t="s">
        <v>104</v>
      </c>
      <c r="B28" s="8">
        <v>1</v>
      </c>
      <c r="C28" s="8" t="s">
        <v>72</v>
      </c>
      <c r="D28" s="8">
        <v>1</v>
      </c>
      <c r="E28" s="8" t="s">
        <v>72</v>
      </c>
      <c r="F28" s="8">
        <v>1</v>
      </c>
      <c r="G28" s="21">
        <v>2</v>
      </c>
      <c r="H28" s="8" t="s">
        <v>72</v>
      </c>
      <c r="I28" s="8">
        <v>2</v>
      </c>
      <c r="J28" s="8">
        <v>1</v>
      </c>
      <c r="K28" s="8">
        <v>1</v>
      </c>
    </row>
    <row r="29" spans="1:11">
      <c r="A29" s="19" t="s">
        <v>105</v>
      </c>
      <c r="B29" s="8">
        <v>2</v>
      </c>
      <c r="C29" s="8" t="s">
        <v>72</v>
      </c>
      <c r="D29" s="8">
        <v>2</v>
      </c>
      <c r="E29" s="8">
        <v>1</v>
      </c>
      <c r="F29" s="8">
        <v>1</v>
      </c>
      <c r="G29" s="21">
        <v>3</v>
      </c>
      <c r="H29" s="8" t="s">
        <v>72</v>
      </c>
      <c r="I29" s="8">
        <v>3</v>
      </c>
      <c r="J29" s="8">
        <v>1</v>
      </c>
      <c r="K29" s="8">
        <v>2</v>
      </c>
    </row>
    <row r="30" spans="1:11">
      <c r="A30" s="19" t="s">
        <v>106</v>
      </c>
      <c r="B30" s="8">
        <v>3</v>
      </c>
      <c r="C30" s="8" t="s">
        <v>72</v>
      </c>
      <c r="D30" s="8">
        <v>3</v>
      </c>
      <c r="E30" s="8">
        <v>1</v>
      </c>
      <c r="F30" s="8">
        <v>1</v>
      </c>
      <c r="G30" s="21">
        <v>2</v>
      </c>
      <c r="H30" s="8" t="s">
        <v>72</v>
      </c>
      <c r="I30" s="8">
        <v>2</v>
      </c>
      <c r="J30" s="8">
        <v>2</v>
      </c>
      <c r="K30" s="8" t="s">
        <v>72</v>
      </c>
    </row>
    <row r="31" spans="1:11">
      <c r="A31" s="19" t="s">
        <v>107</v>
      </c>
      <c r="B31" s="8">
        <v>7</v>
      </c>
      <c r="C31" s="8" t="s">
        <v>72</v>
      </c>
      <c r="D31" s="8">
        <v>6</v>
      </c>
      <c r="E31" s="8">
        <v>4</v>
      </c>
      <c r="F31" s="8">
        <v>3</v>
      </c>
      <c r="G31" s="21">
        <v>8</v>
      </c>
      <c r="H31" s="8" t="s">
        <v>72</v>
      </c>
      <c r="I31" s="8">
        <v>8</v>
      </c>
      <c r="J31" s="8">
        <v>3</v>
      </c>
      <c r="K31" s="8">
        <v>5</v>
      </c>
    </row>
    <row r="32" spans="1:11">
      <c r="A32" s="19" t="s">
        <v>108</v>
      </c>
      <c r="B32" s="8">
        <v>20</v>
      </c>
      <c r="C32" s="8">
        <v>1</v>
      </c>
      <c r="D32" s="8">
        <v>20</v>
      </c>
      <c r="E32" s="8">
        <v>8</v>
      </c>
      <c r="F32" s="8">
        <v>12</v>
      </c>
      <c r="G32" s="21">
        <v>27</v>
      </c>
      <c r="H32" s="8" t="s">
        <v>72</v>
      </c>
      <c r="I32" s="8">
        <v>26</v>
      </c>
      <c r="J32" s="8">
        <v>8</v>
      </c>
      <c r="K32" s="8">
        <v>18</v>
      </c>
    </row>
    <row r="33" spans="1:11">
      <c r="A33" s="19" t="s">
        <v>109</v>
      </c>
      <c r="B33" s="8">
        <v>3</v>
      </c>
      <c r="C33" s="8" t="s">
        <v>72</v>
      </c>
      <c r="D33" s="8">
        <v>2</v>
      </c>
      <c r="E33" s="8">
        <v>1</v>
      </c>
      <c r="F33" s="8">
        <v>2</v>
      </c>
      <c r="G33" s="21">
        <v>3</v>
      </c>
      <c r="H33" s="8" t="s">
        <v>72</v>
      </c>
      <c r="I33" s="8">
        <v>2</v>
      </c>
      <c r="J33" s="8">
        <v>1</v>
      </c>
      <c r="K33" s="8">
        <v>2</v>
      </c>
    </row>
    <row r="34" spans="1:11">
      <c r="A34" s="19" t="s">
        <v>110</v>
      </c>
      <c r="B34" s="8">
        <v>4</v>
      </c>
      <c r="C34" s="8">
        <v>1</v>
      </c>
      <c r="D34" s="8">
        <v>3</v>
      </c>
      <c r="E34" s="8" t="s">
        <v>72</v>
      </c>
      <c r="F34" s="8">
        <v>3</v>
      </c>
      <c r="G34" s="21">
        <v>3</v>
      </c>
      <c r="H34" s="8" t="s">
        <v>72</v>
      </c>
      <c r="I34" s="8">
        <v>3</v>
      </c>
      <c r="J34" s="8" t="s">
        <v>72</v>
      </c>
      <c r="K34" s="8">
        <v>3</v>
      </c>
    </row>
    <row r="35" spans="1:11">
      <c r="A35" s="19" t="s">
        <v>111</v>
      </c>
      <c r="B35" s="8">
        <v>17</v>
      </c>
      <c r="C35" s="8">
        <v>1</v>
      </c>
      <c r="D35" s="8">
        <v>16</v>
      </c>
      <c r="E35" s="8">
        <v>7</v>
      </c>
      <c r="F35" s="8">
        <v>9</v>
      </c>
      <c r="G35" s="21">
        <v>17</v>
      </c>
      <c r="H35" s="8">
        <v>1</v>
      </c>
      <c r="I35" s="8">
        <v>16</v>
      </c>
      <c r="J35" s="8">
        <v>8</v>
      </c>
      <c r="K35" s="8">
        <v>8</v>
      </c>
    </row>
    <row r="36" spans="1:11">
      <c r="A36" s="19" t="s">
        <v>112</v>
      </c>
      <c r="B36" s="8">
        <v>8</v>
      </c>
      <c r="C36" s="8">
        <v>1</v>
      </c>
      <c r="D36" s="8">
        <v>7</v>
      </c>
      <c r="E36" s="8" t="s">
        <v>72</v>
      </c>
      <c r="F36" s="8">
        <v>7</v>
      </c>
      <c r="G36" s="21">
        <v>9</v>
      </c>
      <c r="H36" s="8">
        <v>1</v>
      </c>
      <c r="I36" s="8">
        <v>9</v>
      </c>
      <c r="J36" s="8" t="s">
        <v>72</v>
      </c>
      <c r="K36" s="8">
        <v>8</v>
      </c>
    </row>
    <row r="37" spans="1:11">
      <c r="A37" s="19" t="s">
        <v>113</v>
      </c>
      <c r="B37" s="8">
        <v>6</v>
      </c>
      <c r="C37" s="8" t="s">
        <v>72</v>
      </c>
      <c r="D37" s="8">
        <v>5</v>
      </c>
      <c r="E37" s="8">
        <v>2</v>
      </c>
      <c r="F37" s="8">
        <v>4</v>
      </c>
      <c r="G37" s="21">
        <v>7</v>
      </c>
      <c r="H37" s="8" t="s">
        <v>72</v>
      </c>
      <c r="I37" s="8">
        <v>7</v>
      </c>
      <c r="J37" s="8">
        <v>4</v>
      </c>
      <c r="K37" s="8">
        <v>3</v>
      </c>
    </row>
    <row r="38" spans="1:11">
      <c r="A38" s="19" t="s">
        <v>114</v>
      </c>
      <c r="B38" s="8">
        <v>2</v>
      </c>
      <c r="C38" s="8" t="s">
        <v>72</v>
      </c>
      <c r="D38" s="8">
        <v>1</v>
      </c>
      <c r="E38" s="8">
        <v>1</v>
      </c>
      <c r="F38" s="8">
        <v>1</v>
      </c>
      <c r="G38" s="21">
        <v>3</v>
      </c>
      <c r="H38" s="8" t="s">
        <v>72</v>
      </c>
      <c r="I38" s="8">
        <v>3</v>
      </c>
      <c r="J38" s="8">
        <v>1</v>
      </c>
      <c r="K38" s="8">
        <v>1</v>
      </c>
    </row>
    <row r="39" spans="1:11">
      <c r="A39" s="19" t="s">
        <v>115</v>
      </c>
      <c r="B39" s="8">
        <v>2</v>
      </c>
      <c r="C39" s="8" t="s">
        <v>72</v>
      </c>
      <c r="D39" s="8">
        <v>2</v>
      </c>
      <c r="E39" s="8">
        <v>1</v>
      </c>
      <c r="F39" s="8">
        <v>2</v>
      </c>
      <c r="G39" s="21">
        <v>3</v>
      </c>
      <c r="H39" s="8" t="s">
        <v>72</v>
      </c>
      <c r="I39" s="8">
        <v>3</v>
      </c>
      <c r="J39" s="8" t="s">
        <v>72</v>
      </c>
      <c r="K39" s="8">
        <v>3</v>
      </c>
    </row>
    <row r="40" spans="1:11">
      <c r="A40" s="19" t="s">
        <v>116</v>
      </c>
      <c r="B40" s="8">
        <v>4</v>
      </c>
      <c r="C40" s="8" t="s">
        <v>72</v>
      </c>
      <c r="D40" s="8">
        <v>4</v>
      </c>
      <c r="E40" s="8">
        <v>2</v>
      </c>
      <c r="F40" s="8">
        <v>2</v>
      </c>
      <c r="G40" s="21">
        <v>6</v>
      </c>
      <c r="H40" s="8">
        <v>1</v>
      </c>
      <c r="I40" s="8">
        <v>5</v>
      </c>
      <c r="J40" s="8">
        <v>3</v>
      </c>
      <c r="K40" s="8">
        <v>3</v>
      </c>
    </row>
    <row r="41" spans="1:11">
      <c r="A41" s="19" t="s">
        <v>117</v>
      </c>
      <c r="B41" s="8">
        <v>12</v>
      </c>
      <c r="C41" s="8">
        <v>1</v>
      </c>
      <c r="D41" s="8">
        <v>11</v>
      </c>
      <c r="E41" s="8">
        <v>4</v>
      </c>
      <c r="F41" s="8">
        <v>7</v>
      </c>
      <c r="G41" s="21">
        <v>14</v>
      </c>
      <c r="H41" s="8">
        <v>1</v>
      </c>
      <c r="I41" s="8">
        <v>13</v>
      </c>
      <c r="J41" s="8">
        <v>6</v>
      </c>
      <c r="K41" s="8">
        <v>7</v>
      </c>
    </row>
    <row r="42" spans="1:11">
      <c r="A42" s="19" t="s">
        <v>118</v>
      </c>
      <c r="B42" s="8">
        <v>3</v>
      </c>
      <c r="C42" s="8" t="s">
        <v>72</v>
      </c>
      <c r="D42" s="8">
        <v>3</v>
      </c>
      <c r="E42" s="8">
        <v>1</v>
      </c>
      <c r="F42" s="8">
        <v>2</v>
      </c>
      <c r="G42" s="21">
        <v>3</v>
      </c>
      <c r="H42" s="8" t="s">
        <v>72</v>
      </c>
      <c r="I42" s="8">
        <v>3</v>
      </c>
      <c r="J42" s="8">
        <v>1</v>
      </c>
      <c r="K42" s="8">
        <v>2</v>
      </c>
    </row>
    <row r="43" spans="1:11">
      <c r="A43" s="19" t="s">
        <v>119</v>
      </c>
      <c r="B43" s="8">
        <v>6</v>
      </c>
      <c r="C43" s="8">
        <v>1</v>
      </c>
      <c r="D43" s="8">
        <v>6</v>
      </c>
      <c r="E43" s="8">
        <v>2</v>
      </c>
      <c r="F43" s="8">
        <v>3</v>
      </c>
      <c r="G43" s="21">
        <v>6</v>
      </c>
      <c r="H43" s="8" t="s">
        <v>72</v>
      </c>
      <c r="I43" s="8">
        <v>6</v>
      </c>
      <c r="J43" s="8">
        <v>4</v>
      </c>
      <c r="K43" s="8">
        <v>2</v>
      </c>
    </row>
    <row r="44" spans="1:11">
      <c r="A44" s="19" t="s">
        <v>120</v>
      </c>
      <c r="B44" s="8">
        <v>5</v>
      </c>
      <c r="C44" s="8" t="s">
        <v>72</v>
      </c>
      <c r="D44" s="8">
        <v>5</v>
      </c>
      <c r="E44" s="8">
        <v>2</v>
      </c>
      <c r="F44" s="8">
        <v>2</v>
      </c>
      <c r="G44" s="21">
        <v>6</v>
      </c>
      <c r="H44" s="8" t="s">
        <v>72</v>
      </c>
      <c r="I44" s="8">
        <v>6</v>
      </c>
      <c r="J44" s="8">
        <v>3</v>
      </c>
      <c r="K44" s="8">
        <v>2</v>
      </c>
    </row>
    <row r="45" spans="1:11">
      <c r="A45" s="19" t="s">
        <v>121</v>
      </c>
      <c r="B45" s="8">
        <v>2</v>
      </c>
      <c r="C45" s="8" t="s">
        <v>72</v>
      </c>
      <c r="D45" s="8">
        <v>2</v>
      </c>
      <c r="E45" s="8">
        <v>1</v>
      </c>
      <c r="F45" s="8">
        <v>1</v>
      </c>
      <c r="G45" s="21">
        <v>5</v>
      </c>
      <c r="H45" s="8" t="s">
        <v>72</v>
      </c>
      <c r="I45" s="8">
        <v>4</v>
      </c>
      <c r="J45" s="8">
        <v>2</v>
      </c>
      <c r="K45" s="8">
        <v>2</v>
      </c>
    </row>
    <row r="46" spans="1:11">
      <c r="A46" s="19" t="s">
        <v>122</v>
      </c>
      <c r="B46" s="8">
        <v>2</v>
      </c>
      <c r="C46" s="8" t="s">
        <v>72</v>
      </c>
      <c r="D46" s="8">
        <v>2</v>
      </c>
      <c r="E46" s="8" t="s">
        <v>72</v>
      </c>
      <c r="F46" s="8">
        <v>2</v>
      </c>
      <c r="G46" s="21">
        <v>4</v>
      </c>
      <c r="H46" s="8" t="s">
        <v>72</v>
      </c>
      <c r="I46" s="8">
        <v>3</v>
      </c>
      <c r="J46" s="8" t="s">
        <v>72</v>
      </c>
      <c r="K46" s="8">
        <v>3</v>
      </c>
    </row>
    <row r="47" spans="1:11">
      <c r="A47" s="19" t="s">
        <v>123</v>
      </c>
      <c r="B47" s="8">
        <v>21</v>
      </c>
      <c r="C47" s="8">
        <v>1</v>
      </c>
      <c r="D47" s="8">
        <v>20</v>
      </c>
      <c r="E47" s="8">
        <v>16</v>
      </c>
      <c r="F47" s="8">
        <v>4</v>
      </c>
      <c r="G47" s="21">
        <v>22</v>
      </c>
      <c r="H47" s="8">
        <v>1</v>
      </c>
      <c r="I47" s="8">
        <v>21</v>
      </c>
      <c r="J47" s="8">
        <v>16</v>
      </c>
      <c r="K47" s="8">
        <v>4</v>
      </c>
    </row>
    <row r="48" spans="1:11">
      <c r="A48" s="19" t="s">
        <v>124</v>
      </c>
      <c r="B48" s="8">
        <v>9</v>
      </c>
      <c r="C48" s="8">
        <v>1</v>
      </c>
      <c r="D48" s="8">
        <v>8</v>
      </c>
      <c r="E48" s="8">
        <v>3</v>
      </c>
      <c r="F48" s="8">
        <v>5</v>
      </c>
      <c r="G48" s="21">
        <v>7</v>
      </c>
      <c r="H48" s="8" t="s">
        <v>72</v>
      </c>
      <c r="I48" s="8">
        <v>6</v>
      </c>
      <c r="J48" s="8">
        <v>3</v>
      </c>
      <c r="K48" s="8">
        <v>4</v>
      </c>
    </row>
    <row r="49" spans="1:11">
      <c r="A49" s="19" t="s">
        <v>125</v>
      </c>
      <c r="B49" s="8">
        <v>2</v>
      </c>
      <c r="C49" s="8" t="s">
        <v>72</v>
      </c>
      <c r="D49" s="8">
        <v>2</v>
      </c>
      <c r="E49" s="8">
        <v>1</v>
      </c>
      <c r="F49" s="8">
        <v>1</v>
      </c>
      <c r="G49" s="21">
        <v>2</v>
      </c>
      <c r="H49" s="8" t="s">
        <v>72</v>
      </c>
      <c r="I49" s="8">
        <v>2</v>
      </c>
      <c r="J49" s="8">
        <v>1</v>
      </c>
      <c r="K49" s="8">
        <v>1</v>
      </c>
    </row>
    <row r="50" spans="1:11">
      <c r="A50" s="19" t="s">
        <v>126</v>
      </c>
      <c r="B50" s="8">
        <v>7</v>
      </c>
      <c r="C50" s="8" t="s">
        <v>72</v>
      </c>
      <c r="D50" s="8">
        <v>6</v>
      </c>
      <c r="E50" s="8">
        <v>2</v>
      </c>
      <c r="F50" s="8">
        <v>5</v>
      </c>
      <c r="G50" s="21">
        <v>7</v>
      </c>
      <c r="H50" s="8" t="s">
        <v>72</v>
      </c>
      <c r="I50" s="8">
        <v>7</v>
      </c>
      <c r="J50" s="8">
        <v>2</v>
      </c>
      <c r="K50" s="8">
        <v>5</v>
      </c>
    </row>
    <row r="51" spans="1:11">
      <c r="A51" s="19" t="s">
        <v>127</v>
      </c>
      <c r="B51" s="8">
        <v>10</v>
      </c>
      <c r="C51" s="8" t="s">
        <v>72</v>
      </c>
      <c r="D51" s="8">
        <v>10</v>
      </c>
      <c r="E51" s="8">
        <v>4</v>
      </c>
      <c r="F51" s="8">
        <v>5</v>
      </c>
      <c r="G51" s="21">
        <v>11</v>
      </c>
      <c r="H51" s="8" t="s">
        <v>72</v>
      </c>
      <c r="I51" s="8">
        <v>11</v>
      </c>
      <c r="J51" s="8">
        <v>4</v>
      </c>
      <c r="K51" s="8">
        <v>7</v>
      </c>
    </row>
    <row r="52" spans="1:11">
      <c r="A52" s="19" t="s">
        <v>128</v>
      </c>
      <c r="B52" s="8" t="s">
        <v>72</v>
      </c>
      <c r="C52" s="8" t="s">
        <v>72</v>
      </c>
      <c r="D52" s="8" t="s">
        <v>72</v>
      </c>
      <c r="E52" s="8" t="s">
        <v>72</v>
      </c>
      <c r="F52" s="8" t="s">
        <v>72</v>
      </c>
      <c r="G52" s="21">
        <v>1</v>
      </c>
      <c r="H52" s="8" t="s">
        <v>72</v>
      </c>
      <c r="I52" s="8">
        <v>1</v>
      </c>
      <c r="J52" s="8" t="s">
        <v>72</v>
      </c>
      <c r="K52" s="8" t="s">
        <v>72</v>
      </c>
    </row>
    <row r="53" spans="1:11">
      <c r="A53" s="19" t="s">
        <v>129</v>
      </c>
      <c r="B53" s="8">
        <v>7</v>
      </c>
      <c r="C53" s="8">
        <v>1</v>
      </c>
      <c r="D53" s="8">
        <v>6</v>
      </c>
      <c r="E53" s="8">
        <v>1</v>
      </c>
      <c r="F53" s="8">
        <v>4</v>
      </c>
      <c r="G53" s="21">
        <v>8</v>
      </c>
      <c r="H53" s="8" t="s">
        <v>72</v>
      </c>
      <c r="I53" s="8">
        <v>8</v>
      </c>
      <c r="J53" s="8">
        <v>1</v>
      </c>
      <c r="K53" s="8">
        <v>6</v>
      </c>
    </row>
    <row r="54" spans="1:11">
      <c r="A54" s="19" t="s">
        <v>130</v>
      </c>
      <c r="B54" s="8">
        <v>2</v>
      </c>
      <c r="C54" s="8" t="s">
        <v>72</v>
      </c>
      <c r="D54" s="8">
        <v>2</v>
      </c>
      <c r="E54" s="8">
        <v>1</v>
      </c>
      <c r="F54" s="8">
        <v>1</v>
      </c>
      <c r="G54" s="21">
        <v>4</v>
      </c>
      <c r="H54" s="8" t="s">
        <v>72</v>
      </c>
      <c r="I54" s="8">
        <v>3</v>
      </c>
      <c r="J54" s="8">
        <v>2</v>
      </c>
      <c r="K54" s="8">
        <v>2</v>
      </c>
    </row>
    <row r="55" spans="1:11">
      <c r="A55" s="33" t="s">
        <v>131</v>
      </c>
      <c r="B55" s="45"/>
      <c r="C55" s="45"/>
      <c r="D55" s="45"/>
      <c r="E55" s="45"/>
      <c r="F55" s="45"/>
      <c r="G55" s="45"/>
      <c r="H55" s="45"/>
      <c r="I55" s="45"/>
      <c r="J55" s="45"/>
      <c r="K55" s="45"/>
    </row>
    <row r="56" spans="1:11">
      <c r="A56" s="20" t="s">
        <v>134</v>
      </c>
      <c r="B56" s="8">
        <v>8</v>
      </c>
      <c r="C56" s="8">
        <v>1</v>
      </c>
      <c r="D56" s="8">
        <v>6</v>
      </c>
      <c r="E56" s="8">
        <v>1</v>
      </c>
      <c r="F56" s="8">
        <v>5</v>
      </c>
      <c r="G56" s="21">
        <v>7</v>
      </c>
      <c r="H56" s="8">
        <v>1</v>
      </c>
      <c r="I56" s="8">
        <v>6</v>
      </c>
      <c r="J56" s="8">
        <v>1</v>
      </c>
      <c r="K56" s="8">
        <v>5</v>
      </c>
    </row>
    <row r="57" spans="1:11">
      <c r="A57" s="20" t="s">
        <v>183</v>
      </c>
      <c r="B57" s="8">
        <v>7</v>
      </c>
      <c r="C57" s="8">
        <v>1</v>
      </c>
      <c r="D57" s="8">
        <v>6</v>
      </c>
      <c r="E57" s="8">
        <v>3</v>
      </c>
      <c r="F57" s="8">
        <v>3</v>
      </c>
      <c r="G57" s="21">
        <v>7</v>
      </c>
      <c r="H57" s="8">
        <v>1</v>
      </c>
      <c r="I57" s="8">
        <v>5</v>
      </c>
      <c r="J57" s="8">
        <v>3</v>
      </c>
      <c r="K57" s="8">
        <v>2</v>
      </c>
    </row>
    <row r="58" spans="1:11">
      <c r="A58" s="22" t="s">
        <v>136</v>
      </c>
      <c r="B58" s="11" t="s">
        <v>293</v>
      </c>
      <c r="C58" s="11" t="s">
        <v>293</v>
      </c>
      <c r="D58" s="11" t="s">
        <v>293</v>
      </c>
      <c r="E58" s="11" t="s">
        <v>293</v>
      </c>
      <c r="F58" s="11" t="s">
        <v>293</v>
      </c>
      <c r="G58" s="26" t="s">
        <v>72</v>
      </c>
      <c r="H58" s="11" t="s">
        <v>72</v>
      </c>
      <c r="I58" s="11" t="s">
        <v>72</v>
      </c>
      <c r="J58" s="11" t="s">
        <v>72</v>
      </c>
      <c r="K58" s="11" t="s">
        <v>72</v>
      </c>
    </row>
    <row r="59" spans="1:11">
      <c r="A59" s="13" t="s">
        <v>297</v>
      </c>
    </row>
  </sheetData>
  <mergeCells count="4">
    <mergeCell ref="A2:A3"/>
    <mergeCell ref="B2:F2"/>
    <mergeCell ref="G2:K2"/>
    <mergeCell ref="A55:K55"/>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1"/>
  <sheetViews>
    <sheetView workbookViewId="0"/>
  </sheetViews>
  <sheetFormatPr defaultRowHeight="15"/>
  <cols>
    <col min="1" max="1" width="43" customWidth="1"/>
    <col min="2" max="5" width="24" customWidth="1"/>
  </cols>
  <sheetData>
    <row r="1" spans="1:5">
      <c r="A1" s="2" t="s">
        <v>3</v>
      </c>
    </row>
    <row r="2" spans="1:5">
      <c r="A2" s="34" t="s">
        <v>141</v>
      </c>
      <c r="B2" s="35" t="s">
        <v>55</v>
      </c>
      <c r="C2" s="46"/>
      <c r="D2" s="35" t="s">
        <v>64</v>
      </c>
      <c r="E2" s="46"/>
    </row>
    <row r="3" spans="1:5">
      <c r="A3" s="47"/>
      <c r="B3" s="14" t="s">
        <v>76</v>
      </c>
      <c r="C3" s="15" t="s">
        <v>77</v>
      </c>
      <c r="D3" s="16" t="s">
        <v>76</v>
      </c>
      <c r="E3" s="15" t="s">
        <v>77</v>
      </c>
    </row>
    <row r="4" spans="1:5">
      <c r="A4" s="19" t="s">
        <v>142</v>
      </c>
      <c r="B4" s="8">
        <v>900</v>
      </c>
      <c r="C4" s="17">
        <v>6000</v>
      </c>
      <c r="D4" s="21">
        <v>900</v>
      </c>
      <c r="E4" s="17">
        <v>6000</v>
      </c>
    </row>
    <row r="5" spans="1:5">
      <c r="A5" s="19" t="s">
        <v>143</v>
      </c>
      <c r="B5" s="17">
        <v>1000</v>
      </c>
      <c r="C5" s="17">
        <v>4000</v>
      </c>
      <c r="D5" s="21">
        <v>900</v>
      </c>
      <c r="E5" s="17">
        <v>4000</v>
      </c>
    </row>
    <row r="6" spans="1:5">
      <c r="A6" s="19" t="s">
        <v>144</v>
      </c>
      <c r="B6" s="17">
        <v>1000</v>
      </c>
      <c r="C6" s="17">
        <v>5000</v>
      </c>
      <c r="D6" s="21">
        <v>900</v>
      </c>
      <c r="E6" s="17">
        <v>5000</v>
      </c>
    </row>
    <row r="7" spans="1:5">
      <c r="A7" s="19" t="s">
        <v>145</v>
      </c>
      <c r="B7" s="8">
        <v>900</v>
      </c>
      <c r="C7" s="17">
        <v>5000</v>
      </c>
      <c r="D7" s="21">
        <v>900</v>
      </c>
      <c r="E7" s="17">
        <v>5000</v>
      </c>
    </row>
    <row r="8" spans="1:5">
      <c r="A8" s="19" t="s">
        <v>146</v>
      </c>
      <c r="B8" s="17">
        <v>1000</v>
      </c>
      <c r="C8" s="17">
        <v>3000</v>
      </c>
      <c r="D8" s="21">
        <v>900</v>
      </c>
      <c r="E8" s="17">
        <v>3000</v>
      </c>
    </row>
    <row r="9" spans="1:5">
      <c r="A9" s="19" t="s">
        <v>147</v>
      </c>
      <c r="B9" s="17">
        <v>1000</v>
      </c>
      <c r="C9" s="17">
        <v>10000</v>
      </c>
      <c r="D9" s="18">
        <v>1000</v>
      </c>
      <c r="E9" s="17">
        <v>11000</v>
      </c>
    </row>
    <row r="10" spans="1:5">
      <c r="A10" s="19" t="s">
        <v>148</v>
      </c>
      <c r="B10" s="17">
        <v>1300</v>
      </c>
      <c r="C10" s="17">
        <v>22000</v>
      </c>
      <c r="D10" s="18">
        <v>1400</v>
      </c>
      <c r="E10" s="17">
        <v>26000</v>
      </c>
    </row>
    <row r="11" spans="1:5">
      <c r="A11" s="19" t="s">
        <v>149</v>
      </c>
      <c r="B11" s="17">
        <v>1400</v>
      </c>
      <c r="C11" s="17">
        <v>22000</v>
      </c>
      <c r="D11" s="18">
        <v>1300</v>
      </c>
      <c r="E11" s="17">
        <v>23000</v>
      </c>
    </row>
    <row r="12" spans="1:5">
      <c r="A12" s="19" t="s">
        <v>150</v>
      </c>
      <c r="B12" s="8">
        <v>800</v>
      </c>
      <c r="C12" s="17">
        <v>3000</v>
      </c>
      <c r="D12" s="21">
        <v>800</v>
      </c>
      <c r="E12" s="17">
        <v>3000</v>
      </c>
    </row>
    <row r="13" spans="1:5">
      <c r="A13" s="19" t="s">
        <v>151</v>
      </c>
      <c r="B13" s="8">
        <v>900</v>
      </c>
      <c r="C13" s="17">
        <v>10000</v>
      </c>
      <c r="D13" s="21">
        <v>900</v>
      </c>
      <c r="E13" s="17">
        <v>9000</v>
      </c>
    </row>
    <row r="14" spans="1:5">
      <c r="A14" s="19" t="s">
        <v>152</v>
      </c>
      <c r="B14" s="8">
        <v>900</v>
      </c>
      <c r="C14" s="17">
        <v>6000</v>
      </c>
      <c r="D14" s="21">
        <v>900</v>
      </c>
      <c r="E14" s="17">
        <v>7000</v>
      </c>
    </row>
    <row r="15" spans="1:5">
      <c r="A15" s="19" t="s">
        <v>153</v>
      </c>
      <c r="B15" s="8">
        <v>900</v>
      </c>
      <c r="C15" s="17">
        <v>4000</v>
      </c>
      <c r="D15" s="21">
        <v>800</v>
      </c>
      <c r="E15" s="17">
        <v>3000</v>
      </c>
    </row>
    <row r="16" spans="1:5">
      <c r="A16" s="19" t="s">
        <v>154</v>
      </c>
      <c r="B16" s="17">
        <v>1100</v>
      </c>
      <c r="C16" s="17">
        <v>4000</v>
      </c>
      <c r="D16" s="21">
        <v>800</v>
      </c>
      <c r="E16" s="17">
        <v>3000</v>
      </c>
    </row>
    <row r="17" spans="1:5">
      <c r="A17" s="19" t="s">
        <v>155</v>
      </c>
      <c r="B17" s="8">
        <v>900</v>
      </c>
      <c r="C17" s="17">
        <v>9000</v>
      </c>
      <c r="D17" s="21">
        <v>900</v>
      </c>
      <c r="E17" s="17">
        <v>9000</v>
      </c>
    </row>
    <row r="18" spans="1:5">
      <c r="A18" s="19" t="s">
        <v>156</v>
      </c>
      <c r="B18" s="17">
        <v>1000</v>
      </c>
      <c r="C18" s="17">
        <v>5000</v>
      </c>
      <c r="D18" s="21">
        <v>900</v>
      </c>
      <c r="E18" s="17">
        <v>5000</v>
      </c>
    </row>
    <row r="19" spans="1:5">
      <c r="A19" s="19" t="s">
        <v>157</v>
      </c>
      <c r="B19" s="8">
        <v>900</v>
      </c>
      <c r="C19" s="17">
        <v>5000</v>
      </c>
      <c r="D19" s="21">
        <v>900</v>
      </c>
      <c r="E19" s="17">
        <v>5000</v>
      </c>
    </row>
    <row r="20" spans="1:5">
      <c r="A20" s="19" t="s">
        <v>158</v>
      </c>
      <c r="B20" s="17">
        <v>1000</v>
      </c>
      <c r="C20" s="17">
        <v>16000</v>
      </c>
      <c r="D20" s="21">
        <v>900</v>
      </c>
      <c r="E20" s="17">
        <v>16000</v>
      </c>
    </row>
    <row r="21" spans="1:5">
      <c r="A21" s="19" t="s">
        <v>159</v>
      </c>
      <c r="B21" s="17">
        <v>1400</v>
      </c>
      <c r="C21" s="17">
        <v>15000</v>
      </c>
      <c r="D21" s="18">
        <v>1300</v>
      </c>
      <c r="E21" s="17">
        <v>11000</v>
      </c>
    </row>
    <row r="22" spans="1:5">
      <c r="A22" s="19" t="s">
        <v>160</v>
      </c>
      <c r="B22" s="8">
        <v>900</v>
      </c>
      <c r="C22" s="17">
        <v>6000</v>
      </c>
      <c r="D22" s="21">
        <v>900</v>
      </c>
      <c r="E22" s="17">
        <v>7000</v>
      </c>
    </row>
    <row r="23" spans="1:5">
      <c r="A23" s="19" t="s">
        <v>161</v>
      </c>
      <c r="B23" s="17">
        <v>1400</v>
      </c>
      <c r="C23" s="17">
        <v>33000</v>
      </c>
      <c r="D23" s="18">
        <v>1400</v>
      </c>
      <c r="E23" s="17">
        <v>31000</v>
      </c>
    </row>
    <row r="24" spans="1:5">
      <c r="A24" s="19" t="s">
        <v>162</v>
      </c>
      <c r="B24" s="17">
        <v>1500</v>
      </c>
      <c r="C24" s="17">
        <v>23000</v>
      </c>
      <c r="D24" s="18">
        <v>1400</v>
      </c>
      <c r="E24" s="17">
        <v>25000</v>
      </c>
    </row>
    <row r="25" spans="1:5">
      <c r="A25" s="19" t="s">
        <v>163</v>
      </c>
      <c r="B25" s="8">
        <v>800</v>
      </c>
      <c r="C25" s="17">
        <v>5000</v>
      </c>
      <c r="D25" s="21">
        <v>800</v>
      </c>
      <c r="E25" s="17">
        <v>5000</v>
      </c>
    </row>
    <row r="26" spans="1:5">
      <c r="A26" s="19" t="s">
        <v>164</v>
      </c>
      <c r="B26" s="17">
        <v>1300</v>
      </c>
      <c r="C26" s="17">
        <v>59000</v>
      </c>
      <c r="D26" s="18">
        <v>1300</v>
      </c>
      <c r="E26" s="17">
        <v>63000</v>
      </c>
    </row>
    <row r="27" spans="1:5">
      <c r="A27" s="19" t="s">
        <v>165</v>
      </c>
      <c r="B27" s="8">
        <v>900</v>
      </c>
      <c r="C27" s="17">
        <v>9000</v>
      </c>
      <c r="D27" s="21">
        <v>800</v>
      </c>
      <c r="E27" s="17">
        <v>8000</v>
      </c>
    </row>
    <row r="28" spans="1:5">
      <c r="A28" s="19" t="s">
        <v>166</v>
      </c>
      <c r="B28" s="8">
        <v>900</v>
      </c>
      <c r="C28" s="17">
        <v>7000</v>
      </c>
      <c r="D28" s="21">
        <v>900</v>
      </c>
      <c r="E28" s="17">
        <v>6000</v>
      </c>
    </row>
    <row r="29" spans="1:5">
      <c r="A29" s="25" t="s">
        <v>167</v>
      </c>
      <c r="B29" s="11">
        <v>900</v>
      </c>
      <c r="C29" s="23">
        <v>8000</v>
      </c>
      <c r="D29" s="26">
        <v>900</v>
      </c>
      <c r="E29" s="23">
        <v>7000</v>
      </c>
    </row>
    <row r="30" spans="1:5">
      <c r="A30" s="13" t="s">
        <v>168</v>
      </c>
    </row>
    <row r="31" spans="1:5">
      <c r="A31" s="13" t="s">
        <v>140</v>
      </c>
    </row>
  </sheetData>
  <mergeCells count="3">
    <mergeCell ref="A2:A3"/>
    <mergeCell ref="B2:C2"/>
    <mergeCell ref="D2:E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59"/>
  <sheetViews>
    <sheetView workbookViewId="0"/>
  </sheetViews>
  <sheetFormatPr defaultRowHeight="15"/>
  <cols>
    <col min="1" max="1" width="23" customWidth="1"/>
    <col min="2" max="11" width="13" customWidth="1"/>
  </cols>
  <sheetData>
    <row r="1" spans="1:11">
      <c r="A1" s="2" t="s">
        <v>30</v>
      </c>
    </row>
    <row r="2" spans="1:11">
      <c r="A2" s="34" t="s">
        <v>75</v>
      </c>
      <c r="B2" s="35">
        <v>2013</v>
      </c>
      <c r="C2" s="46"/>
      <c r="D2" s="46"/>
      <c r="E2" s="46"/>
      <c r="F2" s="46"/>
      <c r="G2" s="35">
        <v>2015</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11</v>
      </c>
      <c r="C4" s="8" t="s">
        <v>72</v>
      </c>
      <c r="D4" s="8">
        <v>11</v>
      </c>
      <c r="E4" s="8">
        <v>5</v>
      </c>
      <c r="F4" s="8">
        <v>5</v>
      </c>
      <c r="G4" s="21">
        <v>12</v>
      </c>
      <c r="H4" s="8">
        <v>1</v>
      </c>
      <c r="I4" s="8">
        <v>11</v>
      </c>
      <c r="J4" s="8">
        <v>6</v>
      </c>
      <c r="K4" s="8">
        <v>5</v>
      </c>
    </row>
    <row r="5" spans="1:11">
      <c r="A5" s="19" t="s">
        <v>81</v>
      </c>
      <c r="B5" s="8">
        <v>2</v>
      </c>
      <c r="C5" s="8" t="s">
        <v>72</v>
      </c>
      <c r="D5" s="8">
        <v>2</v>
      </c>
      <c r="E5" s="8">
        <v>2</v>
      </c>
      <c r="F5" s="8">
        <v>1</v>
      </c>
      <c r="G5" s="21">
        <v>2</v>
      </c>
      <c r="H5" s="8" t="s">
        <v>72</v>
      </c>
      <c r="I5" s="8">
        <v>2</v>
      </c>
      <c r="J5" s="8">
        <v>2</v>
      </c>
      <c r="K5" s="8">
        <v>1</v>
      </c>
    </row>
    <row r="6" spans="1:11">
      <c r="A6" s="19" t="s">
        <v>82</v>
      </c>
      <c r="B6" s="8">
        <v>14</v>
      </c>
      <c r="C6" s="8" t="s">
        <v>72</v>
      </c>
      <c r="D6" s="8">
        <v>14</v>
      </c>
      <c r="E6" s="8">
        <v>2</v>
      </c>
      <c r="F6" s="8">
        <v>11</v>
      </c>
      <c r="G6" s="21">
        <v>15</v>
      </c>
      <c r="H6" s="8" t="s">
        <v>72</v>
      </c>
      <c r="I6" s="8">
        <v>15</v>
      </c>
      <c r="J6" s="8">
        <v>5</v>
      </c>
      <c r="K6" s="8">
        <v>9</v>
      </c>
    </row>
    <row r="7" spans="1:11">
      <c r="A7" s="19" t="s">
        <v>83</v>
      </c>
      <c r="B7" s="8">
        <v>7</v>
      </c>
      <c r="C7" s="8" t="s">
        <v>72</v>
      </c>
      <c r="D7" s="8">
        <v>7</v>
      </c>
      <c r="E7" s="8">
        <v>1</v>
      </c>
      <c r="F7" s="8">
        <v>6</v>
      </c>
      <c r="G7" s="21">
        <v>10</v>
      </c>
      <c r="H7" s="8" t="s">
        <v>72</v>
      </c>
      <c r="I7" s="8">
        <v>10</v>
      </c>
      <c r="J7" s="8">
        <v>2</v>
      </c>
      <c r="K7" s="8">
        <v>7</v>
      </c>
    </row>
    <row r="8" spans="1:11">
      <c r="A8" s="19" t="s">
        <v>84</v>
      </c>
      <c r="B8" s="8">
        <v>8</v>
      </c>
      <c r="C8" s="8" t="s">
        <v>72</v>
      </c>
      <c r="D8" s="8">
        <v>8</v>
      </c>
      <c r="E8" s="8">
        <v>3</v>
      </c>
      <c r="F8" s="8">
        <v>6</v>
      </c>
      <c r="G8" s="21">
        <v>8</v>
      </c>
      <c r="H8" s="8" t="s">
        <v>72</v>
      </c>
      <c r="I8" s="8">
        <v>8</v>
      </c>
      <c r="J8" s="8">
        <v>2</v>
      </c>
      <c r="K8" s="8">
        <v>6</v>
      </c>
    </row>
    <row r="9" spans="1:11">
      <c r="A9" s="19" t="s">
        <v>85</v>
      </c>
      <c r="B9" s="8">
        <v>26</v>
      </c>
      <c r="C9" s="8">
        <v>1</v>
      </c>
      <c r="D9" s="8">
        <v>25</v>
      </c>
      <c r="E9" s="8">
        <v>20</v>
      </c>
      <c r="F9" s="8">
        <v>4</v>
      </c>
      <c r="G9" s="21">
        <v>28</v>
      </c>
      <c r="H9" s="8">
        <v>1</v>
      </c>
      <c r="I9" s="8">
        <v>28</v>
      </c>
      <c r="J9" s="8">
        <v>24</v>
      </c>
      <c r="K9" s="8">
        <v>4</v>
      </c>
    </row>
    <row r="10" spans="1:11">
      <c r="A10" s="19" t="s">
        <v>86</v>
      </c>
      <c r="B10" s="8">
        <v>14</v>
      </c>
      <c r="C10" s="8" t="s">
        <v>72</v>
      </c>
      <c r="D10" s="8">
        <v>14</v>
      </c>
      <c r="E10" s="8">
        <v>8</v>
      </c>
      <c r="F10" s="8">
        <v>6</v>
      </c>
      <c r="G10" s="21">
        <v>14</v>
      </c>
      <c r="H10" s="8" t="s">
        <v>72</v>
      </c>
      <c r="I10" s="8">
        <v>14</v>
      </c>
      <c r="J10" s="8">
        <v>10</v>
      </c>
      <c r="K10" s="8">
        <v>4</v>
      </c>
    </row>
    <row r="11" spans="1:11">
      <c r="A11" s="19" t="s">
        <v>87</v>
      </c>
      <c r="B11" s="8">
        <v>6</v>
      </c>
      <c r="C11" s="8" t="s">
        <v>72</v>
      </c>
      <c r="D11" s="8">
        <v>6</v>
      </c>
      <c r="E11" s="8" t="s">
        <v>72</v>
      </c>
      <c r="F11" s="8">
        <v>5</v>
      </c>
      <c r="G11" s="21">
        <v>7</v>
      </c>
      <c r="H11" s="8">
        <v>1</v>
      </c>
      <c r="I11" s="8">
        <v>7</v>
      </c>
      <c r="J11" s="8">
        <v>2</v>
      </c>
      <c r="K11" s="8">
        <v>5</v>
      </c>
    </row>
    <row r="12" spans="1:11">
      <c r="A12" s="19" t="s">
        <v>88</v>
      </c>
      <c r="B12" s="8">
        <v>3</v>
      </c>
      <c r="C12" s="8" t="s">
        <v>72</v>
      </c>
      <c r="D12" s="8">
        <v>3</v>
      </c>
      <c r="E12" s="8">
        <v>1</v>
      </c>
      <c r="F12" s="8">
        <v>2</v>
      </c>
      <c r="G12" s="21">
        <v>5</v>
      </c>
      <c r="H12" s="8" t="s">
        <v>72</v>
      </c>
      <c r="I12" s="8">
        <v>5</v>
      </c>
      <c r="J12" s="8">
        <v>2</v>
      </c>
      <c r="K12" s="8">
        <v>3</v>
      </c>
    </row>
    <row r="13" spans="1:11">
      <c r="A13" s="19" t="s">
        <v>89</v>
      </c>
      <c r="B13" s="8">
        <v>10</v>
      </c>
      <c r="C13" s="8">
        <v>1</v>
      </c>
      <c r="D13" s="8">
        <v>10</v>
      </c>
      <c r="E13" s="8" t="s">
        <v>72</v>
      </c>
      <c r="F13" s="8">
        <v>10</v>
      </c>
      <c r="G13" s="21">
        <v>10</v>
      </c>
      <c r="H13" s="8">
        <v>1</v>
      </c>
      <c r="I13" s="8">
        <v>9</v>
      </c>
      <c r="J13" s="8" t="s">
        <v>72</v>
      </c>
      <c r="K13" s="8">
        <v>9</v>
      </c>
    </row>
    <row r="14" spans="1:11">
      <c r="A14" s="19" t="s">
        <v>90</v>
      </c>
      <c r="B14" s="8">
        <v>5</v>
      </c>
      <c r="C14" s="8" t="s">
        <v>72</v>
      </c>
      <c r="D14" s="8">
        <v>5</v>
      </c>
      <c r="E14" s="8">
        <v>1</v>
      </c>
      <c r="F14" s="8">
        <v>3</v>
      </c>
      <c r="G14" s="21">
        <v>6</v>
      </c>
      <c r="H14" s="8" t="s">
        <v>72</v>
      </c>
      <c r="I14" s="8">
        <v>5</v>
      </c>
      <c r="J14" s="8">
        <v>2</v>
      </c>
      <c r="K14" s="8">
        <v>4</v>
      </c>
    </row>
    <row r="15" spans="1:11">
      <c r="A15" s="19" t="s">
        <v>91</v>
      </c>
      <c r="B15" s="8">
        <v>8</v>
      </c>
      <c r="C15" s="8">
        <v>1</v>
      </c>
      <c r="D15" s="8">
        <v>7</v>
      </c>
      <c r="E15" s="8">
        <v>4</v>
      </c>
      <c r="F15" s="8">
        <v>4</v>
      </c>
      <c r="G15" s="21">
        <v>8</v>
      </c>
      <c r="H15" s="8">
        <v>1</v>
      </c>
      <c r="I15" s="8">
        <v>7</v>
      </c>
      <c r="J15" s="8">
        <v>4</v>
      </c>
      <c r="K15" s="8">
        <v>3</v>
      </c>
    </row>
    <row r="16" spans="1:11">
      <c r="A16" s="19" t="s">
        <v>92</v>
      </c>
      <c r="B16" s="8">
        <v>5</v>
      </c>
      <c r="C16" s="8" t="s">
        <v>72</v>
      </c>
      <c r="D16" s="8">
        <v>4</v>
      </c>
      <c r="E16" s="8">
        <v>2</v>
      </c>
      <c r="F16" s="8">
        <v>2</v>
      </c>
      <c r="G16" s="21">
        <v>5</v>
      </c>
      <c r="H16" s="8" t="s">
        <v>72</v>
      </c>
      <c r="I16" s="8">
        <v>5</v>
      </c>
      <c r="J16" s="8">
        <v>2</v>
      </c>
      <c r="K16" s="8">
        <v>3</v>
      </c>
    </row>
    <row r="17" spans="1:11">
      <c r="A17" s="19" t="s">
        <v>93</v>
      </c>
      <c r="B17" s="8">
        <v>9</v>
      </c>
      <c r="C17" s="8" t="s">
        <v>72</v>
      </c>
      <c r="D17" s="8">
        <v>8</v>
      </c>
      <c r="E17" s="8">
        <v>1</v>
      </c>
      <c r="F17" s="8">
        <v>7</v>
      </c>
      <c r="G17" s="21">
        <v>10</v>
      </c>
      <c r="H17" s="8">
        <v>1</v>
      </c>
      <c r="I17" s="8">
        <v>10</v>
      </c>
      <c r="J17" s="8">
        <v>3</v>
      </c>
      <c r="K17" s="8">
        <v>6</v>
      </c>
    </row>
    <row r="18" spans="1:11">
      <c r="A18" s="19" t="s">
        <v>94</v>
      </c>
      <c r="B18" s="8">
        <v>6</v>
      </c>
      <c r="C18" s="8" t="s">
        <v>72</v>
      </c>
      <c r="D18" s="8">
        <v>6</v>
      </c>
      <c r="E18" s="8">
        <v>1</v>
      </c>
      <c r="F18" s="8">
        <v>5</v>
      </c>
      <c r="G18" s="21">
        <v>7</v>
      </c>
      <c r="H18" s="8" t="s">
        <v>72</v>
      </c>
      <c r="I18" s="8">
        <v>7</v>
      </c>
      <c r="J18" s="8">
        <v>2</v>
      </c>
      <c r="K18" s="8">
        <v>5</v>
      </c>
    </row>
    <row r="19" spans="1:11">
      <c r="A19" s="19" t="s">
        <v>95</v>
      </c>
      <c r="B19" s="8">
        <v>6</v>
      </c>
      <c r="C19" s="8" t="s">
        <v>72</v>
      </c>
      <c r="D19" s="8">
        <v>5</v>
      </c>
      <c r="E19" s="8">
        <v>1</v>
      </c>
      <c r="F19" s="8">
        <v>5</v>
      </c>
      <c r="G19" s="21">
        <v>8</v>
      </c>
      <c r="H19" s="8">
        <v>1</v>
      </c>
      <c r="I19" s="8">
        <v>7</v>
      </c>
      <c r="J19" s="8">
        <v>1</v>
      </c>
      <c r="K19" s="8">
        <v>6</v>
      </c>
    </row>
    <row r="20" spans="1:11">
      <c r="A20" s="19" t="s">
        <v>96</v>
      </c>
      <c r="B20" s="8">
        <v>13</v>
      </c>
      <c r="C20" s="8" t="s">
        <v>72</v>
      </c>
      <c r="D20" s="8">
        <v>13</v>
      </c>
      <c r="E20" s="8">
        <v>6</v>
      </c>
      <c r="F20" s="8">
        <v>6</v>
      </c>
      <c r="G20" s="21">
        <v>14</v>
      </c>
      <c r="H20" s="8" t="s">
        <v>72</v>
      </c>
      <c r="I20" s="8">
        <v>13</v>
      </c>
      <c r="J20" s="8">
        <v>10</v>
      </c>
      <c r="K20" s="8">
        <v>4</v>
      </c>
    </row>
    <row r="21" spans="1:11">
      <c r="A21" s="19" t="s">
        <v>97</v>
      </c>
      <c r="B21" s="8">
        <v>3</v>
      </c>
      <c r="C21" s="8" t="s">
        <v>72</v>
      </c>
      <c r="D21" s="8">
        <v>3</v>
      </c>
      <c r="E21" s="8" t="s">
        <v>72</v>
      </c>
      <c r="F21" s="8">
        <v>2</v>
      </c>
      <c r="G21" s="21">
        <v>4</v>
      </c>
      <c r="H21" s="8" t="s">
        <v>72</v>
      </c>
      <c r="I21" s="8">
        <v>4</v>
      </c>
      <c r="J21" s="8">
        <v>1</v>
      </c>
      <c r="K21" s="8">
        <v>3</v>
      </c>
    </row>
    <row r="22" spans="1:11">
      <c r="A22" s="19" t="s">
        <v>98</v>
      </c>
      <c r="B22" s="8">
        <v>3</v>
      </c>
      <c r="C22" s="8" t="s">
        <v>72</v>
      </c>
      <c r="D22" s="8">
        <v>3</v>
      </c>
      <c r="E22" s="8">
        <v>1</v>
      </c>
      <c r="F22" s="8">
        <v>2</v>
      </c>
      <c r="G22" s="21">
        <v>3</v>
      </c>
      <c r="H22" s="8" t="s">
        <v>72</v>
      </c>
      <c r="I22" s="8">
        <v>3</v>
      </c>
      <c r="J22" s="8">
        <v>1</v>
      </c>
      <c r="K22" s="8">
        <v>2</v>
      </c>
    </row>
    <row r="23" spans="1:11">
      <c r="A23" s="19" t="s">
        <v>99</v>
      </c>
      <c r="B23" s="8">
        <v>2</v>
      </c>
      <c r="C23" s="8" t="s">
        <v>72</v>
      </c>
      <c r="D23" s="8">
        <v>2</v>
      </c>
      <c r="E23" s="8">
        <v>1</v>
      </c>
      <c r="F23" s="8">
        <v>2</v>
      </c>
      <c r="G23" s="21">
        <v>3</v>
      </c>
      <c r="H23" s="8" t="s">
        <v>72</v>
      </c>
      <c r="I23" s="8">
        <v>3</v>
      </c>
      <c r="J23" s="8">
        <v>2</v>
      </c>
      <c r="K23" s="8">
        <v>2</v>
      </c>
    </row>
    <row r="24" spans="1:11">
      <c r="A24" s="19" t="s">
        <v>100</v>
      </c>
      <c r="B24" s="8">
        <v>8</v>
      </c>
      <c r="C24" s="8" t="s">
        <v>72</v>
      </c>
      <c r="D24" s="8">
        <v>8</v>
      </c>
      <c r="E24" s="8">
        <v>1</v>
      </c>
      <c r="F24" s="8">
        <v>7</v>
      </c>
      <c r="G24" s="21">
        <v>9</v>
      </c>
      <c r="H24" s="8" t="s">
        <v>72</v>
      </c>
      <c r="I24" s="8">
        <v>8</v>
      </c>
      <c r="J24" s="8">
        <v>2</v>
      </c>
      <c r="K24" s="8">
        <v>6</v>
      </c>
    </row>
    <row r="25" spans="1:11">
      <c r="A25" s="19" t="s">
        <v>101</v>
      </c>
      <c r="B25" s="8">
        <v>11</v>
      </c>
      <c r="C25" s="8" t="s">
        <v>72</v>
      </c>
      <c r="D25" s="8">
        <v>10</v>
      </c>
      <c r="E25" s="8">
        <v>7</v>
      </c>
      <c r="F25" s="8">
        <v>3</v>
      </c>
      <c r="G25" s="21">
        <v>10</v>
      </c>
      <c r="H25" s="8" t="s">
        <v>72</v>
      </c>
      <c r="I25" s="8">
        <v>9</v>
      </c>
      <c r="J25" s="8">
        <v>6</v>
      </c>
      <c r="K25" s="8">
        <v>3</v>
      </c>
    </row>
    <row r="26" spans="1:11">
      <c r="A26" s="19" t="s">
        <v>102</v>
      </c>
      <c r="B26" s="8">
        <v>8</v>
      </c>
      <c r="C26" s="8" t="s">
        <v>72</v>
      </c>
      <c r="D26" s="8">
        <v>8</v>
      </c>
      <c r="E26" s="8">
        <v>5</v>
      </c>
      <c r="F26" s="8">
        <v>3</v>
      </c>
      <c r="G26" s="21">
        <v>5</v>
      </c>
      <c r="H26" s="8" t="s">
        <v>72</v>
      </c>
      <c r="I26" s="8">
        <v>4</v>
      </c>
      <c r="J26" s="8">
        <v>3</v>
      </c>
      <c r="K26" s="8">
        <v>2</v>
      </c>
    </row>
    <row r="27" spans="1:11">
      <c r="A27" s="19" t="s">
        <v>103</v>
      </c>
      <c r="B27" s="8">
        <v>8</v>
      </c>
      <c r="C27" s="8" t="s">
        <v>72</v>
      </c>
      <c r="D27" s="8">
        <v>8</v>
      </c>
      <c r="E27" s="8">
        <v>5</v>
      </c>
      <c r="F27" s="8">
        <v>4</v>
      </c>
      <c r="G27" s="21">
        <v>10</v>
      </c>
      <c r="H27" s="8" t="s">
        <v>72</v>
      </c>
      <c r="I27" s="8">
        <v>9</v>
      </c>
      <c r="J27" s="8">
        <v>6</v>
      </c>
      <c r="K27" s="8">
        <v>3</v>
      </c>
    </row>
    <row r="28" spans="1:11">
      <c r="A28" s="19" t="s">
        <v>104</v>
      </c>
      <c r="B28" s="8">
        <v>2</v>
      </c>
      <c r="C28" s="8" t="s">
        <v>72</v>
      </c>
      <c r="D28" s="8">
        <v>1</v>
      </c>
      <c r="E28" s="8">
        <v>1</v>
      </c>
      <c r="F28" s="8">
        <v>1</v>
      </c>
      <c r="G28" s="21">
        <v>2</v>
      </c>
      <c r="H28" s="8" t="s">
        <v>72</v>
      </c>
      <c r="I28" s="8">
        <v>2</v>
      </c>
      <c r="J28" s="8">
        <v>1</v>
      </c>
      <c r="K28" s="8">
        <v>1</v>
      </c>
    </row>
    <row r="29" spans="1:11">
      <c r="A29" s="19" t="s">
        <v>105</v>
      </c>
      <c r="B29" s="8">
        <v>2</v>
      </c>
      <c r="C29" s="8" t="s">
        <v>72</v>
      </c>
      <c r="D29" s="8">
        <v>2</v>
      </c>
      <c r="E29" s="8" t="s">
        <v>72</v>
      </c>
      <c r="F29" s="8">
        <v>2</v>
      </c>
      <c r="G29" s="21">
        <v>3</v>
      </c>
      <c r="H29" s="8" t="s">
        <v>72</v>
      </c>
      <c r="I29" s="8">
        <v>3</v>
      </c>
      <c r="J29" s="8">
        <v>1</v>
      </c>
      <c r="K29" s="8">
        <v>1</v>
      </c>
    </row>
    <row r="30" spans="1:11">
      <c r="A30" s="19" t="s">
        <v>106</v>
      </c>
      <c r="B30" s="8">
        <v>4</v>
      </c>
      <c r="C30" s="8" t="s">
        <v>72</v>
      </c>
      <c r="D30" s="8">
        <v>3</v>
      </c>
      <c r="E30" s="8">
        <v>3</v>
      </c>
      <c r="F30" s="8">
        <v>1</v>
      </c>
      <c r="G30" s="21">
        <v>3</v>
      </c>
      <c r="H30" s="8" t="s">
        <v>72</v>
      </c>
      <c r="I30" s="8">
        <v>3</v>
      </c>
      <c r="J30" s="8">
        <v>2</v>
      </c>
      <c r="K30" s="8">
        <v>1</v>
      </c>
    </row>
    <row r="31" spans="1:11">
      <c r="A31" s="19" t="s">
        <v>107</v>
      </c>
      <c r="B31" s="8">
        <v>7</v>
      </c>
      <c r="C31" s="8" t="s">
        <v>72</v>
      </c>
      <c r="D31" s="8">
        <v>7</v>
      </c>
      <c r="E31" s="8">
        <v>2</v>
      </c>
      <c r="F31" s="8">
        <v>5</v>
      </c>
      <c r="G31" s="21">
        <v>7</v>
      </c>
      <c r="H31" s="8" t="s">
        <v>72</v>
      </c>
      <c r="I31" s="8">
        <v>7</v>
      </c>
      <c r="J31" s="8">
        <v>2</v>
      </c>
      <c r="K31" s="8">
        <v>5</v>
      </c>
    </row>
    <row r="32" spans="1:11">
      <c r="A32" s="19" t="s">
        <v>108</v>
      </c>
      <c r="B32" s="8">
        <v>23</v>
      </c>
      <c r="C32" s="8" t="s">
        <v>72</v>
      </c>
      <c r="D32" s="8">
        <v>22</v>
      </c>
      <c r="E32" s="8">
        <v>4</v>
      </c>
      <c r="F32" s="8">
        <v>18</v>
      </c>
      <c r="G32" s="21">
        <v>24</v>
      </c>
      <c r="H32" s="8">
        <v>1</v>
      </c>
      <c r="I32" s="8">
        <v>24</v>
      </c>
      <c r="J32" s="8">
        <v>9</v>
      </c>
      <c r="K32" s="8">
        <v>15</v>
      </c>
    </row>
    <row r="33" spans="1:11">
      <c r="A33" s="19" t="s">
        <v>109</v>
      </c>
      <c r="B33" s="8">
        <v>2</v>
      </c>
      <c r="C33" s="8" t="s">
        <v>72</v>
      </c>
      <c r="D33" s="8">
        <v>2</v>
      </c>
      <c r="E33" s="8">
        <v>1</v>
      </c>
      <c r="F33" s="8">
        <v>1</v>
      </c>
      <c r="G33" s="21">
        <v>3</v>
      </c>
      <c r="H33" s="8" t="s">
        <v>72</v>
      </c>
      <c r="I33" s="8">
        <v>3</v>
      </c>
      <c r="J33" s="8">
        <v>2</v>
      </c>
      <c r="K33" s="8">
        <v>1</v>
      </c>
    </row>
    <row r="34" spans="1:11">
      <c r="A34" s="19" t="s">
        <v>110</v>
      </c>
      <c r="B34" s="8">
        <v>3</v>
      </c>
      <c r="C34" s="8" t="s">
        <v>72</v>
      </c>
      <c r="D34" s="8">
        <v>3</v>
      </c>
      <c r="E34" s="8" t="s">
        <v>72</v>
      </c>
      <c r="F34" s="8">
        <v>3</v>
      </c>
      <c r="G34" s="21">
        <v>3</v>
      </c>
      <c r="H34" s="8">
        <v>1</v>
      </c>
      <c r="I34" s="8">
        <v>3</v>
      </c>
      <c r="J34" s="8" t="s">
        <v>72</v>
      </c>
      <c r="K34" s="8">
        <v>2</v>
      </c>
    </row>
    <row r="35" spans="1:11">
      <c r="A35" s="19" t="s">
        <v>111</v>
      </c>
      <c r="B35" s="8">
        <v>18</v>
      </c>
      <c r="C35" s="8" t="s">
        <v>72</v>
      </c>
      <c r="D35" s="8">
        <v>18</v>
      </c>
      <c r="E35" s="8">
        <v>8</v>
      </c>
      <c r="F35" s="8">
        <v>10</v>
      </c>
      <c r="G35" s="21">
        <v>17</v>
      </c>
      <c r="H35" s="8">
        <v>1</v>
      </c>
      <c r="I35" s="8">
        <v>16</v>
      </c>
      <c r="J35" s="8">
        <v>7</v>
      </c>
      <c r="K35" s="8">
        <v>9</v>
      </c>
    </row>
    <row r="36" spans="1:11">
      <c r="A36" s="19" t="s">
        <v>112</v>
      </c>
      <c r="B36" s="8">
        <v>8</v>
      </c>
      <c r="C36" s="8">
        <v>1</v>
      </c>
      <c r="D36" s="8">
        <v>7</v>
      </c>
      <c r="E36" s="8" t="s">
        <v>72</v>
      </c>
      <c r="F36" s="8">
        <v>7</v>
      </c>
      <c r="G36" s="21">
        <v>8</v>
      </c>
      <c r="H36" s="8">
        <v>1</v>
      </c>
      <c r="I36" s="8">
        <v>8</v>
      </c>
      <c r="J36" s="8" t="s">
        <v>72</v>
      </c>
      <c r="K36" s="8">
        <v>7</v>
      </c>
    </row>
    <row r="37" spans="1:11">
      <c r="A37" s="19" t="s">
        <v>113</v>
      </c>
      <c r="B37" s="8">
        <v>7</v>
      </c>
      <c r="C37" s="8" t="s">
        <v>72</v>
      </c>
      <c r="D37" s="8">
        <v>6</v>
      </c>
      <c r="E37" s="8">
        <v>3</v>
      </c>
      <c r="F37" s="8">
        <v>4</v>
      </c>
      <c r="G37" s="21">
        <v>7</v>
      </c>
      <c r="H37" s="8" t="s">
        <v>72</v>
      </c>
      <c r="I37" s="8">
        <v>6</v>
      </c>
      <c r="J37" s="8">
        <v>3</v>
      </c>
      <c r="K37" s="8">
        <v>3</v>
      </c>
    </row>
    <row r="38" spans="1:11">
      <c r="A38" s="19" t="s">
        <v>114</v>
      </c>
      <c r="B38" s="8">
        <v>2</v>
      </c>
      <c r="C38" s="8" t="s">
        <v>72</v>
      </c>
      <c r="D38" s="8">
        <v>2</v>
      </c>
      <c r="E38" s="8">
        <v>1</v>
      </c>
      <c r="F38" s="8">
        <v>1</v>
      </c>
      <c r="G38" s="21">
        <v>2</v>
      </c>
      <c r="H38" s="8" t="s">
        <v>72</v>
      </c>
      <c r="I38" s="8">
        <v>2</v>
      </c>
      <c r="J38" s="8">
        <v>1</v>
      </c>
      <c r="K38" s="8">
        <v>1</v>
      </c>
    </row>
    <row r="39" spans="1:11">
      <c r="A39" s="19" t="s">
        <v>115</v>
      </c>
      <c r="B39" s="8">
        <v>3</v>
      </c>
      <c r="C39" s="8" t="s">
        <v>72</v>
      </c>
      <c r="D39" s="8">
        <v>3</v>
      </c>
      <c r="E39" s="8" t="s">
        <v>72</v>
      </c>
      <c r="F39" s="8">
        <v>3</v>
      </c>
      <c r="G39" s="21">
        <v>4</v>
      </c>
      <c r="H39" s="8" t="s">
        <v>72</v>
      </c>
      <c r="I39" s="8">
        <v>4</v>
      </c>
      <c r="J39" s="8">
        <v>1</v>
      </c>
      <c r="K39" s="8">
        <v>4</v>
      </c>
    </row>
    <row r="40" spans="1:11">
      <c r="A40" s="19" t="s">
        <v>116</v>
      </c>
      <c r="B40" s="8">
        <v>7</v>
      </c>
      <c r="C40" s="8" t="s">
        <v>72</v>
      </c>
      <c r="D40" s="8">
        <v>6</v>
      </c>
      <c r="E40" s="8">
        <v>3</v>
      </c>
      <c r="F40" s="8">
        <v>3</v>
      </c>
      <c r="G40" s="21">
        <v>7</v>
      </c>
      <c r="H40" s="8" t="s">
        <v>72</v>
      </c>
      <c r="I40" s="8">
        <v>6</v>
      </c>
      <c r="J40" s="8">
        <v>4</v>
      </c>
      <c r="K40" s="8">
        <v>3</v>
      </c>
    </row>
    <row r="41" spans="1:11">
      <c r="A41" s="19" t="s">
        <v>117</v>
      </c>
      <c r="B41" s="8">
        <v>14</v>
      </c>
      <c r="C41" s="8">
        <v>1</v>
      </c>
      <c r="D41" s="8">
        <v>13</v>
      </c>
      <c r="E41" s="8">
        <v>5</v>
      </c>
      <c r="F41" s="8">
        <v>8</v>
      </c>
      <c r="G41" s="21">
        <v>13</v>
      </c>
      <c r="H41" s="8">
        <v>1</v>
      </c>
      <c r="I41" s="8">
        <v>13</v>
      </c>
      <c r="J41" s="8">
        <v>7</v>
      </c>
      <c r="K41" s="8">
        <v>6</v>
      </c>
    </row>
    <row r="42" spans="1:11">
      <c r="A42" s="19" t="s">
        <v>118</v>
      </c>
      <c r="B42" s="8">
        <v>3</v>
      </c>
      <c r="C42" s="8" t="s">
        <v>72</v>
      </c>
      <c r="D42" s="8">
        <v>3</v>
      </c>
      <c r="E42" s="8" t="s">
        <v>72</v>
      </c>
      <c r="F42" s="8">
        <v>2</v>
      </c>
      <c r="G42" s="21">
        <v>3</v>
      </c>
      <c r="H42" s="8" t="s">
        <v>72</v>
      </c>
      <c r="I42" s="8">
        <v>3</v>
      </c>
      <c r="J42" s="8">
        <v>1</v>
      </c>
      <c r="K42" s="8">
        <v>2</v>
      </c>
    </row>
    <row r="43" spans="1:11">
      <c r="A43" s="19" t="s">
        <v>119</v>
      </c>
      <c r="B43" s="8">
        <v>7</v>
      </c>
      <c r="C43" s="8" t="s">
        <v>72</v>
      </c>
      <c r="D43" s="8">
        <v>6</v>
      </c>
      <c r="E43" s="8">
        <v>2</v>
      </c>
      <c r="F43" s="8">
        <v>4</v>
      </c>
      <c r="G43" s="21">
        <v>8</v>
      </c>
      <c r="H43" s="8">
        <v>1</v>
      </c>
      <c r="I43" s="8">
        <v>7</v>
      </c>
      <c r="J43" s="8">
        <v>4</v>
      </c>
      <c r="K43" s="8">
        <v>3</v>
      </c>
    </row>
    <row r="44" spans="1:11">
      <c r="A44" s="19" t="s">
        <v>120</v>
      </c>
      <c r="B44" s="8">
        <v>7</v>
      </c>
      <c r="C44" s="8" t="s">
        <v>72</v>
      </c>
      <c r="D44" s="8">
        <v>7</v>
      </c>
      <c r="E44" s="8">
        <v>4</v>
      </c>
      <c r="F44" s="8">
        <v>3</v>
      </c>
      <c r="G44" s="21">
        <v>8</v>
      </c>
      <c r="H44" s="8" t="s">
        <v>72</v>
      </c>
      <c r="I44" s="8">
        <v>7</v>
      </c>
      <c r="J44" s="8">
        <v>5</v>
      </c>
      <c r="K44" s="8">
        <v>3</v>
      </c>
    </row>
    <row r="45" spans="1:11">
      <c r="A45" s="19" t="s">
        <v>121</v>
      </c>
      <c r="B45" s="8">
        <v>4</v>
      </c>
      <c r="C45" s="8" t="s">
        <v>72</v>
      </c>
      <c r="D45" s="8">
        <v>4</v>
      </c>
      <c r="E45" s="8">
        <v>1</v>
      </c>
      <c r="F45" s="8">
        <v>3</v>
      </c>
      <c r="G45" s="21">
        <v>3</v>
      </c>
      <c r="H45" s="8" t="s">
        <v>72</v>
      </c>
      <c r="I45" s="8">
        <v>3</v>
      </c>
      <c r="J45" s="8">
        <v>1</v>
      </c>
      <c r="K45" s="8">
        <v>2</v>
      </c>
    </row>
    <row r="46" spans="1:11">
      <c r="A46" s="19" t="s">
        <v>122</v>
      </c>
      <c r="B46" s="8">
        <v>4</v>
      </c>
      <c r="C46" s="8" t="s">
        <v>72</v>
      </c>
      <c r="D46" s="8">
        <v>4</v>
      </c>
      <c r="E46" s="8" t="s">
        <v>72</v>
      </c>
      <c r="F46" s="8">
        <v>4</v>
      </c>
      <c r="G46" s="21">
        <v>5</v>
      </c>
      <c r="H46" s="8" t="s">
        <v>72</v>
      </c>
      <c r="I46" s="8">
        <v>5</v>
      </c>
      <c r="J46" s="8">
        <v>1</v>
      </c>
      <c r="K46" s="8">
        <v>3</v>
      </c>
    </row>
    <row r="47" spans="1:11">
      <c r="A47" s="19" t="s">
        <v>123</v>
      </c>
      <c r="B47" s="8">
        <v>23</v>
      </c>
      <c r="C47" s="8">
        <v>1</v>
      </c>
      <c r="D47" s="8">
        <v>23</v>
      </c>
      <c r="E47" s="8">
        <v>12</v>
      </c>
      <c r="F47" s="8">
        <v>11</v>
      </c>
      <c r="G47" s="21">
        <v>23</v>
      </c>
      <c r="H47" s="8">
        <v>1</v>
      </c>
      <c r="I47" s="8">
        <v>22</v>
      </c>
      <c r="J47" s="8">
        <v>11</v>
      </c>
      <c r="K47" s="8">
        <v>11</v>
      </c>
    </row>
    <row r="48" spans="1:11">
      <c r="A48" s="19" t="s">
        <v>124</v>
      </c>
      <c r="B48" s="8">
        <v>6</v>
      </c>
      <c r="C48" s="8" t="s">
        <v>72</v>
      </c>
      <c r="D48" s="8">
        <v>6</v>
      </c>
      <c r="E48" s="8">
        <v>1</v>
      </c>
      <c r="F48" s="8">
        <v>5</v>
      </c>
      <c r="G48" s="21">
        <v>5</v>
      </c>
      <c r="H48" s="8">
        <v>1</v>
      </c>
      <c r="I48" s="8">
        <v>4</v>
      </c>
      <c r="J48" s="8">
        <v>3</v>
      </c>
      <c r="K48" s="8">
        <v>1</v>
      </c>
    </row>
    <row r="49" spans="1:11">
      <c r="A49" s="19" t="s">
        <v>125</v>
      </c>
      <c r="B49" s="8">
        <v>2</v>
      </c>
      <c r="C49" s="8" t="s">
        <v>72</v>
      </c>
      <c r="D49" s="8">
        <v>2</v>
      </c>
      <c r="E49" s="8">
        <v>1</v>
      </c>
      <c r="F49" s="8">
        <v>1</v>
      </c>
      <c r="G49" s="21">
        <v>3</v>
      </c>
      <c r="H49" s="8" t="s">
        <v>72</v>
      </c>
      <c r="I49" s="8">
        <v>3</v>
      </c>
      <c r="J49" s="8">
        <v>2</v>
      </c>
      <c r="K49" s="8">
        <v>1</v>
      </c>
    </row>
    <row r="50" spans="1:11">
      <c r="A50" s="19" t="s">
        <v>126</v>
      </c>
      <c r="B50" s="8">
        <v>7</v>
      </c>
      <c r="C50" s="8" t="s">
        <v>72</v>
      </c>
      <c r="D50" s="8">
        <v>7</v>
      </c>
      <c r="E50" s="8">
        <v>2</v>
      </c>
      <c r="F50" s="8">
        <v>5</v>
      </c>
      <c r="G50" s="21">
        <v>7</v>
      </c>
      <c r="H50" s="8">
        <v>1</v>
      </c>
      <c r="I50" s="8">
        <v>6</v>
      </c>
      <c r="J50" s="8">
        <v>1</v>
      </c>
      <c r="K50" s="8">
        <v>5</v>
      </c>
    </row>
    <row r="51" spans="1:11">
      <c r="A51" s="19" t="s">
        <v>127</v>
      </c>
      <c r="B51" s="8">
        <v>9</v>
      </c>
      <c r="C51" s="8" t="s">
        <v>72</v>
      </c>
      <c r="D51" s="8">
        <v>9</v>
      </c>
      <c r="E51" s="8">
        <v>2</v>
      </c>
      <c r="F51" s="8">
        <v>7</v>
      </c>
      <c r="G51" s="21">
        <v>13</v>
      </c>
      <c r="H51" s="8" t="s">
        <v>72</v>
      </c>
      <c r="I51" s="8">
        <v>13</v>
      </c>
      <c r="J51" s="8">
        <v>6</v>
      </c>
      <c r="K51" s="8">
        <v>7</v>
      </c>
    </row>
    <row r="52" spans="1:11">
      <c r="A52" s="19" t="s">
        <v>128</v>
      </c>
      <c r="B52" s="8">
        <v>1</v>
      </c>
      <c r="C52" s="8" t="s">
        <v>72</v>
      </c>
      <c r="D52" s="8">
        <v>1</v>
      </c>
      <c r="E52" s="8" t="s">
        <v>72</v>
      </c>
      <c r="F52" s="8" t="s">
        <v>72</v>
      </c>
      <c r="G52" s="21">
        <v>1</v>
      </c>
      <c r="H52" s="8" t="s">
        <v>72</v>
      </c>
      <c r="I52" s="8">
        <v>1</v>
      </c>
      <c r="J52" s="8">
        <v>1</v>
      </c>
      <c r="K52" s="8" t="s">
        <v>72</v>
      </c>
    </row>
    <row r="53" spans="1:11">
      <c r="A53" s="19" t="s">
        <v>129</v>
      </c>
      <c r="B53" s="8">
        <v>8</v>
      </c>
      <c r="C53" s="8" t="s">
        <v>72</v>
      </c>
      <c r="D53" s="8">
        <v>8</v>
      </c>
      <c r="E53" s="8">
        <v>1</v>
      </c>
      <c r="F53" s="8">
        <v>7</v>
      </c>
      <c r="G53" s="21">
        <v>7</v>
      </c>
      <c r="H53" s="8" t="s">
        <v>72</v>
      </c>
      <c r="I53" s="8">
        <v>7</v>
      </c>
      <c r="J53" s="8">
        <v>2</v>
      </c>
      <c r="K53" s="8">
        <v>5</v>
      </c>
    </row>
    <row r="54" spans="1:11">
      <c r="A54" s="19" t="s">
        <v>130</v>
      </c>
      <c r="B54" s="8">
        <v>3</v>
      </c>
      <c r="C54" s="8" t="s">
        <v>72</v>
      </c>
      <c r="D54" s="8">
        <v>3</v>
      </c>
      <c r="E54" s="8">
        <v>1</v>
      </c>
      <c r="F54" s="8">
        <v>2</v>
      </c>
      <c r="G54" s="21">
        <v>4</v>
      </c>
      <c r="H54" s="8" t="s">
        <v>72</v>
      </c>
      <c r="I54" s="8">
        <v>4</v>
      </c>
      <c r="J54" s="8">
        <v>2</v>
      </c>
      <c r="K54" s="8">
        <v>2</v>
      </c>
    </row>
    <row r="55" spans="1:11">
      <c r="A55" s="33" t="s">
        <v>131</v>
      </c>
      <c r="B55" s="45"/>
      <c r="C55" s="45"/>
      <c r="D55" s="45"/>
      <c r="E55" s="45"/>
      <c r="F55" s="45"/>
      <c r="G55" s="45"/>
      <c r="H55" s="45"/>
      <c r="I55" s="45"/>
      <c r="J55" s="45"/>
      <c r="K55" s="45"/>
    </row>
    <row r="56" spans="1:11">
      <c r="A56" s="20" t="s">
        <v>134</v>
      </c>
      <c r="B56" s="8">
        <v>7</v>
      </c>
      <c r="C56" s="8">
        <v>1</v>
      </c>
      <c r="D56" s="8">
        <v>6</v>
      </c>
      <c r="E56" s="8">
        <v>1</v>
      </c>
      <c r="F56" s="8">
        <v>6</v>
      </c>
      <c r="G56" s="21">
        <v>7</v>
      </c>
      <c r="H56" s="8">
        <v>1</v>
      </c>
      <c r="I56" s="8">
        <v>6</v>
      </c>
      <c r="J56" s="8">
        <v>2</v>
      </c>
      <c r="K56" s="8">
        <v>4</v>
      </c>
    </row>
    <row r="57" spans="1:11">
      <c r="A57" s="20" t="s">
        <v>183</v>
      </c>
      <c r="B57" s="8">
        <v>6</v>
      </c>
      <c r="C57" s="8">
        <v>1</v>
      </c>
      <c r="D57" s="8">
        <v>6</v>
      </c>
      <c r="E57" s="8">
        <v>2</v>
      </c>
      <c r="F57" s="8">
        <v>3</v>
      </c>
      <c r="G57" s="21">
        <v>9</v>
      </c>
      <c r="H57" s="8" t="s">
        <v>72</v>
      </c>
      <c r="I57" s="8">
        <v>8</v>
      </c>
      <c r="J57" s="8">
        <v>4</v>
      </c>
      <c r="K57" s="8">
        <v>4</v>
      </c>
    </row>
    <row r="58" spans="1:11">
      <c r="A58" s="22" t="s">
        <v>136</v>
      </c>
      <c r="B58" s="11">
        <v>1</v>
      </c>
      <c r="C58" s="11" t="s">
        <v>72</v>
      </c>
      <c r="D58" s="11">
        <v>1</v>
      </c>
      <c r="E58" s="11" t="s">
        <v>72</v>
      </c>
      <c r="F58" s="11">
        <v>1</v>
      </c>
      <c r="G58" s="26">
        <v>1</v>
      </c>
      <c r="H58" s="11" t="s">
        <v>72</v>
      </c>
      <c r="I58" s="11">
        <v>1</v>
      </c>
      <c r="J58" s="11" t="s">
        <v>72</v>
      </c>
      <c r="K58" s="11" t="s">
        <v>72</v>
      </c>
    </row>
    <row r="59" spans="1:11">
      <c r="A59" s="13" t="s">
        <v>297</v>
      </c>
    </row>
  </sheetData>
  <mergeCells count="4">
    <mergeCell ref="A2:A3"/>
    <mergeCell ref="B2:F2"/>
    <mergeCell ref="G2:K2"/>
    <mergeCell ref="A55:K55"/>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K59"/>
  <sheetViews>
    <sheetView workbookViewId="0"/>
  </sheetViews>
  <sheetFormatPr defaultRowHeight="15"/>
  <cols>
    <col min="1" max="1" width="23" customWidth="1"/>
    <col min="2" max="11" width="13" customWidth="1"/>
  </cols>
  <sheetData>
    <row r="1" spans="1:11">
      <c r="A1" s="2" t="s">
        <v>30</v>
      </c>
    </row>
    <row r="2" spans="1:11">
      <c r="A2" s="34" t="s">
        <v>75</v>
      </c>
      <c r="B2" s="35">
        <v>2017</v>
      </c>
      <c r="C2" s="46"/>
      <c r="D2" s="46"/>
      <c r="E2" s="46"/>
      <c r="F2" s="46"/>
      <c r="G2" s="35">
        <v>2019</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12</v>
      </c>
      <c r="C4" s="8">
        <v>1</v>
      </c>
      <c r="D4" s="8">
        <v>11</v>
      </c>
      <c r="E4" s="8">
        <v>7</v>
      </c>
      <c r="F4" s="8">
        <v>5</v>
      </c>
      <c r="G4" s="21">
        <v>13</v>
      </c>
      <c r="H4" s="8">
        <v>1</v>
      </c>
      <c r="I4" s="8">
        <v>12</v>
      </c>
      <c r="J4" s="8">
        <v>7</v>
      </c>
      <c r="K4" s="8">
        <v>6</v>
      </c>
    </row>
    <row r="5" spans="1:11">
      <c r="A5" s="19" t="s">
        <v>81</v>
      </c>
      <c r="B5" s="8">
        <v>4</v>
      </c>
      <c r="C5" s="8" t="s">
        <v>72</v>
      </c>
      <c r="D5" s="8">
        <v>3</v>
      </c>
      <c r="E5" s="8">
        <v>2</v>
      </c>
      <c r="F5" s="8">
        <v>1</v>
      </c>
      <c r="G5" s="21">
        <v>5</v>
      </c>
      <c r="H5" s="8" t="s">
        <v>72</v>
      </c>
      <c r="I5" s="8">
        <v>5</v>
      </c>
      <c r="J5" s="8">
        <v>3</v>
      </c>
      <c r="K5" s="8">
        <v>1</v>
      </c>
    </row>
    <row r="6" spans="1:11">
      <c r="A6" s="19" t="s">
        <v>82</v>
      </c>
      <c r="B6" s="8">
        <v>14</v>
      </c>
      <c r="C6" s="8" t="s">
        <v>72</v>
      </c>
      <c r="D6" s="8">
        <v>14</v>
      </c>
      <c r="E6" s="8">
        <v>9</v>
      </c>
      <c r="F6" s="8">
        <v>5</v>
      </c>
      <c r="G6" s="21">
        <v>15</v>
      </c>
      <c r="H6" s="8" t="s">
        <v>72</v>
      </c>
      <c r="I6" s="8">
        <v>15</v>
      </c>
      <c r="J6" s="8">
        <v>9</v>
      </c>
      <c r="K6" s="8">
        <v>7</v>
      </c>
    </row>
    <row r="7" spans="1:11">
      <c r="A7" s="19" t="s">
        <v>83</v>
      </c>
      <c r="B7" s="8">
        <v>11</v>
      </c>
      <c r="C7" s="8">
        <v>1</v>
      </c>
      <c r="D7" s="8">
        <v>10</v>
      </c>
      <c r="E7" s="8">
        <v>4</v>
      </c>
      <c r="F7" s="8">
        <v>7</v>
      </c>
      <c r="G7" s="21">
        <v>8</v>
      </c>
      <c r="H7" s="8" t="s">
        <v>72</v>
      </c>
      <c r="I7" s="8">
        <v>8</v>
      </c>
      <c r="J7" s="8">
        <v>4</v>
      </c>
      <c r="K7" s="8">
        <v>4</v>
      </c>
    </row>
    <row r="8" spans="1:11">
      <c r="A8" s="19" t="s">
        <v>84</v>
      </c>
      <c r="B8" s="8">
        <v>10</v>
      </c>
      <c r="C8" s="8" t="s">
        <v>72</v>
      </c>
      <c r="D8" s="8">
        <v>10</v>
      </c>
      <c r="E8" s="8">
        <v>3</v>
      </c>
      <c r="F8" s="8">
        <v>7</v>
      </c>
      <c r="G8" s="21">
        <v>8</v>
      </c>
      <c r="H8" s="8" t="s">
        <v>72</v>
      </c>
      <c r="I8" s="8">
        <v>8</v>
      </c>
      <c r="J8" s="8">
        <v>2</v>
      </c>
      <c r="K8" s="8">
        <v>5</v>
      </c>
    </row>
    <row r="9" spans="1:11">
      <c r="A9" s="19" t="s">
        <v>85</v>
      </c>
      <c r="B9" s="8">
        <v>27</v>
      </c>
      <c r="C9" s="8">
        <v>1</v>
      </c>
      <c r="D9" s="8">
        <v>25</v>
      </c>
      <c r="E9" s="8">
        <v>22</v>
      </c>
      <c r="F9" s="8">
        <v>4</v>
      </c>
      <c r="G9" s="21">
        <v>25</v>
      </c>
      <c r="H9" s="8">
        <v>1</v>
      </c>
      <c r="I9" s="8">
        <v>24</v>
      </c>
      <c r="J9" s="8">
        <v>19</v>
      </c>
      <c r="K9" s="8">
        <v>4</v>
      </c>
    </row>
    <row r="10" spans="1:11">
      <c r="A10" s="19" t="s">
        <v>86</v>
      </c>
      <c r="B10" s="8">
        <v>15</v>
      </c>
      <c r="C10" s="8">
        <v>1</v>
      </c>
      <c r="D10" s="8">
        <v>14</v>
      </c>
      <c r="E10" s="8">
        <v>10</v>
      </c>
      <c r="F10" s="8">
        <v>4</v>
      </c>
      <c r="G10" s="21">
        <v>15</v>
      </c>
      <c r="H10" s="8">
        <v>1</v>
      </c>
      <c r="I10" s="8">
        <v>14</v>
      </c>
      <c r="J10" s="8">
        <v>10</v>
      </c>
      <c r="K10" s="8">
        <v>4</v>
      </c>
    </row>
    <row r="11" spans="1:11">
      <c r="A11" s="19" t="s">
        <v>87</v>
      </c>
      <c r="B11" s="8">
        <v>9</v>
      </c>
      <c r="C11" s="8">
        <v>1</v>
      </c>
      <c r="D11" s="8">
        <v>8</v>
      </c>
      <c r="E11" s="8">
        <v>2</v>
      </c>
      <c r="F11" s="8">
        <v>6</v>
      </c>
      <c r="G11" s="21">
        <v>11</v>
      </c>
      <c r="H11" s="8">
        <v>1</v>
      </c>
      <c r="I11" s="8">
        <v>10</v>
      </c>
      <c r="J11" s="8">
        <v>4</v>
      </c>
      <c r="K11" s="8">
        <v>6</v>
      </c>
    </row>
    <row r="12" spans="1:11">
      <c r="A12" s="19" t="s">
        <v>88</v>
      </c>
      <c r="B12" s="8">
        <v>10</v>
      </c>
      <c r="C12" s="8">
        <v>1</v>
      </c>
      <c r="D12" s="8">
        <v>9</v>
      </c>
      <c r="E12" s="8">
        <v>5</v>
      </c>
      <c r="F12" s="8">
        <v>4</v>
      </c>
      <c r="G12" s="21">
        <v>16</v>
      </c>
      <c r="H12" s="8">
        <v>1</v>
      </c>
      <c r="I12" s="8">
        <v>15</v>
      </c>
      <c r="J12" s="8">
        <v>10</v>
      </c>
      <c r="K12" s="8">
        <v>6</v>
      </c>
    </row>
    <row r="13" spans="1:11">
      <c r="A13" s="19" t="s">
        <v>89</v>
      </c>
      <c r="B13" s="8">
        <v>9</v>
      </c>
      <c r="C13" s="8">
        <v>1</v>
      </c>
      <c r="D13" s="8">
        <v>8</v>
      </c>
      <c r="E13" s="8" t="s">
        <v>72</v>
      </c>
      <c r="F13" s="8">
        <v>7</v>
      </c>
      <c r="G13" s="21">
        <v>11</v>
      </c>
      <c r="H13" s="8">
        <v>1</v>
      </c>
      <c r="I13" s="8">
        <v>10</v>
      </c>
      <c r="J13" s="8">
        <v>1</v>
      </c>
      <c r="K13" s="8">
        <v>9</v>
      </c>
    </row>
    <row r="14" spans="1:11">
      <c r="A14" s="19" t="s">
        <v>90</v>
      </c>
      <c r="B14" s="8">
        <v>5</v>
      </c>
      <c r="C14" s="8">
        <v>1</v>
      </c>
      <c r="D14" s="8">
        <v>5</v>
      </c>
      <c r="E14" s="8">
        <v>2</v>
      </c>
      <c r="F14" s="8">
        <v>3</v>
      </c>
      <c r="G14" s="21">
        <v>11</v>
      </c>
      <c r="H14" s="8" t="s">
        <v>72</v>
      </c>
      <c r="I14" s="8">
        <v>11</v>
      </c>
      <c r="J14" s="8">
        <v>5</v>
      </c>
      <c r="K14" s="8">
        <v>6</v>
      </c>
    </row>
    <row r="15" spans="1:11">
      <c r="A15" s="19" t="s">
        <v>91</v>
      </c>
      <c r="B15" s="8">
        <v>7</v>
      </c>
      <c r="C15" s="8">
        <v>2</v>
      </c>
      <c r="D15" s="8">
        <v>5</v>
      </c>
      <c r="E15" s="8">
        <v>4</v>
      </c>
      <c r="F15" s="8">
        <v>1</v>
      </c>
      <c r="G15" s="21">
        <v>14</v>
      </c>
      <c r="H15" s="8">
        <v>1</v>
      </c>
      <c r="I15" s="8">
        <v>13</v>
      </c>
      <c r="J15" s="8">
        <v>11</v>
      </c>
      <c r="K15" s="8">
        <v>2</v>
      </c>
    </row>
    <row r="16" spans="1:11">
      <c r="A16" s="19" t="s">
        <v>92</v>
      </c>
      <c r="B16" s="8">
        <v>6</v>
      </c>
      <c r="C16" s="8" t="s">
        <v>72</v>
      </c>
      <c r="D16" s="8">
        <v>6</v>
      </c>
      <c r="E16" s="8">
        <v>4</v>
      </c>
      <c r="F16" s="8">
        <v>2</v>
      </c>
      <c r="G16" s="21">
        <v>9</v>
      </c>
      <c r="H16" s="8" t="s">
        <v>72</v>
      </c>
      <c r="I16" s="8">
        <v>8</v>
      </c>
      <c r="J16" s="8">
        <v>6</v>
      </c>
      <c r="K16" s="8">
        <v>2</v>
      </c>
    </row>
    <row r="17" spans="1:11">
      <c r="A17" s="19" t="s">
        <v>93</v>
      </c>
      <c r="B17" s="8">
        <v>12</v>
      </c>
      <c r="C17" s="8">
        <v>1</v>
      </c>
      <c r="D17" s="8">
        <v>11</v>
      </c>
      <c r="E17" s="8">
        <v>5</v>
      </c>
      <c r="F17" s="8">
        <v>6</v>
      </c>
      <c r="G17" s="21">
        <v>16</v>
      </c>
      <c r="H17" s="8" t="s">
        <v>72</v>
      </c>
      <c r="I17" s="8">
        <v>16</v>
      </c>
      <c r="J17" s="8">
        <v>9</v>
      </c>
      <c r="K17" s="8">
        <v>7</v>
      </c>
    </row>
    <row r="18" spans="1:11">
      <c r="A18" s="19" t="s">
        <v>94</v>
      </c>
      <c r="B18" s="8">
        <v>6</v>
      </c>
      <c r="C18" s="8" t="s">
        <v>72</v>
      </c>
      <c r="D18" s="8">
        <v>6</v>
      </c>
      <c r="E18" s="8">
        <v>3</v>
      </c>
      <c r="F18" s="8">
        <v>3</v>
      </c>
      <c r="G18" s="21">
        <v>10</v>
      </c>
      <c r="H18" s="8" t="s">
        <v>72</v>
      </c>
      <c r="I18" s="8">
        <v>10</v>
      </c>
      <c r="J18" s="8">
        <v>2</v>
      </c>
      <c r="K18" s="8">
        <v>8</v>
      </c>
    </row>
    <row r="19" spans="1:11">
      <c r="A19" s="19" t="s">
        <v>95</v>
      </c>
      <c r="B19" s="8">
        <v>6</v>
      </c>
      <c r="C19" s="8">
        <v>1</v>
      </c>
      <c r="D19" s="8">
        <v>5</v>
      </c>
      <c r="E19" s="8">
        <v>2</v>
      </c>
      <c r="F19" s="8">
        <v>4</v>
      </c>
      <c r="G19" s="21">
        <v>7</v>
      </c>
      <c r="H19" s="8">
        <v>1</v>
      </c>
      <c r="I19" s="8">
        <v>6</v>
      </c>
      <c r="J19" s="8">
        <v>2</v>
      </c>
      <c r="K19" s="8">
        <v>5</v>
      </c>
    </row>
    <row r="20" spans="1:11">
      <c r="A20" s="19" t="s">
        <v>96</v>
      </c>
      <c r="B20" s="8">
        <v>13</v>
      </c>
      <c r="C20" s="8">
        <v>1</v>
      </c>
      <c r="D20" s="8">
        <v>12</v>
      </c>
      <c r="E20" s="8">
        <v>10</v>
      </c>
      <c r="F20" s="8">
        <v>2</v>
      </c>
      <c r="G20" s="21">
        <v>12</v>
      </c>
      <c r="H20" s="8" t="s">
        <v>72</v>
      </c>
      <c r="I20" s="8">
        <v>12</v>
      </c>
      <c r="J20" s="8">
        <v>9</v>
      </c>
      <c r="K20" s="8">
        <v>2</v>
      </c>
    </row>
    <row r="21" spans="1:11">
      <c r="A21" s="19" t="s">
        <v>97</v>
      </c>
      <c r="B21" s="8">
        <v>3</v>
      </c>
      <c r="C21" s="8" t="s">
        <v>72</v>
      </c>
      <c r="D21" s="8">
        <v>3</v>
      </c>
      <c r="E21" s="8">
        <v>1</v>
      </c>
      <c r="F21" s="8">
        <v>2</v>
      </c>
      <c r="G21" s="21">
        <v>5</v>
      </c>
      <c r="H21" s="8" t="s">
        <v>72</v>
      </c>
      <c r="I21" s="8">
        <v>5</v>
      </c>
      <c r="J21" s="8">
        <v>1</v>
      </c>
      <c r="K21" s="8">
        <v>4</v>
      </c>
    </row>
    <row r="22" spans="1:11">
      <c r="A22" s="19" t="s">
        <v>98</v>
      </c>
      <c r="B22" s="8">
        <v>5</v>
      </c>
      <c r="C22" s="8" t="s">
        <v>72</v>
      </c>
      <c r="D22" s="8">
        <v>5</v>
      </c>
      <c r="E22" s="8">
        <v>1</v>
      </c>
      <c r="F22" s="8">
        <v>4</v>
      </c>
      <c r="G22" s="21">
        <v>4</v>
      </c>
      <c r="H22" s="8" t="s">
        <v>72</v>
      </c>
      <c r="I22" s="8">
        <v>4</v>
      </c>
      <c r="J22" s="8" t="s">
        <v>72</v>
      </c>
      <c r="K22" s="8">
        <v>3</v>
      </c>
    </row>
    <row r="23" spans="1:11">
      <c r="A23" s="19" t="s">
        <v>99</v>
      </c>
      <c r="B23" s="8">
        <v>4</v>
      </c>
      <c r="C23" s="8" t="s">
        <v>72</v>
      </c>
      <c r="D23" s="8">
        <v>3</v>
      </c>
      <c r="E23" s="8">
        <v>2</v>
      </c>
      <c r="F23" s="8">
        <v>1</v>
      </c>
      <c r="G23" s="21">
        <v>5</v>
      </c>
      <c r="H23" s="8" t="s">
        <v>72</v>
      </c>
      <c r="I23" s="8">
        <v>4</v>
      </c>
      <c r="J23" s="8">
        <v>2</v>
      </c>
      <c r="K23" s="8">
        <v>2</v>
      </c>
    </row>
    <row r="24" spans="1:11">
      <c r="A24" s="19" t="s">
        <v>100</v>
      </c>
      <c r="B24" s="8">
        <v>11</v>
      </c>
      <c r="C24" s="8">
        <v>1</v>
      </c>
      <c r="D24" s="8">
        <v>10</v>
      </c>
      <c r="E24" s="8">
        <v>3</v>
      </c>
      <c r="F24" s="8">
        <v>8</v>
      </c>
      <c r="G24" s="21">
        <v>14</v>
      </c>
      <c r="H24" s="8">
        <v>1</v>
      </c>
      <c r="I24" s="8">
        <v>13</v>
      </c>
      <c r="J24" s="8">
        <v>4</v>
      </c>
      <c r="K24" s="8">
        <v>9</v>
      </c>
    </row>
    <row r="25" spans="1:11">
      <c r="A25" s="19" t="s">
        <v>101</v>
      </c>
      <c r="B25" s="8">
        <v>10</v>
      </c>
      <c r="C25" s="8">
        <v>1</v>
      </c>
      <c r="D25" s="8">
        <v>9</v>
      </c>
      <c r="E25" s="8">
        <v>6</v>
      </c>
      <c r="F25" s="8">
        <v>4</v>
      </c>
      <c r="G25" s="21">
        <v>14</v>
      </c>
      <c r="H25" s="8">
        <v>1</v>
      </c>
      <c r="I25" s="8">
        <v>13</v>
      </c>
      <c r="J25" s="8">
        <v>7</v>
      </c>
      <c r="K25" s="8">
        <v>5</v>
      </c>
    </row>
    <row r="26" spans="1:11">
      <c r="A26" s="19" t="s">
        <v>102</v>
      </c>
      <c r="B26" s="8">
        <v>8</v>
      </c>
      <c r="C26" s="8">
        <v>1</v>
      </c>
      <c r="D26" s="8">
        <v>8</v>
      </c>
      <c r="E26" s="8">
        <v>6</v>
      </c>
      <c r="F26" s="8">
        <v>1</v>
      </c>
      <c r="G26" s="21">
        <v>11</v>
      </c>
      <c r="H26" s="8" t="s">
        <v>72</v>
      </c>
      <c r="I26" s="8">
        <v>10</v>
      </c>
      <c r="J26" s="8">
        <v>6</v>
      </c>
      <c r="K26" s="8">
        <v>4</v>
      </c>
    </row>
    <row r="27" spans="1:11">
      <c r="A27" s="19" t="s">
        <v>103</v>
      </c>
      <c r="B27" s="8">
        <v>9</v>
      </c>
      <c r="C27" s="8">
        <v>1</v>
      </c>
      <c r="D27" s="8">
        <v>9</v>
      </c>
      <c r="E27" s="8">
        <v>8</v>
      </c>
      <c r="F27" s="8">
        <v>1</v>
      </c>
      <c r="G27" s="21">
        <v>13</v>
      </c>
      <c r="H27" s="8" t="s">
        <v>72</v>
      </c>
      <c r="I27" s="8">
        <v>12</v>
      </c>
      <c r="J27" s="8">
        <v>10</v>
      </c>
      <c r="K27" s="8">
        <v>2</v>
      </c>
    </row>
    <row r="28" spans="1:11">
      <c r="A28" s="19" t="s">
        <v>104</v>
      </c>
      <c r="B28" s="8">
        <v>3</v>
      </c>
      <c r="C28" s="8" t="s">
        <v>72</v>
      </c>
      <c r="D28" s="8">
        <v>3</v>
      </c>
      <c r="E28" s="8">
        <v>1</v>
      </c>
      <c r="F28" s="8">
        <v>2</v>
      </c>
      <c r="G28" s="21">
        <v>3</v>
      </c>
      <c r="H28" s="8" t="s">
        <v>72</v>
      </c>
      <c r="I28" s="8">
        <v>3</v>
      </c>
      <c r="J28" s="8">
        <v>2</v>
      </c>
      <c r="K28" s="8">
        <v>2</v>
      </c>
    </row>
    <row r="29" spans="1:11">
      <c r="A29" s="19" t="s">
        <v>105</v>
      </c>
      <c r="B29" s="8">
        <v>4</v>
      </c>
      <c r="C29" s="8" t="s">
        <v>72</v>
      </c>
      <c r="D29" s="8">
        <v>4</v>
      </c>
      <c r="E29" s="8">
        <v>1</v>
      </c>
      <c r="F29" s="8">
        <v>2</v>
      </c>
      <c r="G29" s="21">
        <v>6</v>
      </c>
      <c r="H29" s="8" t="s">
        <v>72</v>
      </c>
      <c r="I29" s="8">
        <v>6</v>
      </c>
      <c r="J29" s="8">
        <v>4</v>
      </c>
      <c r="K29" s="8">
        <v>2</v>
      </c>
    </row>
    <row r="30" spans="1:11">
      <c r="A30" s="19" t="s">
        <v>106</v>
      </c>
      <c r="B30" s="8">
        <v>3</v>
      </c>
      <c r="C30" s="8" t="s">
        <v>72</v>
      </c>
      <c r="D30" s="8">
        <v>3</v>
      </c>
      <c r="E30" s="8">
        <v>2</v>
      </c>
      <c r="F30" s="8">
        <v>1</v>
      </c>
      <c r="G30" s="21">
        <v>4</v>
      </c>
      <c r="H30" s="8" t="s">
        <v>72</v>
      </c>
      <c r="I30" s="8">
        <v>4</v>
      </c>
      <c r="J30" s="8">
        <v>3</v>
      </c>
      <c r="K30" s="8">
        <v>1</v>
      </c>
    </row>
    <row r="31" spans="1:11">
      <c r="A31" s="19" t="s">
        <v>107</v>
      </c>
      <c r="B31" s="8">
        <v>9</v>
      </c>
      <c r="C31" s="8">
        <v>1</v>
      </c>
      <c r="D31" s="8">
        <v>8</v>
      </c>
      <c r="E31" s="8">
        <v>3</v>
      </c>
      <c r="F31" s="8">
        <v>6</v>
      </c>
      <c r="G31" s="21">
        <v>7</v>
      </c>
      <c r="H31" s="8" t="s">
        <v>72</v>
      </c>
      <c r="I31" s="8">
        <v>7</v>
      </c>
      <c r="J31" s="8">
        <v>3</v>
      </c>
      <c r="K31" s="8">
        <v>4</v>
      </c>
    </row>
    <row r="32" spans="1:11">
      <c r="A32" s="19" t="s">
        <v>108</v>
      </c>
      <c r="B32" s="8">
        <v>18</v>
      </c>
      <c r="C32" s="8">
        <v>1</v>
      </c>
      <c r="D32" s="8">
        <v>18</v>
      </c>
      <c r="E32" s="8">
        <v>13</v>
      </c>
      <c r="F32" s="8">
        <v>4</v>
      </c>
      <c r="G32" s="21">
        <v>21</v>
      </c>
      <c r="H32" s="8">
        <v>1</v>
      </c>
      <c r="I32" s="8">
        <v>20</v>
      </c>
      <c r="J32" s="8">
        <v>15</v>
      </c>
      <c r="K32" s="8">
        <v>5</v>
      </c>
    </row>
    <row r="33" spans="1:11">
      <c r="A33" s="19" t="s">
        <v>109</v>
      </c>
      <c r="B33" s="8">
        <v>4</v>
      </c>
      <c r="C33" s="8" t="s">
        <v>72</v>
      </c>
      <c r="D33" s="8">
        <v>3</v>
      </c>
      <c r="E33" s="8">
        <v>2</v>
      </c>
      <c r="F33" s="8">
        <v>2</v>
      </c>
      <c r="G33" s="21">
        <v>5</v>
      </c>
      <c r="H33" s="8" t="s">
        <v>72</v>
      </c>
      <c r="I33" s="8">
        <v>4</v>
      </c>
      <c r="J33" s="8">
        <v>3</v>
      </c>
      <c r="K33" s="8">
        <v>1</v>
      </c>
    </row>
    <row r="34" spans="1:11">
      <c r="A34" s="19" t="s">
        <v>110</v>
      </c>
      <c r="B34" s="8">
        <v>5</v>
      </c>
      <c r="C34" s="8">
        <v>1</v>
      </c>
      <c r="D34" s="8">
        <v>4</v>
      </c>
      <c r="E34" s="8">
        <v>1</v>
      </c>
      <c r="F34" s="8">
        <v>3</v>
      </c>
      <c r="G34" s="21">
        <v>8</v>
      </c>
      <c r="H34" s="8">
        <v>1</v>
      </c>
      <c r="I34" s="8">
        <v>8</v>
      </c>
      <c r="J34" s="8">
        <v>1</v>
      </c>
      <c r="K34" s="8">
        <v>7</v>
      </c>
    </row>
    <row r="35" spans="1:11">
      <c r="A35" s="19" t="s">
        <v>111</v>
      </c>
      <c r="B35" s="8">
        <v>17</v>
      </c>
      <c r="C35" s="8">
        <v>1</v>
      </c>
      <c r="D35" s="8">
        <v>17</v>
      </c>
      <c r="E35" s="8">
        <v>8</v>
      </c>
      <c r="F35" s="8">
        <v>9</v>
      </c>
      <c r="G35" s="21">
        <v>21</v>
      </c>
      <c r="H35" s="8">
        <v>1</v>
      </c>
      <c r="I35" s="8">
        <v>21</v>
      </c>
      <c r="J35" s="8">
        <v>11</v>
      </c>
      <c r="K35" s="8">
        <v>10</v>
      </c>
    </row>
    <row r="36" spans="1:11">
      <c r="A36" s="19" t="s">
        <v>112</v>
      </c>
      <c r="B36" s="8">
        <v>10</v>
      </c>
      <c r="C36" s="8">
        <v>1</v>
      </c>
      <c r="D36" s="8">
        <v>9</v>
      </c>
      <c r="E36" s="8">
        <v>2</v>
      </c>
      <c r="F36" s="8">
        <v>7</v>
      </c>
      <c r="G36" s="21">
        <v>10</v>
      </c>
      <c r="H36" s="8">
        <v>1</v>
      </c>
      <c r="I36" s="8">
        <v>9</v>
      </c>
      <c r="J36" s="8">
        <v>2</v>
      </c>
      <c r="K36" s="8">
        <v>7</v>
      </c>
    </row>
    <row r="37" spans="1:11">
      <c r="A37" s="19" t="s">
        <v>113</v>
      </c>
      <c r="B37" s="8">
        <v>5</v>
      </c>
      <c r="C37" s="8">
        <v>1</v>
      </c>
      <c r="D37" s="8">
        <v>5</v>
      </c>
      <c r="E37" s="8">
        <v>2</v>
      </c>
      <c r="F37" s="8">
        <v>3</v>
      </c>
      <c r="G37" s="21">
        <v>11</v>
      </c>
      <c r="H37" s="8" t="s">
        <v>72</v>
      </c>
      <c r="I37" s="8">
        <v>11</v>
      </c>
      <c r="J37" s="8">
        <v>6</v>
      </c>
      <c r="K37" s="8">
        <v>4</v>
      </c>
    </row>
    <row r="38" spans="1:11">
      <c r="A38" s="19" t="s">
        <v>114</v>
      </c>
      <c r="B38" s="8">
        <v>2</v>
      </c>
      <c r="C38" s="8" t="s">
        <v>72</v>
      </c>
      <c r="D38" s="8">
        <v>2</v>
      </c>
      <c r="E38" s="8">
        <v>1</v>
      </c>
      <c r="F38" s="8">
        <v>1</v>
      </c>
      <c r="G38" s="21">
        <v>4</v>
      </c>
      <c r="H38" s="8" t="s">
        <v>72</v>
      </c>
      <c r="I38" s="8">
        <v>4</v>
      </c>
      <c r="J38" s="8">
        <v>2</v>
      </c>
      <c r="K38" s="8">
        <v>2</v>
      </c>
    </row>
    <row r="39" spans="1:11">
      <c r="A39" s="19" t="s">
        <v>115</v>
      </c>
      <c r="B39" s="8">
        <v>4</v>
      </c>
      <c r="C39" s="8" t="s">
        <v>72</v>
      </c>
      <c r="D39" s="8">
        <v>4</v>
      </c>
      <c r="E39" s="8">
        <v>2</v>
      </c>
      <c r="F39" s="8">
        <v>2</v>
      </c>
      <c r="G39" s="21">
        <v>2</v>
      </c>
      <c r="H39" s="8" t="s">
        <v>72</v>
      </c>
      <c r="I39" s="8">
        <v>2</v>
      </c>
      <c r="J39" s="8">
        <v>1</v>
      </c>
      <c r="K39" s="8">
        <v>1</v>
      </c>
    </row>
    <row r="40" spans="1:11">
      <c r="A40" s="19" t="s">
        <v>116</v>
      </c>
      <c r="B40" s="8">
        <v>9</v>
      </c>
      <c r="C40" s="8" t="s">
        <v>72</v>
      </c>
      <c r="D40" s="8">
        <v>8</v>
      </c>
      <c r="E40" s="8">
        <v>4</v>
      </c>
      <c r="F40" s="8">
        <v>4</v>
      </c>
      <c r="G40" s="21">
        <v>11</v>
      </c>
      <c r="H40" s="8">
        <v>1</v>
      </c>
      <c r="I40" s="8">
        <v>11</v>
      </c>
      <c r="J40" s="8">
        <v>6</v>
      </c>
      <c r="K40" s="8">
        <v>5</v>
      </c>
    </row>
    <row r="41" spans="1:11">
      <c r="A41" s="19" t="s">
        <v>117</v>
      </c>
      <c r="B41" s="8">
        <v>16</v>
      </c>
      <c r="C41" s="8">
        <v>1</v>
      </c>
      <c r="D41" s="8">
        <v>15</v>
      </c>
      <c r="E41" s="8">
        <v>11</v>
      </c>
      <c r="F41" s="8">
        <v>5</v>
      </c>
      <c r="G41" s="21">
        <v>11</v>
      </c>
      <c r="H41" s="8" t="s">
        <v>72</v>
      </c>
      <c r="I41" s="8">
        <v>11</v>
      </c>
      <c r="J41" s="8">
        <v>7</v>
      </c>
      <c r="K41" s="8">
        <v>4</v>
      </c>
    </row>
    <row r="42" spans="1:11">
      <c r="A42" s="19" t="s">
        <v>118</v>
      </c>
      <c r="B42" s="8">
        <v>4</v>
      </c>
      <c r="C42" s="8">
        <v>1</v>
      </c>
      <c r="D42" s="8">
        <v>4</v>
      </c>
      <c r="E42" s="8">
        <v>2</v>
      </c>
      <c r="F42" s="8">
        <v>2</v>
      </c>
      <c r="G42" s="21">
        <v>5</v>
      </c>
      <c r="H42" s="8" t="s">
        <v>72</v>
      </c>
      <c r="I42" s="8">
        <v>5</v>
      </c>
      <c r="J42" s="8">
        <v>2</v>
      </c>
      <c r="K42" s="8">
        <v>3</v>
      </c>
    </row>
    <row r="43" spans="1:11">
      <c r="A43" s="19" t="s">
        <v>119</v>
      </c>
      <c r="B43" s="8">
        <v>9</v>
      </c>
      <c r="C43" s="8">
        <v>1</v>
      </c>
      <c r="D43" s="8">
        <v>7</v>
      </c>
      <c r="E43" s="8">
        <v>3</v>
      </c>
      <c r="F43" s="8">
        <v>4</v>
      </c>
      <c r="G43" s="21">
        <v>13</v>
      </c>
      <c r="H43" s="8">
        <v>1</v>
      </c>
      <c r="I43" s="8">
        <v>12</v>
      </c>
      <c r="J43" s="8">
        <v>5</v>
      </c>
      <c r="K43" s="8">
        <v>7</v>
      </c>
    </row>
    <row r="44" spans="1:11">
      <c r="A44" s="19" t="s">
        <v>120</v>
      </c>
      <c r="B44" s="8">
        <v>8</v>
      </c>
      <c r="C44" s="8" t="s">
        <v>72</v>
      </c>
      <c r="D44" s="8">
        <v>8</v>
      </c>
      <c r="E44" s="8">
        <v>6</v>
      </c>
      <c r="F44" s="8">
        <v>2</v>
      </c>
      <c r="G44" s="21">
        <v>6</v>
      </c>
      <c r="H44" s="8" t="s">
        <v>72</v>
      </c>
      <c r="I44" s="8">
        <v>6</v>
      </c>
      <c r="J44" s="8">
        <v>4</v>
      </c>
      <c r="K44" s="8">
        <v>2</v>
      </c>
    </row>
    <row r="45" spans="1:11">
      <c r="A45" s="19" t="s">
        <v>121</v>
      </c>
      <c r="B45" s="8">
        <v>2</v>
      </c>
      <c r="C45" s="8" t="s">
        <v>72</v>
      </c>
      <c r="D45" s="8">
        <v>2</v>
      </c>
      <c r="E45" s="8">
        <v>1</v>
      </c>
      <c r="F45" s="8">
        <v>1</v>
      </c>
      <c r="G45" s="21">
        <v>5</v>
      </c>
      <c r="H45" s="8" t="s">
        <v>72</v>
      </c>
      <c r="I45" s="8">
        <v>5</v>
      </c>
      <c r="J45" s="8">
        <v>3</v>
      </c>
      <c r="K45" s="8">
        <v>2</v>
      </c>
    </row>
    <row r="46" spans="1:11">
      <c r="A46" s="19" t="s">
        <v>122</v>
      </c>
      <c r="B46" s="8">
        <v>5</v>
      </c>
      <c r="C46" s="8">
        <v>1</v>
      </c>
      <c r="D46" s="8">
        <v>5</v>
      </c>
      <c r="E46" s="8">
        <v>2</v>
      </c>
      <c r="F46" s="8">
        <v>3</v>
      </c>
      <c r="G46" s="21">
        <v>9</v>
      </c>
      <c r="H46" s="8">
        <v>1</v>
      </c>
      <c r="I46" s="8">
        <v>8</v>
      </c>
      <c r="J46" s="8">
        <v>1</v>
      </c>
      <c r="K46" s="8">
        <v>7</v>
      </c>
    </row>
    <row r="47" spans="1:11">
      <c r="A47" s="19" t="s">
        <v>123</v>
      </c>
      <c r="B47" s="8">
        <v>25</v>
      </c>
      <c r="C47" s="8">
        <v>1</v>
      </c>
      <c r="D47" s="8">
        <v>24</v>
      </c>
      <c r="E47" s="8">
        <v>13</v>
      </c>
      <c r="F47" s="8">
        <v>11</v>
      </c>
      <c r="G47" s="21">
        <v>23</v>
      </c>
      <c r="H47" s="8">
        <v>1</v>
      </c>
      <c r="I47" s="8">
        <v>22</v>
      </c>
      <c r="J47" s="8">
        <v>11</v>
      </c>
      <c r="K47" s="8">
        <v>11</v>
      </c>
    </row>
    <row r="48" spans="1:11">
      <c r="A48" s="19" t="s">
        <v>124</v>
      </c>
      <c r="B48" s="8">
        <v>9</v>
      </c>
      <c r="C48" s="8">
        <v>1</v>
      </c>
      <c r="D48" s="8">
        <v>8</v>
      </c>
      <c r="E48" s="8">
        <v>6</v>
      </c>
      <c r="F48" s="8">
        <v>2</v>
      </c>
      <c r="G48" s="21">
        <v>11</v>
      </c>
      <c r="H48" s="8">
        <v>1</v>
      </c>
      <c r="I48" s="8">
        <v>10</v>
      </c>
      <c r="J48" s="8">
        <v>8</v>
      </c>
      <c r="K48" s="8">
        <v>2</v>
      </c>
    </row>
    <row r="49" spans="1:11">
      <c r="A49" s="19" t="s">
        <v>125</v>
      </c>
      <c r="B49" s="8">
        <v>3</v>
      </c>
      <c r="C49" s="8" t="s">
        <v>72</v>
      </c>
      <c r="D49" s="8">
        <v>2</v>
      </c>
      <c r="E49" s="8">
        <v>1</v>
      </c>
      <c r="F49" s="8">
        <v>1</v>
      </c>
      <c r="G49" s="21">
        <v>3</v>
      </c>
      <c r="H49" s="8" t="s">
        <v>72</v>
      </c>
      <c r="I49" s="8">
        <v>3</v>
      </c>
      <c r="J49" s="8">
        <v>2</v>
      </c>
      <c r="K49" s="8">
        <v>2</v>
      </c>
    </row>
    <row r="50" spans="1:11">
      <c r="A50" s="19" t="s">
        <v>126</v>
      </c>
      <c r="B50" s="8">
        <v>10</v>
      </c>
      <c r="C50" s="8">
        <v>1</v>
      </c>
      <c r="D50" s="8">
        <v>9</v>
      </c>
      <c r="E50" s="8">
        <v>5</v>
      </c>
      <c r="F50" s="8">
        <v>4</v>
      </c>
      <c r="G50" s="21">
        <v>12</v>
      </c>
      <c r="H50" s="8" t="s">
        <v>72</v>
      </c>
      <c r="I50" s="8">
        <v>11</v>
      </c>
      <c r="J50" s="8">
        <v>6</v>
      </c>
      <c r="K50" s="8">
        <v>5</v>
      </c>
    </row>
    <row r="51" spans="1:11">
      <c r="A51" s="19" t="s">
        <v>127</v>
      </c>
      <c r="B51" s="8">
        <v>14</v>
      </c>
      <c r="C51" s="8">
        <v>1</v>
      </c>
      <c r="D51" s="8">
        <v>13</v>
      </c>
      <c r="E51" s="8">
        <v>11</v>
      </c>
      <c r="F51" s="8">
        <v>2</v>
      </c>
      <c r="G51" s="21">
        <v>15</v>
      </c>
      <c r="H51" s="8">
        <v>1</v>
      </c>
      <c r="I51" s="8">
        <v>14</v>
      </c>
      <c r="J51" s="8">
        <v>9</v>
      </c>
      <c r="K51" s="8">
        <v>5</v>
      </c>
    </row>
    <row r="52" spans="1:11">
      <c r="A52" s="19" t="s">
        <v>128</v>
      </c>
      <c r="B52" s="8">
        <v>1</v>
      </c>
      <c r="C52" s="8" t="s">
        <v>72</v>
      </c>
      <c r="D52" s="8">
        <v>1</v>
      </c>
      <c r="E52" s="8">
        <v>1</v>
      </c>
      <c r="F52" s="8" t="s">
        <v>72</v>
      </c>
      <c r="G52" s="21">
        <v>1</v>
      </c>
      <c r="H52" s="8" t="s">
        <v>72</v>
      </c>
      <c r="I52" s="8">
        <v>1</v>
      </c>
      <c r="J52" s="8">
        <v>1</v>
      </c>
      <c r="K52" s="8" t="s">
        <v>72</v>
      </c>
    </row>
    <row r="53" spans="1:11">
      <c r="A53" s="19" t="s">
        <v>129</v>
      </c>
      <c r="B53" s="8">
        <v>8</v>
      </c>
      <c r="C53" s="8" t="s">
        <v>72</v>
      </c>
      <c r="D53" s="8">
        <v>8</v>
      </c>
      <c r="E53" s="8">
        <v>4</v>
      </c>
      <c r="F53" s="8">
        <v>4</v>
      </c>
      <c r="G53" s="21">
        <v>8</v>
      </c>
      <c r="H53" s="8" t="s">
        <v>72</v>
      </c>
      <c r="I53" s="8">
        <v>8</v>
      </c>
      <c r="J53" s="8">
        <v>4</v>
      </c>
      <c r="K53" s="8">
        <v>4</v>
      </c>
    </row>
    <row r="54" spans="1:11">
      <c r="A54" s="19" t="s">
        <v>130</v>
      </c>
      <c r="B54" s="8">
        <v>3</v>
      </c>
      <c r="C54" s="8" t="s">
        <v>72</v>
      </c>
      <c r="D54" s="8">
        <v>2</v>
      </c>
      <c r="E54" s="8">
        <v>1</v>
      </c>
      <c r="F54" s="8">
        <v>1</v>
      </c>
      <c r="G54" s="21">
        <v>4</v>
      </c>
      <c r="H54" s="8" t="s">
        <v>72</v>
      </c>
      <c r="I54" s="8">
        <v>4</v>
      </c>
      <c r="J54" s="8">
        <v>2</v>
      </c>
      <c r="K54" s="8">
        <v>2</v>
      </c>
    </row>
    <row r="55" spans="1:11">
      <c r="A55" s="33" t="s">
        <v>131</v>
      </c>
      <c r="B55" s="45"/>
      <c r="C55" s="45"/>
      <c r="D55" s="45"/>
      <c r="E55" s="45"/>
      <c r="F55" s="45"/>
      <c r="G55" s="45"/>
      <c r="H55" s="45"/>
      <c r="I55" s="45"/>
      <c r="J55" s="45"/>
      <c r="K55" s="45"/>
    </row>
    <row r="56" spans="1:11">
      <c r="A56" s="20" t="s">
        <v>134</v>
      </c>
      <c r="B56" s="8">
        <v>8</v>
      </c>
      <c r="C56" s="8">
        <v>1</v>
      </c>
      <c r="D56" s="8">
        <v>8</v>
      </c>
      <c r="E56" s="8">
        <v>2</v>
      </c>
      <c r="F56" s="8">
        <v>5</v>
      </c>
      <c r="G56" s="21">
        <v>13</v>
      </c>
      <c r="H56" s="8">
        <v>1</v>
      </c>
      <c r="I56" s="8">
        <v>13</v>
      </c>
      <c r="J56" s="8">
        <v>2</v>
      </c>
      <c r="K56" s="8">
        <v>11</v>
      </c>
    </row>
    <row r="57" spans="1:11">
      <c r="A57" s="20" t="s">
        <v>183</v>
      </c>
      <c r="B57" s="8">
        <v>9</v>
      </c>
      <c r="C57" s="8">
        <v>1</v>
      </c>
      <c r="D57" s="8">
        <v>9</v>
      </c>
      <c r="E57" s="8">
        <v>5</v>
      </c>
      <c r="F57" s="8">
        <v>4</v>
      </c>
      <c r="G57" s="21">
        <v>11</v>
      </c>
      <c r="H57" s="8">
        <v>1</v>
      </c>
      <c r="I57" s="8">
        <v>10</v>
      </c>
      <c r="J57" s="8">
        <v>5</v>
      </c>
      <c r="K57" s="8">
        <v>6</v>
      </c>
    </row>
    <row r="58" spans="1:11">
      <c r="A58" s="22" t="s">
        <v>136</v>
      </c>
      <c r="B58" s="11" t="s">
        <v>72</v>
      </c>
      <c r="C58" s="11" t="s">
        <v>72</v>
      </c>
      <c r="D58" s="11" t="s">
        <v>72</v>
      </c>
      <c r="E58" s="11" t="s">
        <v>72</v>
      </c>
      <c r="F58" s="11" t="s">
        <v>72</v>
      </c>
      <c r="G58" s="26" t="s">
        <v>72</v>
      </c>
      <c r="H58" s="11" t="s">
        <v>72</v>
      </c>
      <c r="I58" s="11" t="s">
        <v>72</v>
      </c>
      <c r="J58" s="11" t="s">
        <v>72</v>
      </c>
      <c r="K58" s="11" t="s">
        <v>72</v>
      </c>
    </row>
    <row r="59" spans="1:11">
      <c r="A59" s="13" t="s">
        <v>297</v>
      </c>
    </row>
  </sheetData>
  <mergeCells count="4">
    <mergeCell ref="A2:A3"/>
    <mergeCell ref="B2:F2"/>
    <mergeCell ref="G2:K2"/>
    <mergeCell ref="A55:K55"/>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F63"/>
  <sheetViews>
    <sheetView workbookViewId="0"/>
  </sheetViews>
  <sheetFormatPr defaultRowHeight="15"/>
  <cols>
    <col min="1" max="1" width="37" customWidth="1"/>
    <col min="2" max="6" width="21" customWidth="1"/>
  </cols>
  <sheetData>
    <row r="1" spans="1:6">
      <c r="A1" s="2" t="s">
        <v>30</v>
      </c>
    </row>
    <row r="2" spans="1:6">
      <c r="A2" s="34" t="s">
        <v>75</v>
      </c>
      <c r="B2" s="35">
        <v>2022</v>
      </c>
      <c r="C2" s="46"/>
      <c r="D2" s="46"/>
      <c r="E2" s="46"/>
      <c r="F2" s="46"/>
    </row>
    <row r="3" spans="1:6" ht="29.45" customHeight="1">
      <c r="A3" s="47"/>
      <c r="B3" s="14" t="s">
        <v>282</v>
      </c>
      <c r="C3" s="14" t="s">
        <v>283</v>
      </c>
      <c r="D3" s="15" t="s">
        <v>284</v>
      </c>
      <c r="E3" s="15" t="s">
        <v>291</v>
      </c>
      <c r="F3" s="15" t="s">
        <v>292</v>
      </c>
    </row>
    <row r="4" spans="1:6">
      <c r="A4" s="7" t="s">
        <v>182</v>
      </c>
      <c r="B4" s="8">
        <v>15</v>
      </c>
      <c r="C4" s="8">
        <v>1</v>
      </c>
      <c r="D4" s="8">
        <v>14</v>
      </c>
      <c r="E4" s="8">
        <v>8</v>
      </c>
      <c r="F4" s="8">
        <v>5</v>
      </c>
    </row>
    <row r="5" spans="1:6">
      <c r="A5" s="19" t="s">
        <v>81</v>
      </c>
      <c r="B5" s="8">
        <v>9</v>
      </c>
      <c r="C5" s="8" t="s">
        <v>72</v>
      </c>
      <c r="D5" s="8">
        <v>8</v>
      </c>
      <c r="E5" s="8">
        <v>5</v>
      </c>
      <c r="F5" s="8">
        <v>3</v>
      </c>
    </row>
    <row r="6" spans="1:6">
      <c r="A6" s="19" t="s">
        <v>82</v>
      </c>
      <c r="B6" s="8">
        <v>14</v>
      </c>
      <c r="C6" s="8" t="s">
        <v>72</v>
      </c>
      <c r="D6" s="8">
        <v>14</v>
      </c>
      <c r="E6" s="8">
        <v>8</v>
      </c>
      <c r="F6" s="8">
        <v>6</v>
      </c>
    </row>
    <row r="7" spans="1:6">
      <c r="A7" s="19" t="s">
        <v>83</v>
      </c>
      <c r="B7" s="8">
        <v>9</v>
      </c>
      <c r="C7" s="8">
        <v>1</v>
      </c>
      <c r="D7" s="8">
        <v>9</v>
      </c>
      <c r="E7" s="8">
        <v>5</v>
      </c>
      <c r="F7" s="8">
        <v>3</v>
      </c>
    </row>
    <row r="8" spans="1:6">
      <c r="A8" s="19" t="s">
        <v>84</v>
      </c>
      <c r="B8" s="8">
        <v>8</v>
      </c>
      <c r="C8" s="8" t="s">
        <v>72</v>
      </c>
      <c r="D8" s="8">
        <v>7</v>
      </c>
      <c r="E8" s="8">
        <v>1</v>
      </c>
      <c r="F8" s="8">
        <v>6</v>
      </c>
    </row>
    <row r="9" spans="1:6">
      <c r="A9" s="19" t="s">
        <v>85</v>
      </c>
      <c r="B9" s="8">
        <v>26</v>
      </c>
      <c r="C9" s="8">
        <v>1</v>
      </c>
      <c r="D9" s="8">
        <v>25</v>
      </c>
      <c r="E9" s="8">
        <v>22</v>
      </c>
      <c r="F9" s="8">
        <v>3</v>
      </c>
    </row>
    <row r="10" spans="1:6">
      <c r="A10" s="19" t="s">
        <v>86</v>
      </c>
      <c r="B10" s="8">
        <v>16</v>
      </c>
      <c r="C10" s="8">
        <v>1</v>
      </c>
      <c r="D10" s="8">
        <v>15</v>
      </c>
      <c r="E10" s="8">
        <v>11</v>
      </c>
      <c r="F10" s="8">
        <v>5</v>
      </c>
    </row>
    <row r="11" spans="1:6">
      <c r="A11" s="19" t="s">
        <v>87</v>
      </c>
      <c r="B11" s="8">
        <v>14</v>
      </c>
      <c r="C11" s="8">
        <v>1</v>
      </c>
      <c r="D11" s="8">
        <v>13</v>
      </c>
      <c r="E11" s="8">
        <v>5</v>
      </c>
      <c r="F11" s="8">
        <v>7</v>
      </c>
    </row>
    <row r="12" spans="1:6">
      <c r="A12" s="19" t="s">
        <v>88</v>
      </c>
      <c r="B12" s="8">
        <v>18</v>
      </c>
      <c r="C12" s="8">
        <v>1</v>
      </c>
      <c r="D12" s="8">
        <v>17</v>
      </c>
      <c r="E12" s="8">
        <v>10</v>
      </c>
      <c r="F12" s="8">
        <v>6</v>
      </c>
    </row>
    <row r="13" spans="1:6">
      <c r="A13" s="19" t="s">
        <v>89</v>
      </c>
      <c r="B13" s="8">
        <v>11</v>
      </c>
      <c r="C13" s="8">
        <v>1</v>
      </c>
      <c r="D13" s="8">
        <v>11</v>
      </c>
      <c r="E13" s="8">
        <v>2</v>
      </c>
      <c r="F13" s="8">
        <v>9</v>
      </c>
    </row>
    <row r="14" spans="1:6">
      <c r="A14" s="19" t="s">
        <v>90</v>
      </c>
      <c r="B14" s="8">
        <v>13</v>
      </c>
      <c r="C14" s="8" t="s">
        <v>72</v>
      </c>
      <c r="D14" s="8">
        <v>13</v>
      </c>
      <c r="E14" s="8">
        <v>7</v>
      </c>
      <c r="F14" s="8">
        <v>6</v>
      </c>
    </row>
    <row r="15" spans="1:6">
      <c r="A15" s="19" t="s">
        <v>91</v>
      </c>
      <c r="B15" s="8">
        <v>15</v>
      </c>
      <c r="C15" s="8">
        <v>1</v>
      </c>
      <c r="D15" s="8">
        <v>14</v>
      </c>
      <c r="E15" s="8">
        <v>12</v>
      </c>
      <c r="F15" s="8">
        <v>2</v>
      </c>
    </row>
    <row r="16" spans="1:6">
      <c r="A16" s="19" t="s">
        <v>92</v>
      </c>
      <c r="B16" s="8">
        <v>8</v>
      </c>
      <c r="C16" s="8" t="s">
        <v>72</v>
      </c>
      <c r="D16" s="8">
        <v>8</v>
      </c>
      <c r="E16" s="8">
        <v>6</v>
      </c>
      <c r="F16" s="8">
        <v>2</v>
      </c>
    </row>
    <row r="17" spans="1:6">
      <c r="A17" s="19" t="s">
        <v>93</v>
      </c>
      <c r="B17" s="8">
        <v>21</v>
      </c>
      <c r="C17" s="8">
        <v>1</v>
      </c>
      <c r="D17" s="8">
        <v>20</v>
      </c>
      <c r="E17" s="8">
        <v>9</v>
      </c>
      <c r="F17" s="8">
        <v>11</v>
      </c>
    </row>
    <row r="18" spans="1:6">
      <c r="A18" s="19" t="s">
        <v>94</v>
      </c>
      <c r="B18" s="8">
        <v>9</v>
      </c>
      <c r="C18" s="8" t="s">
        <v>72</v>
      </c>
      <c r="D18" s="8">
        <v>9</v>
      </c>
      <c r="E18" s="8">
        <v>1</v>
      </c>
      <c r="F18" s="8">
        <v>8</v>
      </c>
    </row>
    <row r="19" spans="1:6">
      <c r="A19" s="19" t="s">
        <v>95</v>
      </c>
      <c r="B19" s="8">
        <v>5</v>
      </c>
      <c r="C19" s="8" t="s">
        <v>72</v>
      </c>
      <c r="D19" s="8">
        <v>4</v>
      </c>
      <c r="E19" s="8">
        <v>2</v>
      </c>
      <c r="F19" s="8">
        <v>2</v>
      </c>
    </row>
    <row r="20" spans="1:6">
      <c r="A20" s="19" t="s">
        <v>96</v>
      </c>
      <c r="B20" s="8">
        <v>13</v>
      </c>
      <c r="C20" s="8" t="s">
        <v>72</v>
      </c>
      <c r="D20" s="8">
        <v>13</v>
      </c>
      <c r="E20" s="8">
        <v>11</v>
      </c>
      <c r="F20" s="8">
        <v>2</v>
      </c>
    </row>
    <row r="21" spans="1:6">
      <c r="A21" s="19" t="s">
        <v>97</v>
      </c>
      <c r="B21" s="8">
        <v>8</v>
      </c>
      <c r="C21" s="8" t="s">
        <v>72</v>
      </c>
      <c r="D21" s="8">
        <v>7</v>
      </c>
      <c r="E21" s="8">
        <v>1</v>
      </c>
      <c r="F21" s="8">
        <v>6</v>
      </c>
    </row>
    <row r="22" spans="1:6">
      <c r="A22" s="19" t="s">
        <v>98</v>
      </c>
      <c r="B22" s="8">
        <v>5</v>
      </c>
      <c r="C22" s="8" t="s">
        <v>72</v>
      </c>
      <c r="D22" s="8">
        <v>4</v>
      </c>
      <c r="E22" s="8" t="s">
        <v>72</v>
      </c>
      <c r="F22" s="8">
        <v>4</v>
      </c>
    </row>
    <row r="23" spans="1:6">
      <c r="A23" s="19" t="s">
        <v>99</v>
      </c>
      <c r="B23" s="8">
        <v>4</v>
      </c>
      <c r="C23" s="8" t="s">
        <v>72</v>
      </c>
      <c r="D23" s="8">
        <v>4</v>
      </c>
      <c r="E23" s="8">
        <v>3</v>
      </c>
      <c r="F23" s="8">
        <v>1</v>
      </c>
    </row>
    <row r="24" spans="1:6">
      <c r="A24" s="19" t="s">
        <v>100</v>
      </c>
      <c r="B24" s="8">
        <v>18</v>
      </c>
      <c r="C24" s="8">
        <v>1</v>
      </c>
      <c r="D24" s="8">
        <v>17</v>
      </c>
      <c r="E24" s="8">
        <v>5</v>
      </c>
      <c r="F24" s="8">
        <v>12</v>
      </c>
    </row>
    <row r="25" spans="1:6">
      <c r="A25" s="19" t="s">
        <v>101</v>
      </c>
      <c r="B25" s="8">
        <v>13</v>
      </c>
      <c r="C25" s="8">
        <v>1</v>
      </c>
      <c r="D25" s="8">
        <v>13</v>
      </c>
      <c r="E25" s="8">
        <v>9</v>
      </c>
      <c r="F25" s="8">
        <v>4</v>
      </c>
    </row>
    <row r="26" spans="1:6">
      <c r="A26" s="19" t="s">
        <v>102</v>
      </c>
      <c r="B26" s="8">
        <v>10</v>
      </c>
      <c r="C26" s="8" t="s">
        <v>72</v>
      </c>
      <c r="D26" s="8">
        <v>9</v>
      </c>
      <c r="E26" s="8">
        <v>8</v>
      </c>
      <c r="F26" s="8">
        <v>1</v>
      </c>
    </row>
    <row r="27" spans="1:6">
      <c r="A27" s="19" t="s">
        <v>103</v>
      </c>
      <c r="B27" s="8">
        <v>13</v>
      </c>
      <c r="C27" s="8">
        <v>1</v>
      </c>
      <c r="D27" s="8">
        <v>12</v>
      </c>
      <c r="E27" s="8">
        <v>9</v>
      </c>
      <c r="F27" s="8">
        <v>4</v>
      </c>
    </row>
    <row r="28" spans="1:6">
      <c r="A28" s="19" t="s">
        <v>104</v>
      </c>
      <c r="B28" s="8">
        <v>5</v>
      </c>
      <c r="C28" s="8" t="s">
        <v>72</v>
      </c>
      <c r="D28" s="8">
        <v>5</v>
      </c>
      <c r="E28" s="8">
        <v>2</v>
      </c>
      <c r="F28" s="8">
        <v>3</v>
      </c>
    </row>
    <row r="29" spans="1:6">
      <c r="A29" s="19" t="s">
        <v>105</v>
      </c>
      <c r="B29" s="8">
        <v>5</v>
      </c>
      <c r="C29" s="8" t="s">
        <v>72</v>
      </c>
      <c r="D29" s="8">
        <v>5</v>
      </c>
      <c r="E29" s="8">
        <v>3</v>
      </c>
      <c r="F29" s="8">
        <v>1</v>
      </c>
    </row>
    <row r="30" spans="1:6">
      <c r="A30" s="19" t="s">
        <v>106</v>
      </c>
      <c r="B30" s="8">
        <v>3</v>
      </c>
      <c r="C30" s="8" t="s">
        <v>72</v>
      </c>
      <c r="D30" s="8">
        <v>3</v>
      </c>
      <c r="E30" s="8">
        <v>2</v>
      </c>
      <c r="F30" s="8">
        <v>1</v>
      </c>
    </row>
    <row r="31" spans="1:6">
      <c r="A31" s="19" t="s">
        <v>107</v>
      </c>
      <c r="B31" s="8">
        <v>8</v>
      </c>
      <c r="C31" s="8" t="s">
        <v>72</v>
      </c>
      <c r="D31" s="8">
        <v>8</v>
      </c>
      <c r="E31" s="8">
        <v>4</v>
      </c>
      <c r="F31" s="8">
        <v>4</v>
      </c>
    </row>
    <row r="32" spans="1:6">
      <c r="A32" s="19" t="s">
        <v>108</v>
      </c>
      <c r="B32" s="8">
        <v>20</v>
      </c>
      <c r="C32" s="8">
        <v>1</v>
      </c>
      <c r="D32" s="8">
        <v>19</v>
      </c>
      <c r="E32" s="8">
        <v>16</v>
      </c>
      <c r="F32" s="8">
        <v>3</v>
      </c>
    </row>
    <row r="33" spans="1:6">
      <c r="A33" s="19" t="s">
        <v>109</v>
      </c>
      <c r="B33" s="8">
        <v>4</v>
      </c>
      <c r="C33" s="8" t="s">
        <v>72</v>
      </c>
      <c r="D33" s="8">
        <v>4</v>
      </c>
      <c r="E33" s="8">
        <v>2</v>
      </c>
      <c r="F33" s="8">
        <v>2</v>
      </c>
    </row>
    <row r="34" spans="1:6">
      <c r="A34" s="19" t="s">
        <v>110</v>
      </c>
      <c r="B34" s="8">
        <v>9</v>
      </c>
      <c r="C34" s="8">
        <v>1</v>
      </c>
      <c r="D34" s="8">
        <v>8</v>
      </c>
      <c r="E34" s="8">
        <v>2</v>
      </c>
      <c r="F34" s="8">
        <v>7</v>
      </c>
    </row>
    <row r="35" spans="1:6">
      <c r="A35" s="19" t="s">
        <v>111</v>
      </c>
      <c r="B35" s="8">
        <v>22</v>
      </c>
      <c r="C35" s="8" t="s">
        <v>72</v>
      </c>
      <c r="D35" s="8">
        <v>21</v>
      </c>
      <c r="E35" s="8">
        <v>14</v>
      </c>
      <c r="F35" s="8">
        <v>7</v>
      </c>
    </row>
    <row r="36" spans="1:6">
      <c r="A36" s="19" t="s">
        <v>112</v>
      </c>
      <c r="B36" s="8">
        <v>11</v>
      </c>
      <c r="C36" s="8">
        <v>1</v>
      </c>
      <c r="D36" s="8">
        <v>11</v>
      </c>
      <c r="E36" s="8">
        <v>3</v>
      </c>
      <c r="F36" s="8">
        <v>7</v>
      </c>
    </row>
    <row r="37" spans="1:6">
      <c r="A37" s="19" t="s">
        <v>113</v>
      </c>
      <c r="B37" s="8">
        <v>12</v>
      </c>
      <c r="C37" s="8">
        <v>1</v>
      </c>
      <c r="D37" s="8">
        <v>11</v>
      </c>
      <c r="E37" s="8">
        <v>7</v>
      </c>
      <c r="F37" s="8">
        <v>4</v>
      </c>
    </row>
    <row r="38" spans="1:6">
      <c r="A38" s="19" t="s">
        <v>114</v>
      </c>
      <c r="B38" s="8">
        <v>4</v>
      </c>
      <c r="C38" s="8" t="s">
        <v>72</v>
      </c>
      <c r="D38" s="8">
        <v>4</v>
      </c>
      <c r="E38" s="8">
        <v>2</v>
      </c>
      <c r="F38" s="8">
        <v>1</v>
      </c>
    </row>
    <row r="39" spans="1:6">
      <c r="A39" s="19" t="s">
        <v>115</v>
      </c>
      <c r="B39" s="8">
        <v>5</v>
      </c>
      <c r="C39" s="8" t="s">
        <v>72</v>
      </c>
      <c r="D39" s="8">
        <v>5</v>
      </c>
      <c r="E39" s="8">
        <v>1</v>
      </c>
      <c r="F39" s="8">
        <v>3</v>
      </c>
    </row>
    <row r="40" spans="1:6">
      <c r="A40" s="19" t="s">
        <v>116</v>
      </c>
      <c r="B40" s="8">
        <v>14</v>
      </c>
      <c r="C40" s="8" t="s">
        <v>72</v>
      </c>
      <c r="D40" s="8">
        <v>13</v>
      </c>
      <c r="E40" s="8">
        <v>9</v>
      </c>
      <c r="F40" s="8">
        <v>5</v>
      </c>
    </row>
    <row r="41" spans="1:6">
      <c r="A41" s="19" t="s">
        <v>117</v>
      </c>
      <c r="B41" s="8">
        <v>12</v>
      </c>
      <c r="C41" s="8">
        <v>1</v>
      </c>
      <c r="D41" s="8">
        <v>11</v>
      </c>
      <c r="E41" s="8">
        <v>8</v>
      </c>
      <c r="F41" s="8">
        <v>3</v>
      </c>
    </row>
    <row r="42" spans="1:6">
      <c r="A42" s="19" t="s">
        <v>118</v>
      </c>
      <c r="B42" s="8">
        <v>5</v>
      </c>
      <c r="C42" s="8">
        <v>1</v>
      </c>
      <c r="D42" s="8">
        <v>5</v>
      </c>
      <c r="E42" s="8">
        <v>3</v>
      </c>
      <c r="F42" s="8">
        <v>2</v>
      </c>
    </row>
    <row r="43" spans="1:6">
      <c r="A43" s="19" t="s">
        <v>119</v>
      </c>
      <c r="B43" s="8">
        <v>14</v>
      </c>
      <c r="C43" s="8">
        <v>1</v>
      </c>
      <c r="D43" s="8">
        <v>13</v>
      </c>
      <c r="E43" s="8">
        <v>8</v>
      </c>
      <c r="F43" s="8">
        <v>6</v>
      </c>
    </row>
    <row r="44" spans="1:6">
      <c r="A44" s="19" t="s">
        <v>120</v>
      </c>
      <c r="B44" s="8">
        <v>7</v>
      </c>
      <c r="C44" s="8" t="s">
        <v>72</v>
      </c>
      <c r="D44" s="8">
        <v>7</v>
      </c>
      <c r="E44" s="8">
        <v>4</v>
      </c>
      <c r="F44" s="8">
        <v>3</v>
      </c>
    </row>
    <row r="45" spans="1:6">
      <c r="A45" s="19" t="s">
        <v>121</v>
      </c>
      <c r="B45" s="8">
        <v>6</v>
      </c>
      <c r="C45" s="8" t="s">
        <v>72</v>
      </c>
      <c r="D45" s="8">
        <v>6</v>
      </c>
      <c r="E45" s="8">
        <v>5</v>
      </c>
      <c r="F45" s="8">
        <v>1</v>
      </c>
    </row>
    <row r="46" spans="1:6">
      <c r="A46" s="19" t="s">
        <v>122</v>
      </c>
      <c r="B46" s="8">
        <v>8</v>
      </c>
      <c r="C46" s="8">
        <v>1</v>
      </c>
      <c r="D46" s="8">
        <v>7</v>
      </c>
      <c r="E46" s="8">
        <v>2</v>
      </c>
      <c r="F46" s="8">
        <v>5</v>
      </c>
    </row>
    <row r="47" spans="1:6">
      <c r="A47" s="19" t="s">
        <v>123</v>
      </c>
      <c r="B47" s="8">
        <v>26</v>
      </c>
      <c r="C47" s="8">
        <v>1</v>
      </c>
      <c r="D47" s="8">
        <v>25</v>
      </c>
      <c r="E47" s="8">
        <v>16</v>
      </c>
      <c r="F47" s="8">
        <v>9</v>
      </c>
    </row>
    <row r="48" spans="1:6">
      <c r="A48" s="19" t="s">
        <v>124</v>
      </c>
      <c r="B48" s="8">
        <v>13</v>
      </c>
      <c r="C48" s="8" t="s">
        <v>72</v>
      </c>
      <c r="D48" s="8">
        <v>13</v>
      </c>
      <c r="E48" s="8">
        <v>9</v>
      </c>
      <c r="F48" s="8">
        <v>4</v>
      </c>
    </row>
    <row r="49" spans="1:6">
      <c r="A49" s="19" t="s">
        <v>125</v>
      </c>
      <c r="B49" s="8">
        <v>3</v>
      </c>
      <c r="C49" s="8" t="s">
        <v>72</v>
      </c>
      <c r="D49" s="8">
        <v>3</v>
      </c>
      <c r="E49" s="8">
        <v>2</v>
      </c>
      <c r="F49" s="8">
        <v>1</v>
      </c>
    </row>
    <row r="50" spans="1:6">
      <c r="A50" s="19" t="s">
        <v>126</v>
      </c>
      <c r="B50" s="8">
        <v>16</v>
      </c>
      <c r="C50" s="8">
        <v>1</v>
      </c>
      <c r="D50" s="8">
        <v>15</v>
      </c>
      <c r="E50" s="8">
        <v>7</v>
      </c>
      <c r="F50" s="8">
        <v>7</v>
      </c>
    </row>
    <row r="51" spans="1:6">
      <c r="A51" s="19" t="s">
        <v>127</v>
      </c>
      <c r="B51" s="8">
        <v>16</v>
      </c>
      <c r="C51" s="8">
        <v>1</v>
      </c>
      <c r="D51" s="8">
        <v>15</v>
      </c>
      <c r="E51" s="8">
        <v>11</v>
      </c>
      <c r="F51" s="8">
        <v>4</v>
      </c>
    </row>
    <row r="52" spans="1:6">
      <c r="A52" s="19" t="s">
        <v>128</v>
      </c>
      <c r="B52" s="8">
        <v>1</v>
      </c>
      <c r="C52" s="8" t="s">
        <v>72</v>
      </c>
      <c r="D52" s="8">
        <v>1</v>
      </c>
      <c r="E52" s="8">
        <v>1</v>
      </c>
      <c r="F52" s="8" t="s">
        <v>72</v>
      </c>
    </row>
    <row r="53" spans="1:6">
      <c r="A53" s="19" t="s">
        <v>129</v>
      </c>
      <c r="B53" s="8">
        <v>9</v>
      </c>
      <c r="C53" s="8" t="s">
        <v>72</v>
      </c>
      <c r="D53" s="8">
        <v>9</v>
      </c>
      <c r="E53" s="8">
        <v>6</v>
      </c>
      <c r="F53" s="8">
        <v>3</v>
      </c>
    </row>
    <row r="54" spans="1:6">
      <c r="A54" s="19" t="s">
        <v>130</v>
      </c>
      <c r="B54" s="8">
        <v>5</v>
      </c>
      <c r="C54" s="8" t="s">
        <v>72</v>
      </c>
      <c r="D54" s="8">
        <v>5</v>
      </c>
      <c r="E54" s="8">
        <v>3</v>
      </c>
      <c r="F54" s="8">
        <v>2</v>
      </c>
    </row>
    <row r="55" spans="1:6">
      <c r="A55" s="33" t="s">
        <v>131</v>
      </c>
      <c r="B55" s="45"/>
      <c r="C55" s="45"/>
      <c r="D55" s="45"/>
      <c r="E55" s="45"/>
      <c r="F55" s="45"/>
    </row>
    <row r="56" spans="1:6">
      <c r="A56" s="20" t="s">
        <v>134</v>
      </c>
      <c r="B56" s="8">
        <v>18</v>
      </c>
      <c r="C56" s="8">
        <v>1</v>
      </c>
      <c r="D56" s="8">
        <v>17</v>
      </c>
      <c r="E56" s="8">
        <v>4</v>
      </c>
      <c r="F56" s="8">
        <v>13</v>
      </c>
    </row>
    <row r="57" spans="1:6">
      <c r="A57" s="20" t="s">
        <v>183</v>
      </c>
      <c r="B57" s="8">
        <v>11</v>
      </c>
      <c r="C57" s="8" t="s">
        <v>72</v>
      </c>
      <c r="D57" s="8">
        <v>11</v>
      </c>
      <c r="E57" s="8">
        <v>4</v>
      </c>
      <c r="F57" s="8">
        <v>7</v>
      </c>
    </row>
    <row r="58" spans="1:6">
      <c r="A58" s="22" t="s">
        <v>136</v>
      </c>
      <c r="B58" s="11" t="s">
        <v>72</v>
      </c>
      <c r="C58" s="11" t="s">
        <v>72</v>
      </c>
      <c r="D58" s="11" t="s">
        <v>72</v>
      </c>
      <c r="E58" s="11" t="s">
        <v>72</v>
      </c>
      <c r="F58" s="11" t="s">
        <v>72</v>
      </c>
    </row>
    <row r="59" spans="1:6">
      <c r="A59" s="13" t="s">
        <v>294</v>
      </c>
    </row>
    <row r="60" spans="1:6">
      <c r="A60" s="13" t="s">
        <v>73</v>
      </c>
    </row>
    <row r="61" spans="1:6">
      <c r="A61" s="13" t="s">
        <v>184</v>
      </c>
    </row>
    <row r="62" spans="1:6">
      <c r="A62" s="13" t="s">
        <v>298</v>
      </c>
    </row>
    <row r="63" spans="1:6">
      <c r="A63" s="13" t="s">
        <v>299</v>
      </c>
    </row>
  </sheetData>
  <mergeCells count="3">
    <mergeCell ref="A2:A3"/>
    <mergeCell ref="B2:F2"/>
    <mergeCell ref="A55:F55"/>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M61"/>
  <sheetViews>
    <sheetView workbookViewId="0"/>
  </sheetViews>
  <sheetFormatPr defaultRowHeight="15"/>
  <cols>
    <col min="1" max="1" width="23" customWidth="1"/>
    <col min="2" max="13" width="13" customWidth="1"/>
  </cols>
  <sheetData>
    <row r="1" spans="1:13">
      <c r="A1" s="2" t="s">
        <v>31</v>
      </c>
    </row>
    <row r="2" spans="1:13">
      <c r="A2" s="34" t="s">
        <v>75</v>
      </c>
      <c r="B2" s="35">
        <v>1990</v>
      </c>
      <c r="C2" s="46"/>
      <c r="D2" s="46"/>
      <c r="E2" s="35">
        <v>1992</v>
      </c>
      <c r="F2" s="46"/>
      <c r="G2" s="46"/>
      <c r="H2" s="35">
        <v>1996</v>
      </c>
      <c r="I2" s="46"/>
      <c r="J2" s="46"/>
      <c r="K2" s="43">
        <v>2000</v>
      </c>
      <c r="L2" s="46"/>
      <c r="M2" s="46"/>
    </row>
    <row r="3" spans="1:13">
      <c r="A3" s="47"/>
      <c r="B3" s="14" t="s">
        <v>282</v>
      </c>
      <c r="C3" s="15" t="s">
        <v>283</v>
      </c>
      <c r="D3" s="15" t="s">
        <v>284</v>
      </c>
      <c r="E3" s="16" t="s">
        <v>282</v>
      </c>
      <c r="F3" s="15" t="s">
        <v>283</v>
      </c>
      <c r="G3" s="15" t="s">
        <v>284</v>
      </c>
      <c r="H3" s="16" t="s">
        <v>282</v>
      </c>
      <c r="I3" s="15" t="s">
        <v>283</v>
      </c>
      <c r="J3" s="15" t="s">
        <v>284</v>
      </c>
      <c r="K3" s="16" t="s">
        <v>282</v>
      </c>
      <c r="L3" s="15" t="s">
        <v>283</v>
      </c>
      <c r="M3" s="15" t="s">
        <v>284</v>
      </c>
    </row>
    <row r="4" spans="1:13">
      <c r="A4" s="7" t="s">
        <v>182</v>
      </c>
      <c r="B4" s="8" t="s">
        <v>293</v>
      </c>
      <c r="C4" s="8" t="s">
        <v>293</v>
      </c>
      <c r="D4" s="8" t="s">
        <v>293</v>
      </c>
      <c r="E4" s="21">
        <v>2</v>
      </c>
      <c r="F4" s="8">
        <v>2</v>
      </c>
      <c r="G4" s="8">
        <v>1</v>
      </c>
      <c r="H4" s="21">
        <v>3</v>
      </c>
      <c r="I4" s="8">
        <v>1</v>
      </c>
      <c r="J4" s="8">
        <v>2</v>
      </c>
      <c r="K4" s="21">
        <v>4</v>
      </c>
      <c r="L4" s="8">
        <v>2</v>
      </c>
      <c r="M4" s="8">
        <v>3</v>
      </c>
    </row>
    <row r="5" spans="1:13">
      <c r="A5" s="19" t="s">
        <v>81</v>
      </c>
      <c r="B5" s="8" t="s">
        <v>72</v>
      </c>
      <c r="C5" s="8" t="s">
        <v>72</v>
      </c>
      <c r="D5" s="8" t="s">
        <v>72</v>
      </c>
      <c r="E5" s="21" t="s">
        <v>72</v>
      </c>
      <c r="F5" s="8" t="s">
        <v>72</v>
      </c>
      <c r="G5" s="8" t="s">
        <v>72</v>
      </c>
      <c r="H5" s="21" t="s">
        <v>72</v>
      </c>
      <c r="I5" s="8" t="s">
        <v>72</v>
      </c>
      <c r="J5" s="8" t="s">
        <v>72</v>
      </c>
      <c r="K5" s="21">
        <v>1</v>
      </c>
      <c r="L5" s="8" t="s">
        <v>72</v>
      </c>
      <c r="M5" s="8" t="s">
        <v>72</v>
      </c>
    </row>
    <row r="6" spans="1:13">
      <c r="A6" s="19" t="s">
        <v>82</v>
      </c>
      <c r="B6" s="8" t="s">
        <v>293</v>
      </c>
      <c r="C6" s="8" t="s">
        <v>293</v>
      </c>
      <c r="D6" s="8" t="s">
        <v>293</v>
      </c>
      <c r="E6" s="21" t="s">
        <v>293</v>
      </c>
      <c r="F6" s="8" t="s">
        <v>293</v>
      </c>
      <c r="G6" s="8" t="s">
        <v>293</v>
      </c>
      <c r="H6" s="21">
        <v>5</v>
      </c>
      <c r="I6" s="8">
        <v>1</v>
      </c>
      <c r="J6" s="8">
        <v>4</v>
      </c>
      <c r="K6" s="21" t="s">
        <v>293</v>
      </c>
      <c r="L6" s="8" t="s">
        <v>293</v>
      </c>
      <c r="M6" s="8" t="s">
        <v>293</v>
      </c>
    </row>
    <row r="7" spans="1:13">
      <c r="A7" s="19" t="s">
        <v>83</v>
      </c>
      <c r="B7" s="8">
        <v>5</v>
      </c>
      <c r="C7" s="8">
        <v>1</v>
      </c>
      <c r="D7" s="8">
        <v>4</v>
      </c>
      <c r="E7" s="21">
        <v>6</v>
      </c>
      <c r="F7" s="8">
        <v>2</v>
      </c>
      <c r="G7" s="8">
        <v>4</v>
      </c>
      <c r="H7" s="21">
        <v>9</v>
      </c>
      <c r="I7" s="8">
        <v>4</v>
      </c>
      <c r="J7" s="8">
        <v>5</v>
      </c>
      <c r="K7" s="21">
        <v>10</v>
      </c>
      <c r="L7" s="8">
        <v>4</v>
      </c>
      <c r="M7" s="8">
        <v>6</v>
      </c>
    </row>
    <row r="8" spans="1:13">
      <c r="A8" s="19" t="s">
        <v>84</v>
      </c>
      <c r="B8" s="8" t="s">
        <v>72</v>
      </c>
      <c r="C8" s="8" t="s">
        <v>72</v>
      </c>
      <c r="D8" s="8" t="s">
        <v>72</v>
      </c>
      <c r="E8" s="21" t="s">
        <v>72</v>
      </c>
      <c r="F8" s="8" t="s">
        <v>72</v>
      </c>
      <c r="G8" s="8" t="s">
        <v>72</v>
      </c>
      <c r="H8" s="21">
        <v>1</v>
      </c>
      <c r="I8" s="8" t="s">
        <v>72</v>
      </c>
      <c r="J8" s="8" t="s">
        <v>72</v>
      </c>
      <c r="K8" s="21">
        <v>2</v>
      </c>
      <c r="L8" s="8">
        <v>1</v>
      </c>
      <c r="M8" s="8">
        <v>1</v>
      </c>
    </row>
    <row r="9" spans="1:13">
      <c r="A9" s="19" t="s">
        <v>85</v>
      </c>
      <c r="B9" s="8">
        <v>8</v>
      </c>
      <c r="C9" s="8">
        <v>4</v>
      </c>
      <c r="D9" s="8">
        <v>4</v>
      </c>
      <c r="E9" s="21">
        <v>13</v>
      </c>
      <c r="F9" s="8">
        <v>5</v>
      </c>
      <c r="G9" s="8">
        <v>8</v>
      </c>
      <c r="H9" s="21">
        <v>13</v>
      </c>
      <c r="I9" s="8">
        <v>6</v>
      </c>
      <c r="J9" s="8">
        <v>7</v>
      </c>
      <c r="K9" s="21">
        <v>19</v>
      </c>
      <c r="L9" s="8">
        <v>4</v>
      </c>
      <c r="M9" s="8">
        <v>15</v>
      </c>
    </row>
    <row r="10" spans="1:13">
      <c r="A10" s="19" t="s">
        <v>86</v>
      </c>
      <c r="B10" s="8">
        <v>1</v>
      </c>
      <c r="C10" s="8">
        <v>1</v>
      </c>
      <c r="D10" s="8" t="s">
        <v>72</v>
      </c>
      <c r="E10" s="21">
        <v>1</v>
      </c>
      <c r="F10" s="8">
        <v>1</v>
      </c>
      <c r="G10" s="8">
        <v>1</v>
      </c>
      <c r="H10" s="21">
        <v>2</v>
      </c>
      <c r="I10" s="8">
        <v>1</v>
      </c>
      <c r="J10" s="8">
        <v>1</v>
      </c>
      <c r="K10" s="21" t="s">
        <v>293</v>
      </c>
      <c r="L10" s="8" t="s">
        <v>293</v>
      </c>
      <c r="M10" s="8" t="s">
        <v>293</v>
      </c>
    </row>
    <row r="11" spans="1:13">
      <c r="A11" s="19" t="s">
        <v>87</v>
      </c>
      <c r="B11" s="8">
        <v>2</v>
      </c>
      <c r="C11" s="8">
        <v>1</v>
      </c>
      <c r="D11" s="8">
        <v>1</v>
      </c>
      <c r="E11" s="21">
        <v>3</v>
      </c>
      <c r="F11" s="8">
        <v>1</v>
      </c>
      <c r="G11" s="8">
        <v>1</v>
      </c>
      <c r="H11" s="21">
        <v>2</v>
      </c>
      <c r="I11" s="8">
        <v>2</v>
      </c>
      <c r="J11" s="8">
        <v>1</v>
      </c>
      <c r="K11" s="21">
        <v>2</v>
      </c>
      <c r="L11" s="8">
        <v>1</v>
      </c>
      <c r="M11" s="8">
        <v>1</v>
      </c>
    </row>
    <row r="12" spans="1:13">
      <c r="A12" s="19" t="s">
        <v>88</v>
      </c>
      <c r="B12" s="8">
        <v>1</v>
      </c>
      <c r="C12" s="8" t="s">
        <v>72</v>
      </c>
      <c r="D12" s="8" t="s">
        <v>72</v>
      </c>
      <c r="E12" s="21">
        <v>1</v>
      </c>
      <c r="F12" s="8" t="s">
        <v>72</v>
      </c>
      <c r="G12" s="8">
        <v>1</v>
      </c>
      <c r="H12" s="21">
        <v>1</v>
      </c>
      <c r="I12" s="8" t="s">
        <v>72</v>
      </c>
      <c r="J12" s="8" t="s">
        <v>72</v>
      </c>
      <c r="K12" s="21" t="s">
        <v>293</v>
      </c>
      <c r="L12" s="8" t="s">
        <v>293</v>
      </c>
      <c r="M12" s="8" t="s">
        <v>293</v>
      </c>
    </row>
    <row r="13" spans="1:13">
      <c r="A13" s="19" t="s">
        <v>89</v>
      </c>
      <c r="B13" s="8">
        <v>2</v>
      </c>
      <c r="C13" s="8">
        <v>2</v>
      </c>
      <c r="D13" s="8">
        <v>1</v>
      </c>
      <c r="E13" s="21">
        <v>4</v>
      </c>
      <c r="F13" s="8">
        <v>2</v>
      </c>
      <c r="G13" s="8">
        <v>2</v>
      </c>
      <c r="H13" s="21">
        <v>4</v>
      </c>
      <c r="I13" s="8">
        <v>3</v>
      </c>
      <c r="J13" s="8">
        <v>1</v>
      </c>
      <c r="K13" s="21" t="s">
        <v>293</v>
      </c>
      <c r="L13" s="8" t="s">
        <v>293</v>
      </c>
      <c r="M13" s="8" t="s">
        <v>293</v>
      </c>
    </row>
    <row r="14" spans="1:13">
      <c r="A14" s="19" t="s">
        <v>90</v>
      </c>
      <c r="B14" s="8" t="s">
        <v>72</v>
      </c>
      <c r="C14" s="8" t="s">
        <v>72</v>
      </c>
      <c r="D14" s="8" t="s">
        <v>72</v>
      </c>
      <c r="E14" s="21">
        <v>1</v>
      </c>
      <c r="F14" s="8" t="s">
        <v>72</v>
      </c>
      <c r="G14" s="8" t="s">
        <v>72</v>
      </c>
      <c r="H14" s="21">
        <v>2</v>
      </c>
      <c r="I14" s="8">
        <v>1</v>
      </c>
      <c r="J14" s="8" t="s">
        <v>72</v>
      </c>
      <c r="K14" s="21">
        <v>1</v>
      </c>
      <c r="L14" s="8">
        <v>1</v>
      </c>
      <c r="M14" s="8" t="s">
        <v>72</v>
      </c>
    </row>
    <row r="15" spans="1:13">
      <c r="A15" s="19" t="s">
        <v>91</v>
      </c>
      <c r="B15" s="8">
        <v>3</v>
      </c>
      <c r="C15" s="8">
        <v>1</v>
      </c>
      <c r="D15" s="8">
        <v>2</v>
      </c>
      <c r="E15" s="21">
        <v>5</v>
      </c>
      <c r="F15" s="8">
        <v>2</v>
      </c>
      <c r="G15" s="8">
        <v>3</v>
      </c>
      <c r="H15" s="21">
        <v>4</v>
      </c>
      <c r="I15" s="8">
        <v>1</v>
      </c>
      <c r="J15" s="8">
        <v>2</v>
      </c>
      <c r="K15" s="21">
        <v>6</v>
      </c>
      <c r="L15" s="8">
        <v>2</v>
      </c>
      <c r="M15" s="8">
        <v>4</v>
      </c>
    </row>
    <row r="16" spans="1:13">
      <c r="A16" s="19" t="s">
        <v>92</v>
      </c>
      <c r="B16" s="8">
        <v>1</v>
      </c>
      <c r="C16" s="8" t="s">
        <v>72</v>
      </c>
      <c r="D16" s="8" t="s">
        <v>72</v>
      </c>
      <c r="E16" s="21">
        <v>1</v>
      </c>
      <c r="F16" s="8" t="s">
        <v>72</v>
      </c>
      <c r="G16" s="8" t="s">
        <v>72</v>
      </c>
      <c r="H16" s="21" t="s">
        <v>293</v>
      </c>
      <c r="I16" s="8" t="s">
        <v>293</v>
      </c>
      <c r="J16" s="8" t="s">
        <v>293</v>
      </c>
      <c r="K16" s="21">
        <v>4</v>
      </c>
      <c r="L16" s="8">
        <v>1</v>
      </c>
      <c r="M16" s="8">
        <v>3</v>
      </c>
    </row>
    <row r="17" spans="1:13">
      <c r="A17" s="19" t="s">
        <v>93</v>
      </c>
      <c r="B17" s="8">
        <v>1</v>
      </c>
      <c r="C17" s="8">
        <v>1</v>
      </c>
      <c r="D17" s="8" t="s">
        <v>72</v>
      </c>
      <c r="E17" s="21" t="s">
        <v>293</v>
      </c>
      <c r="F17" s="8" t="s">
        <v>293</v>
      </c>
      <c r="G17" s="8" t="s">
        <v>293</v>
      </c>
      <c r="H17" s="21" t="s">
        <v>293</v>
      </c>
      <c r="I17" s="8" t="s">
        <v>293</v>
      </c>
      <c r="J17" s="8" t="s">
        <v>293</v>
      </c>
      <c r="K17" s="21">
        <v>5</v>
      </c>
      <c r="L17" s="8">
        <v>2</v>
      </c>
      <c r="M17" s="8">
        <v>3</v>
      </c>
    </row>
    <row r="18" spans="1:13">
      <c r="A18" s="19" t="s">
        <v>94</v>
      </c>
      <c r="B18" s="8" t="s">
        <v>72</v>
      </c>
      <c r="C18" s="8" t="s">
        <v>72</v>
      </c>
      <c r="D18" s="8" t="s">
        <v>72</v>
      </c>
      <c r="E18" s="21">
        <v>1</v>
      </c>
      <c r="F18" s="8" t="s">
        <v>72</v>
      </c>
      <c r="G18" s="8" t="s">
        <v>72</v>
      </c>
      <c r="H18" s="21">
        <v>1</v>
      </c>
      <c r="I18" s="8" t="s">
        <v>72</v>
      </c>
      <c r="J18" s="8">
        <v>1</v>
      </c>
      <c r="K18" s="21">
        <v>2</v>
      </c>
      <c r="L18" s="8">
        <v>1</v>
      </c>
      <c r="M18" s="8">
        <v>1</v>
      </c>
    </row>
    <row r="19" spans="1:13">
      <c r="A19" s="19" t="s">
        <v>95</v>
      </c>
      <c r="B19" s="8" t="s">
        <v>72</v>
      </c>
      <c r="C19" s="8" t="s">
        <v>72</v>
      </c>
      <c r="D19" s="8" t="s">
        <v>72</v>
      </c>
      <c r="E19" s="21">
        <v>1</v>
      </c>
      <c r="F19" s="8" t="s">
        <v>72</v>
      </c>
      <c r="G19" s="8">
        <v>1</v>
      </c>
      <c r="H19" s="21" t="s">
        <v>72</v>
      </c>
      <c r="I19" s="8" t="s">
        <v>72</v>
      </c>
      <c r="J19" s="8" t="s">
        <v>72</v>
      </c>
      <c r="K19" s="21" t="s">
        <v>293</v>
      </c>
      <c r="L19" s="8" t="s">
        <v>293</v>
      </c>
      <c r="M19" s="8" t="s">
        <v>293</v>
      </c>
    </row>
    <row r="20" spans="1:13">
      <c r="A20" s="19" t="s">
        <v>96</v>
      </c>
      <c r="B20" s="8" t="s">
        <v>293</v>
      </c>
      <c r="C20" s="8" t="s">
        <v>293</v>
      </c>
      <c r="D20" s="8" t="s">
        <v>293</v>
      </c>
      <c r="E20" s="21" t="s">
        <v>293</v>
      </c>
      <c r="F20" s="8" t="s">
        <v>293</v>
      </c>
      <c r="G20" s="8" t="s">
        <v>293</v>
      </c>
      <c r="H20" s="21" t="s">
        <v>293</v>
      </c>
      <c r="I20" s="8" t="s">
        <v>293</v>
      </c>
      <c r="J20" s="8" t="s">
        <v>293</v>
      </c>
      <c r="K20" s="21">
        <v>5</v>
      </c>
      <c r="L20" s="8">
        <v>2</v>
      </c>
      <c r="M20" s="8">
        <v>2</v>
      </c>
    </row>
    <row r="21" spans="1:13">
      <c r="A21" s="19" t="s">
        <v>97</v>
      </c>
      <c r="B21" s="8" t="s">
        <v>72</v>
      </c>
      <c r="C21" s="8" t="s">
        <v>72</v>
      </c>
      <c r="D21" s="8" t="s">
        <v>72</v>
      </c>
      <c r="E21" s="21" t="s">
        <v>72</v>
      </c>
      <c r="F21" s="8" t="s">
        <v>72</v>
      </c>
      <c r="G21" s="8" t="s">
        <v>72</v>
      </c>
      <c r="H21" s="21" t="s">
        <v>72</v>
      </c>
      <c r="I21" s="8" t="s">
        <v>72</v>
      </c>
      <c r="J21" s="8" t="s">
        <v>72</v>
      </c>
      <c r="K21" s="21">
        <v>1</v>
      </c>
      <c r="L21" s="8" t="s">
        <v>72</v>
      </c>
      <c r="M21" s="8" t="s">
        <v>72</v>
      </c>
    </row>
    <row r="22" spans="1:13">
      <c r="A22" s="19" t="s">
        <v>98</v>
      </c>
      <c r="B22" s="8" t="s">
        <v>72</v>
      </c>
      <c r="C22" s="8" t="s">
        <v>72</v>
      </c>
      <c r="D22" s="8" t="s">
        <v>72</v>
      </c>
      <c r="E22" s="21" t="s">
        <v>72</v>
      </c>
      <c r="F22" s="8" t="s">
        <v>72</v>
      </c>
      <c r="G22" s="8" t="s">
        <v>72</v>
      </c>
      <c r="H22" s="21">
        <v>1</v>
      </c>
      <c r="I22" s="8" t="s">
        <v>72</v>
      </c>
      <c r="J22" s="8">
        <v>1</v>
      </c>
      <c r="K22" s="21" t="s">
        <v>72</v>
      </c>
      <c r="L22" s="8" t="s">
        <v>72</v>
      </c>
      <c r="M22" s="8" t="s">
        <v>72</v>
      </c>
    </row>
    <row r="23" spans="1:13">
      <c r="A23" s="19" t="s">
        <v>99</v>
      </c>
      <c r="B23" s="8" t="s">
        <v>293</v>
      </c>
      <c r="C23" s="8" t="s">
        <v>293</v>
      </c>
      <c r="D23" s="8" t="s">
        <v>293</v>
      </c>
      <c r="E23" s="21" t="s">
        <v>72</v>
      </c>
      <c r="F23" s="8" t="s">
        <v>72</v>
      </c>
      <c r="G23" s="8" t="s">
        <v>72</v>
      </c>
      <c r="H23" s="21">
        <v>1</v>
      </c>
      <c r="I23" s="8" t="s">
        <v>72</v>
      </c>
      <c r="J23" s="8">
        <v>1</v>
      </c>
      <c r="K23" s="21">
        <v>1</v>
      </c>
      <c r="L23" s="8" t="s">
        <v>72</v>
      </c>
      <c r="M23" s="8">
        <v>1</v>
      </c>
    </row>
    <row r="24" spans="1:13">
      <c r="A24" s="19" t="s">
        <v>100</v>
      </c>
      <c r="B24" s="8">
        <v>1</v>
      </c>
      <c r="C24" s="8">
        <v>1</v>
      </c>
      <c r="D24" s="8">
        <v>1</v>
      </c>
      <c r="E24" s="21">
        <v>1</v>
      </c>
      <c r="F24" s="8">
        <v>1</v>
      </c>
      <c r="G24" s="8">
        <v>1</v>
      </c>
      <c r="H24" s="21">
        <v>1</v>
      </c>
      <c r="I24" s="8">
        <v>1</v>
      </c>
      <c r="J24" s="8" t="s">
        <v>72</v>
      </c>
      <c r="K24" s="21">
        <v>2</v>
      </c>
      <c r="L24" s="8">
        <v>1</v>
      </c>
      <c r="M24" s="8" t="s">
        <v>72</v>
      </c>
    </row>
    <row r="25" spans="1:13">
      <c r="A25" s="19" t="s">
        <v>101</v>
      </c>
      <c r="B25" s="8" t="s">
        <v>293</v>
      </c>
      <c r="C25" s="8" t="s">
        <v>293</v>
      </c>
      <c r="D25" s="8" t="s">
        <v>293</v>
      </c>
      <c r="E25" s="21">
        <v>4</v>
      </c>
      <c r="F25" s="8">
        <v>2</v>
      </c>
      <c r="G25" s="8">
        <v>1</v>
      </c>
      <c r="H25" s="21">
        <v>2</v>
      </c>
      <c r="I25" s="8">
        <v>1</v>
      </c>
      <c r="J25" s="8" t="s">
        <v>72</v>
      </c>
      <c r="K25" s="21">
        <v>4</v>
      </c>
      <c r="L25" s="8">
        <v>3</v>
      </c>
      <c r="M25" s="8">
        <v>1</v>
      </c>
    </row>
    <row r="26" spans="1:13">
      <c r="A26" s="19" t="s">
        <v>102</v>
      </c>
      <c r="B26" s="8" t="s">
        <v>72</v>
      </c>
      <c r="C26" s="8" t="s">
        <v>72</v>
      </c>
      <c r="D26" s="8" t="s">
        <v>72</v>
      </c>
      <c r="E26" s="21">
        <v>1</v>
      </c>
      <c r="F26" s="8" t="s">
        <v>72</v>
      </c>
      <c r="G26" s="8" t="s">
        <v>72</v>
      </c>
      <c r="H26" s="21">
        <v>1</v>
      </c>
      <c r="I26" s="8">
        <v>1</v>
      </c>
      <c r="J26" s="8">
        <v>1</v>
      </c>
      <c r="K26" s="21">
        <v>1</v>
      </c>
      <c r="L26" s="8">
        <v>1</v>
      </c>
      <c r="M26" s="8" t="s">
        <v>72</v>
      </c>
    </row>
    <row r="27" spans="1:13">
      <c r="A27" s="19" t="s">
        <v>103</v>
      </c>
      <c r="B27" s="8">
        <v>1</v>
      </c>
      <c r="C27" s="8" t="s">
        <v>72</v>
      </c>
      <c r="D27" s="8">
        <v>1</v>
      </c>
      <c r="E27" s="21" t="s">
        <v>72</v>
      </c>
      <c r="F27" s="8" t="s">
        <v>72</v>
      </c>
      <c r="G27" s="8" t="s">
        <v>72</v>
      </c>
      <c r="H27" s="21">
        <v>1</v>
      </c>
      <c r="I27" s="8" t="s">
        <v>72</v>
      </c>
      <c r="J27" s="8">
        <v>1</v>
      </c>
      <c r="K27" s="21">
        <v>2</v>
      </c>
      <c r="L27" s="8">
        <v>1</v>
      </c>
      <c r="M27" s="8">
        <v>1</v>
      </c>
    </row>
    <row r="28" spans="1:13">
      <c r="A28" s="19" t="s">
        <v>104</v>
      </c>
      <c r="B28" s="8" t="s">
        <v>293</v>
      </c>
      <c r="C28" s="8" t="s">
        <v>293</v>
      </c>
      <c r="D28" s="8" t="s">
        <v>293</v>
      </c>
      <c r="E28" s="21" t="s">
        <v>72</v>
      </c>
      <c r="F28" s="8" t="s">
        <v>72</v>
      </c>
      <c r="G28" s="8" t="s">
        <v>72</v>
      </c>
      <c r="H28" s="21" t="s">
        <v>72</v>
      </c>
      <c r="I28" s="8" t="s">
        <v>72</v>
      </c>
      <c r="J28" s="8" t="s">
        <v>72</v>
      </c>
      <c r="K28" s="21" t="s">
        <v>72</v>
      </c>
      <c r="L28" s="8" t="s">
        <v>72</v>
      </c>
      <c r="M28" s="8" t="s">
        <v>72</v>
      </c>
    </row>
    <row r="29" spans="1:13">
      <c r="A29" s="19" t="s">
        <v>105</v>
      </c>
      <c r="B29" s="8" t="s">
        <v>293</v>
      </c>
      <c r="C29" s="8" t="s">
        <v>293</v>
      </c>
      <c r="D29" s="8" t="s">
        <v>293</v>
      </c>
      <c r="E29" s="21">
        <v>1</v>
      </c>
      <c r="F29" s="8" t="s">
        <v>72</v>
      </c>
      <c r="G29" s="8" t="s">
        <v>72</v>
      </c>
      <c r="H29" s="21">
        <v>1</v>
      </c>
      <c r="I29" s="8">
        <v>1</v>
      </c>
      <c r="J29" s="8" t="s">
        <v>72</v>
      </c>
      <c r="K29" s="21">
        <v>1</v>
      </c>
      <c r="L29" s="8" t="s">
        <v>72</v>
      </c>
      <c r="M29" s="8" t="s">
        <v>72</v>
      </c>
    </row>
    <row r="30" spans="1:13">
      <c r="A30" s="19" t="s">
        <v>106</v>
      </c>
      <c r="B30" s="8" t="s">
        <v>72</v>
      </c>
      <c r="C30" s="8" t="s">
        <v>72</v>
      </c>
      <c r="D30" s="8" t="s">
        <v>72</v>
      </c>
      <c r="E30" s="21" t="s">
        <v>293</v>
      </c>
      <c r="F30" s="8" t="s">
        <v>293</v>
      </c>
      <c r="G30" s="8" t="s">
        <v>293</v>
      </c>
      <c r="H30" s="21" t="s">
        <v>72</v>
      </c>
      <c r="I30" s="8" t="s">
        <v>72</v>
      </c>
      <c r="J30" s="8" t="s">
        <v>72</v>
      </c>
      <c r="K30" s="21">
        <v>1</v>
      </c>
      <c r="L30" s="8" t="s">
        <v>72</v>
      </c>
      <c r="M30" s="8">
        <v>1</v>
      </c>
    </row>
    <row r="31" spans="1:13">
      <c r="A31" s="19" t="s">
        <v>107</v>
      </c>
      <c r="B31" s="8" t="s">
        <v>72</v>
      </c>
      <c r="C31" s="8" t="s">
        <v>72</v>
      </c>
      <c r="D31" s="8" t="s">
        <v>72</v>
      </c>
      <c r="E31" s="21">
        <v>1</v>
      </c>
      <c r="F31" s="8" t="s">
        <v>72</v>
      </c>
      <c r="G31" s="8" t="s">
        <v>72</v>
      </c>
      <c r="H31" s="21">
        <v>1</v>
      </c>
      <c r="I31" s="8">
        <v>1</v>
      </c>
      <c r="J31" s="8" t="s">
        <v>72</v>
      </c>
      <c r="K31" s="21">
        <v>2</v>
      </c>
      <c r="L31" s="8">
        <v>1</v>
      </c>
      <c r="M31" s="8">
        <v>1</v>
      </c>
    </row>
    <row r="32" spans="1:13">
      <c r="A32" s="19" t="s">
        <v>108</v>
      </c>
      <c r="B32" s="8" t="s">
        <v>293</v>
      </c>
      <c r="C32" s="8" t="s">
        <v>293</v>
      </c>
      <c r="D32" s="8" t="s">
        <v>293</v>
      </c>
      <c r="E32" s="21" t="s">
        <v>293</v>
      </c>
      <c r="F32" s="8" t="s">
        <v>293</v>
      </c>
      <c r="G32" s="8" t="s">
        <v>293</v>
      </c>
      <c r="H32" s="21">
        <v>7</v>
      </c>
      <c r="I32" s="8">
        <v>3</v>
      </c>
      <c r="J32" s="8">
        <v>4</v>
      </c>
      <c r="K32" s="21">
        <v>5</v>
      </c>
      <c r="L32" s="8">
        <v>3</v>
      </c>
      <c r="M32" s="8">
        <v>2</v>
      </c>
    </row>
    <row r="33" spans="1:13">
      <c r="A33" s="19" t="s">
        <v>109</v>
      </c>
      <c r="B33" s="8" t="s">
        <v>72</v>
      </c>
      <c r="C33" s="8" t="s">
        <v>72</v>
      </c>
      <c r="D33" s="8" t="s">
        <v>72</v>
      </c>
      <c r="E33" s="21" t="s">
        <v>72</v>
      </c>
      <c r="F33" s="8" t="s">
        <v>72</v>
      </c>
      <c r="G33" s="8" t="s">
        <v>72</v>
      </c>
      <c r="H33" s="21" t="s">
        <v>72</v>
      </c>
      <c r="I33" s="8" t="s">
        <v>72</v>
      </c>
      <c r="J33" s="8" t="s">
        <v>72</v>
      </c>
      <c r="K33" s="21" t="s">
        <v>293</v>
      </c>
      <c r="L33" s="8" t="s">
        <v>293</v>
      </c>
      <c r="M33" s="8" t="s">
        <v>293</v>
      </c>
    </row>
    <row r="34" spans="1:13">
      <c r="A34" s="19" t="s">
        <v>110</v>
      </c>
      <c r="B34" s="8">
        <v>2</v>
      </c>
      <c r="C34" s="8">
        <v>2</v>
      </c>
      <c r="D34" s="8">
        <v>1</v>
      </c>
      <c r="E34" s="21">
        <v>3</v>
      </c>
      <c r="F34" s="8">
        <v>1</v>
      </c>
      <c r="G34" s="8">
        <v>1</v>
      </c>
      <c r="H34" s="21">
        <v>3</v>
      </c>
      <c r="I34" s="8">
        <v>2</v>
      </c>
      <c r="J34" s="8">
        <v>1</v>
      </c>
      <c r="K34" s="21" t="s">
        <v>293</v>
      </c>
      <c r="L34" s="8" t="s">
        <v>293</v>
      </c>
      <c r="M34" s="8" t="s">
        <v>293</v>
      </c>
    </row>
    <row r="35" spans="1:13">
      <c r="A35" s="19" t="s">
        <v>111</v>
      </c>
      <c r="B35" s="8">
        <v>1</v>
      </c>
      <c r="C35" s="8">
        <v>1</v>
      </c>
      <c r="D35" s="8">
        <v>1</v>
      </c>
      <c r="E35" s="21">
        <v>3</v>
      </c>
      <c r="F35" s="8">
        <v>1</v>
      </c>
      <c r="G35" s="8">
        <v>2</v>
      </c>
      <c r="H35" s="21">
        <v>6</v>
      </c>
      <c r="I35" s="8">
        <v>4</v>
      </c>
      <c r="J35" s="8">
        <v>2</v>
      </c>
      <c r="K35" s="21">
        <v>11</v>
      </c>
      <c r="L35" s="8">
        <v>4</v>
      </c>
      <c r="M35" s="8">
        <v>8</v>
      </c>
    </row>
    <row r="36" spans="1:13">
      <c r="A36" s="19" t="s">
        <v>112</v>
      </c>
      <c r="B36" s="8">
        <v>4</v>
      </c>
      <c r="C36" s="8">
        <v>2</v>
      </c>
      <c r="D36" s="8">
        <v>2</v>
      </c>
      <c r="E36" s="21">
        <v>3</v>
      </c>
      <c r="F36" s="8">
        <v>3</v>
      </c>
      <c r="G36" s="8">
        <v>1</v>
      </c>
      <c r="H36" s="21">
        <v>5</v>
      </c>
      <c r="I36" s="8">
        <v>3</v>
      </c>
      <c r="J36" s="8">
        <v>2</v>
      </c>
      <c r="K36" s="21">
        <v>6</v>
      </c>
      <c r="L36" s="8">
        <v>4</v>
      </c>
      <c r="M36" s="8">
        <v>2</v>
      </c>
    </row>
    <row r="37" spans="1:13">
      <c r="A37" s="19" t="s">
        <v>113</v>
      </c>
      <c r="B37" s="8" t="s">
        <v>72</v>
      </c>
      <c r="C37" s="8" t="s">
        <v>72</v>
      </c>
      <c r="D37" s="8" t="s">
        <v>72</v>
      </c>
      <c r="E37" s="21" t="s">
        <v>72</v>
      </c>
      <c r="F37" s="8" t="s">
        <v>72</v>
      </c>
      <c r="G37" s="8" t="s">
        <v>72</v>
      </c>
      <c r="H37" s="21">
        <v>1</v>
      </c>
      <c r="I37" s="8">
        <v>1</v>
      </c>
      <c r="J37" s="8" t="s">
        <v>72</v>
      </c>
      <c r="K37" s="21">
        <v>3</v>
      </c>
      <c r="L37" s="8">
        <v>3</v>
      </c>
      <c r="M37" s="8" t="s">
        <v>72</v>
      </c>
    </row>
    <row r="38" spans="1:13">
      <c r="A38" s="19" t="s">
        <v>114</v>
      </c>
      <c r="B38" s="8">
        <v>1</v>
      </c>
      <c r="C38" s="8" t="s">
        <v>72</v>
      </c>
      <c r="D38" s="8">
        <v>1</v>
      </c>
      <c r="E38" s="21">
        <v>1</v>
      </c>
      <c r="F38" s="8" t="s">
        <v>72</v>
      </c>
      <c r="G38" s="8">
        <v>1</v>
      </c>
      <c r="H38" s="21" t="s">
        <v>72</v>
      </c>
      <c r="I38" s="8" t="s">
        <v>72</v>
      </c>
      <c r="J38" s="8" t="s">
        <v>72</v>
      </c>
      <c r="K38" s="21">
        <v>1</v>
      </c>
      <c r="L38" s="8" t="s">
        <v>72</v>
      </c>
      <c r="M38" s="8" t="s">
        <v>72</v>
      </c>
    </row>
    <row r="39" spans="1:13">
      <c r="A39" s="19" t="s">
        <v>115</v>
      </c>
      <c r="B39" s="8" t="s">
        <v>72</v>
      </c>
      <c r="C39" s="8" t="s">
        <v>72</v>
      </c>
      <c r="D39" s="8" t="s">
        <v>72</v>
      </c>
      <c r="E39" s="21" t="s">
        <v>72</v>
      </c>
      <c r="F39" s="8" t="s">
        <v>72</v>
      </c>
      <c r="G39" s="8" t="s">
        <v>72</v>
      </c>
      <c r="H39" s="21" t="s">
        <v>293</v>
      </c>
      <c r="I39" s="8" t="s">
        <v>293</v>
      </c>
      <c r="J39" s="8" t="s">
        <v>293</v>
      </c>
      <c r="K39" s="21">
        <v>1</v>
      </c>
      <c r="L39" s="8">
        <v>1</v>
      </c>
      <c r="M39" s="8" t="s">
        <v>72</v>
      </c>
    </row>
    <row r="40" spans="1:13">
      <c r="A40" s="19" t="s">
        <v>116</v>
      </c>
      <c r="B40" s="8">
        <v>1</v>
      </c>
      <c r="C40" s="8" t="s">
        <v>72</v>
      </c>
      <c r="D40" s="8" t="s">
        <v>72</v>
      </c>
      <c r="E40" s="21">
        <v>1</v>
      </c>
      <c r="F40" s="8" t="s">
        <v>72</v>
      </c>
      <c r="G40" s="8">
        <v>1</v>
      </c>
      <c r="H40" s="21" t="s">
        <v>293</v>
      </c>
      <c r="I40" s="8" t="s">
        <v>293</v>
      </c>
      <c r="J40" s="8" t="s">
        <v>293</v>
      </c>
      <c r="K40" s="21">
        <v>2</v>
      </c>
      <c r="L40" s="8">
        <v>1</v>
      </c>
      <c r="M40" s="8">
        <v>1</v>
      </c>
    </row>
    <row r="41" spans="1:13">
      <c r="A41" s="19" t="s">
        <v>117</v>
      </c>
      <c r="B41" s="8">
        <v>1</v>
      </c>
      <c r="C41" s="8" t="s">
        <v>72</v>
      </c>
      <c r="D41" s="8">
        <v>1</v>
      </c>
      <c r="E41" s="21" t="s">
        <v>293</v>
      </c>
      <c r="F41" s="8" t="s">
        <v>293</v>
      </c>
      <c r="G41" s="8" t="s">
        <v>293</v>
      </c>
      <c r="H41" s="21">
        <v>2</v>
      </c>
      <c r="I41" s="8">
        <v>1</v>
      </c>
      <c r="J41" s="8">
        <v>1</v>
      </c>
      <c r="K41" s="21">
        <v>5</v>
      </c>
      <c r="L41" s="8">
        <v>3</v>
      </c>
      <c r="M41" s="8">
        <v>2</v>
      </c>
    </row>
    <row r="42" spans="1:13">
      <c r="A42" s="19" t="s">
        <v>118</v>
      </c>
      <c r="B42" s="8" t="s">
        <v>72</v>
      </c>
      <c r="C42" s="8" t="s">
        <v>72</v>
      </c>
      <c r="D42" s="8" t="s">
        <v>72</v>
      </c>
      <c r="E42" s="21">
        <v>1</v>
      </c>
      <c r="F42" s="8" t="s">
        <v>72</v>
      </c>
      <c r="G42" s="8">
        <v>1</v>
      </c>
      <c r="H42" s="21" t="s">
        <v>293</v>
      </c>
      <c r="I42" s="8" t="s">
        <v>293</v>
      </c>
      <c r="J42" s="8" t="s">
        <v>293</v>
      </c>
      <c r="K42" s="21" t="s">
        <v>293</v>
      </c>
      <c r="L42" s="8" t="s">
        <v>293</v>
      </c>
      <c r="M42" s="8" t="s">
        <v>293</v>
      </c>
    </row>
    <row r="43" spans="1:13">
      <c r="A43" s="19" t="s">
        <v>119</v>
      </c>
      <c r="B43" s="8">
        <v>4</v>
      </c>
      <c r="C43" s="8">
        <v>2</v>
      </c>
      <c r="D43" s="8">
        <v>2</v>
      </c>
      <c r="E43" s="21">
        <v>4</v>
      </c>
      <c r="F43" s="8">
        <v>2</v>
      </c>
      <c r="G43" s="8">
        <v>2</v>
      </c>
      <c r="H43" s="21">
        <v>4</v>
      </c>
      <c r="I43" s="8">
        <v>2</v>
      </c>
      <c r="J43" s="8">
        <v>2</v>
      </c>
      <c r="K43" s="21">
        <v>4</v>
      </c>
      <c r="L43" s="8">
        <v>3</v>
      </c>
      <c r="M43" s="8">
        <v>1</v>
      </c>
    </row>
    <row r="44" spans="1:13">
      <c r="A44" s="19" t="s">
        <v>120</v>
      </c>
      <c r="B44" s="8" t="s">
        <v>293</v>
      </c>
      <c r="C44" s="8" t="s">
        <v>293</v>
      </c>
      <c r="D44" s="8" t="s">
        <v>293</v>
      </c>
      <c r="E44" s="21" t="s">
        <v>72</v>
      </c>
      <c r="F44" s="8" t="s">
        <v>72</v>
      </c>
      <c r="G44" s="8" t="s">
        <v>72</v>
      </c>
      <c r="H44" s="21" t="s">
        <v>72</v>
      </c>
      <c r="I44" s="8" t="s">
        <v>72</v>
      </c>
      <c r="J44" s="8" t="s">
        <v>72</v>
      </c>
      <c r="K44" s="21" t="s">
        <v>72</v>
      </c>
      <c r="L44" s="8" t="s">
        <v>72</v>
      </c>
      <c r="M44" s="8" t="s">
        <v>72</v>
      </c>
    </row>
    <row r="45" spans="1:13">
      <c r="A45" s="19" t="s">
        <v>122</v>
      </c>
      <c r="B45" s="8" t="s">
        <v>293</v>
      </c>
      <c r="C45" s="8" t="s">
        <v>293</v>
      </c>
      <c r="D45" s="8" t="s">
        <v>293</v>
      </c>
      <c r="E45" s="21" t="s">
        <v>72</v>
      </c>
      <c r="F45" s="8" t="s">
        <v>72</v>
      </c>
      <c r="G45" s="8" t="s">
        <v>72</v>
      </c>
      <c r="H45" s="21" t="s">
        <v>72</v>
      </c>
      <c r="I45" s="8" t="s">
        <v>72</v>
      </c>
      <c r="J45" s="8" t="s">
        <v>72</v>
      </c>
      <c r="K45" s="21">
        <v>1</v>
      </c>
      <c r="L45" s="8">
        <v>1</v>
      </c>
      <c r="M45" s="8" t="s">
        <v>72</v>
      </c>
    </row>
    <row r="46" spans="1:13">
      <c r="A46" s="19" t="s">
        <v>123</v>
      </c>
      <c r="B46" s="8">
        <v>5</v>
      </c>
      <c r="C46" s="8">
        <v>2</v>
      </c>
      <c r="D46" s="8">
        <v>3</v>
      </c>
      <c r="E46" s="21">
        <v>6</v>
      </c>
      <c r="F46" s="8">
        <v>2</v>
      </c>
      <c r="G46" s="8">
        <v>4</v>
      </c>
      <c r="H46" s="21">
        <v>7</v>
      </c>
      <c r="I46" s="8">
        <v>3</v>
      </c>
      <c r="J46" s="8">
        <v>4</v>
      </c>
      <c r="K46" s="21">
        <v>8</v>
      </c>
      <c r="L46" s="8">
        <v>3</v>
      </c>
      <c r="M46" s="8">
        <v>5</v>
      </c>
    </row>
    <row r="47" spans="1:13">
      <c r="A47" s="19" t="s">
        <v>124</v>
      </c>
      <c r="B47" s="8" t="s">
        <v>293</v>
      </c>
      <c r="C47" s="8" t="s">
        <v>293</v>
      </c>
      <c r="D47" s="8" t="s">
        <v>293</v>
      </c>
      <c r="E47" s="21">
        <v>1</v>
      </c>
      <c r="F47" s="8">
        <v>1</v>
      </c>
      <c r="G47" s="8" t="s">
        <v>72</v>
      </c>
      <c r="H47" s="21">
        <v>2</v>
      </c>
      <c r="I47" s="8">
        <v>1</v>
      </c>
      <c r="J47" s="8" t="s">
        <v>72</v>
      </c>
      <c r="K47" s="21">
        <v>4</v>
      </c>
      <c r="L47" s="8">
        <v>2</v>
      </c>
      <c r="M47" s="8">
        <v>2</v>
      </c>
    </row>
    <row r="48" spans="1:13">
      <c r="A48" s="19" t="s">
        <v>125</v>
      </c>
      <c r="B48" s="8" t="s">
        <v>293</v>
      </c>
      <c r="C48" s="8" t="s">
        <v>293</v>
      </c>
      <c r="D48" s="8" t="s">
        <v>293</v>
      </c>
      <c r="E48" s="21" t="s">
        <v>293</v>
      </c>
      <c r="F48" s="8" t="s">
        <v>293</v>
      </c>
      <c r="G48" s="8" t="s">
        <v>293</v>
      </c>
      <c r="H48" s="21">
        <v>1</v>
      </c>
      <c r="I48" s="8" t="s">
        <v>72</v>
      </c>
      <c r="J48" s="8">
        <v>1</v>
      </c>
      <c r="K48" s="21">
        <v>1</v>
      </c>
      <c r="L48" s="8">
        <v>1</v>
      </c>
      <c r="M48" s="8" t="s">
        <v>72</v>
      </c>
    </row>
    <row r="49" spans="1:13">
      <c r="A49" s="19" t="s">
        <v>126</v>
      </c>
      <c r="B49" s="8">
        <v>1</v>
      </c>
      <c r="C49" s="8">
        <v>1</v>
      </c>
      <c r="D49" s="8" t="s">
        <v>72</v>
      </c>
      <c r="E49" s="21">
        <v>2</v>
      </c>
      <c r="F49" s="8">
        <v>1</v>
      </c>
      <c r="G49" s="8">
        <v>2</v>
      </c>
      <c r="H49" s="21">
        <v>1</v>
      </c>
      <c r="I49" s="8">
        <v>1</v>
      </c>
      <c r="J49" s="8">
        <v>1</v>
      </c>
      <c r="K49" s="21">
        <v>2</v>
      </c>
      <c r="L49" s="8">
        <v>1</v>
      </c>
      <c r="M49" s="8">
        <v>1</v>
      </c>
    </row>
    <row r="50" spans="1:13">
      <c r="A50" s="19" t="s">
        <v>127</v>
      </c>
      <c r="B50" s="8" t="s">
        <v>293</v>
      </c>
      <c r="C50" s="8" t="s">
        <v>293</v>
      </c>
      <c r="D50" s="8" t="s">
        <v>293</v>
      </c>
      <c r="E50" s="21" t="s">
        <v>293</v>
      </c>
      <c r="F50" s="8" t="s">
        <v>293</v>
      </c>
      <c r="G50" s="8" t="s">
        <v>293</v>
      </c>
      <c r="H50" s="21">
        <v>2</v>
      </c>
      <c r="I50" s="8">
        <v>1</v>
      </c>
      <c r="J50" s="8">
        <v>1</v>
      </c>
      <c r="K50" s="21" t="s">
        <v>293</v>
      </c>
      <c r="L50" s="8" t="s">
        <v>293</v>
      </c>
      <c r="M50" s="8" t="s">
        <v>293</v>
      </c>
    </row>
    <row r="51" spans="1:13">
      <c r="A51" s="19" t="s">
        <v>128</v>
      </c>
      <c r="B51" s="8" t="s">
        <v>72</v>
      </c>
      <c r="C51" s="8" t="s">
        <v>72</v>
      </c>
      <c r="D51" s="8" t="s">
        <v>72</v>
      </c>
      <c r="E51" s="21" t="s">
        <v>72</v>
      </c>
      <c r="F51" s="8" t="s">
        <v>72</v>
      </c>
      <c r="G51" s="8" t="s">
        <v>72</v>
      </c>
      <c r="H51" s="21" t="s">
        <v>72</v>
      </c>
      <c r="I51" s="8" t="s">
        <v>72</v>
      </c>
      <c r="J51" s="8" t="s">
        <v>72</v>
      </c>
      <c r="K51" s="21" t="s">
        <v>72</v>
      </c>
      <c r="L51" s="8" t="s">
        <v>72</v>
      </c>
      <c r="M51" s="8" t="s">
        <v>72</v>
      </c>
    </row>
    <row r="52" spans="1:13">
      <c r="A52" s="19" t="s">
        <v>129</v>
      </c>
      <c r="B52" s="8">
        <v>1</v>
      </c>
      <c r="C52" s="8" t="s">
        <v>72</v>
      </c>
      <c r="D52" s="8" t="s">
        <v>72</v>
      </c>
      <c r="E52" s="21">
        <v>1</v>
      </c>
      <c r="F52" s="8" t="s">
        <v>72</v>
      </c>
      <c r="G52" s="8">
        <v>1</v>
      </c>
      <c r="H52" s="21">
        <v>1</v>
      </c>
      <c r="I52" s="8">
        <v>1</v>
      </c>
      <c r="J52" s="8" t="s">
        <v>72</v>
      </c>
      <c r="K52" s="21">
        <v>1</v>
      </c>
      <c r="L52" s="8">
        <v>1</v>
      </c>
      <c r="M52" s="8" t="s">
        <v>72</v>
      </c>
    </row>
    <row r="53" spans="1:13">
      <c r="A53" s="19" t="s">
        <v>130</v>
      </c>
      <c r="B53" s="8">
        <v>1</v>
      </c>
      <c r="C53" s="8" t="s">
        <v>72</v>
      </c>
      <c r="D53" s="8" t="s">
        <v>72</v>
      </c>
      <c r="E53" s="21" t="s">
        <v>72</v>
      </c>
      <c r="F53" s="8" t="s">
        <v>72</v>
      </c>
      <c r="G53" s="8" t="s">
        <v>72</v>
      </c>
      <c r="H53" s="21">
        <v>1</v>
      </c>
      <c r="I53" s="8" t="s">
        <v>72</v>
      </c>
      <c r="J53" s="8">
        <v>1</v>
      </c>
      <c r="K53" s="21">
        <v>2</v>
      </c>
      <c r="L53" s="8" t="s">
        <v>72</v>
      </c>
      <c r="M53" s="8">
        <v>1</v>
      </c>
    </row>
    <row r="54" spans="1:13">
      <c r="A54" s="33" t="s">
        <v>131</v>
      </c>
      <c r="B54" s="45"/>
      <c r="C54" s="45"/>
      <c r="D54" s="45"/>
      <c r="E54" s="45"/>
      <c r="F54" s="45"/>
      <c r="G54" s="45"/>
      <c r="H54" s="45"/>
      <c r="I54" s="45"/>
      <c r="J54" s="45"/>
      <c r="K54" s="45"/>
      <c r="L54" s="45"/>
      <c r="M54" s="45"/>
    </row>
    <row r="55" spans="1:13">
      <c r="A55" s="20" t="s">
        <v>134</v>
      </c>
      <c r="B55" s="8">
        <v>1</v>
      </c>
      <c r="C55" s="8">
        <v>1</v>
      </c>
      <c r="D55" s="8" t="s">
        <v>72</v>
      </c>
      <c r="E55" s="21">
        <v>3</v>
      </c>
      <c r="F55" s="8">
        <v>2</v>
      </c>
      <c r="G55" s="8">
        <v>1</v>
      </c>
      <c r="H55" s="21">
        <v>4</v>
      </c>
      <c r="I55" s="8">
        <v>3</v>
      </c>
      <c r="J55" s="8">
        <v>2</v>
      </c>
      <c r="K55" s="21">
        <v>4</v>
      </c>
      <c r="L55" s="8">
        <v>3</v>
      </c>
      <c r="M55" s="8">
        <v>2</v>
      </c>
    </row>
    <row r="56" spans="1:13">
      <c r="A56" s="22" t="s">
        <v>183</v>
      </c>
      <c r="B56" s="11" t="s">
        <v>293</v>
      </c>
      <c r="C56" s="11" t="s">
        <v>293</v>
      </c>
      <c r="D56" s="11" t="s">
        <v>293</v>
      </c>
      <c r="E56" s="26" t="s">
        <v>293</v>
      </c>
      <c r="F56" s="11" t="s">
        <v>293</v>
      </c>
      <c r="G56" s="11" t="s">
        <v>293</v>
      </c>
      <c r="H56" s="26">
        <v>1</v>
      </c>
      <c r="I56" s="11">
        <v>1</v>
      </c>
      <c r="J56" s="11" t="s">
        <v>72</v>
      </c>
      <c r="K56" s="26">
        <v>3</v>
      </c>
      <c r="L56" s="11">
        <v>2</v>
      </c>
      <c r="M56" s="11">
        <v>1</v>
      </c>
    </row>
    <row r="57" spans="1:13">
      <c r="A57" s="13" t="s">
        <v>294</v>
      </c>
    </row>
    <row r="58" spans="1:13">
      <c r="A58" s="13" t="s">
        <v>73</v>
      </c>
    </row>
    <row r="59" spans="1:13">
      <c r="A59" s="13" t="s">
        <v>184</v>
      </c>
    </row>
    <row r="60" spans="1:13">
      <c r="A60" s="13" t="s">
        <v>300</v>
      </c>
    </row>
    <row r="61" spans="1:13">
      <c r="A61" s="13" t="s">
        <v>301</v>
      </c>
    </row>
  </sheetData>
  <mergeCells count="6">
    <mergeCell ref="A54:M54"/>
    <mergeCell ref="A2:A3"/>
    <mergeCell ref="B2:D2"/>
    <mergeCell ref="E2:G2"/>
    <mergeCell ref="H2:J2"/>
    <mergeCell ref="K2:M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K59"/>
  <sheetViews>
    <sheetView workbookViewId="0"/>
  </sheetViews>
  <sheetFormatPr defaultRowHeight="15"/>
  <cols>
    <col min="1" max="1" width="23" customWidth="1"/>
    <col min="2" max="11" width="13" customWidth="1"/>
  </cols>
  <sheetData>
    <row r="1" spans="1:11">
      <c r="A1" s="2" t="s">
        <v>32</v>
      </c>
    </row>
    <row r="2" spans="1:11">
      <c r="A2" s="34" t="s">
        <v>75</v>
      </c>
      <c r="B2" s="35">
        <v>2000</v>
      </c>
      <c r="C2" s="46"/>
      <c r="D2" s="46"/>
      <c r="E2" s="46"/>
      <c r="F2" s="46"/>
      <c r="G2" s="35">
        <v>2003</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4</v>
      </c>
      <c r="C4" s="8">
        <v>1</v>
      </c>
      <c r="D4" s="8">
        <v>3</v>
      </c>
      <c r="E4" s="8">
        <v>3</v>
      </c>
      <c r="F4" s="8">
        <v>1</v>
      </c>
      <c r="G4" s="21">
        <v>6</v>
      </c>
      <c r="H4" s="8">
        <v>1</v>
      </c>
      <c r="I4" s="8">
        <v>5</v>
      </c>
      <c r="J4" s="8">
        <v>4</v>
      </c>
      <c r="K4" s="8">
        <v>1</v>
      </c>
    </row>
    <row r="5" spans="1:11">
      <c r="A5" s="19" t="s">
        <v>81</v>
      </c>
      <c r="B5" s="8">
        <v>1</v>
      </c>
      <c r="C5" s="8" t="s">
        <v>72</v>
      </c>
      <c r="D5" s="8" t="s">
        <v>72</v>
      </c>
      <c r="E5" s="8" t="s">
        <v>72</v>
      </c>
      <c r="F5" s="8" t="s">
        <v>72</v>
      </c>
      <c r="G5" s="21">
        <v>1</v>
      </c>
      <c r="H5" s="8" t="s">
        <v>72</v>
      </c>
      <c r="I5" s="8">
        <v>1</v>
      </c>
      <c r="J5" s="8">
        <v>1</v>
      </c>
      <c r="K5" s="8" t="s">
        <v>72</v>
      </c>
    </row>
    <row r="6" spans="1:11">
      <c r="A6" s="19" t="s">
        <v>82</v>
      </c>
      <c r="B6" s="8" t="s">
        <v>293</v>
      </c>
      <c r="C6" s="8" t="s">
        <v>293</v>
      </c>
      <c r="D6" s="8" t="s">
        <v>293</v>
      </c>
      <c r="E6" s="8" t="s">
        <v>293</v>
      </c>
      <c r="F6" s="8" t="s">
        <v>293</v>
      </c>
      <c r="G6" s="21">
        <v>11</v>
      </c>
      <c r="H6" s="8" t="s">
        <v>72</v>
      </c>
      <c r="I6" s="8">
        <v>11</v>
      </c>
      <c r="J6" s="8">
        <v>10</v>
      </c>
      <c r="K6" s="8">
        <v>1</v>
      </c>
    </row>
    <row r="7" spans="1:11">
      <c r="A7" s="19" t="s">
        <v>83</v>
      </c>
      <c r="B7" s="8">
        <v>10</v>
      </c>
      <c r="C7" s="8">
        <v>1</v>
      </c>
      <c r="D7" s="8">
        <v>8</v>
      </c>
      <c r="E7" s="8">
        <v>6</v>
      </c>
      <c r="F7" s="8">
        <v>2</v>
      </c>
      <c r="G7" s="21">
        <v>16</v>
      </c>
      <c r="H7" s="8">
        <v>2</v>
      </c>
      <c r="I7" s="8">
        <v>14</v>
      </c>
      <c r="J7" s="8">
        <v>12</v>
      </c>
      <c r="K7" s="8">
        <v>2</v>
      </c>
    </row>
    <row r="8" spans="1:11">
      <c r="A8" s="19" t="s">
        <v>84</v>
      </c>
      <c r="B8" s="8">
        <v>1</v>
      </c>
      <c r="C8" s="8" t="s">
        <v>72</v>
      </c>
      <c r="D8" s="8" t="s">
        <v>72</v>
      </c>
      <c r="E8" s="8" t="s">
        <v>72</v>
      </c>
      <c r="F8" s="8" t="s">
        <v>72</v>
      </c>
      <c r="G8" s="21">
        <v>3</v>
      </c>
      <c r="H8" s="8">
        <v>1</v>
      </c>
      <c r="I8" s="8">
        <v>2</v>
      </c>
      <c r="J8" s="8">
        <v>1</v>
      </c>
      <c r="K8" s="8">
        <v>1</v>
      </c>
    </row>
    <row r="9" spans="1:11">
      <c r="A9" s="19" t="s">
        <v>85</v>
      </c>
      <c r="B9" s="8">
        <v>19</v>
      </c>
      <c r="C9" s="8">
        <v>2</v>
      </c>
      <c r="D9" s="8">
        <v>17</v>
      </c>
      <c r="E9" s="8">
        <v>13</v>
      </c>
      <c r="F9" s="8">
        <v>4</v>
      </c>
      <c r="G9" s="21">
        <v>20</v>
      </c>
      <c r="H9" s="8">
        <v>2</v>
      </c>
      <c r="I9" s="8">
        <v>19</v>
      </c>
      <c r="J9" s="8">
        <v>17</v>
      </c>
      <c r="K9" s="8">
        <v>1</v>
      </c>
    </row>
    <row r="10" spans="1:11">
      <c r="A10" s="19" t="s">
        <v>86</v>
      </c>
      <c r="B10" s="8" t="s">
        <v>293</v>
      </c>
      <c r="C10" s="8" t="s">
        <v>293</v>
      </c>
      <c r="D10" s="8" t="s">
        <v>293</v>
      </c>
      <c r="E10" s="8" t="s">
        <v>293</v>
      </c>
      <c r="F10" s="8" t="s">
        <v>293</v>
      </c>
      <c r="G10" s="21">
        <v>5</v>
      </c>
      <c r="H10" s="8">
        <v>1</v>
      </c>
      <c r="I10" s="8">
        <v>4</v>
      </c>
      <c r="J10" s="8">
        <v>2</v>
      </c>
      <c r="K10" s="8">
        <v>2</v>
      </c>
    </row>
    <row r="11" spans="1:11">
      <c r="A11" s="19" t="s">
        <v>87</v>
      </c>
      <c r="B11" s="8">
        <v>2</v>
      </c>
      <c r="C11" s="8">
        <v>2</v>
      </c>
      <c r="D11" s="8">
        <v>1</v>
      </c>
      <c r="E11" s="8" t="s">
        <v>72</v>
      </c>
      <c r="F11" s="8">
        <v>1</v>
      </c>
      <c r="G11" s="21">
        <v>4</v>
      </c>
      <c r="H11" s="8">
        <v>1</v>
      </c>
      <c r="I11" s="8">
        <v>3</v>
      </c>
      <c r="J11" s="8">
        <v>1</v>
      </c>
      <c r="K11" s="8">
        <v>1</v>
      </c>
    </row>
    <row r="12" spans="1:11">
      <c r="A12" s="19" t="s">
        <v>88</v>
      </c>
      <c r="B12" s="8" t="s">
        <v>293</v>
      </c>
      <c r="C12" s="8" t="s">
        <v>293</v>
      </c>
      <c r="D12" s="8" t="s">
        <v>293</v>
      </c>
      <c r="E12" s="8" t="s">
        <v>293</v>
      </c>
      <c r="F12" s="8" t="s">
        <v>293</v>
      </c>
      <c r="G12" s="21">
        <v>2</v>
      </c>
      <c r="H12" s="8">
        <v>1</v>
      </c>
      <c r="I12" s="8">
        <v>1</v>
      </c>
      <c r="J12" s="8">
        <v>1</v>
      </c>
      <c r="K12" s="8">
        <v>1</v>
      </c>
    </row>
    <row r="13" spans="1:11">
      <c r="A13" s="19" t="s">
        <v>89</v>
      </c>
      <c r="B13" s="8" t="s">
        <v>293</v>
      </c>
      <c r="C13" s="8" t="s">
        <v>293</v>
      </c>
      <c r="D13" s="8" t="s">
        <v>293</v>
      </c>
      <c r="E13" s="8" t="s">
        <v>293</v>
      </c>
      <c r="F13" s="8" t="s">
        <v>293</v>
      </c>
      <c r="G13" s="21">
        <v>7</v>
      </c>
      <c r="H13" s="8">
        <v>1</v>
      </c>
      <c r="I13" s="8">
        <v>5</v>
      </c>
      <c r="J13" s="8">
        <v>3</v>
      </c>
      <c r="K13" s="8">
        <v>3</v>
      </c>
    </row>
    <row r="14" spans="1:11">
      <c r="A14" s="19" t="s">
        <v>90</v>
      </c>
      <c r="B14" s="8">
        <v>2</v>
      </c>
      <c r="C14" s="8">
        <v>1</v>
      </c>
      <c r="D14" s="8" t="s">
        <v>72</v>
      </c>
      <c r="E14" s="8" t="s">
        <v>72</v>
      </c>
      <c r="F14" s="8" t="s">
        <v>72</v>
      </c>
      <c r="G14" s="21">
        <v>2</v>
      </c>
      <c r="H14" s="8">
        <v>1</v>
      </c>
      <c r="I14" s="8">
        <v>2</v>
      </c>
      <c r="J14" s="8">
        <v>1</v>
      </c>
      <c r="K14" s="8">
        <v>1</v>
      </c>
    </row>
    <row r="15" spans="1:11">
      <c r="A15" s="19" t="s">
        <v>91</v>
      </c>
      <c r="B15" s="8">
        <v>6</v>
      </c>
      <c r="C15" s="8">
        <v>1</v>
      </c>
      <c r="D15" s="8">
        <v>4</v>
      </c>
      <c r="E15" s="8">
        <v>4</v>
      </c>
      <c r="F15" s="8" t="s">
        <v>72</v>
      </c>
      <c r="G15" s="21">
        <v>6</v>
      </c>
      <c r="H15" s="8">
        <v>1</v>
      </c>
      <c r="I15" s="8">
        <v>5</v>
      </c>
      <c r="J15" s="8">
        <v>3</v>
      </c>
      <c r="K15" s="8">
        <v>2</v>
      </c>
    </row>
    <row r="16" spans="1:11">
      <c r="A16" s="19" t="s">
        <v>92</v>
      </c>
      <c r="B16" s="8">
        <v>4</v>
      </c>
      <c r="C16" s="8">
        <v>1</v>
      </c>
      <c r="D16" s="8">
        <v>4</v>
      </c>
      <c r="E16" s="8">
        <v>3</v>
      </c>
      <c r="F16" s="8">
        <v>1</v>
      </c>
      <c r="G16" s="21">
        <v>6</v>
      </c>
      <c r="H16" s="8" t="s">
        <v>72</v>
      </c>
      <c r="I16" s="8">
        <v>5</v>
      </c>
      <c r="J16" s="8">
        <v>4</v>
      </c>
      <c r="K16" s="8">
        <v>1</v>
      </c>
    </row>
    <row r="17" spans="1:11">
      <c r="A17" s="19" t="s">
        <v>93</v>
      </c>
      <c r="B17" s="8">
        <v>5</v>
      </c>
      <c r="C17" s="8">
        <v>2</v>
      </c>
      <c r="D17" s="8">
        <v>3</v>
      </c>
      <c r="E17" s="8">
        <v>3</v>
      </c>
      <c r="F17" s="8" t="s">
        <v>72</v>
      </c>
      <c r="G17" s="21">
        <v>4</v>
      </c>
      <c r="H17" s="8">
        <v>1</v>
      </c>
      <c r="I17" s="8">
        <v>3</v>
      </c>
      <c r="J17" s="8">
        <v>1</v>
      </c>
      <c r="K17" s="8">
        <v>2</v>
      </c>
    </row>
    <row r="18" spans="1:11">
      <c r="A18" s="19" t="s">
        <v>94</v>
      </c>
      <c r="B18" s="8">
        <v>1</v>
      </c>
      <c r="C18" s="8" t="s">
        <v>72</v>
      </c>
      <c r="D18" s="8">
        <v>1</v>
      </c>
      <c r="E18" s="8">
        <v>1</v>
      </c>
      <c r="F18" s="8" t="s">
        <v>72</v>
      </c>
      <c r="G18" s="21">
        <v>3</v>
      </c>
      <c r="H18" s="8" t="s">
        <v>72</v>
      </c>
      <c r="I18" s="8">
        <v>2</v>
      </c>
      <c r="J18" s="8">
        <v>1</v>
      </c>
      <c r="K18" s="8">
        <v>1</v>
      </c>
    </row>
    <row r="19" spans="1:11">
      <c r="A19" s="19" t="s">
        <v>95</v>
      </c>
      <c r="B19" s="8" t="s">
        <v>293</v>
      </c>
      <c r="C19" s="8" t="s">
        <v>293</v>
      </c>
      <c r="D19" s="8" t="s">
        <v>293</v>
      </c>
      <c r="E19" s="8" t="s">
        <v>293</v>
      </c>
      <c r="F19" s="8" t="s">
        <v>293</v>
      </c>
      <c r="G19" s="21">
        <v>2</v>
      </c>
      <c r="H19" s="8" t="s">
        <v>72</v>
      </c>
      <c r="I19" s="8">
        <v>2</v>
      </c>
      <c r="J19" s="8">
        <v>1</v>
      </c>
      <c r="K19" s="8">
        <v>1</v>
      </c>
    </row>
    <row r="20" spans="1:11">
      <c r="A20" s="19" t="s">
        <v>96</v>
      </c>
      <c r="B20" s="8">
        <v>1</v>
      </c>
      <c r="C20" s="8" t="s">
        <v>72</v>
      </c>
      <c r="D20" s="8">
        <v>1</v>
      </c>
      <c r="E20" s="8">
        <v>1</v>
      </c>
      <c r="F20" s="8" t="s">
        <v>72</v>
      </c>
      <c r="G20" s="21">
        <v>4</v>
      </c>
      <c r="H20" s="8">
        <v>1</v>
      </c>
      <c r="I20" s="8">
        <v>3</v>
      </c>
      <c r="J20" s="8">
        <v>1</v>
      </c>
      <c r="K20" s="8">
        <v>2</v>
      </c>
    </row>
    <row r="21" spans="1:11">
      <c r="A21" s="19" t="s">
        <v>97</v>
      </c>
      <c r="B21" s="8">
        <v>1</v>
      </c>
      <c r="C21" s="8">
        <v>1</v>
      </c>
      <c r="D21" s="8">
        <v>1</v>
      </c>
      <c r="E21" s="8">
        <v>1</v>
      </c>
      <c r="F21" s="8" t="s">
        <v>72</v>
      </c>
      <c r="G21" s="21">
        <v>1</v>
      </c>
      <c r="H21" s="8">
        <v>1</v>
      </c>
      <c r="I21" s="8">
        <v>1</v>
      </c>
      <c r="J21" s="8">
        <v>1</v>
      </c>
      <c r="K21" s="8" t="s">
        <v>72</v>
      </c>
    </row>
    <row r="22" spans="1:11">
      <c r="A22" s="19" t="s">
        <v>98</v>
      </c>
      <c r="B22" s="8">
        <v>1</v>
      </c>
      <c r="C22" s="8" t="s">
        <v>72</v>
      </c>
      <c r="D22" s="8">
        <v>1</v>
      </c>
      <c r="E22" s="8" t="s">
        <v>72</v>
      </c>
      <c r="F22" s="8" t="s">
        <v>72</v>
      </c>
      <c r="G22" s="21">
        <v>1</v>
      </c>
      <c r="H22" s="8">
        <v>1</v>
      </c>
      <c r="I22" s="8">
        <v>1</v>
      </c>
      <c r="J22" s="8" t="s">
        <v>72</v>
      </c>
      <c r="K22" s="8" t="s">
        <v>72</v>
      </c>
    </row>
    <row r="23" spans="1:11">
      <c r="A23" s="19" t="s">
        <v>99</v>
      </c>
      <c r="B23" s="8" t="s">
        <v>72</v>
      </c>
      <c r="C23" s="8" t="s">
        <v>72</v>
      </c>
      <c r="D23" s="8" t="s">
        <v>72</v>
      </c>
      <c r="E23" s="8" t="s">
        <v>72</v>
      </c>
      <c r="F23" s="8" t="s">
        <v>72</v>
      </c>
      <c r="G23" s="21">
        <v>1</v>
      </c>
      <c r="H23" s="8" t="s">
        <v>72</v>
      </c>
      <c r="I23" s="8">
        <v>1</v>
      </c>
      <c r="J23" s="8" t="s">
        <v>72</v>
      </c>
      <c r="K23" s="8" t="s">
        <v>72</v>
      </c>
    </row>
    <row r="24" spans="1:11">
      <c r="A24" s="19" t="s">
        <v>100</v>
      </c>
      <c r="B24" s="8">
        <v>2</v>
      </c>
      <c r="C24" s="8">
        <v>1</v>
      </c>
      <c r="D24" s="8">
        <v>1</v>
      </c>
      <c r="E24" s="8">
        <v>1</v>
      </c>
      <c r="F24" s="8" t="s">
        <v>72</v>
      </c>
      <c r="G24" s="21">
        <v>3</v>
      </c>
      <c r="H24" s="8">
        <v>1</v>
      </c>
      <c r="I24" s="8">
        <v>2</v>
      </c>
      <c r="J24" s="8">
        <v>2</v>
      </c>
      <c r="K24" s="8" t="s">
        <v>72</v>
      </c>
    </row>
    <row r="25" spans="1:11">
      <c r="A25" s="19" t="s">
        <v>101</v>
      </c>
      <c r="B25" s="8">
        <v>4</v>
      </c>
      <c r="C25" s="8">
        <v>2</v>
      </c>
      <c r="D25" s="8">
        <v>2</v>
      </c>
      <c r="E25" s="8">
        <v>1</v>
      </c>
      <c r="F25" s="8">
        <v>1</v>
      </c>
      <c r="G25" s="21">
        <v>3</v>
      </c>
      <c r="H25" s="8">
        <v>1</v>
      </c>
      <c r="I25" s="8">
        <v>2</v>
      </c>
      <c r="J25" s="8">
        <v>1</v>
      </c>
      <c r="K25" s="8">
        <v>1</v>
      </c>
    </row>
    <row r="26" spans="1:11">
      <c r="A26" s="19" t="s">
        <v>102</v>
      </c>
      <c r="B26" s="8" t="s">
        <v>72</v>
      </c>
      <c r="C26" s="8" t="s">
        <v>72</v>
      </c>
      <c r="D26" s="8" t="s">
        <v>72</v>
      </c>
      <c r="E26" s="8" t="s">
        <v>72</v>
      </c>
      <c r="F26" s="8" t="s">
        <v>72</v>
      </c>
      <c r="G26" s="21">
        <v>3</v>
      </c>
      <c r="H26" s="8">
        <v>1</v>
      </c>
      <c r="I26" s="8">
        <v>2</v>
      </c>
      <c r="J26" s="8">
        <v>1</v>
      </c>
      <c r="K26" s="8">
        <v>1</v>
      </c>
    </row>
    <row r="27" spans="1:11">
      <c r="A27" s="19" t="s">
        <v>103</v>
      </c>
      <c r="B27" s="8">
        <v>3</v>
      </c>
      <c r="C27" s="8">
        <v>1</v>
      </c>
      <c r="D27" s="8">
        <v>3</v>
      </c>
      <c r="E27" s="8">
        <v>2</v>
      </c>
      <c r="F27" s="8" t="s">
        <v>72</v>
      </c>
      <c r="G27" s="21">
        <v>4</v>
      </c>
      <c r="H27" s="8">
        <v>1</v>
      </c>
      <c r="I27" s="8">
        <v>3</v>
      </c>
      <c r="J27" s="8">
        <v>2</v>
      </c>
      <c r="K27" s="8">
        <v>1</v>
      </c>
    </row>
    <row r="28" spans="1:11">
      <c r="A28" s="19" t="s">
        <v>104</v>
      </c>
      <c r="B28" s="8" t="s">
        <v>72</v>
      </c>
      <c r="C28" s="8" t="s">
        <v>72</v>
      </c>
      <c r="D28" s="8" t="s">
        <v>72</v>
      </c>
      <c r="E28" s="8" t="s">
        <v>72</v>
      </c>
      <c r="F28" s="8" t="s">
        <v>72</v>
      </c>
      <c r="G28" s="21">
        <v>1</v>
      </c>
      <c r="H28" s="8" t="s">
        <v>72</v>
      </c>
      <c r="I28" s="8" t="s">
        <v>72</v>
      </c>
      <c r="J28" s="8" t="s">
        <v>72</v>
      </c>
      <c r="K28" s="8" t="s">
        <v>72</v>
      </c>
    </row>
    <row r="29" spans="1:11">
      <c r="A29" s="19" t="s">
        <v>105</v>
      </c>
      <c r="B29" s="8" t="s">
        <v>72</v>
      </c>
      <c r="C29" s="8" t="s">
        <v>72</v>
      </c>
      <c r="D29" s="8" t="s">
        <v>72</v>
      </c>
      <c r="E29" s="8" t="s">
        <v>72</v>
      </c>
      <c r="F29" s="8" t="s">
        <v>72</v>
      </c>
      <c r="G29" s="21">
        <v>1</v>
      </c>
      <c r="H29" s="8" t="s">
        <v>72</v>
      </c>
      <c r="I29" s="8">
        <v>1</v>
      </c>
      <c r="J29" s="8" t="s">
        <v>72</v>
      </c>
      <c r="K29" s="8">
        <v>1</v>
      </c>
    </row>
    <row r="30" spans="1:11">
      <c r="A30" s="19" t="s">
        <v>106</v>
      </c>
      <c r="B30" s="8" t="s">
        <v>72</v>
      </c>
      <c r="C30" s="8" t="s">
        <v>72</v>
      </c>
      <c r="D30" s="8" t="s">
        <v>72</v>
      </c>
      <c r="E30" s="8" t="s">
        <v>72</v>
      </c>
      <c r="F30" s="8" t="s">
        <v>72</v>
      </c>
      <c r="G30" s="21">
        <v>3</v>
      </c>
      <c r="H30" s="8" t="s">
        <v>72</v>
      </c>
      <c r="I30" s="8">
        <v>2</v>
      </c>
      <c r="J30" s="8">
        <v>1</v>
      </c>
      <c r="K30" s="8">
        <v>1</v>
      </c>
    </row>
    <row r="31" spans="1:11">
      <c r="A31" s="19" t="s">
        <v>107</v>
      </c>
      <c r="B31" s="8">
        <v>2</v>
      </c>
      <c r="C31" s="8">
        <v>1</v>
      </c>
      <c r="D31" s="8">
        <v>1</v>
      </c>
      <c r="E31" s="8">
        <v>1</v>
      </c>
      <c r="F31" s="8" t="s">
        <v>72</v>
      </c>
      <c r="G31" s="21">
        <v>3</v>
      </c>
      <c r="H31" s="8">
        <v>1</v>
      </c>
      <c r="I31" s="8">
        <v>2</v>
      </c>
      <c r="J31" s="8">
        <v>1</v>
      </c>
      <c r="K31" s="8" t="s">
        <v>72</v>
      </c>
    </row>
    <row r="32" spans="1:11">
      <c r="A32" s="19" t="s">
        <v>108</v>
      </c>
      <c r="B32" s="8">
        <v>5</v>
      </c>
      <c r="C32" s="8">
        <v>1</v>
      </c>
      <c r="D32" s="8">
        <v>4</v>
      </c>
      <c r="E32" s="8">
        <v>3</v>
      </c>
      <c r="F32" s="8" t="s">
        <v>72</v>
      </c>
      <c r="G32" s="21">
        <v>7</v>
      </c>
      <c r="H32" s="8">
        <v>1</v>
      </c>
      <c r="I32" s="8">
        <v>6</v>
      </c>
      <c r="J32" s="8">
        <v>5</v>
      </c>
      <c r="K32" s="8">
        <v>2</v>
      </c>
    </row>
    <row r="33" spans="1:11">
      <c r="A33" s="19" t="s">
        <v>109</v>
      </c>
      <c r="B33" s="8" t="s">
        <v>293</v>
      </c>
      <c r="C33" s="8" t="s">
        <v>293</v>
      </c>
      <c r="D33" s="8" t="s">
        <v>293</v>
      </c>
      <c r="E33" s="8" t="s">
        <v>293</v>
      </c>
      <c r="F33" s="8" t="s">
        <v>293</v>
      </c>
      <c r="G33" s="21">
        <v>1</v>
      </c>
      <c r="H33" s="8" t="s">
        <v>72</v>
      </c>
      <c r="I33" s="8">
        <v>1</v>
      </c>
      <c r="J33" s="8" t="s">
        <v>72</v>
      </c>
      <c r="K33" s="8">
        <v>1</v>
      </c>
    </row>
    <row r="34" spans="1:11">
      <c r="A34" s="19" t="s">
        <v>110</v>
      </c>
      <c r="B34" s="8" t="s">
        <v>293</v>
      </c>
      <c r="C34" s="8" t="s">
        <v>293</v>
      </c>
      <c r="D34" s="8" t="s">
        <v>293</v>
      </c>
      <c r="E34" s="8" t="s">
        <v>293</v>
      </c>
      <c r="F34" s="8" t="s">
        <v>293</v>
      </c>
      <c r="G34" s="21">
        <v>3</v>
      </c>
      <c r="H34" s="8">
        <v>1</v>
      </c>
      <c r="I34" s="8">
        <v>2</v>
      </c>
      <c r="J34" s="8" t="s">
        <v>72</v>
      </c>
      <c r="K34" s="8">
        <v>2</v>
      </c>
    </row>
    <row r="35" spans="1:11">
      <c r="A35" s="19" t="s">
        <v>111</v>
      </c>
      <c r="B35" s="8">
        <v>11</v>
      </c>
      <c r="C35" s="8">
        <v>2</v>
      </c>
      <c r="D35" s="8">
        <v>9</v>
      </c>
      <c r="E35" s="8">
        <v>7</v>
      </c>
      <c r="F35" s="8">
        <v>2</v>
      </c>
      <c r="G35" s="21">
        <v>20</v>
      </c>
      <c r="H35" s="8">
        <v>1</v>
      </c>
      <c r="I35" s="8">
        <v>19</v>
      </c>
      <c r="J35" s="8">
        <v>11</v>
      </c>
      <c r="K35" s="8">
        <v>7</v>
      </c>
    </row>
    <row r="36" spans="1:11">
      <c r="A36" s="19" t="s">
        <v>112</v>
      </c>
      <c r="B36" s="8">
        <v>6</v>
      </c>
      <c r="C36" s="8">
        <v>2</v>
      </c>
      <c r="D36" s="8">
        <v>4</v>
      </c>
      <c r="E36" s="8">
        <v>3</v>
      </c>
      <c r="F36" s="8">
        <v>1</v>
      </c>
      <c r="G36" s="21">
        <v>6</v>
      </c>
      <c r="H36" s="8">
        <v>2</v>
      </c>
      <c r="I36" s="8">
        <v>4</v>
      </c>
      <c r="J36" s="8">
        <v>1</v>
      </c>
      <c r="K36" s="8">
        <v>3</v>
      </c>
    </row>
    <row r="37" spans="1:11">
      <c r="A37" s="19" t="s">
        <v>113</v>
      </c>
      <c r="B37" s="8">
        <v>2</v>
      </c>
      <c r="C37" s="8">
        <v>1</v>
      </c>
      <c r="D37" s="8">
        <v>1</v>
      </c>
      <c r="E37" s="8">
        <v>1</v>
      </c>
      <c r="F37" s="8" t="s">
        <v>72</v>
      </c>
      <c r="G37" s="21">
        <v>4</v>
      </c>
      <c r="H37" s="8">
        <v>1</v>
      </c>
      <c r="I37" s="8">
        <v>3</v>
      </c>
      <c r="J37" s="8">
        <v>1</v>
      </c>
      <c r="K37" s="8">
        <v>2</v>
      </c>
    </row>
    <row r="38" spans="1:11">
      <c r="A38" s="19" t="s">
        <v>114</v>
      </c>
      <c r="B38" s="8">
        <v>1</v>
      </c>
      <c r="C38" s="8" t="s">
        <v>72</v>
      </c>
      <c r="D38" s="8">
        <v>1</v>
      </c>
      <c r="E38" s="8">
        <v>1</v>
      </c>
      <c r="F38" s="8" t="s">
        <v>72</v>
      </c>
      <c r="G38" s="21">
        <v>2</v>
      </c>
      <c r="H38" s="8" t="s">
        <v>72</v>
      </c>
      <c r="I38" s="8">
        <v>2</v>
      </c>
      <c r="J38" s="8">
        <v>1</v>
      </c>
      <c r="K38" s="8">
        <v>1</v>
      </c>
    </row>
    <row r="39" spans="1:11">
      <c r="A39" s="19" t="s">
        <v>115</v>
      </c>
      <c r="B39" s="8">
        <v>2</v>
      </c>
      <c r="C39" s="8">
        <v>1</v>
      </c>
      <c r="D39" s="8">
        <v>1</v>
      </c>
      <c r="E39" s="8" t="s">
        <v>72</v>
      </c>
      <c r="F39" s="8" t="s">
        <v>72</v>
      </c>
      <c r="G39" s="21">
        <v>1</v>
      </c>
      <c r="H39" s="8" t="s">
        <v>72</v>
      </c>
      <c r="I39" s="8">
        <v>1</v>
      </c>
      <c r="J39" s="8" t="s">
        <v>72</v>
      </c>
      <c r="K39" s="8" t="s">
        <v>72</v>
      </c>
    </row>
    <row r="40" spans="1:11">
      <c r="A40" s="19" t="s">
        <v>116</v>
      </c>
      <c r="B40" s="8">
        <v>2</v>
      </c>
      <c r="C40" s="8" t="s">
        <v>72</v>
      </c>
      <c r="D40" s="8">
        <v>1</v>
      </c>
      <c r="E40" s="8">
        <v>1</v>
      </c>
      <c r="F40" s="8" t="s">
        <v>72</v>
      </c>
      <c r="G40" s="21">
        <v>5</v>
      </c>
      <c r="H40" s="8">
        <v>1</v>
      </c>
      <c r="I40" s="8">
        <v>5</v>
      </c>
      <c r="J40" s="8">
        <v>3</v>
      </c>
      <c r="K40" s="8">
        <v>1</v>
      </c>
    </row>
    <row r="41" spans="1:11">
      <c r="A41" s="19" t="s">
        <v>117</v>
      </c>
      <c r="B41" s="8">
        <v>5</v>
      </c>
      <c r="C41" s="8">
        <v>1</v>
      </c>
      <c r="D41" s="8">
        <v>4</v>
      </c>
      <c r="E41" s="8">
        <v>3</v>
      </c>
      <c r="F41" s="8">
        <v>1</v>
      </c>
      <c r="G41" s="21">
        <v>7</v>
      </c>
      <c r="H41" s="8">
        <v>1</v>
      </c>
      <c r="I41" s="8">
        <v>6</v>
      </c>
      <c r="J41" s="8">
        <v>4</v>
      </c>
      <c r="K41" s="8">
        <v>2</v>
      </c>
    </row>
    <row r="42" spans="1:11">
      <c r="A42" s="19" t="s">
        <v>118</v>
      </c>
      <c r="B42" s="8" t="s">
        <v>293</v>
      </c>
      <c r="C42" s="8" t="s">
        <v>293</v>
      </c>
      <c r="D42" s="8" t="s">
        <v>293</v>
      </c>
      <c r="E42" s="8" t="s">
        <v>293</v>
      </c>
      <c r="F42" s="8" t="s">
        <v>293</v>
      </c>
      <c r="G42" s="21">
        <v>2</v>
      </c>
      <c r="H42" s="8" t="s">
        <v>72</v>
      </c>
      <c r="I42" s="8">
        <v>2</v>
      </c>
      <c r="J42" s="8">
        <v>1</v>
      </c>
      <c r="K42" s="8">
        <v>1</v>
      </c>
    </row>
    <row r="43" spans="1:11">
      <c r="A43" s="19" t="s">
        <v>119</v>
      </c>
      <c r="B43" s="8">
        <v>4</v>
      </c>
      <c r="C43" s="8">
        <v>1</v>
      </c>
      <c r="D43" s="8">
        <v>3</v>
      </c>
      <c r="E43" s="8">
        <v>2</v>
      </c>
      <c r="F43" s="8">
        <v>1</v>
      </c>
      <c r="G43" s="21">
        <v>5</v>
      </c>
      <c r="H43" s="8">
        <v>2</v>
      </c>
      <c r="I43" s="8">
        <v>4</v>
      </c>
      <c r="J43" s="8">
        <v>2</v>
      </c>
      <c r="K43" s="8">
        <v>2</v>
      </c>
    </row>
    <row r="44" spans="1:11">
      <c r="A44" s="19" t="s">
        <v>120</v>
      </c>
      <c r="B44" s="8">
        <v>1</v>
      </c>
      <c r="C44" s="8" t="s">
        <v>72</v>
      </c>
      <c r="D44" s="8" t="s">
        <v>72</v>
      </c>
      <c r="E44" s="8" t="s">
        <v>72</v>
      </c>
      <c r="F44" s="8" t="s">
        <v>72</v>
      </c>
      <c r="G44" s="21">
        <v>1</v>
      </c>
      <c r="H44" s="8" t="s">
        <v>72</v>
      </c>
      <c r="I44" s="8">
        <v>1</v>
      </c>
      <c r="J44" s="8">
        <v>1</v>
      </c>
      <c r="K44" s="8" t="s">
        <v>72</v>
      </c>
    </row>
    <row r="45" spans="1:11">
      <c r="A45" s="19" t="s">
        <v>121</v>
      </c>
      <c r="B45" s="8" t="s">
        <v>293</v>
      </c>
      <c r="C45" s="8" t="s">
        <v>293</v>
      </c>
      <c r="D45" s="8" t="s">
        <v>293</v>
      </c>
      <c r="E45" s="8" t="s">
        <v>293</v>
      </c>
      <c r="F45" s="8" t="s">
        <v>293</v>
      </c>
      <c r="G45" s="21">
        <v>3</v>
      </c>
      <c r="H45" s="8" t="s">
        <v>72</v>
      </c>
      <c r="I45" s="8">
        <v>3</v>
      </c>
      <c r="J45" s="8">
        <v>2</v>
      </c>
      <c r="K45" s="8">
        <v>1</v>
      </c>
    </row>
    <row r="46" spans="1:11">
      <c r="A46" s="19" t="s">
        <v>122</v>
      </c>
      <c r="B46" s="8">
        <v>1</v>
      </c>
      <c r="C46" s="8">
        <v>1</v>
      </c>
      <c r="D46" s="8">
        <v>1</v>
      </c>
      <c r="E46" s="8">
        <v>1</v>
      </c>
      <c r="F46" s="8" t="s">
        <v>72</v>
      </c>
      <c r="G46" s="21">
        <v>3</v>
      </c>
      <c r="H46" s="8">
        <v>1</v>
      </c>
      <c r="I46" s="8">
        <v>2</v>
      </c>
      <c r="J46" s="8">
        <v>2</v>
      </c>
      <c r="K46" s="8" t="s">
        <v>72</v>
      </c>
    </row>
    <row r="47" spans="1:11">
      <c r="A47" s="19" t="s">
        <v>123</v>
      </c>
      <c r="B47" s="8">
        <v>8</v>
      </c>
      <c r="C47" s="8">
        <v>2</v>
      </c>
      <c r="D47" s="8">
        <v>6</v>
      </c>
      <c r="E47" s="8">
        <v>5</v>
      </c>
      <c r="F47" s="8">
        <v>1</v>
      </c>
      <c r="G47" s="21">
        <v>8</v>
      </c>
      <c r="H47" s="8">
        <v>2</v>
      </c>
      <c r="I47" s="8">
        <v>6</v>
      </c>
      <c r="J47" s="8">
        <v>5</v>
      </c>
      <c r="K47" s="8">
        <v>1</v>
      </c>
    </row>
    <row r="48" spans="1:11">
      <c r="A48" s="19" t="s">
        <v>124</v>
      </c>
      <c r="B48" s="8">
        <v>4</v>
      </c>
      <c r="C48" s="8" t="s">
        <v>72</v>
      </c>
      <c r="D48" s="8">
        <v>3</v>
      </c>
      <c r="E48" s="8">
        <v>3</v>
      </c>
      <c r="F48" s="8">
        <v>1</v>
      </c>
      <c r="G48" s="21">
        <v>7</v>
      </c>
      <c r="H48" s="8">
        <v>1</v>
      </c>
      <c r="I48" s="8">
        <v>6</v>
      </c>
      <c r="J48" s="8">
        <v>5</v>
      </c>
      <c r="K48" s="8">
        <v>2</v>
      </c>
    </row>
    <row r="49" spans="1:11">
      <c r="A49" s="19" t="s">
        <v>125</v>
      </c>
      <c r="B49" s="8">
        <v>1</v>
      </c>
      <c r="C49" s="8">
        <v>1</v>
      </c>
      <c r="D49" s="8">
        <v>1</v>
      </c>
      <c r="E49" s="8" t="s">
        <v>72</v>
      </c>
      <c r="F49" s="8" t="s">
        <v>72</v>
      </c>
      <c r="G49" s="21">
        <v>1</v>
      </c>
      <c r="H49" s="8" t="s">
        <v>72</v>
      </c>
      <c r="I49" s="8">
        <v>1</v>
      </c>
      <c r="J49" s="8">
        <v>1</v>
      </c>
      <c r="K49" s="8" t="s">
        <v>72</v>
      </c>
    </row>
    <row r="50" spans="1:11">
      <c r="A50" s="19" t="s">
        <v>126</v>
      </c>
      <c r="B50" s="8">
        <v>3</v>
      </c>
      <c r="C50" s="8">
        <v>1</v>
      </c>
      <c r="D50" s="8">
        <v>2</v>
      </c>
      <c r="E50" s="8">
        <v>1</v>
      </c>
      <c r="F50" s="8">
        <v>1</v>
      </c>
      <c r="G50" s="21">
        <v>4</v>
      </c>
      <c r="H50" s="8">
        <v>2</v>
      </c>
      <c r="I50" s="8">
        <v>2</v>
      </c>
      <c r="J50" s="8">
        <v>1</v>
      </c>
      <c r="K50" s="8">
        <v>1</v>
      </c>
    </row>
    <row r="51" spans="1:11">
      <c r="A51" s="19" t="s">
        <v>127</v>
      </c>
      <c r="B51" s="8" t="s">
        <v>293</v>
      </c>
      <c r="C51" s="8" t="s">
        <v>293</v>
      </c>
      <c r="D51" s="8" t="s">
        <v>293</v>
      </c>
      <c r="E51" s="8" t="s">
        <v>293</v>
      </c>
      <c r="F51" s="8" t="s">
        <v>293</v>
      </c>
      <c r="G51" s="21">
        <v>5</v>
      </c>
      <c r="H51" s="8">
        <v>1</v>
      </c>
      <c r="I51" s="8">
        <v>4</v>
      </c>
      <c r="J51" s="8">
        <v>3</v>
      </c>
      <c r="K51" s="8">
        <v>1</v>
      </c>
    </row>
    <row r="52" spans="1:11">
      <c r="A52" s="19" t="s">
        <v>128</v>
      </c>
      <c r="B52" s="8" t="s">
        <v>72</v>
      </c>
      <c r="C52" s="8" t="s">
        <v>72</v>
      </c>
      <c r="D52" s="8" t="s">
        <v>72</v>
      </c>
      <c r="E52" s="8" t="s">
        <v>72</v>
      </c>
      <c r="F52" s="8" t="s">
        <v>72</v>
      </c>
      <c r="G52" s="21">
        <v>1</v>
      </c>
      <c r="H52" s="8" t="s">
        <v>72</v>
      </c>
      <c r="I52" s="8" t="s">
        <v>72</v>
      </c>
      <c r="J52" s="8" t="s">
        <v>72</v>
      </c>
      <c r="K52" s="8" t="s">
        <v>72</v>
      </c>
    </row>
    <row r="53" spans="1:11">
      <c r="A53" s="19" t="s">
        <v>129</v>
      </c>
      <c r="B53" s="8">
        <v>2</v>
      </c>
      <c r="C53" s="8">
        <v>1</v>
      </c>
      <c r="D53" s="8">
        <v>1</v>
      </c>
      <c r="E53" s="8">
        <v>1</v>
      </c>
      <c r="F53" s="8">
        <v>1</v>
      </c>
      <c r="G53" s="21">
        <v>3</v>
      </c>
      <c r="H53" s="8">
        <v>1</v>
      </c>
      <c r="I53" s="8">
        <v>2</v>
      </c>
      <c r="J53" s="8">
        <v>1</v>
      </c>
      <c r="K53" s="8">
        <v>1</v>
      </c>
    </row>
    <row r="54" spans="1:11">
      <c r="A54" s="19" t="s">
        <v>130</v>
      </c>
      <c r="B54" s="8">
        <v>2</v>
      </c>
      <c r="C54" s="8" t="s">
        <v>72</v>
      </c>
      <c r="D54" s="8">
        <v>2</v>
      </c>
      <c r="E54" s="8">
        <v>2</v>
      </c>
      <c r="F54" s="8" t="s">
        <v>72</v>
      </c>
      <c r="G54" s="21">
        <v>3</v>
      </c>
      <c r="H54" s="8" t="s">
        <v>72</v>
      </c>
      <c r="I54" s="8">
        <v>3</v>
      </c>
      <c r="J54" s="8">
        <v>2</v>
      </c>
      <c r="K54" s="8">
        <v>1</v>
      </c>
    </row>
    <row r="55" spans="1:11">
      <c r="A55" s="33" t="s">
        <v>131</v>
      </c>
      <c r="B55" s="45"/>
      <c r="C55" s="45"/>
      <c r="D55" s="45"/>
      <c r="E55" s="45"/>
      <c r="F55" s="45"/>
      <c r="G55" s="45"/>
      <c r="H55" s="45"/>
      <c r="I55" s="45"/>
      <c r="J55" s="45"/>
      <c r="K55" s="45"/>
    </row>
    <row r="56" spans="1:11">
      <c r="A56" s="20" t="s">
        <v>134</v>
      </c>
      <c r="B56" s="8">
        <v>4</v>
      </c>
      <c r="C56" s="8">
        <v>2</v>
      </c>
      <c r="D56" s="8">
        <v>2</v>
      </c>
      <c r="E56" s="8">
        <v>1</v>
      </c>
      <c r="F56" s="8">
        <v>2</v>
      </c>
      <c r="G56" s="21">
        <v>5</v>
      </c>
      <c r="H56" s="8">
        <v>1</v>
      </c>
      <c r="I56" s="8">
        <v>4</v>
      </c>
      <c r="J56" s="8">
        <v>2</v>
      </c>
      <c r="K56" s="8">
        <v>2</v>
      </c>
    </row>
    <row r="57" spans="1:11">
      <c r="A57" s="20" t="s">
        <v>183</v>
      </c>
      <c r="B57" s="8">
        <v>3</v>
      </c>
      <c r="C57" s="8">
        <v>1</v>
      </c>
      <c r="D57" s="8">
        <v>2</v>
      </c>
      <c r="E57" s="8">
        <v>2</v>
      </c>
      <c r="F57" s="8" t="s">
        <v>72</v>
      </c>
      <c r="G57" s="21">
        <v>5</v>
      </c>
      <c r="H57" s="8">
        <v>1</v>
      </c>
      <c r="I57" s="8">
        <v>4</v>
      </c>
      <c r="J57" s="8">
        <v>2</v>
      </c>
      <c r="K57" s="8">
        <v>1</v>
      </c>
    </row>
    <row r="58" spans="1:11">
      <c r="A58" s="22" t="s">
        <v>136</v>
      </c>
      <c r="B58" s="11" t="s">
        <v>293</v>
      </c>
      <c r="C58" s="11" t="s">
        <v>293</v>
      </c>
      <c r="D58" s="11" t="s">
        <v>293</v>
      </c>
      <c r="E58" s="11" t="s">
        <v>293</v>
      </c>
      <c r="F58" s="11" t="s">
        <v>293</v>
      </c>
      <c r="G58" s="26" t="s">
        <v>293</v>
      </c>
      <c r="H58" s="11" t="s">
        <v>293</v>
      </c>
      <c r="I58" s="11" t="s">
        <v>293</v>
      </c>
      <c r="J58" s="11" t="s">
        <v>293</v>
      </c>
      <c r="K58" s="11" t="s">
        <v>293</v>
      </c>
    </row>
    <row r="59" spans="1:11">
      <c r="A59" s="13" t="s">
        <v>297</v>
      </c>
    </row>
  </sheetData>
  <mergeCells count="4">
    <mergeCell ref="A2:A3"/>
    <mergeCell ref="B2:F2"/>
    <mergeCell ref="G2:K2"/>
    <mergeCell ref="A55:K55"/>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K59"/>
  <sheetViews>
    <sheetView workbookViewId="0"/>
  </sheetViews>
  <sheetFormatPr defaultRowHeight="15"/>
  <cols>
    <col min="1" max="1" width="23" customWidth="1"/>
    <col min="2" max="11" width="13" customWidth="1"/>
  </cols>
  <sheetData>
    <row r="1" spans="1:11">
      <c r="A1" s="2" t="s">
        <v>33</v>
      </c>
    </row>
    <row r="2" spans="1:11">
      <c r="A2" s="34" t="s">
        <v>75</v>
      </c>
      <c r="B2" s="35">
        <v>2005</v>
      </c>
      <c r="C2" s="46"/>
      <c r="D2" s="46"/>
      <c r="E2" s="46"/>
      <c r="F2" s="46"/>
      <c r="G2" s="35">
        <v>2007</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6</v>
      </c>
      <c r="C4" s="8">
        <v>1</v>
      </c>
      <c r="D4" s="8">
        <v>5</v>
      </c>
      <c r="E4" s="8">
        <v>4</v>
      </c>
      <c r="F4" s="8">
        <v>1</v>
      </c>
      <c r="G4" s="21">
        <v>7</v>
      </c>
      <c r="H4" s="8">
        <v>1</v>
      </c>
      <c r="I4" s="8">
        <v>6</v>
      </c>
      <c r="J4" s="8">
        <v>4</v>
      </c>
      <c r="K4" s="8">
        <v>2</v>
      </c>
    </row>
    <row r="5" spans="1:11">
      <c r="A5" s="19" t="s">
        <v>81</v>
      </c>
      <c r="B5" s="8">
        <v>1</v>
      </c>
      <c r="C5" s="8" t="s">
        <v>72</v>
      </c>
      <c r="D5" s="8">
        <v>1</v>
      </c>
      <c r="E5" s="8">
        <v>1</v>
      </c>
      <c r="F5" s="8" t="s">
        <v>72</v>
      </c>
      <c r="G5" s="21">
        <v>2</v>
      </c>
      <c r="H5" s="8" t="s">
        <v>72</v>
      </c>
      <c r="I5" s="8">
        <v>2</v>
      </c>
      <c r="J5" s="8">
        <v>2</v>
      </c>
      <c r="K5" s="8" t="s">
        <v>72</v>
      </c>
    </row>
    <row r="6" spans="1:11">
      <c r="A6" s="19" t="s">
        <v>82</v>
      </c>
      <c r="B6" s="8">
        <v>15</v>
      </c>
      <c r="C6" s="8" t="s">
        <v>72</v>
      </c>
      <c r="D6" s="8">
        <v>15</v>
      </c>
      <c r="E6" s="8">
        <v>11</v>
      </c>
      <c r="F6" s="8">
        <v>4</v>
      </c>
      <c r="G6" s="21">
        <v>17</v>
      </c>
      <c r="H6" s="8">
        <v>1</v>
      </c>
      <c r="I6" s="8">
        <v>16</v>
      </c>
      <c r="J6" s="8">
        <v>11</v>
      </c>
      <c r="K6" s="8">
        <v>5</v>
      </c>
    </row>
    <row r="7" spans="1:11">
      <c r="A7" s="19" t="s">
        <v>83</v>
      </c>
      <c r="B7" s="8">
        <v>14</v>
      </c>
      <c r="C7" s="8">
        <v>2</v>
      </c>
      <c r="D7" s="8">
        <v>12</v>
      </c>
      <c r="E7" s="8">
        <v>10</v>
      </c>
      <c r="F7" s="8">
        <v>2</v>
      </c>
      <c r="G7" s="21">
        <v>10</v>
      </c>
      <c r="H7" s="8">
        <v>1</v>
      </c>
      <c r="I7" s="8">
        <v>9</v>
      </c>
      <c r="J7" s="8">
        <v>7</v>
      </c>
      <c r="K7" s="8">
        <v>2</v>
      </c>
    </row>
    <row r="8" spans="1:11">
      <c r="A8" s="19" t="s">
        <v>84</v>
      </c>
      <c r="B8" s="8">
        <v>1</v>
      </c>
      <c r="C8" s="8">
        <v>1</v>
      </c>
      <c r="D8" s="8">
        <v>1</v>
      </c>
      <c r="E8" s="8" t="s">
        <v>72</v>
      </c>
      <c r="F8" s="8" t="s">
        <v>72</v>
      </c>
      <c r="G8" s="21">
        <v>3</v>
      </c>
      <c r="H8" s="8" t="s">
        <v>72</v>
      </c>
      <c r="I8" s="8">
        <v>3</v>
      </c>
      <c r="J8" s="8">
        <v>1</v>
      </c>
      <c r="K8" s="8">
        <v>2</v>
      </c>
    </row>
    <row r="9" spans="1:11">
      <c r="A9" s="19" t="s">
        <v>85</v>
      </c>
      <c r="B9" s="8">
        <v>21</v>
      </c>
      <c r="C9" s="8">
        <v>1</v>
      </c>
      <c r="D9" s="8">
        <v>20</v>
      </c>
      <c r="E9" s="8">
        <v>18</v>
      </c>
      <c r="F9" s="8">
        <v>2</v>
      </c>
      <c r="G9" s="21">
        <v>22</v>
      </c>
      <c r="H9" s="8">
        <v>1</v>
      </c>
      <c r="I9" s="8">
        <v>21</v>
      </c>
      <c r="J9" s="8">
        <v>19</v>
      </c>
      <c r="K9" s="8">
        <v>2</v>
      </c>
    </row>
    <row r="10" spans="1:11">
      <c r="A10" s="19" t="s">
        <v>86</v>
      </c>
      <c r="B10" s="8">
        <v>7</v>
      </c>
      <c r="C10" s="8">
        <v>1</v>
      </c>
      <c r="D10" s="8">
        <v>6</v>
      </c>
      <c r="E10" s="8">
        <v>3</v>
      </c>
      <c r="F10" s="8">
        <v>3</v>
      </c>
      <c r="G10" s="21">
        <v>7</v>
      </c>
      <c r="H10" s="8" t="s">
        <v>72</v>
      </c>
      <c r="I10" s="8">
        <v>6</v>
      </c>
      <c r="J10" s="8">
        <v>3</v>
      </c>
      <c r="K10" s="8">
        <v>3</v>
      </c>
    </row>
    <row r="11" spans="1:11">
      <c r="A11" s="19" t="s">
        <v>87</v>
      </c>
      <c r="B11" s="8">
        <v>3</v>
      </c>
      <c r="C11" s="8" t="s">
        <v>72</v>
      </c>
      <c r="D11" s="8">
        <v>3</v>
      </c>
      <c r="E11" s="8">
        <v>1</v>
      </c>
      <c r="F11" s="8">
        <v>2</v>
      </c>
      <c r="G11" s="21">
        <v>4</v>
      </c>
      <c r="H11" s="8" t="s">
        <v>72</v>
      </c>
      <c r="I11" s="8">
        <v>4</v>
      </c>
      <c r="J11" s="8">
        <v>1</v>
      </c>
      <c r="K11" s="8">
        <v>2</v>
      </c>
    </row>
    <row r="12" spans="1:11">
      <c r="A12" s="19" t="s">
        <v>88</v>
      </c>
      <c r="B12" s="8">
        <v>4</v>
      </c>
      <c r="C12" s="8">
        <v>1</v>
      </c>
      <c r="D12" s="8">
        <v>2</v>
      </c>
      <c r="E12" s="8">
        <v>2</v>
      </c>
      <c r="F12" s="8">
        <v>1</v>
      </c>
      <c r="G12" s="21">
        <v>3</v>
      </c>
      <c r="H12" s="8">
        <v>1</v>
      </c>
      <c r="I12" s="8">
        <v>2</v>
      </c>
      <c r="J12" s="8">
        <v>1</v>
      </c>
      <c r="K12" s="8">
        <v>1</v>
      </c>
    </row>
    <row r="13" spans="1:11">
      <c r="A13" s="19" t="s">
        <v>89</v>
      </c>
      <c r="B13" s="8">
        <v>6</v>
      </c>
      <c r="C13" s="8">
        <v>1</v>
      </c>
      <c r="D13" s="8">
        <v>4</v>
      </c>
      <c r="E13" s="8">
        <v>1</v>
      </c>
      <c r="F13" s="8">
        <v>3</v>
      </c>
      <c r="G13" s="21">
        <v>6</v>
      </c>
      <c r="H13" s="8">
        <v>1</v>
      </c>
      <c r="I13" s="8">
        <v>5</v>
      </c>
      <c r="J13" s="8">
        <v>1</v>
      </c>
      <c r="K13" s="8">
        <v>4</v>
      </c>
    </row>
    <row r="14" spans="1:11">
      <c r="A14" s="19" t="s">
        <v>90</v>
      </c>
      <c r="B14" s="8">
        <v>2</v>
      </c>
      <c r="C14" s="8" t="s">
        <v>72</v>
      </c>
      <c r="D14" s="8">
        <v>2</v>
      </c>
      <c r="E14" s="8">
        <v>1</v>
      </c>
      <c r="F14" s="8">
        <v>1</v>
      </c>
      <c r="G14" s="21">
        <v>2</v>
      </c>
      <c r="H14" s="8" t="s">
        <v>72</v>
      </c>
      <c r="I14" s="8">
        <v>2</v>
      </c>
      <c r="J14" s="8">
        <v>1</v>
      </c>
      <c r="K14" s="8">
        <v>1</v>
      </c>
    </row>
    <row r="15" spans="1:11">
      <c r="A15" s="19" t="s">
        <v>91</v>
      </c>
      <c r="B15" s="8">
        <v>7</v>
      </c>
      <c r="C15" s="8">
        <v>1</v>
      </c>
      <c r="D15" s="8">
        <v>6</v>
      </c>
      <c r="E15" s="8">
        <v>4</v>
      </c>
      <c r="F15" s="8">
        <v>2</v>
      </c>
      <c r="G15" s="21">
        <v>7</v>
      </c>
      <c r="H15" s="8">
        <v>1</v>
      </c>
      <c r="I15" s="8">
        <v>6</v>
      </c>
      <c r="J15" s="8">
        <v>4</v>
      </c>
      <c r="K15" s="8">
        <v>3</v>
      </c>
    </row>
    <row r="16" spans="1:11">
      <c r="A16" s="19" t="s">
        <v>92</v>
      </c>
      <c r="B16" s="8">
        <v>6</v>
      </c>
      <c r="C16" s="8">
        <v>1</v>
      </c>
      <c r="D16" s="8">
        <v>6</v>
      </c>
      <c r="E16" s="8">
        <v>4</v>
      </c>
      <c r="F16" s="8">
        <v>2</v>
      </c>
      <c r="G16" s="21">
        <v>6</v>
      </c>
      <c r="H16" s="8" t="s">
        <v>72</v>
      </c>
      <c r="I16" s="8">
        <v>5</v>
      </c>
      <c r="J16" s="8">
        <v>4</v>
      </c>
      <c r="K16" s="8">
        <v>2</v>
      </c>
    </row>
    <row r="17" spans="1:11">
      <c r="A17" s="19" t="s">
        <v>93</v>
      </c>
      <c r="B17" s="8">
        <v>3</v>
      </c>
      <c r="C17" s="8">
        <v>1</v>
      </c>
      <c r="D17" s="8">
        <v>2</v>
      </c>
      <c r="E17" s="8">
        <v>1</v>
      </c>
      <c r="F17" s="8">
        <v>1</v>
      </c>
      <c r="G17" s="21">
        <v>4</v>
      </c>
      <c r="H17" s="8">
        <v>1</v>
      </c>
      <c r="I17" s="8">
        <v>3</v>
      </c>
      <c r="J17" s="8">
        <v>2</v>
      </c>
      <c r="K17" s="8">
        <v>1</v>
      </c>
    </row>
    <row r="18" spans="1:11">
      <c r="A18" s="19" t="s">
        <v>94</v>
      </c>
      <c r="B18" s="8">
        <v>2</v>
      </c>
      <c r="C18" s="8" t="s">
        <v>72</v>
      </c>
      <c r="D18" s="8">
        <v>2</v>
      </c>
      <c r="E18" s="8">
        <v>1</v>
      </c>
      <c r="F18" s="8">
        <v>1</v>
      </c>
      <c r="G18" s="21">
        <v>4</v>
      </c>
      <c r="H18" s="8" t="s">
        <v>72</v>
      </c>
      <c r="I18" s="8">
        <v>3</v>
      </c>
      <c r="J18" s="8">
        <v>2</v>
      </c>
      <c r="K18" s="8">
        <v>1</v>
      </c>
    </row>
    <row r="19" spans="1:11">
      <c r="A19" s="19" t="s">
        <v>95</v>
      </c>
      <c r="B19" s="8">
        <v>2</v>
      </c>
      <c r="C19" s="8" t="s">
        <v>72</v>
      </c>
      <c r="D19" s="8">
        <v>2</v>
      </c>
      <c r="E19" s="8">
        <v>1</v>
      </c>
      <c r="F19" s="8">
        <v>1</v>
      </c>
      <c r="G19" s="21">
        <v>3</v>
      </c>
      <c r="H19" s="8" t="s">
        <v>72</v>
      </c>
      <c r="I19" s="8">
        <v>3</v>
      </c>
      <c r="J19" s="8">
        <v>1</v>
      </c>
      <c r="K19" s="8">
        <v>2</v>
      </c>
    </row>
    <row r="20" spans="1:11">
      <c r="A20" s="19" t="s">
        <v>96</v>
      </c>
      <c r="B20" s="8">
        <v>4</v>
      </c>
      <c r="C20" s="8">
        <v>1</v>
      </c>
      <c r="D20" s="8">
        <v>3</v>
      </c>
      <c r="E20" s="8">
        <v>2</v>
      </c>
      <c r="F20" s="8">
        <v>1</v>
      </c>
      <c r="G20" s="21">
        <v>4</v>
      </c>
      <c r="H20" s="8" t="s">
        <v>72</v>
      </c>
      <c r="I20" s="8">
        <v>4</v>
      </c>
      <c r="J20" s="8">
        <v>3</v>
      </c>
      <c r="K20" s="8">
        <v>1</v>
      </c>
    </row>
    <row r="21" spans="1:11">
      <c r="A21" s="19" t="s">
        <v>97</v>
      </c>
      <c r="B21" s="8">
        <v>1</v>
      </c>
      <c r="C21" s="8" t="s">
        <v>72</v>
      </c>
      <c r="D21" s="8">
        <v>1</v>
      </c>
      <c r="E21" s="8" t="s">
        <v>72</v>
      </c>
      <c r="F21" s="8">
        <v>1</v>
      </c>
      <c r="G21" s="21">
        <v>2</v>
      </c>
      <c r="H21" s="8" t="s">
        <v>72</v>
      </c>
      <c r="I21" s="8">
        <v>1</v>
      </c>
      <c r="J21" s="8" t="s">
        <v>72</v>
      </c>
      <c r="K21" s="8">
        <v>1</v>
      </c>
    </row>
    <row r="22" spans="1:11">
      <c r="A22" s="19" t="s">
        <v>98</v>
      </c>
      <c r="B22" s="8">
        <v>1</v>
      </c>
      <c r="C22" s="8" t="s">
        <v>72</v>
      </c>
      <c r="D22" s="8">
        <v>1</v>
      </c>
      <c r="E22" s="8" t="s">
        <v>72</v>
      </c>
      <c r="F22" s="8">
        <v>1</v>
      </c>
      <c r="G22" s="21">
        <v>1</v>
      </c>
      <c r="H22" s="8" t="s">
        <v>72</v>
      </c>
      <c r="I22" s="8">
        <v>1</v>
      </c>
      <c r="J22" s="8">
        <v>1</v>
      </c>
      <c r="K22" s="8">
        <v>1</v>
      </c>
    </row>
    <row r="23" spans="1:11">
      <c r="A23" s="19" t="s">
        <v>99</v>
      </c>
      <c r="B23" s="8">
        <v>1</v>
      </c>
      <c r="C23" s="8" t="s">
        <v>72</v>
      </c>
      <c r="D23" s="8">
        <v>1</v>
      </c>
      <c r="E23" s="8" t="s">
        <v>72</v>
      </c>
      <c r="F23" s="8">
        <v>1</v>
      </c>
      <c r="G23" s="21">
        <v>2</v>
      </c>
      <c r="H23" s="8" t="s">
        <v>72</v>
      </c>
      <c r="I23" s="8">
        <v>1</v>
      </c>
      <c r="J23" s="8">
        <v>1</v>
      </c>
      <c r="K23" s="8" t="s">
        <v>72</v>
      </c>
    </row>
    <row r="24" spans="1:11">
      <c r="A24" s="19" t="s">
        <v>100</v>
      </c>
      <c r="B24" s="8">
        <v>2</v>
      </c>
      <c r="C24" s="8" t="s">
        <v>72</v>
      </c>
      <c r="D24" s="8">
        <v>2</v>
      </c>
      <c r="E24" s="8">
        <v>1</v>
      </c>
      <c r="F24" s="8" t="s">
        <v>72</v>
      </c>
      <c r="G24" s="21">
        <v>2</v>
      </c>
      <c r="H24" s="8" t="s">
        <v>72</v>
      </c>
      <c r="I24" s="8">
        <v>2</v>
      </c>
      <c r="J24" s="8">
        <v>1</v>
      </c>
      <c r="K24" s="8">
        <v>1</v>
      </c>
    </row>
    <row r="25" spans="1:11">
      <c r="A25" s="19" t="s">
        <v>101</v>
      </c>
      <c r="B25" s="8">
        <v>3</v>
      </c>
      <c r="C25" s="8">
        <v>1</v>
      </c>
      <c r="D25" s="8">
        <v>2</v>
      </c>
      <c r="E25" s="8">
        <v>1</v>
      </c>
      <c r="F25" s="8">
        <v>1</v>
      </c>
      <c r="G25" s="21">
        <v>3</v>
      </c>
      <c r="H25" s="8">
        <v>1</v>
      </c>
      <c r="I25" s="8">
        <v>3</v>
      </c>
      <c r="J25" s="8">
        <v>1</v>
      </c>
      <c r="K25" s="8">
        <v>1</v>
      </c>
    </row>
    <row r="26" spans="1:11">
      <c r="A26" s="19" t="s">
        <v>102</v>
      </c>
      <c r="B26" s="8">
        <v>3</v>
      </c>
      <c r="C26" s="8" t="s">
        <v>72</v>
      </c>
      <c r="D26" s="8">
        <v>2</v>
      </c>
      <c r="E26" s="8">
        <v>2</v>
      </c>
      <c r="F26" s="8">
        <v>1</v>
      </c>
      <c r="G26" s="21">
        <v>2</v>
      </c>
      <c r="H26" s="8" t="s">
        <v>72</v>
      </c>
      <c r="I26" s="8">
        <v>2</v>
      </c>
      <c r="J26" s="8">
        <v>1</v>
      </c>
      <c r="K26" s="8" t="s">
        <v>72</v>
      </c>
    </row>
    <row r="27" spans="1:11">
      <c r="A27" s="19" t="s">
        <v>103</v>
      </c>
      <c r="B27" s="8">
        <v>7</v>
      </c>
      <c r="C27" s="8">
        <v>1</v>
      </c>
      <c r="D27" s="8">
        <v>6</v>
      </c>
      <c r="E27" s="8">
        <v>5</v>
      </c>
      <c r="F27" s="8">
        <v>1</v>
      </c>
      <c r="G27" s="21">
        <v>5</v>
      </c>
      <c r="H27" s="8" t="s">
        <v>72</v>
      </c>
      <c r="I27" s="8">
        <v>4</v>
      </c>
      <c r="J27" s="8">
        <v>4</v>
      </c>
      <c r="K27" s="8">
        <v>1</v>
      </c>
    </row>
    <row r="28" spans="1:11">
      <c r="A28" s="19" t="s">
        <v>104</v>
      </c>
      <c r="B28" s="8">
        <v>1</v>
      </c>
      <c r="C28" s="8" t="s">
        <v>72</v>
      </c>
      <c r="D28" s="8">
        <v>1</v>
      </c>
      <c r="E28" s="8" t="s">
        <v>72</v>
      </c>
      <c r="F28" s="8" t="s">
        <v>72</v>
      </c>
      <c r="G28" s="21" t="s">
        <v>72</v>
      </c>
      <c r="H28" s="8" t="s">
        <v>72</v>
      </c>
      <c r="I28" s="8" t="s">
        <v>72</v>
      </c>
      <c r="J28" s="8" t="s">
        <v>72</v>
      </c>
      <c r="K28" s="8" t="s">
        <v>72</v>
      </c>
    </row>
    <row r="29" spans="1:11">
      <c r="A29" s="19" t="s">
        <v>105</v>
      </c>
      <c r="B29" s="8">
        <v>1</v>
      </c>
      <c r="C29" s="8" t="s">
        <v>72</v>
      </c>
      <c r="D29" s="8">
        <v>1</v>
      </c>
      <c r="E29" s="8" t="s">
        <v>72</v>
      </c>
      <c r="F29" s="8">
        <v>1</v>
      </c>
      <c r="G29" s="21">
        <v>2</v>
      </c>
      <c r="H29" s="8" t="s">
        <v>72</v>
      </c>
      <c r="I29" s="8">
        <v>2</v>
      </c>
      <c r="J29" s="8">
        <v>1</v>
      </c>
      <c r="K29" s="8">
        <v>1</v>
      </c>
    </row>
    <row r="30" spans="1:11">
      <c r="A30" s="19" t="s">
        <v>106</v>
      </c>
      <c r="B30" s="8">
        <v>5</v>
      </c>
      <c r="C30" s="8" t="s">
        <v>72</v>
      </c>
      <c r="D30" s="8">
        <v>4</v>
      </c>
      <c r="E30" s="8">
        <v>2</v>
      </c>
      <c r="F30" s="8">
        <v>2</v>
      </c>
      <c r="G30" s="21">
        <v>5</v>
      </c>
      <c r="H30" s="8" t="s">
        <v>72</v>
      </c>
      <c r="I30" s="8">
        <v>4</v>
      </c>
      <c r="J30" s="8">
        <v>3</v>
      </c>
      <c r="K30" s="8">
        <v>2</v>
      </c>
    </row>
    <row r="31" spans="1:11">
      <c r="A31" s="19" t="s">
        <v>107</v>
      </c>
      <c r="B31" s="8">
        <v>3</v>
      </c>
      <c r="C31" s="8" t="s">
        <v>72</v>
      </c>
      <c r="D31" s="8">
        <v>3</v>
      </c>
      <c r="E31" s="8">
        <v>2</v>
      </c>
      <c r="F31" s="8">
        <v>1</v>
      </c>
      <c r="G31" s="21">
        <v>3</v>
      </c>
      <c r="H31" s="8">
        <v>1</v>
      </c>
      <c r="I31" s="8">
        <v>2</v>
      </c>
      <c r="J31" s="8">
        <v>1</v>
      </c>
      <c r="K31" s="8">
        <v>1</v>
      </c>
    </row>
    <row r="32" spans="1:11">
      <c r="A32" s="19" t="s">
        <v>108</v>
      </c>
      <c r="B32" s="8">
        <v>9</v>
      </c>
      <c r="C32" s="8">
        <v>1</v>
      </c>
      <c r="D32" s="8">
        <v>9</v>
      </c>
      <c r="E32" s="8">
        <v>6</v>
      </c>
      <c r="F32" s="8">
        <v>2</v>
      </c>
      <c r="G32" s="21">
        <v>11</v>
      </c>
      <c r="H32" s="8">
        <v>1</v>
      </c>
      <c r="I32" s="8">
        <v>9</v>
      </c>
      <c r="J32" s="8">
        <v>6</v>
      </c>
      <c r="K32" s="8">
        <v>4</v>
      </c>
    </row>
    <row r="33" spans="1:11">
      <c r="A33" s="19" t="s">
        <v>109</v>
      </c>
      <c r="B33" s="8">
        <v>1</v>
      </c>
      <c r="C33" s="8" t="s">
        <v>72</v>
      </c>
      <c r="D33" s="8">
        <v>1</v>
      </c>
      <c r="E33" s="8" t="s">
        <v>72</v>
      </c>
      <c r="F33" s="8">
        <v>1</v>
      </c>
      <c r="G33" s="21">
        <v>2</v>
      </c>
      <c r="H33" s="8" t="s">
        <v>72</v>
      </c>
      <c r="I33" s="8">
        <v>2</v>
      </c>
      <c r="J33" s="8">
        <v>1</v>
      </c>
      <c r="K33" s="8">
        <v>1</v>
      </c>
    </row>
    <row r="34" spans="1:11">
      <c r="A34" s="19" t="s">
        <v>110</v>
      </c>
      <c r="B34" s="8">
        <v>2</v>
      </c>
      <c r="C34" s="8">
        <v>1</v>
      </c>
      <c r="D34" s="8">
        <v>1</v>
      </c>
      <c r="E34" s="8" t="s">
        <v>72</v>
      </c>
      <c r="F34" s="8">
        <v>1</v>
      </c>
      <c r="G34" s="21">
        <v>4</v>
      </c>
      <c r="H34" s="8">
        <v>1</v>
      </c>
      <c r="I34" s="8">
        <v>3</v>
      </c>
      <c r="J34" s="8">
        <v>1</v>
      </c>
      <c r="K34" s="8">
        <v>2</v>
      </c>
    </row>
    <row r="35" spans="1:11">
      <c r="A35" s="19" t="s">
        <v>111</v>
      </c>
      <c r="B35" s="8">
        <v>17</v>
      </c>
      <c r="C35" s="8">
        <v>2</v>
      </c>
      <c r="D35" s="8">
        <v>15</v>
      </c>
      <c r="E35" s="8">
        <v>9</v>
      </c>
      <c r="F35" s="8">
        <v>6</v>
      </c>
      <c r="G35" s="21">
        <v>17</v>
      </c>
      <c r="H35" s="8">
        <v>2</v>
      </c>
      <c r="I35" s="8">
        <v>15</v>
      </c>
      <c r="J35" s="8">
        <v>11</v>
      </c>
      <c r="K35" s="8">
        <v>4</v>
      </c>
    </row>
    <row r="36" spans="1:11">
      <c r="A36" s="19" t="s">
        <v>112</v>
      </c>
      <c r="B36" s="8">
        <v>5</v>
      </c>
      <c r="C36" s="8">
        <v>1</v>
      </c>
      <c r="D36" s="8">
        <v>4</v>
      </c>
      <c r="E36" s="8">
        <v>1</v>
      </c>
      <c r="F36" s="8">
        <v>3</v>
      </c>
      <c r="G36" s="21">
        <v>5</v>
      </c>
      <c r="H36" s="8">
        <v>1</v>
      </c>
      <c r="I36" s="8">
        <v>4</v>
      </c>
      <c r="J36" s="8" t="s">
        <v>72</v>
      </c>
      <c r="K36" s="8">
        <v>4</v>
      </c>
    </row>
    <row r="37" spans="1:11">
      <c r="A37" s="19" t="s">
        <v>113</v>
      </c>
      <c r="B37" s="8">
        <v>4</v>
      </c>
      <c r="C37" s="8">
        <v>1</v>
      </c>
      <c r="D37" s="8">
        <v>3</v>
      </c>
      <c r="E37" s="8">
        <v>1</v>
      </c>
      <c r="F37" s="8">
        <v>2</v>
      </c>
      <c r="G37" s="21">
        <v>4</v>
      </c>
      <c r="H37" s="8" t="s">
        <v>72</v>
      </c>
      <c r="I37" s="8">
        <v>4</v>
      </c>
      <c r="J37" s="8">
        <v>2</v>
      </c>
      <c r="K37" s="8">
        <v>2</v>
      </c>
    </row>
    <row r="38" spans="1:11">
      <c r="A38" s="19" t="s">
        <v>114</v>
      </c>
      <c r="B38" s="8">
        <v>1</v>
      </c>
      <c r="C38" s="8" t="s">
        <v>72</v>
      </c>
      <c r="D38" s="8">
        <v>1</v>
      </c>
      <c r="E38" s="8">
        <v>1</v>
      </c>
      <c r="F38" s="8" t="s">
        <v>72</v>
      </c>
      <c r="G38" s="21">
        <v>3</v>
      </c>
      <c r="H38" s="8" t="s">
        <v>72</v>
      </c>
      <c r="I38" s="8">
        <v>2</v>
      </c>
      <c r="J38" s="8">
        <v>1</v>
      </c>
      <c r="K38" s="8">
        <v>1</v>
      </c>
    </row>
    <row r="39" spans="1:11">
      <c r="A39" s="19" t="s">
        <v>115</v>
      </c>
      <c r="B39" s="8">
        <v>1</v>
      </c>
      <c r="C39" s="8" t="s">
        <v>72</v>
      </c>
      <c r="D39" s="8">
        <v>1</v>
      </c>
      <c r="E39" s="8" t="s">
        <v>72</v>
      </c>
      <c r="F39" s="8" t="s">
        <v>72</v>
      </c>
      <c r="G39" s="21">
        <v>1</v>
      </c>
      <c r="H39" s="8" t="s">
        <v>72</v>
      </c>
      <c r="I39" s="8">
        <v>1</v>
      </c>
      <c r="J39" s="8" t="s">
        <v>72</v>
      </c>
      <c r="K39" s="8" t="s">
        <v>72</v>
      </c>
    </row>
    <row r="40" spans="1:11">
      <c r="A40" s="19" t="s">
        <v>116</v>
      </c>
      <c r="B40" s="8">
        <v>4</v>
      </c>
      <c r="C40" s="8">
        <v>1</v>
      </c>
      <c r="D40" s="8">
        <v>4</v>
      </c>
      <c r="E40" s="8">
        <v>2</v>
      </c>
      <c r="F40" s="8">
        <v>1</v>
      </c>
      <c r="G40" s="21">
        <v>4</v>
      </c>
      <c r="H40" s="8">
        <v>1</v>
      </c>
      <c r="I40" s="8">
        <v>3</v>
      </c>
      <c r="J40" s="8">
        <v>2</v>
      </c>
      <c r="K40" s="8">
        <v>1</v>
      </c>
    </row>
    <row r="41" spans="1:11">
      <c r="A41" s="19" t="s">
        <v>117</v>
      </c>
      <c r="B41" s="8">
        <v>8</v>
      </c>
      <c r="C41" s="8">
        <v>1</v>
      </c>
      <c r="D41" s="8">
        <v>7</v>
      </c>
      <c r="E41" s="8">
        <v>5</v>
      </c>
      <c r="F41" s="8">
        <v>3</v>
      </c>
      <c r="G41" s="21">
        <v>9</v>
      </c>
      <c r="H41" s="8">
        <v>1</v>
      </c>
      <c r="I41" s="8">
        <v>8</v>
      </c>
      <c r="J41" s="8">
        <v>5</v>
      </c>
      <c r="K41" s="8">
        <v>3</v>
      </c>
    </row>
    <row r="42" spans="1:11">
      <c r="A42" s="19" t="s">
        <v>118</v>
      </c>
      <c r="B42" s="8">
        <v>1</v>
      </c>
      <c r="C42" s="8" t="s">
        <v>72</v>
      </c>
      <c r="D42" s="8">
        <v>1</v>
      </c>
      <c r="E42" s="8" t="s">
        <v>72</v>
      </c>
      <c r="F42" s="8" t="s">
        <v>72</v>
      </c>
      <c r="G42" s="21">
        <v>2</v>
      </c>
      <c r="H42" s="8">
        <v>1</v>
      </c>
      <c r="I42" s="8">
        <v>1</v>
      </c>
      <c r="J42" s="8" t="s">
        <v>72</v>
      </c>
      <c r="K42" s="8">
        <v>1</v>
      </c>
    </row>
    <row r="43" spans="1:11">
      <c r="A43" s="19" t="s">
        <v>119</v>
      </c>
      <c r="B43" s="8">
        <v>5</v>
      </c>
      <c r="C43" s="8">
        <v>1</v>
      </c>
      <c r="D43" s="8">
        <v>4</v>
      </c>
      <c r="E43" s="8">
        <v>2</v>
      </c>
      <c r="F43" s="8">
        <v>2</v>
      </c>
      <c r="G43" s="21">
        <v>4</v>
      </c>
      <c r="H43" s="8">
        <v>1</v>
      </c>
      <c r="I43" s="8">
        <v>3</v>
      </c>
      <c r="J43" s="8">
        <v>2</v>
      </c>
      <c r="K43" s="8">
        <v>1</v>
      </c>
    </row>
    <row r="44" spans="1:11">
      <c r="A44" s="19" t="s">
        <v>120</v>
      </c>
      <c r="B44" s="8">
        <v>1</v>
      </c>
      <c r="C44" s="8" t="s">
        <v>72</v>
      </c>
      <c r="D44" s="8">
        <v>1</v>
      </c>
      <c r="E44" s="8">
        <v>1</v>
      </c>
      <c r="F44" s="8" t="s">
        <v>72</v>
      </c>
      <c r="G44" s="21">
        <v>2</v>
      </c>
      <c r="H44" s="8" t="s">
        <v>72</v>
      </c>
      <c r="I44" s="8">
        <v>2</v>
      </c>
      <c r="J44" s="8">
        <v>1</v>
      </c>
      <c r="K44" s="8">
        <v>1</v>
      </c>
    </row>
    <row r="45" spans="1:11">
      <c r="A45" s="19" t="s">
        <v>121</v>
      </c>
      <c r="B45" s="8">
        <v>2</v>
      </c>
      <c r="C45" s="8" t="s">
        <v>72</v>
      </c>
      <c r="D45" s="8">
        <v>2</v>
      </c>
      <c r="E45" s="8">
        <v>1</v>
      </c>
      <c r="F45" s="8">
        <v>1</v>
      </c>
      <c r="G45" s="21">
        <v>1</v>
      </c>
      <c r="H45" s="8" t="s">
        <v>72</v>
      </c>
      <c r="I45" s="8">
        <v>1</v>
      </c>
      <c r="J45" s="8" t="s">
        <v>72</v>
      </c>
      <c r="K45" s="8" t="s">
        <v>72</v>
      </c>
    </row>
    <row r="46" spans="1:11">
      <c r="A46" s="19" t="s">
        <v>122</v>
      </c>
      <c r="B46" s="8">
        <v>1</v>
      </c>
      <c r="C46" s="8" t="s">
        <v>72</v>
      </c>
      <c r="D46" s="8">
        <v>1</v>
      </c>
      <c r="E46" s="8">
        <v>1</v>
      </c>
      <c r="F46" s="8" t="s">
        <v>72</v>
      </c>
      <c r="G46" s="21">
        <v>2</v>
      </c>
      <c r="H46" s="8" t="s">
        <v>72</v>
      </c>
      <c r="I46" s="8">
        <v>2</v>
      </c>
      <c r="J46" s="8">
        <v>1</v>
      </c>
      <c r="K46" s="8">
        <v>1</v>
      </c>
    </row>
    <row r="47" spans="1:11">
      <c r="A47" s="19" t="s">
        <v>123</v>
      </c>
      <c r="B47" s="8">
        <v>8</v>
      </c>
      <c r="C47" s="8">
        <v>2</v>
      </c>
      <c r="D47" s="8">
        <v>6</v>
      </c>
      <c r="E47" s="8">
        <v>5</v>
      </c>
      <c r="F47" s="8">
        <v>1</v>
      </c>
      <c r="G47" s="21">
        <v>8</v>
      </c>
      <c r="H47" s="8">
        <v>2</v>
      </c>
      <c r="I47" s="8">
        <v>6</v>
      </c>
      <c r="J47" s="8">
        <v>4</v>
      </c>
      <c r="K47" s="8">
        <v>2</v>
      </c>
    </row>
    <row r="48" spans="1:11">
      <c r="A48" s="19" t="s">
        <v>124</v>
      </c>
      <c r="B48" s="8">
        <v>7</v>
      </c>
      <c r="C48" s="8">
        <v>1</v>
      </c>
      <c r="D48" s="8">
        <v>6</v>
      </c>
      <c r="E48" s="8">
        <v>4</v>
      </c>
      <c r="F48" s="8">
        <v>2</v>
      </c>
      <c r="G48" s="21">
        <v>9</v>
      </c>
      <c r="H48" s="8">
        <v>1</v>
      </c>
      <c r="I48" s="8">
        <v>8</v>
      </c>
      <c r="J48" s="8">
        <v>6</v>
      </c>
      <c r="K48" s="8">
        <v>2</v>
      </c>
    </row>
    <row r="49" spans="1:11">
      <c r="A49" s="19" t="s">
        <v>125</v>
      </c>
      <c r="B49" s="8">
        <v>1</v>
      </c>
      <c r="C49" s="8" t="s">
        <v>72</v>
      </c>
      <c r="D49" s="8">
        <v>1</v>
      </c>
      <c r="E49" s="8" t="s">
        <v>72</v>
      </c>
      <c r="F49" s="8" t="s">
        <v>72</v>
      </c>
      <c r="G49" s="21">
        <v>2</v>
      </c>
      <c r="H49" s="8" t="s">
        <v>72</v>
      </c>
      <c r="I49" s="8">
        <v>1</v>
      </c>
      <c r="J49" s="8">
        <v>1</v>
      </c>
      <c r="K49" s="8">
        <v>1</v>
      </c>
    </row>
    <row r="50" spans="1:11">
      <c r="A50" s="19" t="s">
        <v>126</v>
      </c>
      <c r="B50" s="8">
        <v>4</v>
      </c>
      <c r="C50" s="8">
        <v>1</v>
      </c>
      <c r="D50" s="8">
        <v>3</v>
      </c>
      <c r="E50" s="8">
        <v>2</v>
      </c>
      <c r="F50" s="8">
        <v>1</v>
      </c>
      <c r="G50" s="21">
        <v>4</v>
      </c>
      <c r="H50" s="8">
        <v>1</v>
      </c>
      <c r="I50" s="8">
        <v>3</v>
      </c>
      <c r="J50" s="8">
        <v>2</v>
      </c>
      <c r="K50" s="8">
        <v>1</v>
      </c>
    </row>
    <row r="51" spans="1:11">
      <c r="A51" s="19" t="s">
        <v>127</v>
      </c>
      <c r="B51" s="8">
        <v>5</v>
      </c>
      <c r="C51" s="8">
        <v>1</v>
      </c>
      <c r="D51" s="8">
        <v>4</v>
      </c>
      <c r="E51" s="8">
        <v>3</v>
      </c>
      <c r="F51" s="8">
        <v>2</v>
      </c>
      <c r="G51" s="21">
        <v>6</v>
      </c>
      <c r="H51" s="8">
        <v>1</v>
      </c>
      <c r="I51" s="8">
        <v>5</v>
      </c>
      <c r="J51" s="8">
        <v>3</v>
      </c>
      <c r="K51" s="8">
        <v>2</v>
      </c>
    </row>
    <row r="52" spans="1:11">
      <c r="A52" s="19" t="s">
        <v>128</v>
      </c>
      <c r="B52" s="8" t="s">
        <v>72</v>
      </c>
      <c r="C52" s="8" t="s">
        <v>72</v>
      </c>
      <c r="D52" s="8" t="s">
        <v>72</v>
      </c>
      <c r="E52" s="8" t="s">
        <v>72</v>
      </c>
      <c r="F52" s="8" t="s">
        <v>72</v>
      </c>
      <c r="G52" s="21">
        <v>1</v>
      </c>
      <c r="H52" s="8" t="s">
        <v>72</v>
      </c>
      <c r="I52" s="8">
        <v>1</v>
      </c>
      <c r="J52" s="8">
        <v>1</v>
      </c>
      <c r="K52" s="8" t="s">
        <v>72</v>
      </c>
    </row>
    <row r="53" spans="1:11">
      <c r="A53" s="19" t="s">
        <v>129</v>
      </c>
      <c r="B53" s="8">
        <v>4</v>
      </c>
      <c r="C53" s="8">
        <v>1</v>
      </c>
      <c r="D53" s="8">
        <v>3</v>
      </c>
      <c r="E53" s="8">
        <v>1</v>
      </c>
      <c r="F53" s="8">
        <v>1</v>
      </c>
      <c r="G53" s="21">
        <v>5</v>
      </c>
      <c r="H53" s="8">
        <v>1</v>
      </c>
      <c r="I53" s="8">
        <v>3</v>
      </c>
      <c r="J53" s="8">
        <v>1</v>
      </c>
      <c r="K53" s="8">
        <v>2</v>
      </c>
    </row>
    <row r="54" spans="1:11">
      <c r="A54" s="19" t="s">
        <v>130</v>
      </c>
      <c r="B54" s="8">
        <v>4</v>
      </c>
      <c r="C54" s="8" t="s">
        <v>72</v>
      </c>
      <c r="D54" s="8">
        <v>4</v>
      </c>
      <c r="E54" s="8">
        <v>3</v>
      </c>
      <c r="F54" s="8">
        <v>1</v>
      </c>
      <c r="G54" s="21">
        <v>3</v>
      </c>
      <c r="H54" s="8" t="s">
        <v>72</v>
      </c>
      <c r="I54" s="8">
        <v>3</v>
      </c>
      <c r="J54" s="8">
        <v>1</v>
      </c>
      <c r="K54" s="8">
        <v>1</v>
      </c>
    </row>
    <row r="55" spans="1:11">
      <c r="A55" s="33" t="s">
        <v>131</v>
      </c>
      <c r="B55" s="45"/>
      <c r="C55" s="45"/>
      <c r="D55" s="45"/>
      <c r="E55" s="45"/>
      <c r="F55" s="45"/>
      <c r="G55" s="45"/>
      <c r="H55" s="45"/>
      <c r="I55" s="45"/>
      <c r="J55" s="45"/>
      <c r="K55" s="45"/>
    </row>
    <row r="56" spans="1:11">
      <c r="A56" s="20" t="s">
        <v>134</v>
      </c>
      <c r="B56" s="8">
        <v>4</v>
      </c>
      <c r="C56" s="8">
        <v>1</v>
      </c>
      <c r="D56" s="8">
        <v>3</v>
      </c>
      <c r="E56" s="8">
        <v>1</v>
      </c>
      <c r="F56" s="8">
        <v>2</v>
      </c>
      <c r="G56" s="21">
        <v>4</v>
      </c>
      <c r="H56" s="8">
        <v>1</v>
      </c>
      <c r="I56" s="8">
        <v>3</v>
      </c>
      <c r="J56" s="8">
        <v>1</v>
      </c>
      <c r="K56" s="8">
        <v>2</v>
      </c>
    </row>
    <row r="57" spans="1:11">
      <c r="A57" s="20" t="s">
        <v>183</v>
      </c>
      <c r="B57" s="8">
        <v>4</v>
      </c>
      <c r="C57" s="8">
        <v>1</v>
      </c>
      <c r="D57" s="8">
        <v>4</v>
      </c>
      <c r="E57" s="8">
        <v>2</v>
      </c>
      <c r="F57" s="8">
        <v>1</v>
      </c>
      <c r="G57" s="21">
        <v>5</v>
      </c>
      <c r="H57" s="8">
        <v>1</v>
      </c>
      <c r="I57" s="8">
        <v>3</v>
      </c>
      <c r="J57" s="8">
        <v>2</v>
      </c>
      <c r="K57" s="8">
        <v>1</v>
      </c>
    </row>
    <row r="58" spans="1:11">
      <c r="A58" s="22" t="s">
        <v>136</v>
      </c>
      <c r="B58" s="11" t="s">
        <v>293</v>
      </c>
      <c r="C58" s="11" t="s">
        <v>293</v>
      </c>
      <c r="D58" s="11" t="s">
        <v>293</v>
      </c>
      <c r="E58" s="11" t="s">
        <v>293</v>
      </c>
      <c r="F58" s="11" t="s">
        <v>293</v>
      </c>
      <c r="G58" s="26" t="s">
        <v>293</v>
      </c>
      <c r="H58" s="11" t="s">
        <v>293</v>
      </c>
      <c r="I58" s="11" t="s">
        <v>293</v>
      </c>
      <c r="J58" s="11" t="s">
        <v>293</v>
      </c>
      <c r="K58" s="11" t="s">
        <v>293</v>
      </c>
    </row>
    <row r="59" spans="1:11">
      <c r="A59" s="13" t="s">
        <v>297</v>
      </c>
    </row>
  </sheetData>
  <mergeCells count="4">
    <mergeCell ref="A2:A3"/>
    <mergeCell ref="B2:F2"/>
    <mergeCell ref="G2:K2"/>
    <mergeCell ref="A55:K55"/>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K59"/>
  <sheetViews>
    <sheetView workbookViewId="0"/>
  </sheetViews>
  <sheetFormatPr defaultRowHeight="15"/>
  <cols>
    <col min="1" max="1" width="23" customWidth="1"/>
    <col min="2" max="11" width="13" customWidth="1"/>
  </cols>
  <sheetData>
    <row r="1" spans="1:11">
      <c r="A1" s="2" t="s">
        <v>33</v>
      </c>
    </row>
    <row r="2" spans="1:11">
      <c r="A2" s="34" t="s">
        <v>75</v>
      </c>
      <c r="B2" s="35">
        <v>2009</v>
      </c>
      <c r="C2" s="46"/>
      <c r="D2" s="46"/>
      <c r="E2" s="46"/>
      <c r="F2" s="46"/>
      <c r="G2" s="35">
        <v>2011</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6</v>
      </c>
      <c r="C4" s="8" t="s">
        <v>72</v>
      </c>
      <c r="D4" s="8">
        <v>5</v>
      </c>
      <c r="E4" s="8">
        <v>3</v>
      </c>
      <c r="F4" s="8">
        <v>2</v>
      </c>
      <c r="G4" s="21">
        <v>6</v>
      </c>
      <c r="H4" s="8" t="s">
        <v>72</v>
      </c>
      <c r="I4" s="8">
        <v>6</v>
      </c>
      <c r="J4" s="8">
        <v>3</v>
      </c>
      <c r="K4" s="8">
        <v>2</v>
      </c>
    </row>
    <row r="5" spans="1:11">
      <c r="A5" s="19" t="s">
        <v>81</v>
      </c>
      <c r="B5" s="8">
        <v>1</v>
      </c>
      <c r="C5" s="8" t="s">
        <v>72</v>
      </c>
      <c r="D5" s="8">
        <v>1</v>
      </c>
      <c r="E5" s="8">
        <v>1</v>
      </c>
      <c r="F5" s="8" t="s">
        <v>72</v>
      </c>
      <c r="G5" s="21">
        <v>2</v>
      </c>
      <c r="H5" s="8" t="s">
        <v>72</v>
      </c>
      <c r="I5" s="8">
        <v>2</v>
      </c>
      <c r="J5" s="8">
        <v>1</v>
      </c>
      <c r="K5" s="8" t="s">
        <v>72</v>
      </c>
    </row>
    <row r="6" spans="1:11">
      <c r="A6" s="19" t="s">
        <v>82</v>
      </c>
      <c r="B6" s="8">
        <v>11</v>
      </c>
      <c r="C6" s="8">
        <v>1</v>
      </c>
      <c r="D6" s="8">
        <v>10</v>
      </c>
      <c r="E6" s="8">
        <v>4</v>
      </c>
      <c r="F6" s="8">
        <v>6</v>
      </c>
      <c r="G6" s="21">
        <v>11</v>
      </c>
      <c r="H6" s="8">
        <v>1</v>
      </c>
      <c r="I6" s="8">
        <v>10</v>
      </c>
      <c r="J6" s="8">
        <v>3</v>
      </c>
      <c r="K6" s="8">
        <v>7</v>
      </c>
    </row>
    <row r="7" spans="1:11">
      <c r="A7" s="19" t="s">
        <v>83</v>
      </c>
      <c r="B7" s="8">
        <v>6</v>
      </c>
      <c r="C7" s="8">
        <v>1</v>
      </c>
      <c r="D7" s="8">
        <v>6</v>
      </c>
      <c r="E7" s="8">
        <v>2</v>
      </c>
      <c r="F7" s="8">
        <v>3</v>
      </c>
      <c r="G7" s="21">
        <v>2</v>
      </c>
      <c r="H7" s="8" t="s">
        <v>72</v>
      </c>
      <c r="I7" s="8">
        <v>2</v>
      </c>
      <c r="J7" s="8">
        <v>1</v>
      </c>
      <c r="K7" s="8">
        <v>1</v>
      </c>
    </row>
    <row r="8" spans="1:11">
      <c r="A8" s="19" t="s">
        <v>84</v>
      </c>
      <c r="B8" s="8">
        <v>4</v>
      </c>
      <c r="C8" s="8" t="s">
        <v>72</v>
      </c>
      <c r="D8" s="8">
        <v>4</v>
      </c>
      <c r="E8" s="8">
        <v>1</v>
      </c>
      <c r="F8" s="8">
        <v>2</v>
      </c>
      <c r="G8" s="21">
        <v>5</v>
      </c>
      <c r="H8" s="8" t="s">
        <v>72</v>
      </c>
      <c r="I8" s="8">
        <v>5</v>
      </c>
      <c r="J8" s="8">
        <v>2</v>
      </c>
      <c r="K8" s="8">
        <v>3</v>
      </c>
    </row>
    <row r="9" spans="1:11">
      <c r="A9" s="19" t="s">
        <v>85</v>
      </c>
      <c r="B9" s="8">
        <v>20</v>
      </c>
      <c r="C9" s="8">
        <v>1</v>
      </c>
      <c r="D9" s="8">
        <v>19</v>
      </c>
      <c r="E9" s="8">
        <v>16</v>
      </c>
      <c r="F9" s="8">
        <v>3</v>
      </c>
      <c r="G9" s="21">
        <v>17</v>
      </c>
      <c r="H9" s="8">
        <v>1</v>
      </c>
      <c r="I9" s="8">
        <v>17</v>
      </c>
      <c r="J9" s="8">
        <v>13</v>
      </c>
      <c r="K9" s="8">
        <v>4</v>
      </c>
    </row>
    <row r="10" spans="1:11">
      <c r="A10" s="19" t="s">
        <v>86</v>
      </c>
      <c r="B10" s="8">
        <v>7</v>
      </c>
      <c r="C10" s="8" t="s">
        <v>72</v>
      </c>
      <c r="D10" s="8">
        <v>7</v>
      </c>
      <c r="E10" s="8">
        <v>3</v>
      </c>
      <c r="F10" s="8">
        <v>4</v>
      </c>
      <c r="G10" s="21">
        <v>7</v>
      </c>
      <c r="H10" s="8" t="s">
        <v>72</v>
      </c>
      <c r="I10" s="8">
        <v>7</v>
      </c>
      <c r="J10" s="8">
        <v>4</v>
      </c>
      <c r="K10" s="8">
        <v>3</v>
      </c>
    </row>
    <row r="11" spans="1:11">
      <c r="A11" s="19" t="s">
        <v>87</v>
      </c>
      <c r="B11" s="8">
        <v>3</v>
      </c>
      <c r="C11" s="8" t="s">
        <v>72</v>
      </c>
      <c r="D11" s="8">
        <v>3</v>
      </c>
      <c r="E11" s="8">
        <v>1</v>
      </c>
      <c r="F11" s="8">
        <v>2</v>
      </c>
      <c r="G11" s="21">
        <v>4</v>
      </c>
      <c r="H11" s="8" t="s">
        <v>72</v>
      </c>
      <c r="I11" s="8">
        <v>4</v>
      </c>
      <c r="J11" s="8">
        <v>1</v>
      </c>
      <c r="K11" s="8">
        <v>3</v>
      </c>
    </row>
    <row r="12" spans="1:11">
      <c r="A12" s="19" t="s">
        <v>88</v>
      </c>
      <c r="B12" s="8">
        <v>2</v>
      </c>
      <c r="C12" s="8">
        <v>1</v>
      </c>
      <c r="D12" s="8">
        <v>2</v>
      </c>
      <c r="E12" s="8" t="s">
        <v>72</v>
      </c>
      <c r="F12" s="8">
        <v>1</v>
      </c>
      <c r="G12" s="21">
        <v>2</v>
      </c>
      <c r="H12" s="8" t="s">
        <v>72</v>
      </c>
      <c r="I12" s="8">
        <v>2</v>
      </c>
      <c r="J12" s="8">
        <v>1</v>
      </c>
      <c r="K12" s="8">
        <v>1</v>
      </c>
    </row>
    <row r="13" spans="1:11">
      <c r="A13" s="19" t="s">
        <v>89</v>
      </c>
      <c r="B13" s="8">
        <v>5</v>
      </c>
      <c r="C13" s="8" t="s">
        <v>72</v>
      </c>
      <c r="D13" s="8">
        <v>5</v>
      </c>
      <c r="E13" s="8" t="s">
        <v>72</v>
      </c>
      <c r="F13" s="8">
        <v>4</v>
      </c>
      <c r="G13" s="21">
        <v>5</v>
      </c>
      <c r="H13" s="8" t="s">
        <v>72</v>
      </c>
      <c r="I13" s="8">
        <v>5</v>
      </c>
      <c r="J13" s="8" t="s">
        <v>72</v>
      </c>
      <c r="K13" s="8">
        <v>4</v>
      </c>
    </row>
    <row r="14" spans="1:11">
      <c r="A14" s="19" t="s">
        <v>90</v>
      </c>
      <c r="B14" s="8">
        <v>2</v>
      </c>
      <c r="C14" s="8" t="s">
        <v>72</v>
      </c>
      <c r="D14" s="8">
        <v>2</v>
      </c>
      <c r="E14" s="8" t="s">
        <v>72</v>
      </c>
      <c r="F14" s="8">
        <v>1</v>
      </c>
      <c r="G14" s="21">
        <v>2</v>
      </c>
      <c r="H14" s="8" t="s">
        <v>72</v>
      </c>
      <c r="I14" s="8">
        <v>2</v>
      </c>
      <c r="J14" s="8" t="s">
        <v>72</v>
      </c>
      <c r="K14" s="8">
        <v>1</v>
      </c>
    </row>
    <row r="15" spans="1:11">
      <c r="A15" s="19" t="s">
        <v>91</v>
      </c>
      <c r="B15" s="8">
        <v>7</v>
      </c>
      <c r="C15" s="8">
        <v>1</v>
      </c>
      <c r="D15" s="8">
        <v>6</v>
      </c>
      <c r="E15" s="8">
        <v>3</v>
      </c>
      <c r="F15" s="8">
        <v>3</v>
      </c>
      <c r="G15" s="21">
        <v>9</v>
      </c>
      <c r="H15" s="8">
        <v>1</v>
      </c>
      <c r="I15" s="8">
        <v>9</v>
      </c>
      <c r="J15" s="8">
        <v>5</v>
      </c>
      <c r="K15" s="8">
        <v>3</v>
      </c>
    </row>
    <row r="16" spans="1:11">
      <c r="A16" s="19" t="s">
        <v>92</v>
      </c>
      <c r="B16" s="8">
        <v>4</v>
      </c>
      <c r="C16" s="8" t="s">
        <v>72</v>
      </c>
      <c r="D16" s="8">
        <v>3</v>
      </c>
      <c r="E16" s="8">
        <v>2</v>
      </c>
      <c r="F16" s="8">
        <v>1</v>
      </c>
      <c r="G16" s="21">
        <v>4</v>
      </c>
      <c r="H16" s="8" t="s">
        <v>72</v>
      </c>
      <c r="I16" s="8">
        <v>4</v>
      </c>
      <c r="J16" s="8">
        <v>2</v>
      </c>
      <c r="K16" s="8">
        <v>2</v>
      </c>
    </row>
    <row r="17" spans="1:11">
      <c r="A17" s="19" t="s">
        <v>93</v>
      </c>
      <c r="B17" s="8">
        <v>3</v>
      </c>
      <c r="C17" s="8">
        <v>1</v>
      </c>
      <c r="D17" s="8">
        <v>3</v>
      </c>
      <c r="E17" s="8">
        <v>1</v>
      </c>
      <c r="F17" s="8">
        <v>2</v>
      </c>
      <c r="G17" s="21">
        <v>4</v>
      </c>
      <c r="H17" s="8" t="s">
        <v>72</v>
      </c>
      <c r="I17" s="8">
        <v>3</v>
      </c>
      <c r="J17" s="8">
        <v>2</v>
      </c>
      <c r="K17" s="8">
        <v>2</v>
      </c>
    </row>
    <row r="18" spans="1:11">
      <c r="A18" s="19" t="s">
        <v>94</v>
      </c>
      <c r="B18" s="8">
        <v>3</v>
      </c>
      <c r="C18" s="8" t="s">
        <v>72</v>
      </c>
      <c r="D18" s="8">
        <v>3</v>
      </c>
      <c r="E18" s="8">
        <v>1</v>
      </c>
      <c r="F18" s="8">
        <v>1</v>
      </c>
      <c r="G18" s="21">
        <v>3</v>
      </c>
      <c r="H18" s="8" t="s">
        <v>72</v>
      </c>
      <c r="I18" s="8">
        <v>3</v>
      </c>
      <c r="J18" s="8">
        <v>1</v>
      </c>
      <c r="K18" s="8">
        <v>2</v>
      </c>
    </row>
    <row r="19" spans="1:11">
      <c r="A19" s="19" t="s">
        <v>95</v>
      </c>
      <c r="B19" s="8">
        <v>2</v>
      </c>
      <c r="C19" s="8" t="s">
        <v>72</v>
      </c>
      <c r="D19" s="8">
        <v>2</v>
      </c>
      <c r="E19" s="8">
        <v>1</v>
      </c>
      <c r="F19" s="8">
        <v>1</v>
      </c>
      <c r="G19" s="21">
        <v>3</v>
      </c>
      <c r="H19" s="8" t="s">
        <v>72</v>
      </c>
      <c r="I19" s="8">
        <v>3</v>
      </c>
      <c r="J19" s="8">
        <v>1</v>
      </c>
      <c r="K19" s="8">
        <v>2</v>
      </c>
    </row>
    <row r="20" spans="1:11">
      <c r="A20" s="19" t="s">
        <v>96</v>
      </c>
      <c r="B20" s="8">
        <v>6</v>
      </c>
      <c r="C20" s="8" t="s">
        <v>72</v>
      </c>
      <c r="D20" s="8">
        <v>5</v>
      </c>
      <c r="E20" s="8">
        <v>3</v>
      </c>
      <c r="F20" s="8">
        <v>2</v>
      </c>
      <c r="G20" s="21">
        <v>7</v>
      </c>
      <c r="H20" s="8" t="s">
        <v>72</v>
      </c>
      <c r="I20" s="8">
        <v>7</v>
      </c>
      <c r="J20" s="8">
        <v>5</v>
      </c>
      <c r="K20" s="8">
        <v>2</v>
      </c>
    </row>
    <row r="21" spans="1:11">
      <c r="A21" s="19" t="s">
        <v>97</v>
      </c>
      <c r="B21" s="8">
        <v>1</v>
      </c>
      <c r="C21" s="8" t="s">
        <v>72</v>
      </c>
      <c r="D21" s="8">
        <v>1</v>
      </c>
      <c r="E21" s="8" t="s">
        <v>72</v>
      </c>
      <c r="F21" s="8">
        <v>1</v>
      </c>
      <c r="G21" s="21">
        <v>1</v>
      </c>
      <c r="H21" s="8" t="s">
        <v>72</v>
      </c>
      <c r="I21" s="8">
        <v>1</v>
      </c>
      <c r="J21" s="8" t="s">
        <v>72</v>
      </c>
      <c r="K21" s="8">
        <v>1</v>
      </c>
    </row>
    <row r="22" spans="1:11">
      <c r="A22" s="19" t="s">
        <v>98</v>
      </c>
      <c r="B22" s="8">
        <v>1</v>
      </c>
      <c r="C22" s="8" t="s">
        <v>72</v>
      </c>
      <c r="D22" s="8">
        <v>1</v>
      </c>
      <c r="E22" s="8" t="s">
        <v>72</v>
      </c>
      <c r="F22" s="8">
        <v>1</v>
      </c>
      <c r="G22" s="21">
        <v>1</v>
      </c>
      <c r="H22" s="8" t="s">
        <v>72</v>
      </c>
      <c r="I22" s="8">
        <v>1</v>
      </c>
      <c r="J22" s="8" t="s">
        <v>72</v>
      </c>
      <c r="K22" s="8">
        <v>1</v>
      </c>
    </row>
    <row r="23" spans="1:11">
      <c r="A23" s="19" t="s">
        <v>99</v>
      </c>
      <c r="B23" s="8">
        <v>2</v>
      </c>
      <c r="C23" s="8" t="s">
        <v>72</v>
      </c>
      <c r="D23" s="8">
        <v>1</v>
      </c>
      <c r="E23" s="8">
        <v>1</v>
      </c>
      <c r="F23" s="8">
        <v>1</v>
      </c>
      <c r="G23" s="21">
        <v>3</v>
      </c>
      <c r="H23" s="8" t="s">
        <v>72</v>
      </c>
      <c r="I23" s="8">
        <v>3</v>
      </c>
      <c r="J23" s="8">
        <v>2</v>
      </c>
      <c r="K23" s="8">
        <v>1</v>
      </c>
    </row>
    <row r="24" spans="1:11">
      <c r="A24" s="19" t="s">
        <v>100</v>
      </c>
      <c r="B24" s="8">
        <v>3</v>
      </c>
      <c r="C24" s="8" t="s">
        <v>72</v>
      </c>
      <c r="D24" s="8">
        <v>2</v>
      </c>
      <c r="E24" s="8" t="s">
        <v>72</v>
      </c>
      <c r="F24" s="8">
        <v>2</v>
      </c>
      <c r="G24" s="21">
        <v>3</v>
      </c>
      <c r="H24" s="8">
        <v>1</v>
      </c>
      <c r="I24" s="8">
        <v>2</v>
      </c>
      <c r="J24" s="8" t="s">
        <v>72</v>
      </c>
      <c r="K24" s="8">
        <v>2</v>
      </c>
    </row>
    <row r="25" spans="1:11">
      <c r="A25" s="19" t="s">
        <v>101</v>
      </c>
      <c r="B25" s="8">
        <v>3</v>
      </c>
      <c r="C25" s="8">
        <v>1</v>
      </c>
      <c r="D25" s="8">
        <v>2</v>
      </c>
      <c r="E25" s="8">
        <v>1</v>
      </c>
      <c r="F25" s="8">
        <v>1</v>
      </c>
      <c r="G25" s="21">
        <v>4</v>
      </c>
      <c r="H25" s="8">
        <v>1</v>
      </c>
      <c r="I25" s="8">
        <v>3</v>
      </c>
      <c r="J25" s="8">
        <v>2</v>
      </c>
      <c r="K25" s="8">
        <v>2</v>
      </c>
    </row>
    <row r="26" spans="1:11">
      <c r="A26" s="19" t="s">
        <v>102</v>
      </c>
      <c r="B26" s="8">
        <v>2</v>
      </c>
      <c r="C26" s="8" t="s">
        <v>72</v>
      </c>
      <c r="D26" s="8">
        <v>2</v>
      </c>
      <c r="E26" s="8">
        <v>1</v>
      </c>
      <c r="F26" s="8">
        <v>1</v>
      </c>
      <c r="G26" s="21">
        <v>2</v>
      </c>
      <c r="H26" s="8" t="s">
        <v>72</v>
      </c>
      <c r="I26" s="8">
        <v>2</v>
      </c>
      <c r="J26" s="8">
        <v>1</v>
      </c>
      <c r="K26" s="8">
        <v>1</v>
      </c>
    </row>
    <row r="27" spans="1:11">
      <c r="A27" s="19" t="s">
        <v>103</v>
      </c>
      <c r="B27" s="8">
        <v>5</v>
      </c>
      <c r="C27" s="8">
        <v>1</v>
      </c>
      <c r="D27" s="8">
        <v>5</v>
      </c>
      <c r="E27" s="8">
        <v>3</v>
      </c>
      <c r="F27" s="8">
        <v>2</v>
      </c>
      <c r="G27" s="21">
        <v>5</v>
      </c>
      <c r="H27" s="8" t="s">
        <v>72</v>
      </c>
      <c r="I27" s="8">
        <v>5</v>
      </c>
      <c r="J27" s="8">
        <v>3</v>
      </c>
      <c r="K27" s="8">
        <v>2</v>
      </c>
    </row>
    <row r="28" spans="1:11">
      <c r="A28" s="19" t="s">
        <v>104</v>
      </c>
      <c r="B28" s="8">
        <v>1</v>
      </c>
      <c r="C28" s="8" t="s">
        <v>72</v>
      </c>
      <c r="D28" s="8">
        <v>1</v>
      </c>
      <c r="E28" s="8" t="s">
        <v>72</v>
      </c>
      <c r="F28" s="8" t="s">
        <v>72</v>
      </c>
      <c r="G28" s="21">
        <v>1</v>
      </c>
      <c r="H28" s="8" t="s">
        <v>72</v>
      </c>
      <c r="I28" s="8">
        <v>1</v>
      </c>
      <c r="J28" s="8" t="s">
        <v>72</v>
      </c>
      <c r="K28" s="8" t="s">
        <v>72</v>
      </c>
    </row>
    <row r="29" spans="1:11">
      <c r="A29" s="19" t="s">
        <v>105</v>
      </c>
      <c r="B29" s="8">
        <v>1</v>
      </c>
      <c r="C29" s="8" t="s">
        <v>72</v>
      </c>
      <c r="D29" s="8">
        <v>1</v>
      </c>
      <c r="E29" s="8" t="s">
        <v>72</v>
      </c>
      <c r="F29" s="8" t="s">
        <v>72</v>
      </c>
      <c r="G29" s="21">
        <v>1</v>
      </c>
      <c r="H29" s="8" t="s">
        <v>72</v>
      </c>
      <c r="I29" s="8">
        <v>1</v>
      </c>
      <c r="J29" s="8" t="s">
        <v>72</v>
      </c>
      <c r="K29" s="8">
        <v>1</v>
      </c>
    </row>
    <row r="30" spans="1:11">
      <c r="A30" s="19" t="s">
        <v>106</v>
      </c>
      <c r="B30" s="8">
        <v>3</v>
      </c>
      <c r="C30" s="8" t="s">
        <v>72</v>
      </c>
      <c r="D30" s="8">
        <v>3</v>
      </c>
      <c r="E30" s="8">
        <v>1</v>
      </c>
      <c r="F30" s="8">
        <v>1</v>
      </c>
      <c r="G30" s="21">
        <v>2</v>
      </c>
      <c r="H30" s="8" t="s">
        <v>72</v>
      </c>
      <c r="I30" s="8">
        <v>2</v>
      </c>
      <c r="J30" s="8">
        <v>1</v>
      </c>
      <c r="K30" s="8">
        <v>1</v>
      </c>
    </row>
    <row r="31" spans="1:11">
      <c r="A31" s="19" t="s">
        <v>107</v>
      </c>
      <c r="B31" s="8">
        <v>3</v>
      </c>
      <c r="C31" s="8" t="s">
        <v>72</v>
      </c>
      <c r="D31" s="8">
        <v>3</v>
      </c>
      <c r="E31" s="8">
        <v>2</v>
      </c>
      <c r="F31" s="8">
        <v>1</v>
      </c>
      <c r="G31" s="21">
        <v>3</v>
      </c>
      <c r="H31" s="8" t="s">
        <v>72</v>
      </c>
      <c r="I31" s="8">
        <v>2</v>
      </c>
      <c r="J31" s="8">
        <v>1</v>
      </c>
      <c r="K31" s="8">
        <v>1</v>
      </c>
    </row>
    <row r="32" spans="1:11">
      <c r="A32" s="19" t="s">
        <v>108</v>
      </c>
      <c r="B32" s="8">
        <v>8</v>
      </c>
      <c r="C32" s="8" t="s">
        <v>72</v>
      </c>
      <c r="D32" s="8">
        <v>8</v>
      </c>
      <c r="E32" s="8">
        <v>4</v>
      </c>
      <c r="F32" s="8">
        <v>4</v>
      </c>
      <c r="G32" s="21">
        <v>10</v>
      </c>
      <c r="H32" s="8">
        <v>1</v>
      </c>
      <c r="I32" s="8">
        <v>9</v>
      </c>
      <c r="J32" s="8">
        <v>5</v>
      </c>
      <c r="K32" s="8">
        <v>4</v>
      </c>
    </row>
    <row r="33" spans="1:11">
      <c r="A33" s="19" t="s">
        <v>109</v>
      </c>
      <c r="B33" s="8">
        <v>1</v>
      </c>
      <c r="C33" s="8" t="s">
        <v>72</v>
      </c>
      <c r="D33" s="8">
        <v>1</v>
      </c>
      <c r="E33" s="8">
        <v>1</v>
      </c>
      <c r="F33" s="8" t="s">
        <v>72</v>
      </c>
      <c r="G33" s="21">
        <v>2</v>
      </c>
      <c r="H33" s="8" t="s">
        <v>72</v>
      </c>
      <c r="I33" s="8">
        <v>2</v>
      </c>
      <c r="J33" s="8">
        <v>1</v>
      </c>
      <c r="K33" s="8">
        <v>1</v>
      </c>
    </row>
    <row r="34" spans="1:11">
      <c r="A34" s="19" t="s">
        <v>110</v>
      </c>
      <c r="B34" s="8">
        <v>2</v>
      </c>
      <c r="C34" s="8" t="s">
        <v>72</v>
      </c>
      <c r="D34" s="8">
        <v>2</v>
      </c>
      <c r="E34" s="8" t="s">
        <v>72</v>
      </c>
      <c r="F34" s="8">
        <v>2</v>
      </c>
      <c r="G34" s="21">
        <v>2</v>
      </c>
      <c r="H34" s="8" t="s">
        <v>72</v>
      </c>
      <c r="I34" s="8">
        <v>2</v>
      </c>
      <c r="J34" s="8" t="s">
        <v>72</v>
      </c>
      <c r="K34" s="8">
        <v>2</v>
      </c>
    </row>
    <row r="35" spans="1:11">
      <c r="A35" s="19" t="s">
        <v>111</v>
      </c>
      <c r="B35" s="8">
        <v>11</v>
      </c>
      <c r="C35" s="8">
        <v>1</v>
      </c>
      <c r="D35" s="8">
        <v>10</v>
      </c>
      <c r="E35" s="8">
        <v>5</v>
      </c>
      <c r="F35" s="8">
        <v>5</v>
      </c>
      <c r="G35" s="21">
        <v>12</v>
      </c>
      <c r="H35" s="8">
        <v>1</v>
      </c>
      <c r="I35" s="8">
        <v>11</v>
      </c>
      <c r="J35" s="8">
        <v>7</v>
      </c>
      <c r="K35" s="8">
        <v>4</v>
      </c>
    </row>
    <row r="36" spans="1:11">
      <c r="A36" s="19" t="s">
        <v>112</v>
      </c>
      <c r="B36" s="8">
        <v>5</v>
      </c>
      <c r="C36" s="8">
        <v>1</v>
      </c>
      <c r="D36" s="8">
        <v>4</v>
      </c>
      <c r="E36" s="8" t="s">
        <v>72</v>
      </c>
      <c r="F36" s="8">
        <v>4</v>
      </c>
      <c r="G36" s="21">
        <v>6</v>
      </c>
      <c r="H36" s="8" t="s">
        <v>72</v>
      </c>
      <c r="I36" s="8">
        <v>5</v>
      </c>
      <c r="J36" s="8" t="s">
        <v>72</v>
      </c>
      <c r="K36" s="8">
        <v>5</v>
      </c>
    </row>
    <row r="37" spans="1:11">
      <c r="A37" s="19" t="s">
        <v>113</v>
      </c>
      <c r="B37" s="8">
        <v>5</v>
      </c>
      <c r="C37" s="8" t="s">
        <v>72</v>
      </c>
      <c r="D37" s="8">
        <v>5</v>
      </c>
      <c r="E37" s="8">
        <v>2</v>
      </c>
      <c r="F37" s="8">
        <v>3</v>
      </c>
      <c r="G37" s="21">
        <v>5</v>
      </c>
      <c r="H37" s="8" t="s">
        <v>72</v>
      </c>
      <c r="I37" s="8">
        <v>5</v>
      </c>
      <c r="J37" s="8">
        <v>2</v>
      </c>
      <c r="K37" s="8">
        <v>3</v>
      </c>
    </row>
    <row r="38" spans="1:11">
      <c r="A38" s="19" t="s">
        <v>114</v>
      </c>
      <c r="B38" s="8">
        <v>2</v>
      </c>
      <c r="C38" s="8">
        <v>1</v>
      </c>
      <c r="D38" s="8">
        <v>1</v>
      </c>
      <c r="E38" s="8">
        <v>1</v>
      </c>
      <c r="F38" s="8" t="s">
        <v>72</v>
      </c>
      <c r="G38" s="21">
        <v>2</v>
      </c>
      <c r="H38" s="8" t="s">
        <v>72</v>
      </c>
      <c r="I38" s="8">
        <v>2</v>
      </c>
      <c r="J38" s="8">
        <v>1</v>
      </c>
      <c r="K38" s="8">
        <v>1</v>
      </c>
    </row>
    <row r="39" spans="1:11">
      <c r="A39" s="19" t="s">
        <v>115</v>
      </c>
      <c r="B39" s="8">
        <v>1</v>
      </c>
      <c r="C39" s="8">
        <v>1</v>
      </c>
      <c r="D39" s="8">
        <v>1</v>
      </c>
      <c r="E39" s="8" t="s">
        <v>72</v>
      </c>
      <c r="F39" s="8" t="s">
        <v>72</v>
      </c>
      <c r="G39" s="21">
        <v>1</v>
      </c>
      <c r="H39" s="8" t="s">
        <v>72</v>
      </c>
      <c r="I39" s="8">
        <v>1</v>
      </c>
      <c r="J39" s="8" t="s">
        <v>72</v>
      </c>
      <c r="K39" s="8">
        <v>1</v>
      </c>
    </row>
    <row r="40" spans="1:11">
      <c r="A40" s="19" t="s">
        <v>116</v>
      </c>
      <c r="B40" s="8">
        <v>3</v>
      </c>
      <c r="C40" s="8" t="s">
        <v>72</v>
      </c>
      <c r="D40" s="8">
        <v>3</v>
      </c>
      <c r="E40" s="8">
        <v>2</v>
      </c>
      <c r="F40" s="8">
        <v>1</v>
      </c>
      <c r="G40" s="21">
        <v>3</v>
      </c>
      <c r="H40" s="8">
        <v>1</v>
      </c>
      <c r="I40" s="8">
        <v>3</v>
      </c>
      <c r="J40" s="8">
        <v>1</v>
      </c>
      <c r="K40" s="8">
        <v>1</v>
      </c>
    </row>
    <row r="41" spans="1:11">
      <c r="A41" s="19" t="s">
        <v>117</v>
      </c>
      <c r="B41" s="8">
        <v>6</v>
      </c>
      <c r="C41" s="8" t="s">
        <v>72</v>
      </c>
      <c r="D41" s="8">
        <v>6</v>
      </c>
      <c r="E41" s="8">
        <v>4</v>
      </c>
      <c r="F41" s="8">
        <v>2</v>
      </c>
      <c r="G41" s="21">
        <v>6</v>
      </c>
      <c r="H41" s="8" t="s">
        <v>72</v>
      </c>
      <c r="I41" s="8">
        <v>6</v>
      </c>
      <c r="J41" s="8">
        <v>3</v>
      </c>
      <c r="K41" s="8">
        <v>3</v>
      </c>
    </row>
    <row r="42" spans="1:11">
      <c r="A42" s="19" t="s">
        <v>118</v>
      </c>
      <c r="B42" s="8">
        <v>2</v>
      </c>
      <c r="C42" s="8" t="s">
        <v>72</v>
      </c>
      <c r="D42" s="8">
        <v>2</v>
      </c>
      <c r="E42" s="8">
        <v>1</v>
      </c>
      <c r="F42" s="8">
        <v>1</v>
      </c>
      <c r="G42" s="21">
        <v>2</v>
      </c>
      <c r="H42" s="8" t="s">
        <v>72</v>
      </c>
      <c r="I42" s="8">
        <v>2</v>
      </c>
      <c r="J42" s="8" t="s">
        <v>72</v>
      </c>
      <c r="K42" s="8">
        <v>2</v>
      </c>
    </row>
    <row r="43" spans="1:11">
      <c r="A43" s="19" t="s">
        <v>119</v>
      </c>
      <c r="B43" s="8">
        <v>3</v>
      </c>
      <c r="C43" s="8">
        <v>1</v>
      </c>
      <c r="D43" s="8">
        <v>3</v>
      </c>
      <c r="E43" s="8">
        <v>1</v>
      </c>
      <c r="F43" s="8">
        <v>2</v>
      </c>
      <c r="G43" s="21">
        <v>3</v>
      </c>
      <c r="H43" s="8" t="s">
        <v>72</v>
      </c>
      <c r="I43" s="8">
        <v>3</v>
      </c>
      <c r="J43" s="8">
        <v>1</v>
      </c>
      <c r="K43" s="8">
        <v>2</v>
      </c>
    </row>
    <row r="44" spans="1:11">
      <c r="A44" s="19" t="s">
        <v>120</v>
      </c>
      <c r="B44" s="8">
        <v>3</v>
      </c>
      <c r="C44" s="8" t="s">
        <v>72</v>
      </c>
      <c r="D44" s="8">
        <v>3</v>
      </c>
      <c r="E44" s="8">
        <v>1</v>
      </c>
      <c r="F44" s="8">
        <v>1</v>
      </c>
      <c r="G44" s="21">
        <v>4</v>
      </c>
      <c r="H44" s="8" t="s">
        <v>72</v>
      </c>
      <c r="I44" s="8">
        <v>4</v>
      </c>
      <c r="J44" s="8">
        <v>2</v>
      </c>
      <c r="K44" s="8">
        <v>3</v>
      </c>
    </row>
    <row r="45" spans="1:11">
      <c r="A45" s="19" t="s">
        <v>121</v>
      </c>
      <c r="B45" s="8">
        <v>2</v>
      </c>
      <c r="C45" s="8" t="s">
        <v>72</v>
      </c>
      <c r="D45" s="8">
        <v>1</v>
      </c>
      <c r="E45" s="8">
        <v>1</v>
      </c>
      <c r="F45" s="8" t="s">
        <v>72</v>
      </c>
      <c r="G45" s="21">
        <v>2</v>
      </c>
      <c r="H45" s="8" t="s">
        <v>72</v>
      </c>
      <c r="I45" s="8">
        <v>2</v>
      </c>
      <c r="J45" s="8">
        <v>1</v>
      </c>
      <c r="K45" s="8">
        <v>1</v>
      </c>
    </row>
    <row r="46" spans="1:11">
      <c r="A46" s="19" t="s">
        <v>122</v>
      </c>
      <c r="B46" s="8">
        <v>1</v>
      </c>
      <c r="C46" s="8" t="s">
        <v>72</v>
      </c>
      <c r="D46" s="8">
        <v>1</v>
      </c>
      <c r="E46" s="8" t="s">
        <v>72</v>
      </c>
      <c r="F46" s="8">
        <v>1</v>
      </c>
      <c r="G46" s="21">
        <v>2</v>
      </c>
      <c r="H46" s="8" t="s">
        <v>72</v>
      </c>
      <c r="I46" s="8">
        <v>1</v>
      </c>
      <c r="J46" s="8" t="s">
        <v>72</v>
      </c>
      <c r="K46" s="8">
        <v>1</v>
      </c>
    </row>
    <row r="47" spans="1:11">
      <c r="A47" s="19" t="s">
        <v>123</v>
      </c>
      <c r="B47" s="8">
        <v>7</v>
      </c>
      <c r="C47" s="8">
        <v>1</v>
      </c>
      <c r="D47" s="8">
        <v>6</v>
      </c>
      <c r="E47" s="8">
        <v>4</v>
      </c>
      <c r="F47" s="8">
        <v>1</v>
      </c>
      <c r="G47" s="21">
        <v>9</v>
      </c>
      <c r="H47" s="8">
        <v>1</v>
      </c>
      <c r="I47" s="8">
        <v>8</v>
      </c>
      <c r="J47" s="8">
        <v>6</v>
      </c>
      <c r="K47" s="8">
        <v>1</v>
      </c>
    </row>
    <row r="48" spans="1:11">
      <c r="A48" s="19" t="s">
        <v>124</v>
      </c>
      <c r="B48" s="8">
        <v>5</v>
      </c>
      <c r="C48" s="8" t="s">
        <v>72</v>
      </c>
      <c r="D48" s="8">
        <v>4</v>
      </c>
      <c r="E48" s="8">
        <v>3</v>
      </c>
      <c r="F48" s="8">
        <v>2</v>
      </c>
      <c r="G48" s="21">
        <v>5</v>
      </c>
      <c r="H48" s="8">
        <v>1</v>
      </c>
      <c r="I48" s="8">
        <v>4</v>
      </c>
      <c r="J48" s="8">
        <v>2</v>
      </c>
      <c r="K48" s="8">
        <v>2</v>
      </c>
    </row>
    <row r="49" spans="1:11">
      <c r="A49" s="19" t="s">
        <v>125</v>
      </c>
      <c r="B49" s="8">
        <v>2</v>
      </c>
      <c r="C49" s="8" t="s">
        <v>72</v>
      </c>
      <c r="D49" s="8">
        <v>1</v>
      </c>
      <c r="E49" s="8">
        <v>1</v>
      </c>
      <c r="F49" s="8">
        <v>1</v>
      </c>
      <c r="G49" s="21">
        <v>1</v>
      </c>
      <c r="H49" s="8" t="s">
        <v>72</v>
      </c>
      <c r="I49" s="8">
        <v>1</v>
      </c>
      <c r="J49" s="8">
        <v>1</v>
      </c>
      <c r="K49" s="8">
        <v>1</v>
      </c>
    </row>
    <row r="50" spans="1:11">
      <c r="A50" s="19" t="s">
        <v>126</v>
      </c>
      <c r="B50" s="8">
        <v>4</v>
      </c>
      <c r="C50" s="8" t="s">
        <v>72</v>
      </c>
      <c r="D50" s="8">
        <v>3</v>
      </c>
      <c r="E50" s="8">
        <v>1</v>
      </c>
      <c r="F50" s="8">
        <v>2</v>
      </c>
      <c r="G50" s="21">
        <v>6</v>
      </c>
      <c r="H50" s="8">
        <v>1</v>
      </c>
      <c r="I50" s="8">
        <v>5</v>
      </c>
      <c r="J50" s="8">
        <v>3</v>
      </c>
      <c r="K50" s="8">
        <v>2</v>
      </c>
    </row>
    <row r="51" spans="1:11">
      <c r="A51" s="19" t="s">
        <v>127</v>
      </c>
      <c r="B51" s="8">
        <v>4</v>
      </c>
      <c r="C51" s="8" t="s">
        <v>72</v>
      </c>
      <c r="D51" s="8">
        <v>3</v>
      </c>
      <c r="E51" s="8">
        <v>2</v>
      </c>
      <c r="F51" s="8">
        <v>2</v>
      </c>
      <c r="G51" s="21">
        <v>5</v>
      </c>
      <c r="H51" s="8" t="s">
        <v>72</v>
      </c>
      <c r="I51" s="8">
        <v>5</v>
      </c>
      <c r="J51" s="8">
        <v>3</v>
      </c>
      <c r="K51" s="8">
        <v>2</v>
      </c>
    </row>
    <row r="52" spans="1:11">
      <c r="A52" s="19" t="s">
        <v>128</v>
      </c>
      <c r="B52" s="8" t="s">
        <v>72</v>
      </c>
      <c r="C52" s="8" t="s">
        <v>72</v>
      </c>
      <c r="D52" s="8" t="s">
        <v>72</v>
      </c>
      <c r="E52" s="8" t="s">
        <v>72</v>
      </c>
      <c r="F52" s="8" t="s">
        <v>72</v>
      </c>
      <c r="G52" s="21">
        <v>1</v>
      </c>
      <c r="H52" s="8" t="s">
        <v>72</v>
      </c>
      <c r="I52" s="8">
        <v>1</v>
      </c>
      <c r="J52" s="8" t="s">
        <v>72</v>
      </c>
      <c r="K52" s="8" t="s">
        <v>72</v>
      </c>
    </row>
    <row r="53" spans="1:11">
      <c r="A53" s="19" t="s">
        <v>129</v>
      </c>
      <c r="B53" s="8">
        <v>4</v>
      </c>
      <c r="C53" s="8">
        <v>1</v>
      </c>
      <c r="D53" s="8">
        <v>3</v>
      </c>
      <c r="E53" s="8">
        <v>1</v>
      </c>
      <c r="F53" s="8">
        <v>2</v>
      </c>
      <c r="G53" s="21">
        <v>5</v>
      </c>
      <c r="H53" s="8" t="s">
        <v>72</v>
      </c>
      <c r="I53" s="8">
        <v>5</v>
      </c>
      <c r="J53" s="8">
        <v>1</v>
      </c>
      <c r="K53" s="8">
        <v>4</v>
      </c>
    </row>
    <row r="54" spans="1:11">
      <c r="A54" s="19" t="s">
        <v>130</v>
      </c>
      <c r="B54" s="8">
        <v>2</v>
      </c>
      <c r="C54" s="8" t="s">
        <v>72</v>
      </c>
      <c r="D54" s="8">
        <v>2</v>
      </c>
      <c r="E54" s="8">
        <v>1</v>
      </c>
      <c r="F54" s="8">
        <v>1</v>
      </c>
      <c r="G54" s="21">
        <v>2</v>
      </c>
      <c r="H54" s="8" t="s">
        <v>72</v>
      </c>
      <c r="I54" s="8">
        <v>2</v>
      </c>
      <c r="J54" s="8">
        <v>1</v>
      </c>
      <c r="K54" s="8">
        <v>1</v>
      </c>
    </row>
    <row r="55" spans="1:11">
      <c r="A55" s="33" t="s">
        <v>131</v>
      </c>
      <c r="B55" s="45"/>
      <c r="C55" s="45"/>
      <c r="D55" s="45"/>
      <c r="E55" s="45"/>
      <c r="F55" s="45"/>
      <c r="G55" s="45"/>
      <c r="H55" s="45"/>
      <c r="I55" s="45"/>
      <c r="J55" s="45"/>
      <c r="K55" s="45"/>
    </row>
    <row r="56" spans="1:11">
      <c r="A56" s="20" t="s">
        <v>134</v>
      </c>
      <c r="B56" s="8">
        <v>4</v>
      </c>
      <c r="C56" s="8">
        <v>1</v>
      </c>
      <c r="D56" s="8">
        <v>3</v>
      </c>
      <c r="E56" s="8">
        <v>1</v>
      </c>
      <c r="F56" s="8">
        <v>2</v>
      </c>
      <c r="G56" s="21">
        <v>6</v>
      </c>
      <c r="H56" s="8">
        <v>1</v>
      </c>
      <c r="I56" s="8">
        <v>5</v>
      </c>
      <c r="J56" s="8">
        <v>1</v>
      </c>
      <c r="K56" s="8">
        <v>4</v>
      </c>
    </row>
    <row r="57" spans="1:11">
      <c r="A57" s="20" t="s">
        <v>183</v>
      </c>
      <c r="B57" s="8">
        <v>5</v>
      </c>
      <c r="C57" s="8">
        <v>1</v>
      </c>
      <c r="D57" s="8">
        <v>4</v>
      </c>
      <c r="E57" s="8">
        <v>2</v>
      </c>
      <c r="F57" s="8">
        <v>2</v>
      </c>
      <c r="G57" s="21">
        <v>5</v>
      </c>
      <c r="H57" s="8">
        <v>1</v>
      </c>
      <c r="I57" s="8">
        <v>4</v>
      </c>
      <c r="J57" s="8">
        <v>2</v>
      </c>
      <c r="K57" s="8">
        <v>1</v>
      </c>
    </row>
    <row r="58" spans="1:11">
      <c r="A58" s="22" t="s">
        <v>136</v>
      </c>
      <c r="B58" s="11" t="s">
        <v>293</v>
      </c>
      <c r="C58" s="11" t="s">
        <v>293</v>
      </c>
      <c r="D58" s="11" t="s">
        <v>293</v>
      </c>
      <c r="E58" s="11" t="s">
        <v>293</v>
      </c>
      <c r="F58" s="11" t="s">
        <v>293</v>
      </c>
      <c r="G58" s="26" t="s">
        <v>72</v>
      </c>
      <c r="H58" s="11" t="s">
        <v>72</v>
      </c>
      <c r="I58" s="11" t="s">
        <v>72</v>
      </c>
      <c r="J58" s="11" t="s">
        <v>72</v>
      </c>
      <c r="K58" s="11" t="s">
        <v>72</v>
      </c>
    </row>
    <row r="59" spans="1:11">
      <c r="A59" s="13" t="s">
        <v>297</v>
      </c>
    </row>
  </sheetData>
  <mergeCells count="4">
    <mergeCell ref="A2:A3"/>
    <mergeCell ref="B2:F2"/>
    <mergeCell ref="G2:K2"/>
    <mergeCell ref="A55:K55"/>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K59"/>
  <sheetViews>
    <sheetView workbookViewId="0"/>
  </sheetViews>
  <sheetFormatPr defaultRowHeight="15"/>
  <cols>
    <col min="1" max="1" width="23" customWidth="1"/>
    <col min="2" max="11" width="13" customWidth="1"/>
  </cols>
  <sheetData>
    <row r="1" spans="1:11">
      <c r="A1" s="2" t="s">
        <v>33</v>
      </c>
    </row>
    <row r="2" spans="1:11">
      <c r="A2" s="34" t="s">
        <v>75</v>
      </c>
      <c r="B2" s="35">
        <v>2013</v>
      </c>
      <c r="C2" s="46"/>
      <c r="D2" s="46"/>
      <c r="E2" s="46"/>
      <c r="F2" s="46"/>
      <c r="G2" s="35">
        <v>2015</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6</v>
      </c>
      <c r="C4" s="8" t="s">
        <v>72</v>
      </c>
      <c r="D4" s="8">
        <v>5</v>
      </c>
      <c r="E4" s="8">
        <v>2</v>
      </c>
      <c r="F4" s="8">
        <v>3</v>
      </c>
      <c r="G4" s="21">
        <v>7</v>
      </c>
      <c r="H4" s="8" t="s">
        <v>72</v>
      </c>
      <c r="I4" s="8">
        <v>6</v>
      </c>
      <c r="J4" s="8">
        <v>3</v>
      </c>
      <c r="K4" s="8">
        <v>3</v>
      </c>
    </row>
    <row r="5" spans="1:11">
      <c r="A5" s="19" t="s">
        <v>81</v>
      </c>
      <c r="B5" s="8">
        <v>1</v>
      </c>
      <c r="C5" s="8" t="s">
        <v>72</v>
      </c>
      <c r="D5" s="8">
        <v>1</v>
      </c>
      <c r="E5" s="8">
        <v>1</v>
      </c>
      <c r="F5" s="8" t="s">
        <v>72</v>
      </c>
      <c r="G5" s="21">
        <v>1</v>
      </c>
      <c r="H5" s="8" t="s">
        <v>72</v>
      </c>
      <c r="I5" s="8">
        <v>1</v>
      </c>
      <c r="J5" s="8">
        <v>1</v>
      </c>
      <c r="K5" s="8">
        <v>1</v>
      </c>
    </row>
    <row r="6" spans="1:11">
      <c r="A6" s="19" t="s">
        <v>82</v>
      </c>
      <c r="B6" s="8">
        <v>11</v>
      </c>
      <c r="C6" s="8" t="s">
        <v>72</v>
      </c>
      <c r="D6" s="8">
        <v>11</v>
      </c>
      <c r="E6" s="8">
        <v>2</v>
      </c>
      <c r="F6" s="8">
        <v>9</v>
      </c>
      <c r="G6" s="21">
        <v>12</v>
      </c>
      <c r="H6" s="8">
        <v>1</v>
      </c>
      <c r="I6" s="8">
        <v>11</v>
      </c>
      <c r="J6" s="8">
        <v>4</v>
      </c>
      <c r="K6" s="8">
        <v>7</v>
      </c>
    </row>
    <row r="7" spans="1:11">
      <c r="A7" s="19" t="s">
        <v>83</v>
      </c>
      <c r="B7" s="8">
        <v>2</v>
      </c>
      <c r="C7" s="8" t="s">
        <v>72</v>
      </c>
      <c r="D7" s="8">
        <v>1</v>
      </c>
      <c r="E7" s="8" t="s">
        <v>72</v>
      </c>
      <c r="F7" s="8">
        <v>1</v>
      </c>
      <c r="G7" s="21">
        <v>4</v>
      </c>
      <c r="H7" s="8" t="s">
        <v>72</v>
      </c>
      <c r="I7" s="8">
        <v>4</v>
      </c>
      <c r="J7" s="8">
        <v>1</v>
      </c>
      <c r="K7" s="8">
        <v>2</v>
      </c>
    </row>
    <row r="8" spans="1:11">
      <c r="A8" s="19" t="s">
        <v>84</v>
      </c>
      <c r="B8" s="8">
        <v>7</v>
      </c>
      <c r="C8" s="8" t="s">
        <v>72</v>
      </c>
      <c r="D8" s="8">
        <v>6</v>
      </c>
      <c r="E8" s="8">
        <v>2</v>
      </c>
      <c r="F8" s="8">
        <v>4</v>
      </c>
      <c r="G8" s="21">
        <v>7</v>
      </c>
      <c r="H8" s="8" t="s">
        <v>72</v>
      </c>
      <c r="I8" s="8">
        <v>7</v>
      </c>
      <c r="J8" s="8">
        <v>3</v>
      </c>
      <c r="K8" s="8">
        <v>4</v>
      </c>
    </row>
    <row r="9" spans="1:11">
      <c r="A9" s="19" t="s">
        <v>85</v>
      </c>
      <c r="B9" s="8">
        <v>13</v>
      </c>
      <c r="C9" s="8">
        <v>1</v>
      </c>
      <c r="D9" s="8">
        <v>12</v>
      </c>
      <c r="E9" s="8">
        <v>9</v>
      </c>
      <c r="F9" s="8">
        <v>3</v>
      </c>
      <c r="G9" s="21">
        <v>15</v>
      </c>
      <c r="H9" s="8" t="s">
        <v>72</v>
      </c>
      <c r="I9" s="8">
        <v>14</v>
      </c>
      <c r="J9" s="8">
        <v>10</v>
      </c>
      <c r="K9" s="8">
        <v>4</v>
      </c>
    </row>
    <row r="10" spans="1:11">
      <c r="A10" s="19" t="s">
        <v>86</v>
      </c>
      <c r="B10" s="8">
        <v>8</v>
      </c>
      <c r="C10" s="8" t="s">
        <v>72</v>
      </c>
      <c r="D10" s="8">
        <v>8</v>
      </c>
      <c r="E10" s="8">
        <v>4</v>
      </c>
      <c r="F10" s="8">
        <v>4</v>
      </c>
      <c r="G10" s="21">
        <v>12</v>
      </c>
      <c r="H10" s="8" t="s">
        <v>72</v>
      </c>
      <c r="I10" s="8">
        <v>11</v>
      </c>
      <c r="J10" s="8">
        <v>8</v>
      </c>
      <c r="K10" s="8">
        <v>4</v>
      </c>
    </row>
    <row r="11" spans="1:11">
      <c r="A11" s="19" t="s">
        <v>87</v>
      </c>
      <c r="B11" s="8">
        <v>4</v>
      </c>
      <c r="C11" s="8" t="s">
        <v>72</v>
      </c>
      <c r="D11" s="8">
        <v>4</v>
      </c>
      <c r="E11" s="8" t="s">
        <v>72</v>
      </c>
      <c r="F11" s="8">
        <v>3</v>
      </c>
      <c r="G11" s="21">
        <v>4</v>
      </c>
      <c r="H11" s="8" t="s">
        <v>72</v>
      </c>
      <c r="I11" s="8">
        <v>3</v>
      </c>
      <c r="J11" s="8">
        <v>1</v>
      </c>
      <c r="K11" s="8">
        <v>2</v>
      </c>
    </row>
    <row r="12" spans="1:11">
      <c r="A12" s="19" t="s">
        <v>88</v>
      </c>
      <c r="B12" s="8">
        <v>2</v>
      </c>
      <c r="C12" s="8" t="s">
        <v>72</v>
      </c>
      <c r="D12" s="8">
        <v>2</v>
      </c>
      <c r="E12" s="8" t="s">
        <v>72</v>
      </c>
      <c r="F12" s="8">
        <v>1</v>
      </c>
      <c r="G12" s="21">
        <v>3</v>
      </c>
      <c r="H12" s="8" t="s">
        <v>72</v>
      </c>
      <c r="I12" s="8">
        <v>2</v>
      </c>
      <c r="J12" s="8">
        <v>1</v>
      </c>
      <c r="K12" s="8">
        <v>1</v>
      </c>
    </row>
    <row r="13" spans="1:11">
      <c r="A13" s="19" t="s">
        <v>89</v>
      </c>
      <c r="B13" s="8">
        <v>5</v>
      </c>
      <c r="C13" s="8">
        <v>1</v>
      </c>
      <c r="D13" s="8">
        <v>4</v>
      </c>
      <c r="E13" s="8" t="s">
        <v>72</v>
      </c>
      <c r="F13" s="8">
        <v>4</v>
      </c>
      <c r="G13" s="21">
        <v>7</v>
      </c>
      <c r="H13" s="8">
        <v>1</v>
      </c>
      <c r="I13" s="8">
        <v>6</v>
      </c>
      <c r="J13" s="8" t="s">
        <v>72</v>
      </c>
      <c r="K13" s="8">
        <v>5</v>
      </c>
    </row>
    <row r="14" spans="1:11">
      <c r="A14" s="19" t="s">
        <v>90</v>
      </c>
      <c r="B14" s="8">
        <v>2</v>
      </c>
      <c r="C14" s="8" t="s">
        <v>72</v>
      </c>
      <c r="D14" s="8">
        <v>2</v>
      </c>
      <c r="E14" s="8" t="s">
        <v>72</v>
      </c>
      <c r="F14" s="8">
        <v>2</v>
      </c>
      <c r="G14" s="21">
        <v>3</v>
      </c>
      <c r="H14" s="8" t="s">
        <v>72</v>
      </c>
      <c r="I14" s="8">
        <v>3</v>
      </c>
      <c r="J14" s="8">
        <v>1</v>
      </c>
      <c r="K14" s="8">
        <v>2</v>
      </c>
    </row>
    <row r="15" spans="1:11">
      <c r="A15" s="19" t="s">
        <v>91</v>
      </c>
      <c r="B15" s="8">
        <v>10</v>
      </c>
      <c r="C15" s="8">
        <v>1</v>
      </c>
      <c r="D15" s="8">
        <v>10</v>
      </c>
      <c r="E15" s="8">
        <v>5</v>
      </c>
      <c r="F15" s="8">
        <v>5</v>
      </c>
      <c r="G15" s="21">
        <v>7</v>
      </c>
      <c r="H15" s="8">
        <v>1</v>
      </c>
      <c r="I15" s="8">
        <v>6</v>
      </c>
      <c r="J15" s="8">
        <v>4</v>
      </c>
      <c r="K15" s="8">
        <v>3</v>
      </c>
    </row>
    <row r="16" spans="1:11">
      <c r="A16" s="19" t="s">
        <v>92</v>
      </c>
      <c r="B16" s="8">
        <v>3</v>
      </c>
      <c r="C16" s="8" t="s">
        <v>72</v>
      </c>
      <c r="D16" s="8">
        <v>3</v>
      </c>
      <c r="E16" s="8">
        <v>1</v>
      </c>
      <c r="F16" s="8">
        <v>2</v>
      </c>
      <c r="G16" s="21">
        <v>3</v>
      </c>
      <c r="H16" s="8" t="s">
        <v>72</v>
      </c>
      <c r="I16" s="8">
        <v>3</v>
      </c>
      <c r="J16" s="8">
        <v>1</v>
      </c>
      <c r="K16" s="8">
        <v>2</v>
      </c>
    </row>
    <row r="17" spans="1:11">
      <c r="A17" s="19" t="s">
        <v>93</v>
      </c>
      <c r="B17" s="8">
        <v>5</v>
      </c>
      <c r="C17" s="8" t="s">
        <v>72</v>
      </c>
      <c r="D17" s="8">
        <v>4</v>
      </c>
      <c r="E17" s="8">
        <v>1</v>
      </c>
      <c r="F17" s="8">
        <v>3</v>
      </c>
      <c r="G17" s="21">
        <v>5</v>
      </c>
      <c r="H17" s="8" t="s">
        <v>72</v>
      </c>
      <c r="I17" s="8">
        <v>5</v>
      </c>
      <c r="J17" s="8">
        <v>2</v>
      </c>
      <c r="K17" s="8">
        <v>3</v>
      </c>
    </row>
    <row r="18" spans="1:11">
      <c r="A18" s="19" t="s">
        <v>94</v>
      </c>
      <c r="B18" s="8">
        <v>4</v>
      </c>
      <c r="C18" s="8" t="s">
        <v>72</v>
      </c>
      <c r="D18" s="8">
        <v>3</v>
      </c>
      <c r="E18" s="8">
        <v>1</v>
      </c>
      <c r="F18" s="8">
        <v>3</v>
      </c>
      <c r="G18" s="21">
        <v>6</v>
      </c>
      <c r="H18" s="8" t="s">
        <v>72</v>
      </c>
      <c r="I18" s="8">
        <v>5</v>
      </c>
      <c r="J18" s="8">
        <v>2</v>
      </c>
      <c r="K18" s="8">
        <v>3</v>
      </c>
    </row>
    <row r="19" spans="1:11">
      <c r="A19" s="19" t="s">
        <v>95</v>
      </c>
      <c r="B19" s="8">
        <v>3</v>
      </c>
      <c r="C19" s="8" t="s">
        <v>72</v>
      </c>
      <c r="D19" s="8">
        <v>3</v>
      </c>
      <c r="E19" s="8" t="s">
        <v>72</v>
      </c>
      <c r="F19" s="8">
        <v>2</v>
      </c>
      <c r="G19" s="21">
        <v>4</v>
      </c>
      <c r="H19" s="8" t="s">
        <v>72</v>
      </c>
      <c r="I19" s="8">
        <v>4</v>
      </c>
      <c r="J19" s="8">
        <v>2</v>
      </c>
      <c r="K19" s="8">
        <v>2</v>
      </c>
    </row>
    <row r="20" spans="1:11">
      <c r="A20" s="19" t="s">
        <v>96</v>
      </c>
      <c r="B20" s="8">
        <v>8</v>
      </c>
      <c r="C20" s="8" t="s">
        <v>72</v>
      </c>
      <c r="D20" s="8">
        <v>8</v>
      </c>
      <c r="E20" s="8">
        <v>5</v>
      </c>
      <c r="F20" s="8">
        <v>2</v>
      </c>
      <c r="G20" s="21">
        <v>11</v>
      </c>
      <c r="H20" s="8" t="s">
        <v>72</v>
      </c>
      <c r="I20" s="8">
        <v>10</v>
      </c>
      <c r="J20" s="8">
        <v>9</v>
      </c>
      <c r="K20" s="8">
        <v>2</v>
      </c>
    </row>
    <row r="21" spans="1:11">
      <c r="A21" s="19" t="s">
        <v>97</v>
      </c>
      <c r="B21" s="8">
        <v>2</v>
      </c>
      <c r="C21" s="8" t="s">
        <v>72</v>
      </c>
      <c r="D21" s="8">
        <v>2</v>
      </c>
      <c r="E21" s="8" t="s">
        <v>72</v>
      </c>
      <c r="F21" s="8">
        <v>1</v>
      </c>
      <c r="G21" s="21">
        <v>1</v>
      </c>
      <c r="H21" s="8" t="s">
        <v>72</v>
      </c>
      <c r="I21" s="8">
        <v>1</v>
      </c>
      <c r="J21" s="8" t="s">
        <v>72</v>
      </c>
      <c r="K21" s="8">
        <v>1</v>
      </c>
    </row>
    <row r="22" spans="1:11">
      <c r="A22" s="19" t="s">
        <v>98</v>
      </c>
      <c r="B22" s="8">
        <v>1</v>
      </c>
      <c r="C22" s="8" t="s">
        <v>72</v>
      </c>
      <c r="D22" s="8">
        <v>1</v>
      </c>
      <c r="E22" s="8" t="s">
        <v>72</v>
      </c>
      <c r="F22" s="8">
        <v>1</v>
      </c>
      <c r="G22" s="21">
        <v>1</v>
      </c>
      <c r="H22" s="8" t="s">
        <v>72</v>
      </c>
      <c r="I22" s="8">
        <v>1</v>
      </c>
      <c r="J22" s="8" t="s">
        <v>72</v>
      </c>
      <c r="K22" s="8">
        <v>1</v>
      </c>
    </row>
    <row r="23" spans="1:11">
      <c r="A23" s="19" t="s">
        <v>99</v>
      </c>
      <c r="B23" s="8">
        <v>2</v>
      </c>
      <c r="C23" s="8" t="s">
        <v>72</v>
      </c>
      <c r="D23" s="8">
        <v>2</v>
      </c>
      <c r="E23" s="8" t="s">
        <v>72</v>
      </c>
      <c r="F23" s="8">
        <v>1</v>
      </c>
      <c r="G23" s="21">
        <v>3</v>
      </c>
      <c r="H23" s="8" t="s">
        <v>72</v>
      </c>
      <c r="I23" s="8">
        <v>3</v>
      </c>
      <c r="J23" s="8">
        <v>2</v>
      </c>
      <c r="K23" s="8" t="s">
        <v>72</v>
      </c>
    </row>
    <row r="24" spans="1:11">
      <c r="A24" s="19" t="s">
        <v>100</v>
      </c>
      <c r="B24" s="8">
        <v>3</v>
      </c>
      <c r="C24" s="8">
        <v>1</v>
      </c>
      <c r="D24" s="8">
        <v>3</v>
      </c>
      <c r="E24" s="8" t="s">
        <v>72</v>
      </c>
      <c r="F24" s="8">
        <v>2</v>
      </c>
      <c r="G24" s="21">
        <v>4</v>
      </c>
      <c r="H24" s="8">
        <v>1</v>
      </c>
      <c r="I24" s="8">
        <v>3</v>
      </c>
      <c r="J24" s="8">
        <v>1</v>
      </c>
      <c r="K24" s="8">
        <v>2</v>
      </c>
    </row>
    <row r="25" spans="1:11">
      <c r="A25" s="19" t="s">
        <v>101</v>
      </c>
      <c r="B25" s="8">
        <v>6</v>
      </c>
      <c r="C25" s="8">
        <v>1</v>
      </c>
      <c r="D25" s="8">
        <v>5</v>
      </c>
      <c r="E25" s="8">
        <v>3</v>
      </c>
      <c r="F25" s="8">
        <v>2</v>
      </c>
      <c r="G25" s="21">
        <v>6</v>
      </c>
      <c r="H25" s="8" t="s">
        <v>72</v>
      </c>
      <c r="I25" s="8">
        <v>5</v>
      </c>
      <c r="J25" s="8">
        <v>3</v>
      </c>
      <c r="K25" s="8">
        <v>3</v>
      </c>
    </row>
    <row r="26" spans="1:11">
      <c r="A26" s="19" t="s">
        <v>102</v>
      </c>
      <c r="B26" s="8">
        <v>4</v>
      </c>
      <c r="C26" s="8">
        <v>1</v>
      </c>
      <c r="D26" s="8">
        <v>3</v>
      </c>
      <c r="E26" s="8">
        <v>1</v>
      </c>
      <c r="F26" s="8">
        <v>2</v>
      </c>
      <c r="G26" s="21">
        <v>4</v>
      </c>
      <c r="H26" s="8" t="s">
        <v>72</v>
      </c>
      <c r="I26" s="8">
        <v>3</v>
      </c>
      <c r="J26" s="8">
        <v>2</v>
      </c>
      <c r="K26" s="8">
        <v>1</v>
      </c>
    </row>
    <row r="27" spans="1:11">
      <c r="A27" s="19" t="s">
        <v>103</v>
      </c>
      <c r="B27" s="8">
        <v>6</v>
      </c>
      <c r="C27" s="8" t="s">
        <v>72</v>
      </c>
      <c r="D27" s="8">
        <v>5</v>
      </c>
      <c r="E27" s="8">
        <v>3</v>
      </c>
      <c r="F27" s="8">
        <v>2</v>
      </c>
      <c r="G27" s="21">
        <v>7</v>
      </c>
      <c r="H27" s="8" t="s">
        <v>72</v>
      </c>
      <c r="I27" s="8">
        <v>6</v>
      </c>
      <c r="J27" s="8">
        <v>5</v>
      </c>
      <c r="K27" s="8">
        <v>2</v>
      </c>
    </row>
    <row r="28" spans="1:11">
      <c r="A28" s="19" t="s">
        <v>104</v>
      </c>
      <c r="B28" s="8">
        <v>1</v>
      </c>
      <c r="C28" s="8" t="s">
        <v>72</v>
      </c>
      <c r="D28" s="8">
        <v>1</v>
      </c>
      <c r="E28" s="8">
        <v>1</v>
      </c>
      <c r="F28" s="8" t="s">
        <v>72</v>
      </c>
      <c r="G28" s="21">
        <v>1</v>
      </c>
      <c r="H28" s="8" t="s">
        <v>72</v>
      </c>
      <c r="I28" s="8">
        <v>1</v>
      </c>
      <c r="J28" s="8">
        <v>1</v>
      </c>
      <c r="K28" s="8" t="s">
        <v>72</v>
      </c>
    </row>
    <row r="29" spans="1:11">
      <c r="A29" s="19" t="s">
        <v>105</v>
      </c>
      <c r="B29" s="8">
        <v>1</v>
      </c>
      <c r="C29" s="8" t="s">
        <v>72</v>
      </c>
      <c r="D29" s="8">
        <v>1</v>
      </c>
      <c r="E29" s="8" t="s">
        <v>72</v>
      </c>
      <c r="F29" s="8">
        <v>1</v>
      </c>
      <c r="G29" s="21">
        <v>2</v>
      </c>
      <c r="H29" s="8" t="s">
        <v>72</v>
      </c>
      <c r="I29" s="8">
        <v>2</v>
      </c>
      <c r="J29" s="8">
        <v>1</v>
      </c>
      <c r="K29" s="8">
        <v>1</v>
      </c>
    </row>
    <row r="30" spans="1:11">
      <c r="A30" s="19" t="s">
        <v>106</v>
      </c>
      <c r="B30" s="8">
        <v>2</v>
      </c>
      <c r="C30" s="8" t="s">
        <v>72</v>
      </c>
      <c r="D30" s="8">
        <v>2</v>
      </c>
      <c r="E30" s="8">
        <v>1</v>
      </c>
      <c r="F30" s="8">
        <v>1</v>
      </c>
      <c r="G30" s="21">
        <v>2</v>
      </c>
      <c r="H30" s="8" t="s">
        <v>72</v>
      </c>
      <c r="I30" s="8">
        <v>2</v>
      </c>
      <c r="J30" s="8">
        <v>1</v>
      </c>
      <c r="K30" s="8" t="s">
        <v>72</v>
      </c>
    </row>
    <row r="31" spans="1:11">
      <c r="A31" s="19" t="s">
        <v>107</v>
      </c>
      <c r="B31" s="8">
        <v>3</v>
      </c>
      <c r="C31" s="8" t="s">
        <v>72</v>
      </c>
      <c r="D31" s="8">
        <v>2</v>
      </c>
      <c r="E31" s="8">
        <v>1</v>
      </c>
      <c r="F31" s="8">
        <v>2</v>
      </c>
      <c r="G31" s="21">
        <v>3</v>
      </c>
      <c r="H31" s="8">
        <v>1</v>
      </c>
      <c r="I31" s="8">
        <v>2</v>
      </c>
      <c r="J31" s="8">
        <v>1</v>
      </c>
      <c r="K31" s="8">
        <v>1</v>
      </c>
    </row>
    <row r="32" spans="1:11">
      <c r="A32" s="19" t="s">
        <v>108</v>
      </c>
      <c r="B32" s="8">
        <v>7</v>
      </c>
      <c r="C32" s="8" t="s">
        <v>72</v>
      </c>
      <c r="D32" s="8">
        <v>7</v>
      </c>
      <c r="E32" s="8">
        <v>2</v>
      </c>
      <c r="F32" s="8">
        <v>5</v>
      </c>
      <c r="G32" s="21">
        <v>15</v>
      </c>
      <c r="H32" s="8" t="s">
        <v>72</v>
      </c>
      <c r="I32" s="8">
        <v>15</v>
      </c>
      <c r="J32" s="8">
        <v>10</v>
      </c>
      <c r="K32" s="8">
        <v>4</v>
      </c>
    </row>
    <row r="33" spans="1:11">
      <c r="A33" s="19" t="s">
        <v>109</v>
      </c>
      <c r="B33" s="8">
        <v>2</v>
      </c>
      <c r="C33" s="8" t="s">
        <v>72</v>
      </c>
      <c r="D33" s="8">
        <v>2</v>
      </c>
      <c r="E33" s="8" t="s">
        <v>72</v>
      </c>
      <c r="F33" s="8">
        <v>2</v>
      </c>
      <c r="G33" s="21">
        <v>2</v>
      </c>
      <c r="H33" s="8" t="s">
        <v>72</v>
      </c>
      <c r="I33" s="8">
        <v>2</v>
      </c>
      <c r="J33" s="8" t="s">
        <v>72</v>
      </c>
      <c r="K33" s="8">
        <v>1</v>
      </c>
    </row>
    <row r="34" spans="1:11">
      <c r="A34" s="19" t="s">
        <v>110</v>
      </c>
      <c r="B34" s="8">
        <v>2</v>
      </c>
      <c r="C34" s="8" t="s">
        <v>72</v>
      </c>
      <c r="D34" s="8">
        <v>1</v>
      </c>
      <c r="E34" s="8" t="s">
        <v>72</v>
      </c>
      <c r="F34" s="8">
        <v>1</v>
      </c>
      <c r="G34" s="21">
        <v>2</v>
      </c>
      <c r="H34" s="8">
        <v>1</v>
      </c>
      <c r="I34" s="8">
        <v>2</v>
      </c>
      <c r="J34" s="8" t="s">
        <v>72</v>
      </c>
      <c r="K34" s="8">
        <v>2</v>
      </c>
    </row>
    <row r="35" spans="1:11">
      <c r="A35" s="19" t="s">
        <v>111</v>
      </c>
      <c r="B35" s="8">
        <v>14</v>
      </c>
      <c r="C35" s="8" t="s">
        <v>72</v>
      </c>
      <c r="D35" s="8">
        <v>13</v>
      </c>
      <c r="E35" s="8">
        <v>7</v>
      </c>
      <c r="F35" s="8">
        <v>6</v>
      </c>
      <c r="G35" s="21">
        <v>14</v>
      </c>
      <c r="H35" s="8">
        <v>1</v>
      </c>
      <c r="I35" s="8">
        <v>13</v>
      </c>
      <c r="J35" s="8">
        <v>8</v>
      </c>
      <c r="K35" s="8">
        <v>5</v>
      </c>
    </row>
    <row r="36" spans="1:11">
      <c r="A36" s="19" t="s">
        <v>112</v>
      </c>
      <c r="B36" s="8">
        <v>7</v>
      </c>
      <c r="C36" s="8" t="s">
        <v>72</v>
      </c>
      <c r="D36" s="8">
        <v>6</v>
      </c>
      <c r="E36" s="8" t="s">
        <v>72</v>
      </c>
      <c r="F36" s="8">
        <v>6</v>
      </c>
      <c r="G36" s="21">
        <v>6</v>
      </c>
      <c r="H36" s="8" t="s">
        <v>72</v>
      </c>
      <c r="I36" s="8">
        <v>6</v>
      </c>
      <c r="J36" s="8" t="s">
        <v>72</v>
      </c>
      <c r="K36" s="8">
        <v>6</v>
      </c>
    </row>
    <row r="37" spans="1:11">
      <c r="A37" s="19" t="s">
        <v>113</v>
      </c>
      <c r="B37" s="8">
        <v>5</v>
      </c>
      <c r="C37" s="8" t="s">
        <v>72</v>
      </c>
      <c r="D37" s="8">
        <v>4</v>
      </c>
      <c r="E37" s="8">
        <v>2</v>
      </c>
      <c r="F37" s="8">
        <v>3</v>
      </c>
      <c r="G37" s="21">
        <v>5</v>
      </c>
      <c r="H37" s="8" t="s">
        <v>72</v>
      </c>
      <c r="I37" s="8">
        <v>5</v>
      </c>
      <c r="J37" s="8">
        <v>2</v>
      </c>
      <c r="K37" s="8">
        <v>3</v>
      </c>
    </row>
    <row r="38" spans="1:11">
      <c r="A38" s="19" t="s">
        <v>114</v>
      </c>
      <c r="B38" s="8">
        <v>2</v>
      </c>
      <c r="C38" s="8" t="s">
        <v>72</v>
      </c>
      <c r="D38" s="8">
        <v>2</v>
      </c>
      <c r="E38" s="8">
        <v>1</v>
      </c>
      <c r="F38" s="8">
        <v>1</v>
      </c>
      <c r="G38" s="21">
        <v>2</v>
      </c>
      <c r="H38" s="8" t="s">
        <v>72</v>
      </c>
      <c r="I38" s="8">
        <v>2</v>
      </c>
      <c r="J38" s="8">
        <v>1</v>
      </c>
      <c r="K38" s="8">
        <v>1</v>
      </c>
    </row>
    <row r="39" spans="1:11">
      <c r="A39" s="19" t="s">
        <v>115</v>
      </c>
      <c r="B39" s="8">
        <v>2</v>
      </c>
      <c r="C39" s="8" t="s">
        <v>72</v>
      </c>
      <c r="D39" s="8">
        <v>2</v>
      </c>
      <c r="E39" s="8" t="s">
        <v>72</v>
      </c>
      <c r="F39" s="8">
        <v>1</v>
      </c>
      <c r="G39" s="21">
        <v>3</v>
      </c>
      <c r="H39" s="8">
        <v>1</v>
      </c>
      <c r="I39" s="8">
        <v>3</v>
      </c>
      <c r="J39" s="8">
        <v>1</v>
      </c>
      <c r="K39" s="8">
        <v>2</v>
      </c>
    </row>
    <row r="40" spans="1:11">
      <c r="A40" s="19" t="s">
        <v>116</v>
      </c>
      <c r="B40" s="8">
        <v>4</v>
      </c>
      <c r="C40" s="8" t="s">
        <v>72</v>
      </c>
      <c r="D40" s="8">
        <v>4</v>
      </c>
      <c r="E40" s="8">
        <v>2</v>
      </c>
      <c r="F40" s="8">
        <v>2</v>
      </c>
      <c r="G40" s="21">
        <v>5</v>
      </c>
      <c r="H40" s="8" t="s">
        <v>72</v>
      </c>
      <c r="I40" s="8">
        <v>5</v>
      </c>
      <c r="J40" s="8">
        <v>3</v>
      </c>
      <c r="K40" s="8">
        <v>2</v>
      </c>
    </row>
    <row r="41" spans="1:11">
      <c r="A41" s="19" t="s">
        <v>117</v>
      </c>
      <c r="B41" s="8">
        <v>4</v>
      </c>
      <c r="C41" s="8" t="s">
        <v>72</v>
      </c>
      <c r="D41" s="8">
        <v>3</v>
      </c>
      <c r="E41" s="8">
        <v>1</v>
      </c>
      <c r="F41" s="8">
        <v>2</v>
      </c>
      <c r="G41" s="21">
        <v>3</v>
      </c>
      <c r="H41" s="8">
        <v>1</v>
      </c>
      <c r="I41" s="8">
        <v>3</v>
      </c>
      <c r="J41" s="8">
        <v>1</v>
      </c>
      <c r="K41" s="8">
        <v>1</v>
      </c>
    </row>
    <row r="42" spans="1:11">
      <c r="A42" s="19" t="s">
        <v>118</v>
      </c>
      <c r="B42" s="8">
        <v>3</v>
      </c>
      <c r="C42" s="8" t="s">
        <v>72</v>
      </c>
      <c r="D42" s="8">
        <v>3</v>
      </c>
      <c r="E42" s="8" t="s">
        <v>72</v>
      </c>
      <c r="F42" s="8">
        <v>2</v>
      </c>
      <c r="G42" s="21">
        <v>3</v>
      </c>
      <c r="H42" s="8">
        <v>1</v>
      </c>
      <c r="I42" s="8">
        <v>2</v>
      </c>
      <c r="J42" s="8">
        <v>1</v>
      </c>
      <c r="K42" s="8">
        <v>1</v>
      </c>
    </row>
    <row r="43" spans="1:11">
      <c r="A43" s="19" t="s">
        <v>119</v>
      </c>
      <c r="B43" s="8">
        <v>5</v>
      </c>
      <c r="C43" s="8" t="s">
        <v>72</v>
      </c>
      <c r="D43" s="8">
        <v>5</v>
      </c>
      <c r="E43" s="8">
        <v>1</v>
      </c>
      <c r="F43" s="8">
        <v>4</v>
      </c>
      <c r="G43" s="21">
        <v>5</v>
      </c>
      <c r="H43" s="8">
        <v>1</v>
      </c>
      <c r="I43" s="8">
        <v>5</v>
      </c>
      <c r="J43" s="8">
        <v>2</v>
      </c>
      <c r="K43" s="8">
        <v>3</v>
      </c>
    </row>
    <row r="44" spans="1:11">
      <c r="A44" s="19" t="s">
        <v>120</v>
      </c>
      <c r="B44" s="8">
        <v>4</v>
      </c>
      <c r="C44" s="8" t="s">
        <v>72</v>
      </c>
      <c r="D44" s="8">
        <v>3</v>
      </c>
      <c r="E44" s="8">
        <v>2</v>
      </c>
      <c r="F44" s="8">
        <v>1</v>
      </c>
      <c r="G44" s="21">
        <v>5</v>
      </c>
      <c r="H44" s="8" t="s">
        <v>72</v>
      </c>
      <c r="I44" s="8">
        <v>4</v>
      </c>
      <c r="J44" s="8">
        <v>3</v>
      </c>
      <c r="K44" s="8">
        <v>1</v>
      </c>
    </row>
    <row r="45" spans="1:11">
      <c r="A45" s="19" t="s">
        <v>121</v>
      </c>
      <c r="B45" s="8">
        <v>3</v>
      </c>
      <c r="C45" s="8" t="s">
        <v>72</v>
      </c>
      <c r="D45" s="8">
        <v>2</v>
      </c>
      <c r="E45" s="8">
        <v>1</v>
      </c>
      <c r="F45" s="8">
        <v>1</v>
      </c>
      <c r="G45" s="21">
        <v>3</v>
      </c>
      <c r="H45" s="8" t="s">
        <v>72</v>
      </c>
      <c r="I45" s="8">
        <v>2</v>
      </c>
      <c r="J45" s="8">
        <v>2</v>
      </c>
      <c r="K45" s="8">
        <v>1</v>
      </c>
    </row>
    <row r="46" spans="1:11">
      <c r="A46" s="19" t="s">
        <v>122</v>
      </c>
      <c r="B46" s="8">
        <v>1</v>
      </c>
      <c r="C46" s="8" t="s">
        <v>72</v>
      </c>
      <c r="D46" s="8">
        <v>1</v>
      </c>
      <c r="E46" s="8" t="s">
        <v>72</v>
      </c>
      <c r="F46" s="8">
        <v>1</v>
      </c>
      <c r="G46" s="21">
        <v>2</v>
      </c>
      <c r="H46" s="8" t="s">
        <v>72</v>
      </c>
      <c r="I46" s="8">
        <v>2</v>
      </c>
      <c r="J46" s="8" t="s">
        <v>72</v>
      </c>
      <c r="K46" s="8">
        <v>1</v>
      </c>
    </row>
    <row r="47" spans="1:11">
      <c r="A47" s="19" t="s">
        <v>123</v>
      </c>
      <c r="B47" s="8">
        <v>8</v>
      </c>
      <c r="C47" s="8">
        <v>1</v>
      </c>
      <c r="D47" s="8">
        <v>7</v>
      </c>
      <c r="E47" s="8">
        <v>3</v>
      </c>
      <c r="F47" s="8">
        <v>4</v>
      </c>
      <c r="G47" s="21">
        <v>11</v>
      </c>
      <c r="H47" s="8">
        <v>1</v>
      </c>
      <c r="I47" s="8">
        <v>10</v>
      </c>
      <c r="J47" s="8">
        <v>5</v>
      </c>
      <c r="K47" s="8">
        <v>5</v>
      </c>
    </row>
    <row r="48" spans="1:11">
      <c r="A48" s="19" t="s">
        <v>124</v>
      </c>
      <c r="B48" s="8">
        <v>4</v>
      </c>
      <c r="C48" s="8" t="s">
        <v>72</v>
      </c>
      <c r="D48" s="8">
        <v>4</v>
      </c>
      <c r="E48" s="8">
        <v>1</v>
      </c>
      <c r="F48" s="8">
        <v>3</v>
      </c>
      <c r="G48" s="21">
        <v>4</v>
      </c>
      <c r="H48" s="8">
        <v>1</v>
      </c>
      <c r="I48" s="8">
        <v>3</v>
      </c>
      <c r="J48" s="8">
        <v>1</v>
      </c>
      <c r="K48" s="8">
        <v>2</v>
      </c>
    </row>
    <row r="49" spans="1:11">
      <c r="A49" s="19" t="s">
        <v>125</v>
      </c>
      <c r="B49" s="8">
        <v>1</v>
      </c>
      <c r="C49" s="8" t="s">
        <v>72</v>
      </c>
      <c r="D49" s="8">
        <v>1</v>
      </c>
      <c r="E49" s="8" t="s">
        <v>72</v>
      </c>
      <c r="F49" s="8">
        <v>1</v>
      </c>
      <c r="G49" s="21">
        <v>2</v>
      </c>
      <c r="H49" s="8" t="s">
        <v>72</v>
      </c>
      <c r="I49" s="8">
        <v>2</v>
      </c>
      <c r="J49" s="8" t="s">
        <v>72</v>
      </c>
      <c r="K49" s="8">
        <v>1</v>
      </c>
    </row>
    <row r="50" spans="1:11">
      <c r="A50" s="19" t="s">
        <v>126</v>
      </c>
      <c r="B50" s="8">
        <v>5</v>
      </c>
      <c r="C50" s="8" t="s">
        <v>72</v>
      </c>
      <c r="D50" s="8">
        <v>5</v>
      </c>
      <c r="E50" s="8">
        <v>1</v>
      </c>
      <c r="F50" s="8">
        <v>4</v>
      </c>
      <c r="G50" s="21">
        <v>6</v>
      </c>
      <c r="H50" s="8">
        <v>1</v>
      </c>
      <c r="I50" s="8">
        <v>5</v>
      </c>
      <c r="J50" s="8">
        <v>2</v>
      </c>
      <c r="K50" s="8">
        <v>3</v>
      </c>
    </row>
    <row r="51" spans="1:11">
      <c r="A51" s="19" t="s">
        <v>127</v>
      </c>
      <c r="B51" s="8">
        <v>5</v>
      </c>
      <c r="C51" s="8" t="s">
        <v>72</v>
      </c>
      <c r="D51" s="8">
        <v>5</v>
      </c>
      <c r="E51" s="8">
        <v>2</v>
      </c>
      <c r="F51" s="8">
        <v>3</v>
      </c>
      <c r="G51" s="21">
        <v>7</v>
      </c>
      <c r="H51" s="8" t="s">
        <v>72</v>
      </c>
      <c r="I51" s="8">
        <v>7</v>
      </c>
      <c r="J51" s="8">
        <v>4</v>
      </c>
      <c r="K51" s="8">
        <v>3</v>
      </c>
    </row>
    <row r="52" spans="1:11">
      <c r="A52" s="19" t="s">
        <v>128</v>
      </c>
      <c r="B52" s="8">
        <v>1</v>
      </c>
      <c r="C52" s="8" t="s">
        <v>72</v>
      </c>
      <c r="D52" s="8">
        <v>1</v>
      </c>
      <c r="E52" s="8" t="s">
        <v>72</v>
      </c>
      <c r="F52" s="8" t="s">
        <v>72</v>
      </c>
      <c r="G52" s="21">
        <v>1</v>
      </c>
      <c r="H52" s="8" t="s">
        <v>72</v>
      </c>
      <c r="I52" s="8">
        <v>1</v>
      </c>
      <c r="J52" s="8" t="s">
        <v>72</v>
      </c>
      <c r="K52" s="8" t="s">
        <v>72</v>
      </c>
    </row>
    <row r="53" spans="1:11">
      <c r="A53" s="19" t="s">
        <v>129</v>
      </c>
      <c r="B53" s="8">
        <v>5</v>
      </c>
      <c r="C53" s="8" t="s">
        <v>72</v>
      </c>
      <c r="D53" s="8">
        <v>5</v>
      </c>
      <c r="E53" s="8">
        <v>1</v>
      </c>
      <c r="F53" s="8">
        <v>4</v>
      </c>
      <c r="G53" s="21">
        <v>4</v>
      </c>
      <c r="H53" s="8" t="s">
        <v>72</v>
      </c>
      <c r="I53" s="8">
        <v>4</v>
      </c>
      <c r="J53" s="8">
        <v>2</v>
      </c>
      <c r="K53" s="8">
        <v>2</v>
      </c>
    </row>
    <row r="54" spans="1:11">
      <c r="A54" s="19" t="s">
        <v>130</v>
      </c>
      <c r="B54" s="8">
        <v>2</v>
      </c>
      <c r="C54" s="8" t="s">
        <v>72</v>
      </c>
      <c r="D54" s="8">
        <v>2</v>
      </c>
      <c r="E54" s="8" t="s">
        <v>72</v>
      </c>
      <c r="F54" s="8">
        <v>2</v>
      </c>
      <c r="G54" s="21">
        <v>3</v>
      </c>
      <c r="H54" s="8" t="s">
        <v>72</v>
      </c>
      <c r="I54" s="8">
        <v>3</v>
      </c>
      <c r="J54" s="8">
        <v>1</v>
      </c>
      <c r="K54" s="8">
        <v>1</v>
      </c>
    </row>
    <row r="55" spans="1:11">
      <c r="A55" s="33" t="s">
        <v>131</v>
      </c>
      <c r="B55" s="45"/>
      <c r="C55" s="45"/>
      <c r="D55" s="45"/>
      <c r="E55" s="45"/>
      <c r="F55" s="45"/>
      <c r="G55" s="45"/>
      <c r="H55" s="45"/>
      <c r="I55" s="45"/>
      <c r="J55" s="45"/>
      <c r="K55" s="45"/>
    </row>
    <row r="56" spans="1:11">
      <c r="A56" s="20" t="s">
        <v>134</v>
      </c>
      <c r="B56" s="8">
        <v>6</v>
      </c>
      <c r="C56" s="8">
        <v>1</v>
      </c>
      <c r="D56" s="8">
        <v>6</v>
      </c>
      <c r="E56" s="8">
        <v>1</v>
      </c>
      <c r="F56" s="8">
        <v>5</v>
      </c>
      <c r="G56" s="21">
        <v>7</v>
      </c>
      <c r="H56" s="8">
        <v>2</v>
      </c>
      <c r="I56" s="8">
        <v>5</v>
      </c>
      <c r="J56" s="8">
        <v>1</v>
      </c>
      <c r="K56" s="8">
        <v>3</v>
      </c>
    </row>
    <row r="57" spans="1:11">
      <c r="A57" s="20" t="s">
        <v>183</v>
      </c>
      <c r="B57" s="8">
        <v>4</v>
      </c>
      <c r="C57" s="8" t="s">
        <v>72</v>
      </c>
      <c r="D57" s="8">
        <v>3</v>
      </c>
      <c r="E57" s="8">
        <v>2</v>
      </c>
      <c r="F57" s="8">
        <v>2</v>
      </c>
      <c r="G57" s="21">
        <v>5</v>
      </c>
      <c r="H57" s="8" t="s">
        <v>72</v>
      </c>
      <c r="I57" s="8">
        <v>5</v>
      </c>
      <c r="J57" s="8">
        <v>3</v>
      </c>
      <c r="K57" s="8">
        <v>2</v>
      </c>
    </row>
    <row r="58" spans="1:11">
      <c r="A58" s="22" t="s">
        <v>136</v>
      </c>
      <c r="B58" s="11" t="s">
        <v>72</v>
      </c>
      <c r="C58" s="11" t="s">
        <v>72</v>
      </c>
      <c r="D58" s="11" t="s">
        <v>72</v>
      </c>
      <c r="E58" s="11" t="s">
        <v>72</v>
      </c>
      <c r="F58" s="11" t="s">
        <v>72</v>
      </c>
      <c r="G58" s="26">
        <v>1</v>
      </c>
      <c r="H58" s="11" t="s">
        <v>72</v>
      </c>
      <c r="I58" s="11" t="s">
        <v>72</v>
      </c>
      <c r="J58" s="11" t="s">
        <v>72</v>
      </c>
      <c r="K58" s="11" t="s">
        <v>72</v>
      </c>
    </row>
    <row r="59" spans="1:11">
      <c r="A59" s="13" t="s">
        <v>297</v>
      </c>
    </row>
  </sheetData>
  <mergeCells count="4">
    <mergeCell ref="A2:A3"/>
    <mergeCell ref="B2:F2"/>
    <mergeCell ref="G2:K2"/>
    <mergeCell ref="A55:K55"/>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K59"/>
  <sheetViews>
    <sheetView workbookViewId="0"/>
  </sheetViews>
  <sheetFormatPr defaultRowHeight="15"/>
  <cols>
    <col min="1" max="1" width="23" customWidth="1"/>
    <col min="2" max="11" width="13" customWidth="1"/>
  </cols>
  <sheetData>
    <row r="1" spans="1:11">
      <c r="A1" s="2" t="s">
        <v>33</v>
      </c>
    </row>
    <row r="2" spans="1:11">
      <c r="A2" s="34" t="s">
        <v>75</v>
      </c>
      <c r="B2" s="35">
        <v>2017</v>
      </c>
      <c r="C2" s="46"/>
      <c r="D2" s="46"/>
      <c r="E2" s="46"/>
      <c r="F2" s="46"/>
      <c r="G2" s="35">
        <v>2019</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7</v>
      </c>
      <c r="C4" s="8">
        <v>1</v>
      </c>
      <c r="D4" s="8">
        <v>6</v>
      </c>
      <c r="E4" s="8">
        <v>3</v>
      </c>
      <c r="F4" s="8">
        <v>3</v>
      </c>
      <c r="G4" s="21">
        <v>8</v>
      </c>
      <c r="H4" s="8">
        <v>1</v>
      </c>
      <c r="I4" s="8">
        <v>7</v>
      </c>
      <c r="J4" s="8">
        <v>4</v>
      </c>
      <c r="K4" s="8">
        <v>3</v>
      </c>
    </row>
    <row r="5" spans="1:11">
      <c r="A5" s="19" t="s">
        <v>81</v>
      </c>
      <c r="B5" s="8">
        <v>2</v>
      </c>
      <c r="C5" s="8" t="s">
        <v>72</v>
      </c>
      <c r="D5" s="8">
        <v>2</v>
      </c>
      <c r="E5" s="8">
        <v>1</v>
      </c>
      <c r="F5" s="8" t="s">
        <v>72</v>
      </c>
      <c r="G5" s="21">
        <v>1</v>
      </c>
      <c r="H5" s="8" t="s">
        <v>72</v>
      </c>
      <c r="I5" s="8">
        <v>1</v>
      </c>
      <c r="J5" s="8">
        <v>1</v>
      </c>
      <c r="K5" s="8" t="s">
        <v>72</v>
      </c>
    </row>
    <row r="6" spans="1:11">
      <c r="A6" s="19" t="s">
        <v>82</v>
      </c>
      <c r="B6" s="8">
        <v>12</v>
      </c>
      <c r="C6" s="8">
        <v>1</v>
      </c>
      <c r="D6" s="8">
        <v>11</v>
      </c>
      <c r="E6" s="8">
        <v>6</v>
      </c>
      <c r="F6" s="8">
        <v>6</v>
      </c>
      <c r="G6" s="21">
        <v>12</v>
      </c>
      <c r="H6" s="8" t="s">
        <v>72</v>
      </c>
      <c r="I6" s="8">
        <v>12</v>
      </c>
      <c r="J6" s="8">
        <v>5</v>
      </c>
      <c r="K6" s="8">
        <v>6</v>
      </c>
    </row>
    <row r="7" spans="1:11">
      <c r="A7" s="19" t="s">
        <v>83</v>
      </c>
      <c r="B7" s="8">
        <v>4</v>
      </c>
      <c r="C7" s="8" t="s">
        <v>72</v>
      </c>
      <c r="D7" s="8">
        <v>4</v>
      </c>
      <c r="E7" s="8">
        <v>1</v>
      </c>
      <c r="F7" s="8">
        <v>3</v>
      </c>
      <c r="G7" s="21">
        <v>6</v>
      </c>
      <c r="H7" s="8" t="s">
        <v>72</v>
      </c>
      <c r="I7" s="8">
        <v>6</v>
      </c>
      <c r="J7" s="8">
        <v>3</v>
      </c>
      <c r="K7" s="8">
        <v>3</v>
      </c>
    </row>
    <row r="8" spans="1:11">
      <c r="A8" s="19" t="s">
        <v>84</v>
      </c>
      <c r="B8" s="8">
        <v>9</v>
      </c>
      <c r="C8" s="8">
        <v>1</v>
      </c>
      <c r="D8" s="8">
        <v>8</v>
      </c>
      <c r="E8" s="8">
        <v>4</v>
      </c>
      <c r="F8" s="8">
        <v>4</v>
      </c>
      <c r="G8" s="21">
        <v>6</v>
      </c>
      <c r="H8" s="8" t="s">
        <v>72</v>
      </c>
      <c r="I8" s="8">
        <v>6</v>
      </c>
      <c r="J8" s="8">
        <v>2</v>
      </c>
      <c r="K8" s="8">
        <v>4</v>
      </c>
    </row>
    <row r="9" spans="1:11">
      <c r="A9" s="19" t="s">
        <v>85</v>
      </c>
      <c r="B9" s="8">
        <v>15</v>
      </c>
      <c r="C9" s="8">
        <v>1</v>
      </c>
      <c r="D9" s="8">
        <v>13</v>
      </c>
      <c r="E9" s="8">
        <v>10</v>
      </c>
      <c r="F9" s="8">
        <v>3</v>
      </c>
      <c r="G9" s="21">
        <v>15</v>
      </c>
      <c r="H9" s="8">
        <v>1</v>
      </c>
      <c r="I9" s="8">
        <v>14</v>
      </c>
      <c r="J9" s="8">
        <v>11</v>
      </c>
      <c r="K9" s="8">
        <v>4</v>
      </c>
    </row>
    <row r="10" spans="1:11">
      <c r="A10" s="19" t="s">
        <v>86</v>
      </c>
      <c r="B10" s="8">
        <v>10</v>
      </c>
      <c r="C10" s="8">
        <v>1</v>
      </c>
      <c r="D10" s="8">
        <v>9</v>
      </c>
      <c r="E10" s="8">
        <v>7</v>
      </c>
      <c r="F10" s="8">
        <v>3</v>
      </c>
      <c r="G10" s="21">
        <v>8</v>
      </c>
      <c r="H10" s="8" t="s">
        <v>72</v>
      </c>
      <c r="I10" s="8">
        <v>8</v>
      </c>
      <c r="J10" s="8">
        <v>5</v>
      </c>
      <c r="K10" s="8">
        <v>3</v>
      </c>
    </row>
    <row r="11" spans="1:11">
      <c r="A11" s="19" t="s">
        <v>87</v>
      </c>
      <c r="B11" s="8">
        <v>5</v>
      </c>
      <c r="C11" s="8">
        <v>1</v>
      </c>
      <c r="D11" s="8">
        <v>4</v>
      </c>
      <c r="E11" s="8">
        <v>1</v>
      </c>
      <c r="F11" s="8">
        <v>2</v>
      </c>
      <c r="G11" s="21">
        <v>5</v>
      </c>
      <c r="H11" s="8">
        <v>1</v>
      </c>
      <c r="I11" s="8">
        <v>4</v>
      </c>
      <c r="J11" s="8">
        <v>2</v>
      </c>
      <c r="K11" s="8">
        <v>2</v>
      </c>
    </row>
    <row r="12" spans="1:11">
      <c r="A12" s="19" t="s">
        <v>88</v>
      </c>
      <c r="B12" s="8">
        <v>3</v>
      </c>
      <c r="C12" s="8">
        <v>1</v>
      </c>
      <c r="D12" s="8">
        <v>3</v>
      </c>
      <c r="E12" s="8">
        <v>1</v>
      </c>
      <c r="F12" s="8">
        <v>2</v>
      </c>
      <c r="G12" s="21">
        <v>5</v>
      </c>
      <c r="H12" s="8" t="s">
        <v>72</v>
      </c>
      <c r="I12" s="8">
        <v>4</v>
      </c>
      <c r="J12" s="8">
        <v>2</v>
      </c>
      <c r="K12" s="8">
        <v>2</v>
      </c>
    </row>
    <row r="13" spans="1:11">
      <c r="A13" s="19" t="s">
        <v>89</v>
      </c>
      <c r="B13" s="8">
        <v>7</v>
      </c>
      <c r="C13" s="8">
        <v>1</v>
      </c>
      <c r="D13" s="8">
        <v>6</v>
      </c>
      <c r="E13" s="8">
        <v>1</v>
      </c>
      <c r="F13" s="8">
        <v>5</v>
      </c>
      <c r="G13" s="21">
        <v>7</v>
      </c>
      <c r="H13" s="8">
        <v>1</v>
      </c>
      <c r="I13" s="8">
        <v>7</v>
      </c>
      <c r="J13" s="8" t="s">
        <v>72</v>
      </c>
      <c r="K13" s="8">
        <v>6</v>
      </c>
    </row>
    <row r="14" spans="1:11">
      <c r="A14" s="19" t="s">
        <v>90</v>
      </c>
      <c r="B14" s="8">
        <v>3</v>
      </c>
      <c r="C14" s="8" t="s">
        <v>72</v>
      </c>
      <c r="D14" s="8">
        <v>2</v>
      </c>
      <c r="E14" s="8" t="s">
        <v>72</v>
      </c>
      <c r="F14" s="8">
        <v>2</v>
      </c>
      <c r="G14" s="21">
        <v>3</v>
      </c>
      <c r="H14" s="8" t="s">
        <v>72</v>
      </c>
      <c r="I14" s="8">
        <v>3</v>
      </c>
      <c r="J14" s="8">
        <v>1</v>
      </c>
      <c r="K14" s="8">
        <v>2</v>
      </c>
    </row>
    <row r="15" spans="1:11">
      <c r="A15" s="19" t="s">
        <v>91</v>
      </c>
      <c r="B15" s="8">
        <v>6</v>
      </c>
      <c r="C15" s="8">
        <v>1</v>
      </c>
      <c r="D15" s="8">
        <v>5</v>
      </c>
      <c r="E15" s="8">
        <v>3</v>
      </c>
      <c r="F15" s="8">
        <v>2</v>
      </c>
      <c r="G15" s="21">
        <v>6</v>
      </c>
      <c r="H15" s="8">
        <v>1</v>
      </c>
      <c r="I15" s="8">
        <v>5</v>
      </c>
      <c r="J15" s="8">
        <v>4</v>
      </c>
      <c r="K15" s="8">
        <v>1</v>
      </c>
    </row>
    <row r="16" spans="1:11">
      <c r="A16" s="19" t="s">
        <v>92</v>
      </c>
      <c r="B16" s="8">
        <v>4</v>
      </c>
      <c r="C16" s="8">
        <v>1</v>
      </c>
      <c r="D16" s="8">
        <v>3</v>
      </c>
      <c r="E16" s="8">
        <v>2</v>
      </c>
      <c r="F16" s="8">
        <v>1</v>
      </c>
      <c r="G16" s="21">
        <v>4</v>
      </c>
      <c r="H16" s="8" t="s">
        <v>72</v>
      </c>
      <c r="I16" s="8">
        <v>4</v>
      </c>
      <c r="J16" s="8">
        <v>2</v>
      </c>
      <c r="K16" s="8">
        <v>2</v>
      </c>
    </row>
    <row r="17" spans="1:11">
      <c r="A17" s="19" t="s">
        <v>93</v>
      </c>
      <c r="B17" s="8">
        <v>5</v>
      </c>
      <c r="C17" s="8">
        <v>1</v>
      </c>
      <c r="D17" s="8">
        <v>5</v>
      </c>
      <c r="E17" s="8">
        <v>2</v>
      </c>
      <c r="F17" s="8">
        <v>3</v>
      </c>
      <c r="G17" s="21">
        <v>7</v>
      </c>
      <c r="H17" s="8" t="s">
        <v>72</v>
      </c>
      <c r="I17" s="8">
        <v>6</v>
      </c>
      <c r="J17" s="8">
        <v>2</v>
      </c>
      <c r="K17" s="8">
        <v>4</v>
      </c>
    </row>
    <row r="18" spans="1:11">
      <c r="A18" s="19" t="s">
        <v>94</v>
      </c>
      <c r="B18" s="8">
        <v>5</v>
      </c>
      <c r="C18" s="8" t="s">
        <v>72</v>
      </c>
      <c r="D18" s="8">
        <v>5</v>
      </c>
      <c r="E18" s="8">
        <v>2</v>
      </c>
      <c r="F18" s="8">
        <v>3</v>
      </c>
      <c r="G18" s="21">
        <v>5</v>
      </c>
      <c r="H18" s="8" t="s">
        <v>72</v>
      </c>
      <c r="I18" s="8">
        <v>5</v>
      </c>
      <c r="J18" s="8">
        <v>2</v>
      </c>
      <c r="K18" s="8">
        <v>3</v>
      </c>
    </row>
    <row r="19" spans="1:11">
      <c r="A19" s="19" t="s">
        <v>95</v>
      </c>
      <c r="B19" s="8">
        <v>4</v>
      </c>
      <c r="C19" s="8" t="s">
        <v>72</v>
      </c>
      <c r="D19" s="8">
        <v>3</v>
      </c>
      <c r="E19" s="8">
        <v>1</v>
      </c>
      <c r="F19" s="8">
        <v>2</v>
      </c>
      <c r="G19" s="21">
        <v>5</v>
      </c>
      <c r="H19" s="8" t="s">
        <v>72</v>
      </c>
      <c r="I19" s="8">
        <v>5</v>
      </c>
      <c r="J19" s="8">
        <v>1</v>
      </c>
      <c r="K19" s="8">
        <v>4</v>
      </c>
    </row>
    <row r="20" spans="1:11">
      <c r="A20" s="19" t="s">
        <v>96</v>
      </c>
      <c r="B20" s="8">
        <v>12</v>
      </c>
      <c r="C20" s="8" t="s">
        <v>72</v>
      </c>
      <c r="D20" s="8">
        <v>11</v>
      </c>
      <c r="E20" s="8">
        <v>10</v>
      </c>
      <c r="F20" s="8">
        <v>1</v>
      </c>
      <c r="G20" s="21">
        <v>9</v>
      </c>
      <c r="H20" s="8" t="s">
        <v>72</v>
      </c>
      <c r="I20" s="8">
        <v>8</v>
      </c>
      <c r="J20" s="8">
        <v>7</v>
      </c>
      <c r="K20" s="8">
        <v>2</v>
      </c>
    </row>
    <row r="21" spans="1:11">
      <c r="A21" s="19" t="s">
        <v>97</v>
      </c>
      <c r="B21" s="8">
        <v>2</v>
      </c>
      <c r="C21" s="8" t="s">
        <v>72</v>
      </c>
      <c r="D21" s="8">
        <v>2</v>
      </c>
      <c r="E21" s="8" t="s">
        <v>72</v>
      </c>
      <c r="F21" s="8">
        <v>1</v>
      </c>
      <c r="G21" s="21">
        <v>3</v>
      </c>
      <c r="H21" s="8" t="s">
        <v>72</v>
      </c>
      <c r="I21" s="8">
        <v>2</v>
      </c>
      <c r="J21" s="8" t="s">
        <v>72</v>
      </c>
      <c r="K21" s="8">
        <v>2</v>
      </c>
    </row>
    <row r="22" spans="1:11">
      <c r="A22" s="19" t="s">
        <v>98</v>
      </c>
      <c r="B22" s="8">
        <v>2</v>
      </c>
      <c r="C22" s="8" t="s">
        <v>72</v>
      </c>
      <c r="D22" s="8">
        <v>2</v>
      </c>
      <c r="E22" s="8" t="s">
        <v>72</v>
      </c>
      <c r="F22" s="8">
        <v>2</v>
      </c>
      <c r="G22" s="21">
        <v>3</v>
      </c>
      <c r="H22" s="8" t="s">
        <v>72</v>
      </c>
      <c r="I22" s="8">
        <v>3</v>
      </c>
      <c r="J22" s="8">
        <v>1</v>
      </c>
      <c r="K22" s="8">
        <v>2</v>
      </c>
    </row>
    <row r="23" spans="1:11">
      <c r="A23" s="19" t="s">
        <v>99</v>
      </c>
      <c r="B23" s="8">
        <v>2</v>
      </c>
      <c r="C23" s="8">
        <v>1</v>
      </c>
      <c r="D23" s="8">
        <v>2</v>
      </c>
      <c r="E23" s="8">
        <v>1</v>
      </c>
      <c r="F23" s="8">
        <v>1</v>
      </c>
      <c r="G23" s="21">
        <v>3</v>
      </c>
      <c r="H23" s="8" t="s">
        <v>72</v>
      </c>
      <c r="I23" s="8">
        <v>3</v>
      </c>
      <c r="J23" s="8">
        <v>2</v>
      </c>
      <c r="K23" s="8">
        <v>1</v>
      </c>
    </row>
    <row r="24" spans="1:11">
      <c r="A24" s="19" t="s">
        <v>100</v>
      </c>
      <c r="B24" s="8">
        <v>5</v>
      </c>
      <c r="C24" s="8">
        <v>1</v>
      </c>
      <c r="D24" s="8">
        <v>4</v>
      </c>
      <c r="E24" s="8">
        <v>1</v>
      </c>
      <c r="F24" s="8">
        <v>4</v>
      </c>
      <c r="G24" s="21">
        <v>6</v>
      </c>
      <c r="H24" s="8">
        <v>1</v>
      </c>
      <c r="I24" s="8">
        <v>6</v>
      </c>
      <c r="J24" s="8">
        <v>1</v>
      </c>
      <c r="K24" s="8">
        <v>5</v>
      </c>
    </row>
    <row r="25" spans="1:11">
      <c r="A25" s="19" t="s">
        <v>101</v>
      </c>
      <c r="B25" s="8">
        <v>7</v>
      </c>
      <c r="C25" s="8">
        <v>1</v>
      </c>
      <c r="D25" s="8">
        <v>6</v>
      </c>
      <c r="E25" s="8">
        <v>3</v>
      </c>
      <c r="F25" s="8">
        <v>4</v>
      </c>
      <c r="G25" s="21">
        <v>7</v>
      </c>
      <c r="H25" s="8">
        <v>1</v>
      </c>
      <c r="I25" s="8">
        <v>6</v>
      </c>
      <c r="J25" s="8">
        <v>3</v>
      </c>
      <c r="K25" s="8">
        <v>3</v>
      </c>
    </row>
    <row r="26" spans="1:11">
      <c r="A26" s="19" t="s">
        <v>102</v>
      </c>
      <c r="B26" s="8">
        <v>7</v>
      </c>
      <c r="C26" s="8">
        <v>1</v>
      </c>
      <c r="D26" s="8">
        <v>6</v>
      </c>
      <c r="E26" s="8">
        <v>4</v>
      </c>
      <c r="F26" s="8">
        <v>1</v>
      </c>
      <c r="G26" s="21">
        <v>6</v>
      </c>
      <c r="H26" s="8" t="s">
        <v>72</v>
      </c>
      <c r="I26" s="8">
        <v>6</v>
      </c>
      <c r="J26" s="8">
        <v>3</v>
      </c>
      <c r="K26" s="8">
        <v>3</v>
      </c>
    </row>
    <row r="27" spans="1:11">
      <c r="A27" s="19" t="s">
        <v>103</v>
      </c>
      <c r="B27" s="8">
        <v>7</v>
      </c>
      <c r="C27" s="8">
        <v>1</v>
      </c>
      <c r="D27" s="8">
        <v>6</v>
      </c>
      <c r="E27" s="8">
        <v>5</v>
      </c>
      <c r="F27" s="8">
        <v>1</v>
      </c>
      <c r="G27" s="21">
        <v>6</v>
      </c>
      <c r="H27" s="8" t="s">
        <v>72</v>
      </c>
      <c r="I27" s="8">
        <v>6</v>
      </c>
      <c r="J27" s="8">
        <v>4</v>
      </c>
      <c r="K27" s="8">
        <v>2</v>
      </c>
    </row>
    <row r="28" spans="1:11">
      <c r="A28" s="19" t="s">
        <v>104</v>
      </c>
      <c r="B28" s="8">
        <v>2</v>
      </c>
      <c r="C28" s="8" t="s">
        <v>72</v>
      </c>
      <c r="D28" s="8">
        <v>1</v>
      </c>
      <c r="E28" s="8">
        <v>1</v>
      </c>
      <c r="F28" s="8">
        <v>1</v>
      </c>
      <c r="G28" s="21">
        <v>2</v>
      </c>
      <c r="H28" s="8" t="s">
        <v>72</v>
      </c>
      <c r="I28" s="8">
        <v>2</v>
      </c>
      <c r="J28" s="8">
        <v>1</v>
      </c>
      <c r="K28" s="8">
        <v>1</v>
      </c>
    </row>
    <row r="29" spans="1:11">
      <c r="A29" s="19" t="s">
        <v>105</v>
      </c>
      <c r="B29" s="8">
        <v>2</v>
      </c>
      <c r="C29" s="8" t="s">
        <v>72</v>
      </c>
      <c r="D29" s="8">
        <v>2</v>
      </c>
      <c r="E29" s="8">
        <v>1</v>
      </c>
      <c r="F29" s="8">
        <v>1</v>
      </c>
      <c r="G29" s="21">
        <v>2</v>
      </c>
      <c r="H29" s="8" t="s">
        <v>72</v>
      </c>
      <c r="I29" s="8">
        <v>2</v>
      </c>
      <c r="J29" s="8">
        <v>1</v>
      </c>
      <c r="K29" s="8">
        <v>1</v>
      </c>
    </row>
    <row r="30" spans="1:11">
      <c r="A30" s="19" t="s">
        <v>106</v>
      </c>
      <c r="B30" s="8">
        <v>2</v>
      </c>
      <c r="C30" s="8" t="s">
        <v>72</v>
      </c>
      <c r="D30" s="8">
        <v>2</v>
      </c>
      <c r="E30" s="8">
        <v>1</v>
      </c>
      <c r="F30" s="8">
        <v>1</v>
      </c>
      <c r="G30" s="21">
        <v>2</v>
      </c>
      <c r="H30" s="8" t="s">
        <v>72</v>
      </c>
      <c r="I30" s="8">
        <v>2</v>
      </c>
      <c r="J30" s="8">
        <v>1</v>
      </c>
      <c r="K30" s="8">
        <v>1</v>
      </c>
    </row>
    <row r="31" spans="1:11">
      <c r="A31" s="19" t="s">
        <v>107</v>
      </c>
      <c r="B31" s="8">
        <v>3</v>
      </c>
      <c r="C31" s="8">
        <v>1</v>
      </c>
      <c r="D31" s="8">
        <v>3</v>
      </c>
      <c r="E31" s="8">
        <v>1</v>
      </c>
      <c r="F31" s="8">
        <v>1</v>
      </c>
      <c r="G31" s="21">
        <v>4</v>
      </c>
      <c r="H31" s="8" t="s">
        <v>72</v>
      </c>
      <c r="I31" s="8">
        <v>3</v>
      </c>
      <c r="J31" s="8">
        <v>1</v>
      </c>
      <c r="K31" s="8">
        <v>2</v>
      </c>
    </row>
    <row r="32" spans="1:11">
      <c r="A32" s="19" t="s">
        <v>108</v>
      </c>
      <c r="B32" s="8">
        <v>14</v>
      </c>
      <c r="C32" s="8">
        <v>1</v>
      </c>
      <c r="D32" s="8">
        <v>13</v>
      </c>
      <c r="E32" s="8">
        <v>10</v>
      </c>
      <c r="F32" s="8">
        <v>3</v>
      </c>
      <c r="G32" s="21">
        <v>14</v>
      </c>
      <c r="H32" s="8">
        <v>1</v>
      </c>
      <c r="I32" s="8">
        <v>13</v>
      </c>
      <c r="J32" s="8">
        <v>10</v>
      </c>
      <c r="K32" s="8">
        <v>3</v>
      </c>
    </row>
    <row r="33" spans="1:11">
      <c r="A33" s="19" t="s">
        <v>109</v>
      </c>
      <c r="B33" s="8">
        <v>2</v>
      </c>
      <c r="C33" s="8" t="s">
        <v>72</v>
      </c>
      <c r="D33" s="8">
        <v>2</v>
      </c>
      <c r="E33" s="8">
        <v>1</v>
      </c>
      <c r="F33" s="8">
        <v>1</v>
      </c>
      <c r="G33" s="21">
        <v>3</v>
      </c>
      <c r="H33" s="8" t="s">
        <v>72</v>
      </c>
      <c r="I33" s="8">
        <v>3</v>
      </c>
      <c r="J33" s="8">
        <v>1</v>
      </c>
      <c r="K33" s="8">
        <v>2</v>
      </c>
    </row>
    <row r="34" spans="1:11">
      <c r="A34" s="19" t="s">
        <v>110</v>
      </c>
      <c r="B34" s="8">
        <v>3</v>
      </c>
      <c r="C34" s="8">
        <v>1</v>
      </c>
      <c r="D34" s="8">
        <v>2</v>
      </c>
      <c r="E34" s="8" t="s">
        <v>72</v>
      </c>
      <c r="F34" s="8">
        <v>2</v>
      </c>
      <c r="G34" s="21">
        <v>5</v>
      </c>
      <c r="H34" s="8">
        <v>1</v>
      </c>
      <c r="I34" s="8">
        <v>4</v>
      </c>
      <c r="J34" s="8" t="s">
        <v>72</v>
      </c>
      <c r="K34" s="8">
        <v>4</v>
      </c>
    </row>
    <row r="35" spans="1:11">
      <c r="A35" s="19" t="s">
        <v>111</v>
      </c>
      <c r="B35" s="8">
        <v>12</v>
      </c>
      <c r="C35" s="8">
        <v>1</v>
      </c>
      <c r="D35" s="8">
        <v>12</v>
      </c>
      <c r="E35" s="8">
        <v>5</v>
      </c>
      <c r="F35" s="8">
        <v>7</v>
      </c>
      <c r="G35" s="21">
        <v>12</v>
      </c>
      <c r="H35" s="8">
        <v>1</v>
      </c>
      <c r="I35" s="8">
        <v>12</v>
      </c>
      <c r="J35" s="8">
        <v>6</v>
      </c>
      <c r="K35" s="8">
        <v>6</v>
      </c>
    </row>
    <row r="36" spans="1:11">
      <c r="A36" s="19" t="s">
        <v>112</v>
      </c>
      <c r="B36" s="8">
        <v>7</v>
      </c>
      <c r="C36" s="8">
        <v>1</v>
      </c>
      <c r="D36" s="8">
        <v>6</v>
      </c>
      <c r="E36" s="8">
        <v>1</v>
      </c>
      <c r="F36" s="8">
        <v>5</v>
      </c>
      <c r="G36" s="21">
        <v>7</v>
      </c>
      <c r="H36" s="8">
        <v>1</v>
      </c>
      <c r="I36" s="8">
        <v>6</v>
      </c>
      <c r="J36" s="8">
        <v>1</v>
      </c>
      <c r="K36" s="8">
        <v>5</v>
      </c>
    </row>
    <row r="37" spans="1:11">
      <c r="A37" s="19" t="s">
        <v>113</v>
      </c>
      <c r="B37" s="8">
        <v>4</v>
      </c>
      <c r="C37" s="8">
        <v>1</v>
      </c>
      <c r="D37" s="8">
        <v>3</v>
      </c>
      <c r="E37" s="8">
        <v>2</v>
      </c>
      <c r="F37" s="8">
        <v>2</v>
      </c>
      <c r="G37" s="21">
        <v>4</v>
      </c>
      <c r="H37" s="8" t="s">
        <v>72</v>
      </c>
      <c r="I37" s="8">
        <v>4</v>
      </c>
      <c r="J37" s="8">
        <v>2</v>
      </c>
      <c r="K37" s="8">
        <v>2</v>
      </c>
    </row>
    <row r="38" spans="1:11">
      <c r="A38" s="19" t="s">
        <v>114</v>
      </c>
      <c r="B38" s="8">
        <v>3</v>
      </c>
      <c r="C38" s="8" t="s">
        <v>72</v>
      </c>
      <c r="D38" s="8">
        <v>2</v>
      </c>
      <c r="E38" s="8">
        <v>1</v>
      </c>
      <c r="F38" s="8">
        <v>1</v>
      </c>
      <c r="G38" s="21">
        <v>2</v>
      </c>
      <c r="H38" s="8" t="s">
        <v>72</v>
      </c>
      <c r="I38" s="8">
        <v>2</v>
      </c>
      <c r="J38" s="8">
        <v>1</v>
      </c>
      <c r="K38" s="8">
        <v>1</v>
      </c>
    </row>
    <row r="39" spans="1:11">
      <c r="A39" s="19" t="s">
        <v>115</v>
      </c>
      <c r="B39" s="8">
        <v>3</v>
      </c>
      <c r="C39" s="8" t="s">
        <v>72</v>
      </c>
      <c r="D39" s="8">
        <v>2</v>
      </c>
      <c r="E39" s="8">
        <v>1</v>
      </c>
      <c r="F39" s="8">
        <v>2</v>
      </c>
      <c r="G39" s="21">
        <v>2</v>
      </c>
      <c r="H39" s="8" t="s">
        <v>72</v>
      </c>
      <c r="I39" s="8">
        <v>2</v>
      </c>
      <c r="J39" s="8" t="s">
        <v>72</v>
      </c>
      <c r="K39" s="8">
        <v>2</v>
      </c>
    </row>
    <row r="40" spans="1:11">
      <c r="A40" s="19" t="s">
        <v>116</v>
      </c>
      <c r="B40" s="8">
        <v>5</v>
      </c>
      <c r="C40" s="8" t="s">
        <v>72</v>
      </c>
      <c r="D40" s="8">
        <v>5</v>
      </c>
      <c r="E40" s="8">
        <v>3</v>
      </c>
      <c r="F40" s="8">
        <v>2</v>
      </c>
      <c r="G40" s="21">
        <v>6</v>
      </c>
      <c r="H40" s="8">
        <v>1</v>
      </c>
      <c r="I40" s="8">
        <v>6</v>
      </c>
      <c r="J40" s="8">
        <v>3</v>
      </c>
      <c r="K40" s="8">
        <v>3</v>
      </c>
    </row>
    <row r="41" spans="1:11">
      <c r="A41" s="19" t="s">
        <v>117</v>
      </c>
      <c r="B41" s="8">
        <v>5</v>
      </c>
      <c r="C41" s="8" t="s">
        <v>72</v>
      </c>
      <c r="D41" s="8">
        <v>5</v>
      </c>
      <c r="E41" s="8">
        <v>2</v>
      </c>
      <c r="F41" s="8">
        <v>3</v>
      </c>
      <c r="G41" s="21">
        <v>7</v>
      </c>
      <c r="H41" s="8" t="s">
        <v>72</v>
      </c>
      <c r="I41" s="8">
        <v>6</v>
      </c>
      <c r="J41" s="8">
        <v>4</v>
      </c>
      <c r="K41" s="8">
        <v>2</v>
      </c>
    </row>
    <row r="42" spans="1:11">
      <c r="A42" s="19" t="s">
        <v>118</v>
      </c>
      <c r="B42" s="8">
        <v>3</v>
      </c>
      <c r="C42" s="8" t="s">
        <v>72</v>
      </c>
      <c r="D42" s="8">
        <v>3</v>
      </c>
      <c r="E42" s="8">
        <v>1</v>
      </c>
      <c r="F42" s="8">
        <v>2</v>
      </c>
      <c r="G42" s="21">
        <v>4</v>
      </c>
      <c r="H42" s="8" t="s">
        <v>72</v>
      </c>
      <c r="I42" s="8">
        <v>4</v>
      </c>
      <c r="J42" s="8">
        <v>1</v>
      </c>
      <c r="K42" s="8">
        <v>2</v>
      </c>
    </row>
    <row r="43" spans="1:11">
      <c r="A43" s="19" t="s">
        <v>119</v>
      </c>
      <c r="B43" s="8">
        <v>6</v>
      </c>
      <c r="C43" s="8">
        <v>1</v>
      </c>
      <c r="D43" s="8">
        <v>5</v>
      </c>
      <c r="E43" s="8">
        <v>1</v>
      </c>
      <c r="F43" s="8">
        <v>4</v>
      </c>
      <c r="G43" s="21">
        <v>8</v>
      </c>
      <c r="H43" s="8">
        <v>1</v>
      </c>
      <c r="I43" s="8">
        <v>7</v>
      </c>
      <c r="J43" s="8">
        <v>3</v>
      </c>
      <c r="K43" s="8">
        <v>4</v>
      </c>
    </row>
    <row r="44" spans="1:11">
      <c r="A44" s="19" t="s">
        <v>120</v>
      </c>
      <c r="B44" s="8">
        <v>7</v>
      </c>
      <c r="C44" s="8" t="s">
        <v>72</v>
      </c>
      <c r="D44" s="8">
        <v>7</v>
      </c>
      <c r="E44" s="8">
        <v>6</v>
      </c>
      <c r="F44" s="8">
        <v>1</v>
      </c>
      <c r="G44" s="21">
        <v>7</v>
      </c>
      <c r="H44" s="8" t="s">
        <v>72</v>
      </c>
      <c r="I44" s="8">
        <v>7</v>
      </c>
      <c r="J44" s="8">
        <v>6</v>
      </c>
      <c r="K44" s="8">
        <v>1</v>
      </c>
    </row>
    <row r="45" spans="1:11">
      <c r="A45" s="19" t="s">
        <v>121</v>
      </c>
      <c r="B45" s="8">
        <v>3</v>
      </c>
      <c r="C45" s="8">
        <v>1</v>
      </c>
      <c r="D45" s="8">
        <v>2</v>
      </c>
      <c r="E45" s="8">
        <v>2</v>
      </c>
      <c r="F45" s="8" t="s">
        <v>72</v>
      </c>
      <c r="G45" s="21">
        <v>3</v>
      </c>
      <c r="H45" s="8" t="s">
        <v>72</v>
      </c>
      <c r="I45" s="8">
        <v>3</v>
      </c>
      <c r="J45" s="8">
        <v>2</v>
      </c>
      <c r="K45" s="8">
        <v>1</v>
      </c>
    </row>
    <row r="46" spans="1:11">
      <c r="A46" s="19" t="s">
        <v>122</v>
      </c>
      <c r="B46" s="8">
        <v>3</v>
      </c>
      <c r="C46" s="8" t="s">
        <v>72</v>
      </c>
      <c r="D46" s="8">
        <v>2</v>
      </c>
      <c r="E46" s="8">
        <v>1</v>
      </c>
      <c r="F46" s="8">
        <v>2</v>
      </c>
      <c r="G46" s="21">
        <v>3</v>
      </c>
      <c r="H46" s="8" t="s">
        <v>72</v>
      </c>
      <c r="I46" s="8">
        <v>3</v>
      </c>
      <c r="J46" s="8">
        <v>1</v>
      </c>
      <c r="K46" s="8">
        <v>2</v>
      </c>
    </row>
    <row r="47" spans="1:11">
      <c r="A47" s="19" t="s">
        <v>123</v>
      </c>
      <c r="B47" s="8">
        <v>12</v>
      </c>
      <c r="C47" s="8" t="s">
        <v>72</v>
      </c>
      <c r="D47" s="8">
        <v>11</v>
      </c>
      <c r="E47" s="8">
        <v>7</v>
      </c>
      <c r="F47" s="8">
        <v>4</v>
      </c>
      <c r="G47" s="21">
        <v>15</v>
      </c>
      <c r="H47" s="8" t="s">
        <v>72</v>
      </c>
      <c r="I47" s="8">
        <v>15</v>
      </c>
      <c r="J47" s="8">
        <v>11</v>
      </c>
      <c r="K47" s="8">
        <v>4</v>
      </c>
    </row>
    <row r="48" spans="1:11">
      <c r="A48" s="19" t="s">
        <v>124</v>
      </c>
      <c r="B48" s="8">
        <v>5</v>
      </c>
      <c r="C48" s="8" t="s">
        <v>72</v>
      </c>
      <c r="D48" s="8">
        <v>5</v>
      </c>
      <c r="E48" s="8">
        <v>2</v>
      </c>
      <c r="F48" s="8">
        <v>3</v>
      </c>
      <c r="G48" s="21">
        <v>6</v>
      </c>
      <c r="H48" s="8" t="s">
        <v>72</v>
      </c>
      <c r="I48" s="8">
        <v>5</v>
      </c>
      <c r="J48" s="8">
        <v>3</v>
      </c>
      <c r="K48" s="8">
        <v>2</v>
      </c>
    </row>
    <row r="49" spans="1:11">
      <c r="A49" s="19" t="s">
        <v>125</v>
      </c>
      <c r="B49" s="8">
        <v>1</v>
      </c>
      <c r="C49" s="8" t="s">
        <v>72</v>
      </c>
      <c r="D49" s="8">
        <v>1</v>
      </c>
      <c r="E49" s="8">
        <v>1</v>
      </c>
      <c r="F49" s="8">
        <v>1</v>
      </c>
      <c r="G49" s="21">
        <v>1</v>
      </c>
      <c r="H49" s="8" t="s">
        <v>72</v>
      </c>
      <c r="I49" s="8">
        <v>1</v>
      </c>
      <c r="J49" s="8" t="s">
        <v>72</v>
      </c>
      <c r="K49" s="8">
        <v>1</v>
      </c>
    </row>
    <row r="50" spans="1:11">
      <c r="A50" s="19" t="s">
        <v>126</v>
      </c>
      <c r="B50" s="8">
        <v>6</v>
      </c>
      <c r="C50" s="8">
        <v>1</v>
      </c>
      <c r="D50" s="8">
        <v>5</v>
      </c>
      <c r="E50" s="8">
        <v>2</v>
      </c>
      <c r="F50" s="8">
        <v>3</v>
      </c>
      <c r="G50" s="21">
        <v>5</v>
      </c>
      <c r="H50" s="8">
        <v>1</v>
      </c>
      <c r="I50" s="8">
        <v>5</v>
      </c>
      <c r="J50" s="8">
        <v>2</v>
      </c>
      <c r="K50" s="8">
        <v>3</v>
      </c>
    </row>
    <row r="51" spans="1:11">
      <c r="A51" s="19" t="s">
        <v>127</v>
      </c>
      <c r="B51" s="8">
        <v>6</v>
      </c>
      <c r="C51" s="8" t="s">
        <v>72</v>
      </c>
      <c r="D51" s="8">
        <v>6</v>
      </c>
      <c r="E51" s="8">
        <v>3</v>
      </c>
      <c r="F51" s="8">
        <v>2</v>
      </c>
      <c r="G51" s="21">
        <v>9</v>
      </c>
      <c r="H51" s="8">
        <v>1</v>
      </c>
      <c r="I51" s="8">
        <v>8</v>
      </c>
      <c r="J51" s="8">
        <v>6</v>
      </c>
      <c r="K51" s="8">
        <v>3</v>
      </c>
    </row>
    <row r="52" spans="1:11">
      <c r="A52" s="19" t="s">
        <v>128</v>
      </c>
      <c r="B52" s="8">
        <v>1</v>
      </c>
      <c r="C52" s="8" t="s">
        <v>72</v>
      </c>
      <c r="D52" s="8">
        <v>1</v>
      </c>
      <c r="E52" s="8">
        <v>1</v>
      </c>
      <c r="F52" s="8" t="s">
        <v>72</v>
      </c>
      <c r="G52" s="21" t="s">
        <v>72</v>
      </c>
      <c r="H52" s="8" t="s">
        <v>72</v>
      </c>
      <c r="I52" s="8" t="s">
        <v>72</v>
      </c>
      <c r="J52" s="8" t="s">
        <v>72</v>
      </c>
      <c r="K52" s="8" t="s">
        <v>72</v>
      </c>
    </row>
    <row r="53" spans="1:11">
      <c r="A53" s="19" t="s">
        <v>129</v>
      </c>
      <c r="B53" s="8">
        <v>5</v>
      </c>
      <c r="C53" s="8" t="s">
        <v>72</v>
      </c>
      <c r="D53" s="8">
        <v>5</v>
      </c>
      <c r="E53" s="8">
        <v>2</v>
      </c>
      <c r="F53" s="8">
        <v>3</v>
      </c>
      <c r="G53" s="21">
        <v>5</v>
      </c>
      <c r="H53" s="8" t="s">
        <v>72</v>
      </c>
      <c r="I53" s="8">
        <v>5</v>
      </c>
      <c r="J53" s="8">
        <v>2</v>
      </c>
      <c r="K53" s="8">
        <v>3</v>
      </c>
    </row>
    <row r="54" spans="1:11">
      <c r="A54" s="19" t="s">
        <v>130</v>
      </c>
      <c r="B54" s="8">
        <v>2</v>
      </c>
      <c r="C54" s="8" t="s">
        <v>72</v>
      </c>
      <c r="D54" s="8">
        <v>2</v>
      </c>
      <c r="E54" s="8">
        <v>1</v>
      </c>
      <c r="F54" s="8">
        <v>1</v>
      </c>
      <c r="G54" s="21">
        <v>2</v>
      </c>
      <c r="H54" s="8" t="s">
        <v>72</v>
      </c>
      <c r="I54" s="8">
        <v>2</v>
      </c>
      <c r="J54" s="8">
        <v>1</v>
      </c>
      <c r="K54" s="8">
        <v>1</v>
      </c>
    </row>
    <row r="55" spans="1:11">
      <c r="A55" s="33" t="s">
        <v>131</v>
      </c>
      <c r="B55" s="45"/>
      <c r="C55" s="45"/>
      <c r="D55" s="45"/>
      <c r="E55" s="45"/>
      <c r="F55" s="45"/>
      <c r="G55" s="45"/>
      <c r="H55" s="45"/>
      <c r="I55" s="45"/>
      <c r="J55" s="45"/>
      <c r="K55" s="45"/>
    </row>
    <row r="56" spans="1:11">
      <c r="A56" s="20" t="s">
        <v>134</v>
      </c>
      <c r="B56" s="8">
        <v>8</v>
      </c>
      <c r="C56" s="8">
        <v>1</v>
      </c>
      <c r="D56" s="8">
        <v>6</v>
      </c>
      <c r="E56" s="8">
        <v>1</v>
      </c>
      <c r="F56" s="8">
        <v>5</v>
      </c>
      <c r="G56" s="21">
        <v>7</v>
      </c>
      <c r="H56" s="8">
        <v>1</v>
      </c>
      <c r="I56" s="8">
        <v>6</v>
      </c>
      <c r="J56" s="8">
        <v>1</v>
      </c>
      <c r="K56" s="8">
        <v>6</v>
      </c>
    </row>
    <row r="57" spans="1:11">
      <c r="A57" s="20" t="s">
        <v>183</v>
      </c>
      <c r="B57" s="8">
        <v>5</v>
      </c>
      <c r="C57" s="8">
        <v>1</v>
      </c>
      <c r="D57" s="8">
        <v>4</v>
      </c>
      <c r="E57" s="8">
        <v>2</v>
      </c>
      <c r="F57" s="8">
        <v>2</v>
      </c>
      <c r="G57" s="21">
        <v>6</v>
      </c>
      <c r="H57" s="8" t="s">
        <v>72</v>
      </c>
      <c r="I57" s="8">
        <v>5</v>
      </c>
      <c r="J57" s="8">
        <v>3</v>
      </c>
      <c r="K57" s="8">
        <v>3</v>
      </c>
    </row>
    <row r="58" spans="1:11">
      <c r="A58" s="22" t="s">
        <v>136</v>
      </c>
      <c r="B58" s="11" t="s">
        <v>72</v>
      </c>
      <c r="C58" s="11" t="s">
        <v>72</v>
      </c>
      <c r="D58" s="11" t="s">
        <v>72</v>
      </c>
      <c r="E58" s="11" t="s">
        <v>72</v>
      </c>
      <c r="F58" s="11" t="s">
        <v>72</v>
      </c>
      <c r="G58" s="26" t="s">
        <v>72</v>
      </c>
      <c r="H58" s="11" t="s">
        <v>72</v>
      </c>
      <c r="I58" s="11" t="s">
        <v>72</v>
      </c>
      <c r="J58" s="11" t="s">
        <v>72</v>
      </c>
      <c r="K58" s="11" t="s">
        <v>72</v>
      </c>
    </row>
    <row r="59" spans="1:11">
      <c r="A59" s="13" t="s">
        <v>297</v>
      </c>
    </row>
  </sheetData>
  <mergeCells count="4">
    <mergeCell ref="A2:A3"/>
    <mergeCell ref="B2:F2"/>
    <mergeCell ref="G2:K2"/>
    <mergeCell ref="A55:K55"/>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F63"/>
  <sheetViews>
    <sheetView workbookViewId="0"/>
  </sheetViews>
  <sheetFormatPr defaultRowHeight="15"/>
  <cols>
    <col min="1" max="1" width="37" customWidth="1"/>
    <col min="2" max="6" width="21" customWidth="1"/>
  </cols>
  <sheetData>
    <row r="1" spans="1:6">
      <c r="A1" s="2" t="s">
        <v>33</v>
      </c>
    </row>
    <row r="2" spans="1:6">
      <c r="A2" s="34" t="s">
        <v>75</v>
      </c>
      <c r="B2" s="35">
        <v>2022</v>
      </c>
      <c r="C2" s="46"/>
      <c r="D2" s="46"/>
      <c r="E2" s="46"/>
      <c r="F2" s="46"/>
    </row>
    <row r="3" spans="1:6" ht="29.45" customHeight="1">
      <c r="A3" s="47"/>
      <c r="B3" s="14" t="s">
        <v>282</v>
      </c>
      <c r="C3" s="14" t="s">
        <v>283</v>
      </c>
      <c r="D3" s="15" t="s">
        <v>284</v>
      </c>
      <c r="E3" s="15" t="s">
        <v>291</v>
      </c>
      <c r="F3" s="15" t="s">
        <v>292</v>
      </c>
    </row>
    <row r="4" spans="1:6">
      <c r="A4" s="7" t="s">
        <v>182</v>
      </c>
      <c r="B4" s="8">
        <v>10</v>
      </c>
      <c r="C4" s="8">
        <v>1</v>
      </c>
      <c r="D4" s="8">
        <v>9</v>
      </c>
      <c r="E4" s="8">
        <v>6</v>
      </c>
      <c r="F4" s="8">
        <v>4</v>
      </c>
    </row>
    <row r="5" spans="1:6">
      <c r="A5" s="19" t="s">
        <v>81</v>
      </c>
      <c r="B5" s="8">
        <v>4</v>
      </c>
      <c r="C5" s="8" t="s">
        <v>72</v>
      </c>
      <c r="D5" s="8">
        <v>4</v>
      </c>
      <c r="E5" s="8">
        <v>3</v>
      </c>
      <c r="F5" s="8">
        <v>1</v>
      </c>
    </row>
    <row r="6" spans="1:6">
      <c r="A6" s="19" t="s">
        <v>82</v>
      </c>
      <c r="B6" s="8">
        <v>14</v>
      </c>
      <c r="C6" s="8" t="s">
        <v>72</v>
      </c>
      <c r="D6" s="8">
        <v>13</v>
      </c>
      <c r="E6" s="8">
        <v>9</v>
      </c>
      <c r="F6" s="8">
        <v>4</v>
      </c>
    </row>
    <row r="7" spans="1:6">
      <c r="A7" s="19" t="s">
        <v>83</v>
      </c>
      <c r="B7" s="8">
        <v>8</v>
      </c>
      <c r="C7" s="8" t="s">
        <v>72</v>
      </c>
      <c r="D7" s="8">
        <v>8</v>
      </c>
      <c r="E7" s="8">
        <v>5</v>
      </c>
      <c r="F7" s="8">
        <v>3</v>
      </c>
    </row>
    <row r="8" spans="1:6">
      <c r="A8" s="19" t="s">
        <v>84</v>
      </c>
      <c r="B8" s="8">
        <v>8</v>
      </c>
      <c r="C8" s="8" t="s">
        <v>72</v>
      </c>
      <c r="D8" s="8">
        <v>7</v>
      </c>
      <c r="E8" s="8">
        <v>2</v>
      </c>
      <c r="F8" s="8">
        <v>5</v>
      </c>
    </row>
    <row r="9" spans="1:6">
      <c r="A9" s="19" t="s">
        <v>85</v>
      </c>
      <c r="B9" s="8">
        <v>18</v>
      </c>
      <c r="C9" s="8">
        <v>1</v>
      </c>
      <c r="D9" s="8">
        <v>17</v>
      </c>
      <c r="E9" s="8">
        <v>13</v>
      </c>
      <c r="F9" s="8">
        <v>4</v>
      </c>
    </row>
    <row r="10" spans="1:6">
      <c r="A10" s="19" t="s">
        <v>86</v>
      </c>
      <c r="B10" s="8">
        <v>10</v>
      </c>
      <c r="C10" s="8" t="s">
        <v>72</v>
      </c>
      <c r="D10" s="8">
        <v>9</v>
      </c>
      <c r="E10" s="8">
        <v>7</v>
      </c>
      <c r="F10" s="8">
        <v>2</v>
      </c>
    </row>
    <row r="11" spans="1:6">
      <c r="A11" s="19" t="s">
        <v>87</v>
      </c>
      <c r="B11" s="8">
        <v>6</v>
      </c>
      <c r="C11" s="8">
        <v>1</v>
      </c>
      <c r="D11" s="8">
        <v>5</v>
      </c>
      <c r="E11" s="8">
        <v>1</v>
      </c>
      <c r="F11" s="8">
        <v>4</v>
      </c>
    </row>
    <row r="12" spans="1:6">
      <c r="A12" s="19" t="s">
        <v>88</v>
      </c>
      <c r="B12" s="8">
        <v>10</v>
      </c>
      <c r="C12" s="8">
        <v>1</v>
      </c>
      <c r="D12" s="8">
        <v>10</v>
      </c>
      <c r="E12" s="8">
        <v>6</v>
      </c>
      <c r="F12" s="8">
        <v>4</v>
      </c>
    </row>
    <row r="13" spans="1:6">
      <c r="A13" s="19" t="s">
        <v>89</v>
      </c>
      <c r="B13" s="8">
        <v>7</v>
      </c>
      <c r="C13" s="8">
        <v>1</v>
      </c>
      <c r="D13" s="8">
        <v>6</v>
      </c>
      <c r="E13" s="8">
        <v>1</v>
      </c>
      <c r="F13" s="8">
        <v>6</v>
      </c>
    </row>
    <row r="14" spans="1:6">
      <c r="A14" s="19" t="s">
        <v>90</v>
      </c>
      <c r="B14" s="8">
        <v>6</v>
      </c>
      <c r="C14" s="8" t="s">
        <v>72</v>
      </c>
      <c r="D14" s="8">
        <v>6</v>
      </c>
      <c r="E14" s="8">
        <v>3</v>
      </c>
      <c r="F14" s="8">
        <v>3</v>
      </c>
    </row>
    <row r="15" spans="1:6">
      <c r="A15" s="19" t="s">
        <v>91</v>
      </c>
      <c r="B15" s="8">
        <v>12</v>
      </c>
      <c r="C15" s="8">
        <v>1</v>
      </c>
      <c r="D15" s="8">
        <v>11</v>
      </c>
      <c r="E15" s="8">
        <v>10</v>
      </c>
      <c r="F15" s="8">
        <v>1</v>
      </c>
    </row>
    <row r="16" spans="1:6">
      <c r="A16" s="19" t="s">
        <v>92</v>
      </c>
      <c r="B16" s="8">
        <v>6</v>
      </c>
      <c r="C16" s="8" t="s">
        <v>72</v>
      </c>
      <c r="D16" s="8">
        <v>6</v>
      </c>
      <c r="E16" s="8">
        <v>3</v>
      </c>
      <c r="F16" s="8">
        <v>3</v>
      </c>
    </row>
    <row r="17" spans="1:6">
      <c r="A17" s="19" t="s">
        <v>93</v>
      </c>
      <c r="B17" s="8">
        <v>12</v>
      </c>
      <c r="C17" s="8" t="s">
        <v>72</v>
      </c>
      <c r="D17" s="8">
        <v>12</v>
      </c>
      <c r="E17" s="8">
        <v>6</v>
      </c>
      <c r="F17" s="8">
        <v>6</v>
      </c>
    </row>
    <row r="18" spans="1:6">
      <c r="A18" s="19" t="s">
        <v>94</v>
      </c>
      <c r="B18" s="8">
        <v>7</v>
      </c>
      <c r="C18" s="8" t="s">
        <v>72</v>
      </c>
      <c r="D18" s="8">
        <v>6</v>
      </c>
      <c r="E18" s="8">
        <v>1</v>
      </c>
      <c r="F18" s="8">
        <v>5</v>
      </c>
    </row>
    <row r="19" spans="1:6">
      <c r="A19" s="19" t="s">
        <v>95</v>
      </c>
      <c r="B19" s="8">
        <v>5</v>
      </c>
      <c r="C19" s="8" t="s">
        <v>72</v>
      </c>
      <c r="D19" s="8">
        <v>5</v>
      </c>
      <c r="E19" s="8">
        <v>2</v>
      </c>
      <c r="F19" s="8">
        <v>3</v>
      </c>
    </row>
    <row r="20" spans="1:6">
      <c r="A20" s="19" t="s">
        <v>96</v>
      </c>
      <c r="B20" s="8">
        <v>8</v>
      </c>
      <c r="C20" s="8" t="s">
        <v>72</v>
      </c>
      <c r="D20" s="8">
        <v>7</v>
      </c>
      <c r="E20" s="8">
        <v>5</v>
      </c>
      <c r="F20" s="8">
        <v>2</v>
      </c>
    </row>
    <row r="21" spans="1:6">
      <c r="A21" s="19" t="s">
        <v>97</v>
      </c>
      <c r="B21" s="8">
        <v>4</v>
      </c>
      <c r="C21" s="8" t="s">
        <v>72</v>
      </c>
      <c r="D21" s="8">
        <v>4</v>
      </c>
      <c r="E21" s="8">
        <v>1</v>
      </c>
      <c r="F21" s="8">
        <v>2</v>
      </c>
    </row>
    <row r="22" spans="1:6">
      <c r="A22" s="19" t="s">
        <v>98</v>
      </c>
      <c r="B22" s="8">
        <v>3</v>
      </c>
      <c r="C22" s="8" t="s">
        <v>72</v>
      </c>
      <c r="D22" s="8">
        <v>3</v>
      </c>
      <c r="E22" s="8" t="s">
        <v>72</v>
      </c>
      <c r="F22" s="8">
        <v>3</v>
      </c>
    </row>
    <row r="23" spans="1:6">
      <c r="A23" s="19" t="s">
        <v>99</v>
      </c>
      <c r="B23" s="8">
        <v>3</v>
      </c>
      <c r="C23" s="8" t="s">
        <v>72</v>
      </c>
      <c r="D23" s="8">
        <v>3</v>
      </c>
      <c r="E23" s="8">
        <v>2</v>
      </c>
      <c r="F23" s="8">
        <v>1</v>
      </c>
    </row>
    <row r="24" spans="1:6">
      <c r="A24" s="19" t="s">
        <v>100</v>
      </c>
      <c r="B24" s="8">
        <v>9</v>
      </c>
      <c r="C24" s="8">
        <v>1</v>
      </c>
      <c r="D24" s="8">
        <v>9</v>
      </c>
      <c r="E24" s="8">
        <v>2</v>
      </c>
      <c r="F24" s="8">
        <v>7</v>
      </c>
    </row>
    <row r="25" spans="1:6">
      <c r="A25" s="19" t="s">
        <v>101</v>
      </c>
      <c r="B25" s="8">
        <v>7</v>
      </c>
      <c r="C25" s="8">
        <v>2</v>
      </c>
      <c r="D25" s="8">
        <v>5</v>
      </c>
      <c r="E25" s="8">
        <v>3</v>
      </c>
      <c r="F25" s="8">
        <v>3</v>
      </c>
    </row>
    <row r="26" spans="1:6">
      <c r="A26" s="19" t="s">
        <v>102</v>
      </c>
      <c r="B26" s="8">
        <v>6</v>
      </c>
      <c r="C26" s="8" t="s">
        <v>72</v>
      </c>
      <c r="D26" s="8">
        <v>5</v>
      </c>
      <c r="E26" s="8">
        <v>4</v>
      </c>
      <c r="F26" s="8">
        <v>1</v>
      </c>
    </row>
    <row r="27" spans="1:6">
      <c r="A27" s="19" t="s">
        <v>103</v>
      </c>
      <c r="B27" s="8">
        <v>7</v>
      </c>
      <c r="C27" s="8">
        <v>1</v>
      </c>
      <c r="D27" s="8">
        <v>7</v>
      </c>
      <c r="E27" s="8">
        <v>4</v>
      </c>
      <c r="F27" s="8">
        <v>2</v>
      </c>
    </row>
    <row r="28" spans="1:6">
      <c r="A28" s="19" t="s">
        <v>104</v>
      </c>
      <c r="B28" s="8">
        <v>4</v>
      </c>
      <c r="C28" s="8" t="s">
        <v>72</v>
      </c>
      <c r="D28" s="8">
        <v>4</v>
      </c>
      <c r="E28" s="8">
        <v>3</v>
      </c>
      <c r="F28" s="8">
        <v>1</v>
      </c>
    </row>
    <row r="29" spans="1:6">
      <c r="A29" s="19" t="s">
        <v>105</v>
      </c>
      <c r="B29" s="8">
        <v>5</v>
      </c>
      <c r="C29" s="8" t="s">
        <v>72</v>
      </c>
      <c r="D29" s="8">
        <v>4</v>
      </c>
      <c r="E29" s="8">
        <v>2</v>
      </c>
      <c r="F29" s="8">
        <v>2</v>
      </c>
    </row>
    <row r="30" spans="1:6">
      <c r="A30" s="19" t="s">
        <v>106</v>
      </c>
      <c r="B30" s="8">
        <v>3</v>
      </c>
      <c r="C30" s="8" t="s">
        <v>72</v>
      </c>
      <c r="D30" s="8">
        <v>3</v>
      </c>
      <c r="E30" s="8">
        <v>2</v>
      </c>
      <c r="F30" s="8">
        <v>1</v>
      </c>
    </row>
    <row r="31" spans="1:6">
      <c r="A31" s="19" t="s">
        <v>107</v>
      </c>
      <c r="B31" s="8">
        <v>5</v>
      </c>
      <c r="C31" s="8" t="s">
        <v>72</v>
      </c>
      <c r="D31" s="8">
        <v>4</v>
      </c>
      <c r="E31" s="8">
        <v>3</v>
      </c>
      <c r="F31" s="8">
        <v>1</v>
      </c>
    </row>
    <row r="32" spans="1:6">
      <c r="A32" s="19" t="s">
        <v>108</v>
      </c>
      <c r="B32" s="8">
        <v>12</v>
      </c>
      <c r="C32" s="8">
        <v>1</v>
      </c>
      <c r="D32" s="8">
        <v>12</v>
      </c>
      <c r="E32" s="8">
        <v>10</v>
      </c>
      <c r="F32" s="8">
        <v>2</v>
      </c>
    </row>
    <row r="33" spans="1:6">
      <c r="A33" s="19" t="s">
        <v>109</v>
      </c>
      <c r="B33" s="8">
        <v>4</v>
      </c>
      <c r="C33" s="8" t="s">
        <v>72</v>
      </c>
      <c r="D33" s="8">
        <v>4</v>
      </c>
      <c r="E33" s="8">
        <v>3</v>
      </c>
      <c r="F33" s="8">
        <v>1</v>
      </c>
    </row>
    <row r="34" spans="1:6">
      <c r="A34" s="19" t="s">
        <v>110</v>
      </c>
      <c r="B34" s="8">
        <v>4</v>
      </c>
      <c r="C34" s="8">
        <v>1</v>
      </c>
      <c r="D34" s="8">
        <v>3</v>
      </c>
      <c r="E34" s="8" t="s">
        <v>72</v>
      </c>
      <c r="F34" s="8">
        <v>3</v>
      </c>
    </row>
    <row r="35" spans="1:6">
      <c r="A35" s="19" t="s">
        <v>111</v>
      </c>
      <c r="B35" s="8">
        <v>20</v>
      </c>
      <c r="C35" s="8">
        <v>1</v>
      </c>
      <c r="D35" s="8">
        <v>19</v>
      </c>
      <c r="E35" s="8">
        <v>13</v>
      </c>
      <c r="F35" s="8">
        <v>6</v>
      </c>
    </row>
    <row r="36" spans="1:6">
      <c r="A36" s="19" t="s">
        <v>112</v>
      </c>
      <c r="B36" s="8">
        <v>8</v>
      </c>
      <c r="C36" s="8">
        <v>1</v>
      </c>
      <c r="D36" s="8">
        <v>8</v>
      </c>
      <c r="E36" s="8">
        <v>1</v>
      </c>
      <c r="F36" s="8">
        <v>6</v>
      </c>
    </row>
    <row r="37" spans="1:6">
      <c r="A37" s="19" t="s">
        <v>113</v>
      </c>
      <c r="B37" s="8">
        <v>8</v>
      </c>
      <c r="C37" s="8" t="s">
        <v>72</v>
      </c>
      <c r="D37" s="8">
        <v>8</v>
      </c>
      <c r="E37" s="8">
        <v>4</v>
      </c>
      <c r="F37" s="8">
        <v>3</v>
      </c>
    </row>
    <row r="38" spans="1:6">
      <c r="A38" s="19" t="s">
        <v>114</v>
      </c>
      <c r="B38" s="8">
        <v>3</v>
      </c>
      <c r="C38" s="8" t="s">
        <v>72</v>
      </c>
      <c r="D38" s="8">
        <v>3</v>
      </c>
      <c r="E38" s="8">
        <v>1</v>
      </c>
      <c r="F38" s="8">
        <v>2</v>
      </c>
    </row>
    <row r="39" spans="1:6">
      <c r="A39" s="19" t="s">
        <v>115</v>
      </c>
      <c r="B39" s="8">
        <v>3</v>
      </c>
      <c r="C39" s="8" t="s">
        <v>72</v>
      </c>
      <c r="D39" s="8">
        <v>3</v>
      </c>
      <c r="E39" s="8">
        <v>1</v>
      </c>
      <c r="F39" s="8">
        <v>2</v>
      </c>
    </row>
    <row r="40" spans="1:6">
      <c r="A40" s="19" t="s">
        <v>116</v>
      </c>
      <c r="B40" s="8">
        <v>8</v>
      </c>
      <c r="C40" s="8" t="s">
        <v>72</v>
      </c>
      <c r="D40" s="8">
        <v>8</v>
      </c>
      <c r="E40" s="8">
        <v>5</v>
      </c>
      <c r="F40" s="8">
        <v>3</v>
      </c>
    </row>
    <row r="41" spans="1:6">
      <c r="A41" s="19" t="s">
        <v>117</v>
      </c>
      <c r="B41" s="8">
        <v>8</v>
      </c>
      <c r="C41" s="8">
        <v>1</v>
      </c>
      <c r="D41" s="8">
        <v>7</v>
      </c>
      <c r="E41" s="8">
        <v>5</v>
      </c>
      <c r="F41" s="8">
        <v>2</v>
      </c>
    </row>
    <row r="42" spans="1:6">
      <c r="A42" s="19" t="s">
        <v>118</v>
      </c>
      <c r="B42" s="8">
        <v>5</v>
      </c>
      <c r="C42" s="8" t="s">
        <v>72</v>
      </c>
      <c r="D42" s="8">
        <v>4</v>
      </c>
      <c r="E42" s="8">
        <v>2</v>
      </c>
      <c r="F42" s="8">
        <v>2</v>
      </c>
    </row>
    <row r="43" spans="1:6">
      <c r="A43" s="19" t="s">
        <v>119</v>
      </c>
      <c r="B43" s="8">
        <v>11</v>
      </c>
      <c r="C43" s="8">
        <v>1</v>
      </c>
      <c r="D43" s="8">
        <v>10</v>
      </c>
      <c r="E43" s="8">
        <v>5</v>
      </c>
      <c r="F43" s="8">
        <v>5</v>
      </c>
    </row>
    <row r="44" spans="1:6">
      <c r="A44" s="19" t="s">
        <v>120</v>
      </c>
      <c r="B44" s="8">
        <v>6</v>
      </c>
      <c r="C44" s="8">
        <v>1</v>
      </c>
      <c r="D44" s="8">
        <v>5</v>
      </c>
      <c r="E44" s="8">
        <v>4</v>
      </c>
      <c r="F44" s="8">
        <v>2</v>
      </c>
    </row>
    <row r="45" spans="1:6">
      <c r="A45" s="19" t="s">
        <v>121</v>
      </c>
      <c r="B45" s="8">
        <v>4</v>
      </c>
      <c r="C45" s="8" t="s">
        <v>72</v>
      </c>
      <c r="D45" s="8">
        <v>4</v>
      </c>
      <c r="E45" s="8">
        <v>3</v>
      </c>
      <c r="F45" s="8">
        <v>1</v>
      </c>
    </row>
    <row r="46" spans="1:6">
      <c r="A46" s="19" t="s">
        <v>122</v>
      </c>
      <c r="B46" s="8">
        <v>5</v>
      </c>
      <c r="C46" s="8">
        <v>1</v>
      </c>
      <c r="D46" s="8">
        <v>4</v>
      </c>
      <c r="E46" s="8">
        <v>1</v>
      </c>
      <c r="F46" s="8">
        <v>3</v>
      </c>
    </row>
    <row r="47" spans="1:6">
      <c r="A47" s="19" t="s">
        <v>123</v>
      </c>
      <c r="B47" s="8">
        <v>21</v>
      </c>
      <c r="C47" s="8">
        <v>1</v>
      </c>
      <c r="D47" s="8">
        <v>21</v>
      </c>
      <c r="E47" s="8">
        <v>15</v>
      </c>
      <c r="F47" s="8">
        <v>6</v>
      </c>
    </row>
    <row r="48" spans="1:6">
      <c r="A48" s="19" t="s">
        <v>124</v>
      </c>
      <c r="B48" s="8">
        <v>11</v>
      </c>
      <c r="C48" s="8">
        <v>1</v>
      </c>
      <c r="D48" s="8">
        <v>10</v>
      </c>
      <c r="E48" s="8">
        <v>6</v>
      </c>
      <c r="F48" s="8">
        <v>4</v>
      </c>
    </row>
    <row r="49" spans="1:6">
      <c r="A49" s="19" t="s">
        <v>125</v>
      </c>
      <c r="B49" s="8">
        <v>2</v>
      </c>
      <c r="C49" s="8" t="s">
        <v>72</v>
      </c>
      <c r="D49" s="8">
        <v>2</v>
      </c>
      <c r="E49" s="8">
        <v>1</v>
      </c>
      <c r="F49" s="8" t="s">
        <v>72</v>
      </c>
    </row>
    <row r="50" spans="1:6">
      <c r="A50" s="19" t="s">
        <v>126</v>
      </c>
      <c r="B50" s="8">
        <v>7</v>
      </c>
      <c r="C50" s="8">
        <v>1</v>
      </c>
      <c r="D50" s="8">
        <v>7</v>
      </c>
      <c r="E50" s="8">
        <v>3</v>
      </c>
      <c r="F50" s="8">
        <v>3</v>
      </c>
    </row>
    <row r="51" spans="1:6">
      <c r="A51" s="19" t="s">
        <v>127</v>
      </c>
      <c r="B51" s="8">
        <v>10</v>
      </c>
      <c r="C51" s="8" t="s">
        <v>72</v>
      </c>
      <c r="D51" s="8">
        <v>10</v>
      </c>
      <c r="E51" s="8">
        <v>6</v>
      </c>
      <c r="F51" s="8">
        <v>4</v>
      </c>
    </row>
    <row r="52" spans="1:6">
      <c r="A52" s="19" t="s">
        <v>128</v>
      </c>
      <c r="B52" s="8">
        <v>1</v>
      </c>
      <c r="C52" s="8" t="s">
        <v>72</v>
      </c>
      <c r="D52" s="8">
        <v>1</v>
      </c>
      <c r="E52" s="8" t="s">
        <v>72</v>
      </c>
      <c r="F52" s="8" t="s">
        <v>72</v>
      </c>
    </row>
    <row r="53" spans="1:6">
      <c r="A53" s="19" t="s">
        <v>129</v>
      </c>
      <c r="B53" s="8">
        <v>6</v>
      </c>
      <c r="C53" s="8" t="s">
        <v>72</v>
      </c>
      <c r="D53" s="8">
        <v>5</v>
      </c>
      <c r="E53" s="8">
        <v>2</v>
      </c>
      <c r="F53" s="8">
        <v>3</v>
      </c>
    </row>
    <row r="54" spans="1:6">
      <c r="A54" s="19" t="s">
        <v>130</v>
      </c>
      <c r="B54" s="8">
        <v>2</v>
      </c>
      <c r="C54" s="8" t="s">
        <v>72</v>
      </c>
      <c r="D54" s="8">
        <v>2</v>
      </c>
      <c r="E54" s="8">
        <v>1</v>
      </c>
      <c r="F54" s="8">
        <v>1</v>
      </c>
    </row>
    <row r="55" spans="1:6">
      <c r="A55" s="33" t="s">
        <v>131</v>
      </c>
      <c r="B55" s="45"/>
      <c r="C55" s="45"/>
      <c r="D55" s="45"/>
      <c r="E55" s="45"/>
      <c r="F55" s="45"/>
    </row>
    <row r="56" spans="1:6">
      <c r="A56" s="20" t="s">
        <v>134</v>
      </c>
      <c r="B56" s="8">
        <v>11</v>
      </c>
      <c r="C56" s="8">
        <v>1</v>
      </c>
      <c r="D56" s="8">
        <v>10</v>
      </c>
      <c r="E56" s="8">
        <v>1</v>
      </c>
      <c r="F56" s="8">
        <v>9</v>
      </c>
    </row>
    <row r="57" spans="1:6">
      <c r="A57" s="20" t="s">
        <v>183</v>
      </c>
      <c r="B57" s="8">
        <v>6</v>
      </c>
      <c r="C57" s="8" t="s">
        <v>72</v>
      </c>
      <c r="D57" s="8">
        <v>5</v>
      </c>
      <c r="E57" s="8">
        <v>3</v>
      </c>
      <c r="F57" s="8">
        <v>3</v>
      </c>
    </row>
    <row r="58" spans="1:6">
      <c r="A58" s="22" t="s">
        <v>136</v>
      </c>
      <c r="B58" s="11" t="s">
        <v>72</v>
      </c>
      <c r="C58" s="11" t="s">
        <v>72</v>
      </c>
      <c r="D58" s="11" t="s">
        <v>72</v>
      </c>
      <c r="E58" s="11" t="s">
        <v>72</v>
      </c>
      <c r="F58" s="11" t="s">
        <v>72</v>
      </c>
    </row>
    <row r="59" spans="1:6">
      <c r="A59" s="13" t="s">
        <v>294</v>
      </c>
    </row>
    <row r="60" spans="1:6">
      <c r="A60" s="13" t="s">
        <v>73</v>
      </c>
    </row>
    <row r="61" spans="1:6">
      <c r="A61" s="13" t="s">
        <v>184</v>
      </c>
    </row>
    <row r="62" spans="1:6">
      <c r="A62" s="13" t="s">
        <v>302</v>
      </c>
    </row>
    <row r="63" spans="1:6">
      <c r="A63" s="13" t="s">
        <v>299</v>
      </c>
    </row>
  </sheetData>
  <mergeCells count="3">
    <mergeCell ref="A2:A3"/>
    <mergeCell ref="B2:F2"/>
    <mergeCell ref="A55:F55"/>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4"/>
  <sheetViews>
    <sheetView workbookViewId="0"/>
  </sheetViews>
  <sheetFormatPr defaultRowHeight="15"/>
  <cols>
    <col min="1" max="1" width="28" customWidth="1"/>
    <col min="2" max="8" width="16" customWidth="1"/>
  </cols>
  <sheetData>
    <row r="1" spans="1:8">
      <c r="A1" s="2" t="s">
        <v>4</v>
      </c>
    </row>
    <row r="2" spans="1:8">
      <c r="A2" s="34" t="s">
        <v>169</v>
      </c>
      <c r="B2" s="35" t="s">
        <v>170</v>
      </c>
      <c r="C2" s="46"/>
      <c r="D2" s="46"/>
      <c r="E2" s="46"/>
      <c r="F2" s="46"/>
      <c r="G2" s="35" t="s">
        <v>171</v>
      </c>
      <c r="H2" s="46"/>
    </row>
    <row r="3" spans="1:8">
      <c r="A3" s="48"/>
      <c r="B3" s="36" t="s">
        <v>172</v>
      </c>
      <c r="C3" s="49"/>
      <c r="D3" s="37" t="s">
        <v>173</v>
      </c>
      <c r="E3" s="49"/>
      <c r="F3" s="38" t="s">
        <v>174</v>
      </c>
      <c r="G3" s="39" t="s">
        <v>175</v>
      </c>
      <c r="H3" s="38" t="s">
        <v>176</v>
      </c>
    </row>
    <row r="4" spans="1:8" ht="29.45" customHeight="1">
      <c r="A4" s="47"/>
      <c r="B4" s="14" t="s">
        <v>177</v>
      </c>
      <c r="C4" s="15" t="s">
        <v>178</v>
      </c>
      <c r="D4" s="15" t="s">
        <v>177</v>
      </c>
      <c r="E4" s="15" t="s">
        <v>178</v>
      </c>
      <c r="F4" s="50"/>
      <c r="G4" s="51"/>
      <c r="H4" s="50"/>
    </row>
    <row r="5" spans="1:8">
      <c r="A5" s="32" t="s">
        <v>55</v>
      </c>
      <c r="B5" s="44"/>
      <c r="C5" s="44"/>
      <c r="D5" s="44"/>
      <c r="E5" s="44"/>
      <c r="F5" s="44"/>
      <c r="G5" s="44"/>
      <c r="H5" s="44"/>
    </row>
    <row r="6" spans="1:8">
      <c r="A6" s="7" t="s">
        <v>78</v>
      </c>
      <c r="B6" s="8">
        <v>94</v>
      </c>
      <c r="C6" s="8">
        <v>95</v>
      </c>
      <c r="D6" s="8">
        <v>83</v>
      </c>
      <c r="E6" s="8">
        <v>84</v>
      </c>
      <c r="F6" s="17">
        <v>5780</v>
      </c>
      <c r="G6" s="21">
        <v>92</v>
      </c>
      <c r="H6" s="17">
        <v>116200</v>
      </c>
    </row>
    <row r="7" spans="1:8">
      <c r="A7" s="19" t="s">
        <v>79</v>
      </c>
      <c r="B7" s="8">
        <v>100</v>
      </c>
      <c r="C7" s="8">
        <v>100</v>
      </c>
      <c r="D7" s="8">
        <v>100</v>
      </c>
      <c r="E7" s="8">
        <v>100</v>
      </c>
      <c r="F7" s="17">
        <v>5550</v>
      </c>
      <c r="G7" s="21">
        <v>92</v>
      </c>
      <c r="H7" s="17">
        <v>112100</v>
      </c>
    </row>
    <row r="8" spans="1:8">
      <c r="A8" s="19" t="s">
        <v>80</v>
      </c>
      <c r="B8" s="8">
        <v>37</v>
      </c>
      <c r="C8" s="8">
        <v>42</v>
      </c>
      <c r="D8" s="8">
        <v>34</v>
      </c>
      <c r="E8" s="8">
        <v>38</v>
      </c>
      <c r="F8" s="8">
        <v>150</v>
      </c>
      <c r="G8" s="21">
        <v>94</v>
      </c>
      <c r="H8" s="17">
        <v>1600</v>
      </c>
    </row>
    <row r="9" spans="1:8">
      <c r="A9" s="33" t="s">
        <v>64</v>
      </c>
      <c r="B9" s="45"/>
      <c r="C9" s="45"/>
      <c r="D9" s="45"/>
      <c r="E9" s="45"/>
      <c r="F9" s="45"/>
      <c r="G9" s="45"/>
      <c r="H9" s="45"/>
    </row>
    <row r="10" spans="1:8">
      <c r="A10" s="7" t="s">
        <v>78</v>
      </c>
      <c r="B10" s="8">
        <v>95</v>
      </c>
      <c r="C10" s="8">
        <v>95</v>
      </c>
      <c r="D10" s="8">
        <v>74</v>
      </c>
      <c r="E10" s="8">
        <v>76</v>
      </c>
      <c r="F10" s="17">
        <v>5190</v>
      </c>
      <c r="G10" s="21">
        <v>89</v>
      </c>
      <c r="H10" s="17">
        <v>111000</v>
      </c>
    </row>
    <row r="11" spans="1:8">
      <c r="A11" s="19" t="s">
        <v>79</v>
      </c>
      <c r="B11" s="8">
        <v>100</v>
      </c>
      <c r="C11" s="8">
        <v>100</v>
      </c>
      <c r="D11" s="8">
        <v>100</v>
      </c>
      <c r="E11" s="8">
        <v>100</v>
      </c>
      <c r="F11" s="17">
        <v>5010</v>
      </c>
      <c r="G11" s="21">
        <v>89</v>
      </c>
      <c r="H11" s="17">
        <v>107700</v>
      </c>
    </row>
    <row r="12" spans="1:8">
      <c r="A12" s="25" t="s">
        <v>80</v>
      </c>
      <c r="B12" s="11">
        <v>35</v>
      </c>
      <c r="C12" s="11">
        <v>40</v>
      </c>
      <c r="D12" s="11">
        <v>33</v>
      </c>
      <c r="E12" s="11">
        <v>37</v>
      </c>
      <c r="F12" s="11">
        <v>130</v>
      </c>
      <c r="G12" s="26">
        <v>94</v>
      </c>
      <c r="H12" s="23">
        <v>1500</v>
      </c>
    </row>
    <row r="13" spans="1:8">
      <c r="A13" s="13" t="s">
        <v>179</v>
      </c>
    </row>
    <row r="14" spans="1:8">
      <c r="A14" s="13" t="s">
        <v>140</v>
      </c>
    </row>
  </sheetData>
  <mergeCells count="10">
    <mergeCell ref="A5:H5"/>
    <mergeCell ref="A9:H9"/>
    <mergeCell ref="A2:A4"/>
    <mergeCell ref="B2:F2"/>
    <mergeCell ref="G2:H2"/>
    <mergeCell ref="B3:C3"/>
    <mergeCell ref="D3:E3"/>
    <mergeCell ref="F3:F4"/>
    <mergeCell ref="G3:G4"/>
    <mergeCell ref="H3:H4"/>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M63"/>
  <sheetViews>
    <sheetView workbookViewId="0"/>
  </sheetViews>
  <sheetFormatPr defaultRowHeight="15"/>
  <cols>
    <col min="1" max="1" width="23" customWidth="1"/>
    <col min="2" max="13" width="13" customWidth="1"/>
  </cols>
  <sheetData>
    <row r="1" spans="1:13">
      <c r="A1" s="2" t="s">
        <v>34</v>
      </c>
    </row>
    <row r="2" spans="1:13">
      <c r="A2" s="34" t="s">
        <v>75</v>
      </c>
      <c r="B2" s="35" t="s">
        <v>190</v>
      </c>
      <c r="C2" s="46"/>
      <c r="D2" s="46"/>
      <c r="E2" s="46"/>
      <c r="F2" s="35" t="s">
        <v>191</v>
      </c>
      <c r="G2" s="46"/>
      <c r="H2" s="46"/>
      <c r="I2" s="46"/>
      <c r="J2" s="35" t="s">
        <v>192</v>
      </c>
      <c r="K2" s="46"/>
      <c r="L2" s="46"/>
      <c r="M2" s="46"/>
    </row>
    <row r="3" spans="1:13" ht="44.25" customHeight="1">
      <c r="A3" s="47"/>
      <c r="B3" s="14" t="s">
        <v>283</v>
      </c>
      <c r="C3" s="15" t="s">
        <v>284</v>
      </c>
      <c r="D3" s="15" t="s">
        <v>291</v>
      </c>
      <c r="E3" s="15" t="s">
        <v>292</v>
      </c>
      <c r="F3" s="16" t="s">
        <v>283</v>
      </c>
      <c r="G3" s="15" t="s">
        <v>284</v>
      </c>
      <c r="H3" s="15" t="s">
        <v>291</v>
      </c>
      <c r="I3" s="15" t="s">
        <v>292</v>
      </c>
      <c r="J3" s="16" t="s">
        <v>283</v>
      </c>
      <c r="K3" s="15" t="s">
        <v>284</v>
      </c>
      <c r="L3" s="15" t="s">
        <v>291</v>
      </c>
      <c r="M3" s="15" t="s">
        <v>292</v>
      </c>
    </row>
    <row r="4" spans="1:13">
      <c r="A4" s="7" t="s">
        <v>182</v>
      </c>
      <c r="B4" s="8">
        <v>7</v>
      </c>
      <c r="C4" s="8">
        <v>93</v>
      </c>
      <c r="D4" s="8">
        <v>41</v>
      </c>
      <c r="E4" s="8">
        <v>52</v>
      </c>
      <c r="F4" s="21">
        <v>9</v>
      </c>
      <c r="G4" s="8">
        <v>91</v>
      </c>
      <c r="H4" s="8">
        <v>24</v>
      </c>
      <c r="I4" s="8">
        <v>67</v>
      </c>
      <c r="J4" s="21">
        <v>5</v>
      </c>
      <c r="K4" s="8">
        <v>95</v>
      </c>
      <c r="L4" s="8">
        <v>58</v>
      </c>
      <c r="M4" s="8">
        <v>37</v>
      </c>
    </row>
    <row r="5" spans="1:13">
      <c r="A5" s="19" t="s">
        <v>81</v>
      </c>
      <c r="B5" s="8">
        <v>6</v>
      </c>
      <c r="C5" s="8">
        <v>94</v>
      </c>
      <c r="D5" s="8">
        <v>44</v>
      </c>
      <c r="E5" s="8">
        <v>50</v>
      </c>
      <c r="F5" s="21">
        <v>8</v>
      </c>
      <c r="G5" s="8">
        <v>92</v>
      </c>
      <c r="H5" s="8">
        <v>34</v>
      </c>
      <c r="I5" s="8">
        <v>58</v>
      </c>
      <c r="J5" s="21">
        <v>3</v>
      </c>
      <c r="K5" s="8">
        <v>97</v>
      </c>
      <c r="L5" s="8">
        <v>57</v>
      </c>
      <c r="M5" s="8">
        <v>40</v>
      </c>
    </row>
    <row r="6" spans="1:13">
      <c r="A6" s="19" t="s">
        <v>82</v>
      </c>
      <c r="B6" s="8">
        <v>3</v>
      </c>
      <c r="C6" s="8">
        <v>97</v>
      </c>
      <c r="D6" s="8">
        <v>39</v>
      </c>
      <c r="E6" s="8">
        <v>57</v>
      </c>
      <c r="F6" s="21">
        <v>5</v>
      </c>
      <c r="G6" s="8">
        <v>95</v>
      </c>
      <c r="H6" s="8">
        <v>23</v>
      </c>
      <c r="I6" s="8">
        <v>72</v>
      </c>
      <c r="J6" s="21">
        <v>3</v>
      </c>
      <c r="K6" s="8">
        <v>97</v>
      </c>
      <c r="L6" s="8">
        <v>57</v>
      </c>
      <c r="M6" s="8">
        <v>40</v>
      </c>
    </row>
    <row r="7" spans="1:13">
      <c r="A7" s="19" t="s">
        <v>83</v>
      </c>
      <c r="B7" s="8">
        <v>6</v>
      </c>
      <c r="C7" s="8">
        <v>94</v>
      </c>
      <c r="D7" s="8">
        <v>42</v>
      </c>
      <c r="E7" s="8">
        <v>52</v>
      </c>
      <c r="F7" s="21">
        <v>7</v>
      </c>
      <c r="G7" s="8">
        <v>93</v>
      </c>
      <c r="H7" s="8">
        <v>30</v>
      </c>
      <c r="I7" s="8">
        <v>63</v>
      </c>
      <c r="J7" s="21">
        <v>6</v>
      </c>
      <c r="K7" s="8">
        <v>94</v>
      </c>
      <c r="L7" s="8">
        <v>57</v>
      </c>
      <c r="M7" s="8">
        <v>37</v>
      </c>
    </row>
    <row r="8" spans="1:13">
      <c r="A8" s="19" t="s">
        <v>84</v>
      </c>
      <c r="B8" s="8">
        <v>4</v>
      </c>
      <c r="C8" s="8">
        <v>96</v>
      </c>
      <c r="D8" s="8">
        <v>14</v>
      </c>
      <c r="E8" s="8">
        <v>83</v>
      </c>
      <c r="F8" s="21">
        <v>3</v>
      </c>
      <c r="G8" s="8">
        <v>97</v>
      </c>
      <c r="H8" s="8">
        <v>12</v>
      </c>
      <c r="I8" s="8">
        <v>84</v>
      </c>
      <c r="J8" s="21">
        <v>5</v>
      </c>
      <c r="K8" s="8">
        <v>95</v>
      </c>
      <c r="L8" s="8">
        <v>17</v>
      </c>
      <c r="M8" s="8">
        <v>78</v>
      </c>
    </row>
    <row r="9" spans="1:13">
      <c r="A9" s="19" t="s">
        <v>85</v>
      </c>
      <c r="B9" s="8">
        <v>6</v>
      </c>
      <c r="C9" s="8">
        <v>94</v>
      </c>
      <c r="D9" s="8">
        <v>73</v>
      </c>
      <c r="E9" s="8">
        <v>21</v>
      </c>
      <c r="F9" s="21">
        <v>13</v>
      </c>
      <c r="G9" s="8">
        <v>87</v>
      </c>
      <c r="H9" s="8">
        <v>39</v>
      </c>
      <c r="I9" s="8">
        <v>47</v>
      </c>
      <c r="J9" s="21">
        <v>4</v>
      </c>
      <c r="K9" s="8">
        <v>96</v>
      </c>
      <c r="L9" s="8">
        <v>84</v>
      </c>
      <c r="M9" s="8">
        <v>12</v>
      </c>
    </row>
    <row r="10" spans="1:13">
      <c r="A10" s="19" t="s">
        <v>86</v>
      </c>
      <c r="B10" s="8">
        <v>6</v>
      </c>
      <c r="C10" s="8">
        <v>94</v>
      </c>
      <c r="D10" s="8">
        <v>52</v>
      </c>
      <c r="E10" s="8">
        <v>42</v>
      </c>
      <c r="F10" s="21">
        <v>9</v>
      </c>
      <c r="G10" s="8">
        <v>91</v>
      </c>
      <c r="H10" s="8">
        <v>29</v>
      </c>
      <c r="I10" s="8">
        <v>62</v>
      </c>
      <c r="J10" s="21">
        <v>4</v>
      </c>
      <c r="K10" s="8">
        <v>96</v>
      </c>
      <c r="L10" s="8">
        <v>67</v>
      </c>
      <c r="M10" s="8">
        <v>29</v>
      </c>
    </row>
    <row r="11" spans="1:13">
      <c r="A11" s="19" t="s">
        <v>87</v>
      </c>
      <c r="B11" s="8">
        <v>9</v>
      </c>
      <c r="C11" s="8">
        <v>91</v>
      </c>
      <c r="D11" s="8">
        <v>30</v>
      </c>
      <c r="E11" s="8">
        <v>61</v>
      </c>
      <c r="F11" s="21">
        <v>9</v>
      </c>
      <c r="G11" s="8">
        <v>91</v>
      </c>
      <c r="H11" s="8">
        <v>20</v>
      </c>
      <c r="I11" s="8">
        <v>71</v>
      </c>
      <c r="J11" s="21">
        <v>7</v>
      </c>
      <c r="K11" s="8">
        <v>93</v>
      </c>
      <c r="L11" s="8">
        <v>39</v>
      </c>
      <c r="M11" s="8">
        <v>54</v>
      </c>
    </row>
    <row r="12" spans="1:13">
      <c r="A12" s="19" t="s">
        <v>88</v>
      </c>
      <c r="B12" s="8">
        <v>5</v>
      </c>
      <c r="C12" s="8">
        <v>95</v>
      </c>
      <c r="D12" s="8">
        <v>44</v>
      </c>
      <c r="E12" s="8">
        <v>51</v>
      </c>
      <c r="F12" s="21">
        <v>6</v>
      </c>
      <c r="G12" s="8">
        <v>94</v>
      </c>
      <c r="H12" s="8">
        <v>25</v>
      </c>
      <c r="I12" s="8">
        <v>69</v>
      </c>
      <c r="J12" s="21">
        <v>4</v>
      </c>
      <c r="K12" s="8">
        <v>96</v>
      </c>
      <c r="L12" s="8">
        <v>59</v>
      </c>
      <c r="M12" s="8">
        <v>36</v>
      </c>
    </row>
    <row r="13" spans="1:13">
      <c r="A13" s="19" t="s">
        <v>89</v>
      </c>
      <c r="B13" s="8">
        <v>9</v>
      </c>
      <c r="C13" s="8">
        <v>91</v>
      </c>
      <c r="D13" s="8">
        <v>15</v>
      </c>
      <c r="E13" s="8">
        <v>75</v>
      </c>
      <c r="F13" s="21">
        <v>10</v>
      </c>
      <c r="G13" s="8">
        <v>90</v>
      </c>
      <c r="H13" s="8">
        <v>14</v>
      </c>
      <c r="I13" s="8">
        <v>76</v>
      </c>
      <c r="J13" s="21">
        <v>8</v>
      </c>
      <c r="K13" s="8">
        <v>92</v>
      </c>
      <c r="L13" s="8">
        <v>14</v>
      </c>
      <c r="M13" s="8">
        <v>78</v>
      </c>
    </row>
    <row r="14" spans="1:13">
      <c r="A14" s="19" t="s">
        <v>90</v>
      </c>
      <c r="B14" s="8">
        <v>5</v>
      </c>
      <c r="C14" s="8">
        <v>95</v>
      </c>
      <c r="D14" s="8">
        <v>38</v>
      </c>
      <c r="E14" s="8">
        <v>57</v>
      </c>
      <c r="F14" s="21">
        <v>8</v>
      </c>
      <c r="G14" s="8">
        <v>92</v>
      </c>
      <c r="H14" s="8">
        <v>21</v>
      </c>
      <c r="I14" s="8">
        <v>71</v>
      </c>
      <c r="J14" s="21">
        <v>3</v>
      </c>
      <c r="K14" s="8">
        <v>97</v>
      </c>
      <c r="L14" s="8">
        <v>55</v>
      </c>
      <c r="M14" s="8">
        <v>43</v>
      </c>
    </row>
    <row r="15" spans="1:13">
      <c r="A15" s="19" t="s">
        <v>91</v>
      </c>
      <c r="B15" s="8">
        <v>7</v>
      </c>
      <c r="C15" s="8">
        <v>93</v>
      </c>
      <c r="D15" s="8">
        <v>67</v>
      </c>
      <c r="E15" s="8">
        <v>27</v>
      </c>
      <c r="F15" s="21">
        <v>11</v>
      </c>
      <c r="G15" s="8">
        <v>89</v>
      </c>
      <c r="H15" s="8">
        <v>42</v>
      </c>
      <c r="I15" s="8">
        <v>47</v>
      </c>
      <c r="J15" s="21">
        <v>5</v>
      </c>
      <c r="K15" s="8">
        <v>95</v>
      </c>
      <c r="L15" s="8">
        <v>82</v>
      </c>
      <c r="M15" s="8">
        <v>13</v>
      </c>
    </row>
    <row r="16" spans="1:13">
      <c r="A16" s="19" t="s">
        <v>92</v>
      </c>
      <c r="B16" s="8">
        <v>4</v>
      </c>
      <c r="C16" s="8">
        <v>96</v>
      </c>
      <c r="D16" s="8">
        <v>50</v>
      </c>
      <c r="E16" s="8">
        <v>46</v>
      </c>
      <c r="F16" s="21">
        <v>5</v>
      </c>
      <c r="G16" s="8">
        <v>95</v>
      </c>
      <c r="H16" s="8">
        <v>35</v>
      </c>
      <c r="I16" s="8">
        <v>59</v>
      </c>
      <c r="J16" s="21">
        <v>2</v>
      </c>
      <c r="K16" s="8">
        <v>98</v>
      </c>
      <c r="L16" s="8">
        <v>73</v>
      </c>
      <c r="M16" s="8">
        <v>26</v>
      </c>
    </row>
    <row r="17" spans="1:13">
      <c r="A17" s="19" t="s">
        <v>93</v>
      </c>
      <c r="B17" s="8">
        <v>4</v>
      </c>
      <c r="C17" s="8">
        <v>96</v>
      </c>
      <c r="D17" s="8">
        <v>36</v>
      </c>
      <c r="E17" s="8">
        <v>59</v>
      </c>
      <c r="F17" s="21">
        <v>7</v>
      </c>
      <c r="G17" s="8">
        <v>93</v>
      </c>
      <c r="H17" s="8">
        <v>21</v>
      </c>
      <c r="I17" s="8">
        <v>72</v>
      </c>
      <c r="J17" s="21">
        <v>2</v>
      </c>
      <c r="K17" s="8">
        <v>98</v>
      </c>
      <c r="L17" s="8">
        <v>44</v>
      </c>
      <c r="M17" s="8">
        <v>53</v>
      </c>
    </row>
    <row r="18" spans="1:13">
      <c r="A18" s="19" t="s">
        <v>94</v>
      </c>
      <c r="B18" s="8">
        <v>2</v>
      </c>
      <c r="C18" s="8">
        <v>98</v>
      </c>
      <c r="D18" s="8">
        <v>25</v>
      </c>
      <c r="E18" s="8">
        <v>74</v>
      </c>
      <c r="F18" s="21">
        <v>2</v>
      </c>
      <c r="G18" s="8">
        <v>98</v>
      </c>
      <c r="H18" s="8">
        <v>29</v>
      </c>
      <c r="I18" s="8">
        <v>69</v>
      </c>
      <c r="J18" s="21">
        <v>2</v>
      </c>
      <c r="K18" s="8">
        <v>98</v>
      </c>
      <c r="L18" s="8">
        <v>12</v>
      </c>
      <c r="M18" s="8">
        <v>86</v>
      </c>
    </row>
    <row r="19" spans="1:13">
      <c r="A19" s="19" t="s">
        <v>95</v>
      </c>
      <c r="B19" s="8">
        <v>7</v>
      </c>
      <c r="C19" s="8">
        <v>93</v>
      </c>
      <c r="D19" s="8">
        <v>23</v>
      </c>
      <c r="E19" s="8">
        <v>70</v>
      </c>
      <c r="F19" s="21">
        <v>8</v>
      </c>
      <c r="G19" s="8">
        <v>92</v>
      </c>
      <c r="H19" s="8">
        <v>17</v>
      </c>
      <c r="I19" s="8">
        <v>75</v>
      </c>
      <c r="J19" s="21">
        <v>9</v>
      </c>
      <c r="K19" s="8">
        <v>91</v>
      </c>
      <c r="L19" s="8">
        <v>39</v>
      </c>
      <c r="M19" s="8">
        <v>53</v>
      </c>
    </row>
    <row r="20" spans="1:13">
      <c r="A20" s="19" t="s">
        <v>96</v>
      </c>
      <c r="B20" s="8">
        <v>5</v>
      </c>
      <c r="C20" s="8">
        <v>95</v>
      </c>
      <c r="D20" s="8">
        <v>61</v>
      </c>
      <c r="E20" s="8">
        <v>34</v>
      </c>
      <c r="F20" s="21">
        <v>6</v>
      </c>
      <c r="G20" s="8">
        <v>94</v>
      </c>
      <c r="H20" s="8">
        <v>43</v>
      </c>
      <c r="I20" s="8">
        <v>51</v>
      </c>
      <c r="J20" s="21">
        <v>3</v>
      </c>
      <c r="K20" s="8">
        <v>97</v>
      </c>
      <c r="L20" s="8">
        <v>80</v>
      </c>
      <c r="M20" s="8">
        <v>17</v>
      </c>
    </row>
    <row r="21" spans="1:13">
      <c r="A21" s="19" t="s">
        <v>97</v>
      </c>
      <c r="B21" s="8">
        <v>8</v>
      </c>
      <c r="C21" s="8">
        <v>92</v>
      </c>
      <c r="D21" s="8">
        <v>24</v>
      </c>
      <c r="E21" s="8">
        <v>68</v>
      </c>
      <c r="F21" s="21">
        <v>9</v>
      </c>
      <c r="G21" s="8">
        <v>91</v>
      </c>
      <c r="H21" s="8">
        <v>26</v>
      </c>
      <c r="I21" s="8">
        <v>65</v>
      </c>
      <c r="J21" s="21">
        <v>6</v>
      </c>
      <c r="K21" s="8">
        <v>94</v>
      </c>
      <c r="L21" s="8">
        <v>18</v>
      </c>
      <c r="M21" s="8">
        <v>76</v>
      </c>
    </row>
    <row r="22" spans="1:13">
      <c r="A22" s="19" t="s">
        <v>98</v>
      </c>
      <c r="B22" s="8">
        <v>7</v>
      </c>
      <c r="C22" s="8">
        <v>93</v>
      </c>
      <c r="D22" s="8">
        <v>9</v>
      </c>
      <c r="E22" s="8">
        <v>84</v>
      </c>
      <c r="F22" s="21">
        <v>8</v>
      </c>
      <c r="G22" s="8">
        <v>92</v>
      </c>
      <c r="H22" s="8">
        <v>8</v>
      </c>
      <c r="I22" s="8">
        <v>84</v>
      </c>
      <c r="J22" s="21">
        <v>1</v>
      </c>
      <c r="K22" s="8">
        <v>99</v>
      </c>
      <c r="L22" s="8">
        <v>8</v>
      </c>
      <c r="M22" s="8">
        <v>91</v>
      </c>
    </row>
    <row r="23" spans="1:13">
      <c r="A23" s="19" t="s">
        <v>99</v>
      </c>
      <c r="B23" s="8">
        <v>6</v>
      </c>
      <c r="C23" s="8">
        <v>94</v>
      </c>
      <c r="D23" s="8">
        <v>29</v>
      </c>
      <c r="E23" s="8">
        <v>65</v>
      </c>
      <c r="F23" s="21">
        <v>6</v>
      </c>
      <c r="G23" s="8">
        <v>94</v>
      </c>
      <c r="H23" s="8">
        <v>20</v>
      </c>
      <c r="I23" s="8">
        <v>73</v>
      </c>
      <c r="J23" s="21">
        <v>7</v>
      </c>
      <c r="K23" s="8">
        <v>93</v>
      </c>
      <c r="L23" s="8">
        <v>72</v>
      </c>
      <c r="M23" s="8">
        <v>20</v>
      </c>
    </row>
    <row r="24" spans="1:13">
      <c r="A24" s="19" t="s">
        <v>100</v>
      </c>
      <c r="B24" s="8">
        <v>5</v>
      </c>
      <c r="C24" s="8">
        <v>95</v>
      </c>
      <c r="D24" s="8">
        <v>23</v>
      </c>
      <c r="E24" s="8">
        <v>72</v>
      </c>
      <c r="F24" s="21">
        <v>5</v>
      </c>
      <c r="G24" s="8">
        <v>95</v>
      </c>
      <c r="H24" s="8">
        <v>15</v>
      </c>
      <c r="I24" s="8">
        <v>80</v>
      </c>
      <c r="J24" s="21">
        <v>4</v>
      </c>
      <c r="K24" s="8">
        <v>96</v>
      </c>
      <c r="L24" s="8">
        <v>28</v>
      </c>
      <c r="M24" s="8">
        <v>68</v>
      </c>
    </row>
    <row r="25" spans="1:13">
      <c r="A25" s="19" t="s">
        <v>101</v>
      </c>
      <c r="B25" s="8">
        <v>6</v>
      </c>
      <c r="C25" s="8">
        <v>94</v>
      </c>
      <c r="D25" s="8">
        <v>34</v>
      </c>
      <c r="E25" s="8">
        <v>60</v>
      </c>
      <c r="F25" s="21">
        <v>7</v>
      </c>
      <c r="G25" s="8">
        <v>93</v>
      </c>
      <c r="H25" s="8">
        <v>10</v>
      </c>
      <c r="I25" s="8">
        <v>83</v>
      </c>
      <c r="J25" s="21">
        <v>6</v>
      </c>
      <c r="K25" s="8">
        <v>94</v>
      </c>
      <c r="L25" s="8">
        <v>64</v>
      </c>
      <c r="M25" s="8">
        <v>30</v>
      </c>
    </row>
    <row r="26" spans="1:13">
      <c r="A26" s="19" t="s">
        <v>102</v>
      </c>
      <c r="B26" s="8">
        <v>13</v>
      </c>
      <c r="C26" s="8">
        <v>87</v>
      </c>
      <c r="D26" s="8">
        <v>52</v>
      </c>
      <c r="E26" s="8">
        <v>35</v>
      </c>
      <c r="F26" s="21">
        <v>18</v>
      </c>
      <c r="G26" s="8">
        <v>82</v>
      </c>
      <c r="H26" s="8">
        <v>32</v>
      </c>
      <c r="I26" s="8">
        <v>50</v>
      </c>
      <c r="J26" s="21">
        <v>5</v>
      </c>
      <c r="K26" s="8">
        <v>95</v>
      </c>
      <c r="L26" s="8">
        <v>81</v>
      </c>
      <c r="M26" s="8">
        <v>14</v>
      </c>
    </row>
    <row r="27" spans="1:13">
      <c r="A27" s="19" t="s">
        <v>103</v>
      </c>
      <c r="B27" s="8">
        <v>9</v>
      </c>
      <c r="C27" s="8">
        <v>91</v>
      </c>
      <c r="D27" s="8">
        <v>55</v>
      </c>
      <c r="E27" s="8">
        <v>37</v>
      </c>
      <c r="F27" s="21">
        <v>12</v>
      </c>
      <c r="G27" s="8">
        <v>88</v>
      </c>
      <c r="H27" s="8">
        <v>41</v>
      </c>
      <c r="I27" s="8">
        <v>47</v>
      </c>
      <c r="J27" s="21">
        <v>6</v>
      </c>
      <c r="K27" s="8">
        <v>94</v>
      </c>
      <c r="L27" s="8">
        <v>65</v>
      </c>
      <c r="M27" s="8">
        <v>30</v>
      </c>
    </row>
    <row r="28" spans="1:13">
      <c r="A28" s="19" t="s">
        <v>104</v>
      </c>
      <c r="B28" s="8">
        <v>4</v>
      </c>
      <c r="C28" s="8">
        <v>96</v>
      </c>
      <c r="D28" s="8">
        <v>28</v>
      </c>
      <c r="E28" s="8">
        <v>68</v>
      </c>
      <c r="F28" s="21">
        <v>4</v>
      </c>
      <c r="G28" s="8">
        <v>96</v>
      </c>
      <c r="H28" s="8">
        <v>23</v>
      </c>
      <c r="I28" s="8">
        <v>73</v>
      </c>
      <c r="J28" s="21">
        <v>2</v>
      </c>
      <c r="K28" s="8">
        <v>98</v>
      </c>
      <c r="L28" s="8">
        <v>43</v>
      </c>
      <c r="M28" s="8">
        <v>55</v>
      </c>
    </row>
    <row r="29" spans="1:13">
      <c r="A29" s="19" t="s">
        <v>105</v>
      </c>
      <c r="B29" s="8">
        <v>5</v>
      </c>
      <c r="C29" s="8">
        <v>95</v>
      </c>
      <c r="D29" s="8">
        <v>35</v>
      </c>
      <c r="E29" s="8">
        <v>60</v>
      </c>
      <c r="F29" s="21">
        <v>5</v>
      </c>
      <c r="G29" s="8">
        <v>95</v>
      </c>
      <c r="H29" s="8">
        <v>26</v>
      </c>
      <c r="I29" s="8">
        <v>69</v>
      </c>
      <c r="J29" s="21">
        <v>3</v>
      </c>
      <c r="K29" s="8">
        <v>97</v>
      </c>
      <c r="L29" s="8">
        <v>67</v>
      </c>
      <c r="M29" s="8">
        <v>30</v>
      </c>
    </row>
    <row r="30" spans="1:13">
      <c r="A30" s="19" t="s">
        <v>106</v>
      </c>
      <c r="B30" s="8">
        <v>5</v>
      </c>
      <c r="C30" s="8">
        <v>95</v>
      </c>
      <c r="D30" s="8">
        <v>37</v>
      </c>
      <c r="E30" s="8">
        <v>58</v>
      </c>
      <c r="F30" s="21">
        <v>6</v>
      </c>
      <c r="G30" s="8">
        <v>94</v>
      </c>
      <c r="H30" s="8">
        <v>29</v>
      </c>
      <c r="I30" s="8">
        <v>65</v>
      </c>
      <c r="J30" s="21" t="s">
        <v>243</v>
      </c>
      <c r="K30" s="8" t="s">
        <v>243</v>
      </c>
      <c r="L30" s="8" t="s">
        <v>243</v>
      </c>
      <c r="M30" s="8" t="s">
        <v>243</v>
      </c>
    </row>
    <row r="31" spans="1:13">
      <c r="A31" s="19" t="s">
        <v>107</v>
      </c>
      <c r="B31" s="8">
        <v>5</v>
      </c>
      <c r="C31" s="8">
        <v>95</v>
      </c>
      <c r="D31" s="8">
        <v>38</v>
      </c>
      <c r="E31" s="8">
        <v>57</v>
      </c>
      <c r="F31" s="21">
        <v>7</v>
      </c>
      <c r="G31" s="8">
        <v>93</v>
      </c>
      <c r="H31" s="8">
        <v>30</v>
      </c>
      <c r="I31" s="8">
        <v>64</v>
      </c>
      <c r="J31" s="21" t="s">
        <v>72</v>
      </c>
      <c r="K31" s="8">
        <v>100</v>
      </c>
      <c r="L31" s="8">
        <v>53</v>
      </c>
      <c r="M31" s="8">
        <v>46</v>
      </c>
    </row>
    <row r="32" spans="1:13">
      <c r="A32" s="19" t="s">
        <v>108</v>
      </c>
      <c r="B32" s="8">
        <v>6</v>
      </c>
      <c r="C32" s="8">
        <v>94</v>
      </c>
      <c r="D32" s="8">
        <v>73</v>
      </c>
      <c r="E32" s="8">
        <v>21</v>
      </c>
      <c r="F32" s="21">
        <v>12</v>
      </c>
      <c r="G32" s="8">
        <v>88</v>
      </c>
      <c r="H32" s="8">
        <v>58</v>
      </c>
      <c r="I32" s="8">
        <v>30</v>
      </c>
      <c r="J32" s="21">
        <v>3</v>
      </c>
      <c r="K32" s="8">
        <v>97</v>
      </c>
      <c r="L32" s="8">
        <v>80</v>
      </c>
      <c r="M32" s="8">
        <v>17</v>
      </c>
    </row>
    <row r="33" spans="1:13">
      <c r="A33" s="19" t="s">
        <v>109</v>
      </c>
      <c r="B33" s="8">
        <v>5</v>
      </c>
      <c r="C33" s="8">
        <v>95</v>
      </c>
      <c r="D33" s="8">
        <v>26</v>
      </c>
      <c r="E33" s="8">
        <v>68</v>
      </c>
      <c r="F33" s="21">
        <v>5</v>
      </c>
      <c r="G33" s="8">
        <v>95</v>
      </c>
      <c r="H33" s="8">
        <v>23</v>
      </c>
      <c r="I33" s="8">
        <v>72</v>
      </c>
      <c r="J33" s="21">
        <v>6</v>
      </c>
      <c r="K33" s="8">
        <v>94</v>
      </c>
      <c r="L33" s="8">
        <v>40</v>
      </c>
      <c r="M33" s="8">
        <v>54</v>
      </c>
    </row>
    <row r="34" spans="1:13">
      <c r="A34" s="19" t="s">
        <v>110</v>
      </c>
      <c r="B34" s="8">
        <v>8</v>
      </c>
      <c r="C34" s="8">
        <v>92</v>
      </c>
      <c r="D34" s="8">
        <v>15</v>
      </c>
      <c r="E34" s="8">
        <v>77</v>
      </c>
      <c r="F34" s="21">
        <v>7</v>
      </c>
      <c r="G34" s="8">
        <v>93</v>
      </c>
      <c r="H34" s="8">
        <v>12</v>
      </c>
      <c r="I34" s="8">
        <v>81</v>
      </c>
      <c r="J34" s="21">
        <v>10</v>
      </c>
      <c r="K34" s="8">
        <v>90</v>
      </c>
      <c r="L34" s="8">
        <v>17</v>
      </c>
      <c r="M34" s="8">
        <v>73</v>
      </c>
    </row>
    <row r="35" spans="1:13">
      <c r="A35" s="19" t="s">
        <v>111</v>
      </c>
      <c r="B35" s="8">
        <v>5</v>
      </c>
      <c r="C35" s="8">
        <v>95</v>
      </c>
      <c r="D35" s="8">
        <v>51</v>
      </c>
      <c r="E35" s="8">
        <v>45</v>
      </c>
      <c r="F35" s="21">
        <v>8</v>
      </c>
      <c r="G35" s="8">
        <v>92</v>
      </c>
      <c r="H35" s="8">
        <v>24</v>
      </c>
      <c r="I35" s="8">
        <v>68</v>
      </c>
      <c r="J35" s="21">
        <v>2</v>
      </c>
      <c r="K35" s="8">
        <v>98</v>
      </c>
      <c r="L35" s="8">
        <v>66</v>
      </c>
      <c r="M35" s="8">
        <v>31</v>
      </c>
    </row>
    <row r="36" spans="1:13">
      <c r="A36" s="19" t="s">
        <v>112</v>
      </c>
      <c r="B36" s="8">
        <v>4</v>
      </c>
      <c r="C36" s="8">
        <v>96</v>
      </c>
      <c r="D36" s="8">
        <v>18</v>
      </c>
      <c r="E36" s="8">
        <v>77</v>
      </c>
      <c r="F36" s="21">
        <v>4</v>
      </c>
      <c r="G36" s="8">
        <v>96</v>
      </c>
      <c r="H36" s="8">
        <v>12</v>
      </c>
      <c r="I36" s="8">
        <v>85</v>
      </c>
      <c r="J36" s="21">
        <v>5</v>
      </c>
      <c r="K36" s="8">
        <v>95</v>
      </c>
      <c r="L36" s="8">
        <v>30</v>
      </c>
      <c r="M36" s="8">
        <v>65</v>
      </c>
    </row>
    <row r="37" spans="1:13">
      <c r="A37" s="19" t="s">
        <v>113</v>
      </c>
      <c r="B37" s="8">
        <v>8</v>
      </c>
      <c r="C37" s="8">
        <v>92</v>
      </c>
      <c r="D37" s="8">
        <v>40</v>
      </c>
      <c r="E37" s="8">
        <v>52</v>
      </c>
      <c r="F37" s="21">
        <v>8</v>
      </c>
      <c r="G37" s="8">
        <v>92</v>
      </c>
      <c r="H37" s="8">
        <v>23</v>
      </c>
      <c r="I37" s="8">
        <v>69</v>
      </c>
      <c r="J37" s="21">
        <v>9</v>
      </c>
      <c r="K37" s="8">
        <v>91</v>
      </c>
      <c r="L37" s="8">
        <v>59</v>
      </c>
      <c r="M37" s="8">
        <v>33</v>
      </c>
    </row>
    <row r="38" spans="1:13">
      <c r="A38" s="19" t="s">
        <v>114</v>
      </c>
      <c r="B38" s="8">
        <v>7</v>
      </c>
      <c r="C38" s="8">
        <v>93</v>
      </c>
      <c r="D38" s="8">
        <v>31</v>
      </c>
      <c r="E38" s="8">
        <v>62</v>
      </c>
      <c r="F38" s="21">
        <v>7</v>
      </c>
      <c r="G38" s="8">
        <v>93</v>
      </c>
      <c r="H38" s="8">
        <v>22</v>
      </c>
      <c r="I38" s="8">
        <v>70</v>
      </c>
      <c r="J38" s="21">
        <v>6</v>
      </c>
      <c r="K38" s="8">
        <v>94</v>
      </c>
      <c r="L38" s="8">
        <v>62</v>
      </c>
      <c r="M38" s="8">
        <v>32</v>
      </c>
    </row>
    <row r="39" spans="1:13">
      <c r="A39" s="19" t="s">
        <v>115</v>
      </c>
      <c r="B39" s="8">
        <v>6</v>
      </c>
      <c r="C39" s="8">
        <v>94</v>
      </c>
      <c r="D39" s="8">
        <v>13</v>
      </c>
      <c r="E39" s="8">
        <v>81</v>
      </c>
      <c r="F39" s="21">
        <v>6</v>
      </c>
      <c r="G39" s="8">
        <v>94</v>
      </c>
      <c r="H39" s="8">
        <v>7</v>
      </c>
      <c r="I39" s="8">
        <v>87</v>
      </c>
      <c r="J39" s="21">
        <v>7</v>
      </c>
      <c r="K39" s="8">
        <v>93</v>
      </c>
      <c r="L39" s="8">
        <v>31</v>
      </c>
      <c r="M39" s="8">
        <v>62</v>
      </c>
    </row>
    <row r="40" spans="1:13">
      <c r="A40" s="19" t="s">
        <v>116</v>
      </c>
      <c r="B40" s="8">
        <v>7</v>
      </c>
      <c r="C40" s="8">
        <v>93</v>
      </c>
      <c r="D40" s="8">
        <v>42</v>
      </c>
      <c r="E40" s="8">
        <v>51</v>
      </c>
      <c r="F40" s="21">
        <v>11</v>
      </c>
      <c r="G40" s="8">
        <v>89</v>
      </c>
      <c r="H40" s="8">
        <v>28</v>
      </c>
      <c r="I40" s="8">
        <v>62</v>
      </c>
      <c r="J40" s="21">
        <v>3</v>
      </c>
      <c r="K40" s="8">
        <v>97</v>
      </c>
      <c r="L40" s="8">
        <v>63</v>
      </c>
      <c r="M40" s="8">
        <v>34</v>
      </c>
    </row>
    <row r="41" spans="1:13">
      <c r="A41" s="19" t="s">
        <v>117</v>
      </c>
      <c r="B41" s="8">
        <v>6</v>
      </c>
      <c r="C41" s="8">
        <v>94</v>
      </c>
      <c r="D41" s="8">
        <v>54</v>
      </c>
      <c r="E41" s="8">
        <v>40</v>
      </c>
      <c r="F41" s="21">
        <v>7</v>
      </c>
      <c r="G41" s="8">
        <v>93</v>
      </c>
      <c r="H41" s="8">
        <v>40</v>
      </c>
      <c r="I41" s="8">
        <v>53</v>
      </c>
      <c r="J41" s="21">
        <v>6</v>
      </c>
      <c r="K41" s="8">
        <v>94</v>
      </c>
      <c r="L41" s="8">
        <v>66</v>
      </c>
      <c r="M41" s="8">
        <v>28</v>
      </c>
    </row>
    <row r="42" spans="1:13">
      <c r="A42" s="19" t="s">
        <v>118</v>
      </c>
      <c r="B42" s="8">
        <v>8</v>
      </c>
      <c r="C42" s="8">
        <v>92</v>
      </c>
      <c r="D42" s="8">
        <v>31</v>
      </c>
      <c r="E42" s="8">
        <v>60</v>
      </c>
      <c r="F42" s="21">
        <v>8</v>
      </c>
      <c r="G42" s="8">
        <v>92</v>
      </c>
      <c r="H42" s="8">
        <v>26</v>
      </c>
      <c r="I42" s="8">
        <v>66</v>
      </c>
      <c r="J42" s="21">
        <v>10</v>
      </c>
      <c r="K42" s="8">
        <v>90</v>
      </c>
      <c r="L42" s="8">
        <v>49</v>
      </c>
      <c r="M42" s="8">
        <v>41</v>
      </c>
    </row>
    <row r="43" spans="1:13">
      <c r="A43" s="19" t="s">
        <v>119</v>
      </c>
      <c r="B43" s="8">
        <v>6</v>
      </c>
      <c r="C43" s="8">
        <v>94</v>
      </c>
      <c r="D43" s="8">
        <v>32</v>
      </c>
      <c r="E43" s="8">
        <v>62</v>
      </c>
      <c r="F43" s="21">
        <v>7</v>
      </c>
      <c r="G43" s="8">
        <v>93</v>
      </c>
      <c r="H43" s="8">
        <v>9</v>
      </c>
      <c r="I43" s="8">
        <v>85</v>
      </c>
      <c r="J43" s="21">
        <v>5</v>
      </c>
      <c r="K43" s="8">
        <v>95</v>
      </c>
      <c r="L43" s="8">
        <v>53</v>
      </c>
      <c r="M43" s="8">
        <v>42</v>
      </c>
    </row>
    <row r="44" spans="1:13">
      <c r="A44" s="19" t="s">
        <v>120</v>
      </c>
      <c r="B44" s="8">
        <v>5</v>
      </c>
      <c r="C44" s="8">
        <v>95</v>
      </c>
      <c r="D44" s="8">
        <v>41</v>
      </c>
      <c r="E44" s="8">
        <v>54</v>
      </c>
      <c r="F44" s="21">
        <v>5</v>
      </c>
      <c r="G44" s="8">
        <v>95</v>
      </c>
      <c r="H44" s="8">
        <v>31</v>
      </c>
      <c r="I44" s="8">
        <v>64</v>
      </c>
      <c r="J44" s="21">
        <v>5</v>
      </c>
      <c r="K44" s="8">
        <v>95</v>
      </c>
      <c r="L44" s="8">
        <v>61</v>
      </c>
      <c r="M44" s="8">
        <v>34</v>
      </c>
    </row>
    <row r="45" spans="1:13">
      <c r="A45" s="19" t="s">
        <v>121</v>
      </c>
      <c r="B45" s="8">
        <v>5</v>
      </c>
      <c r="C45" s="8">
        <v>95</v>
      </c>
      <c r="D45" s="8">
        <v>55</v>
      </c>
      <c r="E45" s="8">
        <v>41</v>
      </c>
      <c r="F45" s="21">
        <v>6</v>
      </c>
      <c r="G45" s="8">
        <v>94</v>
      </c>
      <c r="H45" s="8">
        <v>47</v>
      </c>
      <c r="I45" s="8">
        <v>47</v>
      </c>
      <c r="J45" s="21">
        <v>4</v>
      </c>
      <c r="K45" s="8">
        <v>96</v>
      </c>
      <c r="L45" s="8">
        <v>76</v>
      </c>
      <c r="M45" s="8">
        <v>20</v>
      </c>
    </row>
    <row r="46" spans="1:13">
      <c r="A46" s="19" t="s">
        <v>122</v>
      </c>
      <c r="B46" s="8">
        <v>11</v>
      </c>
      <c r="C46" s="8">
        <v>89</v>
      </c>
      <c r="D46" s="8">
        <v>26</v>
      </c>
      <c r="E46" s="8">
        <v>63</v>
      </c>
      <c r="F46" s="21">
        <v>12</v>
      </c>
      <c r="G46" s="8">
        <v>88</v>
      </c>
      <c r="H46" s="8">
        <v>26</v>
      </c>
      <c r="I46" s="8">
        <v>61</v>
      </c>
      <c r="J46" s="21">
        <v>8</v>
      </c>
      <c r="K46" s="8">
        <v>92</v>
      </c>
      <c r="L46" s="8">
        <v>27</v>
      </c>
      <c r="M46" s="8">
        <v>65</v>
      </c>
    </row>
    <row r="47" spans="1:13">
      <c r="A47" s="19" t="s">
        <v>123</v>
      </c>
      <c r="B47" s="8">
        <v>8</v>
      </c>
      <c r="C47" s="8">
        <v>92</v>
      </c>
      <c r="D47" s="8">
        <v>45</v>
      </c>
      <c r="E47" s="8">
        <v>47</v>
      </c>
      <c r="F47" s="21">
        <v>13</v>
      </c>
      <c r="G47" s="8">
        <v>87</v>
      </c>
      <c r="H47" s="8">
        <v>17</v>
      </c>
      <c r="I47" s="8">
        <v>70</v>
      </c>
      <c r="J47" s="21">
        <v>5</v>
      </c>
      <c r="K47" s="8">
        <v>95</v>
      </c>
      <c r="L47" s="8">
        <v>60</v>
      </c>
      <c r="M47" s="8">
        <v>35</v>
      </c>
    </row>
    <row r="48" spans="1:13">
      <c r="A48" s="19" t="s">
        <v>124</v>
      </c>
      <c r="B48" s="8">
        <v>4</v>
      </c>
      <c r="C48" s="8">
        <v>96</v>
      </c>
      <c r="D48" s="8">
        <v>53</v>
      </c>
      <c r="E48" s="8">
        <v>43</v>
      </c>
      <c r="F48" s="21">
        <v>6</v>
      </c>
      <c r="G48" s="8">
        <v>94</v>
      </c>
      <c r="H48" s="8">
        <v>39</v>
      </c>
      <c r="I48" s="8">
        <v>56</v>
      </c>
      <c r="J48" s="21">
        <v>2</v>
      </c>
      <c r="K48" s="8">
        <v>98</v>
      </c>
      <c r="L48" s="8">
        <v>65</v>
      </c>
      <c r="M48" s="8">
        <v>32</v>
      </c>
    </row>
    <row r="49" spans="1:13">
      <c r="A49" s="19" t="s">
        <v>125</v>
      </c>
      <c r="B49" s="8">
        <v>6</v>
      </c>
      <c r="C49" s="8">
        <v>94</v>
      </c>
      <c r="D49" s="8">
        <v>25</v>
      </c>
      <c r="E49" s="8">
        <v>69</v>
      </c>
      <c r="F49" s="21">
        <v>6</v>
      </c>
      <c r="G49" s="8">
        <v>94</v>
      </c>
      <c r="H49" s="8">
        <v>20</v>
      </c>
      <c r="I49" s="8">
        <v>74</v>
      </c>
      <c r="J49" s="21" t="s">
        <v>243</v>
      </c>
      <c r="K49" s="8" t="s">
        <v>243</v>
      </c>
      <c r="L49" s="8" t="s">
        <v>243</v>
      </c>
      <c r="M49" s="8" t="s">
        <v>243</v>
      </c>
    </row>
    <row r="50" spans="1:13">
      <c r="A50" s="19" t="s">
        <v>126</v>
      </c>
      <c r="B50" s="8">
        <v>10</v>
      </c>
      <c r="C50" s="8">
        <v>90</v>
      </c>
      <c r="D50" s="8">
        <v>40</v>
      </c>
      <c r="E50" s="8">
        <v>50</v>
      </c>
      <c r="F50" s="21">
        <v>15</v>
      </c>
      <c r="G50" s="8">
        <v>85</v>
      </c>
      <c r="H50" s="8">
        <v>29</v>
      </c>
      <c r="I50" s="8">
        <v>56</v>
      </c>
      <c r="J50" s="21">
        <v>7</v>
      </c>
      <c r="K50" s="8">
        <v>93</v>
      </c>
      <c r="L50" s="8">
        <v>46</v>
      </c>
      <c r="M50" s="8">
        <v>47</v>
      </c>
    </row>
    <row r="51" spans="1:13">
      <c r="A51" s="19" t="s">
        <v>127</v>
      </c>
      <c r="B51" s="8">
        <v>8</v>
      </c>
      <c r="C51" s="8">
        <v>92</v>
      </c>
      <c r="D51" s="8">
        <v>56</v>
      </c>
      <c r="E51" s="8">
        <v>37</v>
      </c>
      <c r="F51" s="21">
        <v>12</v>
      </c>
      <c r="G51" s="8">
        <v>88</v>
      </c>
      <c r="H51" s="8">
        <v>37</v>
      </c>
      <c r="I51" s="8">
        <v>51</v>
      </c>
      <c r="J51" s="21">
        <v>6</v>
      </c>
      <c r="K51" s="8">
        <v>94</v>
      </c>
      <c r="L51" s="8">
        <v>69</v>
      </c>
      <c r="M51" s="8">
        <v>25</v>
      </c>
    </row>
    <row r="52" spans="1:13">
      <c r="A52" s="19" t="s">
        <v>128</v>
      </c>
      <c r="B52" s="8">
        <v>7</v>
      </c>
      <c r="C52" s="8">
        <v>93</v>
      </c>
      <c r="D52" s="8">
        <v>44</v>
      </c>
      <c r="E52" s="8">
        <v>49</v>
      </c>
      <c r="F52" s="21">
        <v>7</v>
      </c>
      <c r="G52" s="8">
        <v>93</v>
      </c>
      <c r="H52" s="8">
        <v>43</v>
      </c>
      <c r="I52" s="8">
        <v>50</v>
      </c>
      <c r="J52" s="21" t="s">
        <v>243</v>
      </c>
      <c r="K52" s="8" t="s">
        <v>243</v>
      </c>
      <c r="L52" s="8" t="s">
        <v>243</v>
      </c>
      <c r="M52" s="8" t="s">
        <v>243</v>
      </c>
    </row>
    <row r="53" spans="1:13">
      <c r="A53" s="19" t="s">
        <v>129</v>
      </c>
      <c r="B53" s="8">
        <v>6</v>
      </c>
      <c r="C53" s="8">
        <v>94</v>
      </c>
      <c r="D53" s="8">
        <v>42</v>
      </c>
      <c r="E53" s="8">
        <v>52</v>
      </c>
      <c r="F53" s="21">
        <v>8</v>
      </c>
      <c r="G53" s="8">
        <v>92</v>
      </c>
      <c r="H53" s="8">
        <v>27</v>
      </c>
      <c r="I53" s="8">
        <v>66</v>
      </c>
      <c r="J53" s="21">
        <v>5</v>
      </c>
      <c r="K53" s="8">
        <v>95</v>
      </c>
      <c r="L53" s="8">
        <v>67</v>
      </c>
      <c r="M53" s="8">
        <v>28</v>
      </c>
    </row>
    <row r="54" spans="1:13">
      <c r="A54" s="19" t="s">
        <v>130</v>
      </c>
      <c r="B54" s="8">
        <v>6</v>
      </c>
      <c r="C54" s="8">
        <v>94</v>
      </c>
      <c r="D54" s="8">
        <v>31</v>
      </c>
      <c r="E54" s="8">
        <v>63</v>
      </c>
      <c r="F54" s="21">
        <v>7</v>
      </c>
      <c r="G54" s="8">
        <v>93</v>
      </c>
      <c r="H54" s="8">
        <v>23</v>
      </c>
      <c r="I54" s="8">
        <v>71</v>
      </c>
      <c r="J54" s="21">
        <v>2</v>
      </c>
      <c r="K54" s="8">
        <v>98</v>
      </c>
      <c r="L54" s="8">
        <v>59</v>
      </c>
      <c r="M54" s="8">
        <v>39</v>
      </c>
    </row>
    <row r="55" spans="1:13">
      <c r="A55" s="33" t="s">
        <v>131</v>
      </c>
      <c r="B55" s="45"/>
      <c r="C55" s="45"/>
      <c r="D55" s="45"/>
      <c r="E55" s="45"/>
      <c r="F55" s="45"/>
      <c r="G55" s="45"/>
      <c r="H55" s="45"/>
      <c r="I55" s="45"/>
      <c r="J55" s="45"/>
      <c r="K55" s="45"/>
      <c r="L55" s="45"/>
      <c r="M55" s="45"/>
    </row>
    <row r="56" spans="1:13">
      <c r="A56" s="20" t="s">
        <v>134</v>
      </c>
      <c r="B56" s="8">
        <v>7</v>
      </c>
      <c r="C56" s="8">
        <v>93</v>
      </c>
      <c r="D56" s="8">
        <v>14</v>
      </c>
      <c r="E56" s="8">
        <v>79</v>
      </c>
      <c r="F56" s="21">
        <v>8</v>
      </c>
      <c r="G56" s="8">
        <v>92</v>
      </c>
      <c r="H56" s="8">
        <v>6</v>
      </c>
      <c r="I56" s="8">
        <v>86</v>
      </c>
      <c r="J56" s="21">
        <v>6</v>
      </c>
      <c r="K56" s="8">
        <v>94</v>
      </c>
      <c r="L56" s="8">
        <v>20</v>
      </c>
      <c r="M56" s="8">
        <v>74</v>
      </c>
    </row>
    <row r="57" spans="1:13">
      <c r="A57" s="20" t="s">
        <v>183</v>
      </c>
      <c r="B57" s="8">
        <v>6</v>
      </c>
      <c r="C57" s="8">
        <v>94</v>
      </c>
      <c r="D57" s="8">
        <v>26</v>
      </c>
      <c r="E57" s="8">
        <v>68</v>
      </c>
      <c r="F57" s="21">
        <v>9</v>
      </c>
      <c r="G57" s="8">
        <v>91</v>
      </c>
      <c r="H57" s="8">
        <v>17</v>
      </c>
      <c r="I57" s="8">
        <v>74</v>
      </c>
      <c r="J57" s="21">
        <v>3</v>
      </c>
      <c r="K57" s="8">
        <v>97</v>
      </c>
      <c r="L57" s="8">
        <v>37</v>
      </c>
      <c r="M57" s="8">
        <v>61</v>
      </c>
    </row>
    <row r="58" spans="1:13">
      <c r="A58" s="22" t="s">
        <v>136</v>
      </c>
      <c r="B58" s="11" t="s">
        <v>72</v>
      </c>
      <c r="C58" s="11">
        <v>100</v>
      </c>
      <c r="D58" s="11">
        <v>5</v>
      </c>
      <c r="E58" s="11">
        <v>94</v>
      </c>
      <c r="F58" s="26" t="s">
        <v>72</v>
      </c>
      <c r="G58" s="11">
        <v>100</v>
      </c>
      <c r="H58" s="11">
        <v>5</v>
      </c>
      <c r="I58" s="11">
        <v>95</v>
      </c>
      <c r="J58" s="26" t="s">
        <v>243</v>
      </c>
      <c r="K58" s="11" t="s">
        <v>243</v>
      </c>
      <c r="L58" s="11" t="s">
        <v>243</v>
      </c>
      <c r="M58" s="11" t="s">
        <v>243</v>
      </c>
    </row>
    <row r="59" spans="1:13">
      <c r="A59" s="13" t="s">
        <v>73</v>
      </c>
    </row>
    <row r="60" spans="1:13">
      <c r="A60" s="13" t="s">
        <v>303</v>
      </c>
    </row>
    <row r="61" spans="1:13">
      <c r="A61" s="13" t="s">
        <v>184</v>
      </c>
    </row>
    <row r="62" spans="1:13">
      <c r="A62" s="13" t="s">
        <v>304</v>
      </c>
    </row>
    <row r="63" spans="1:13">
      <c r="A63" s="13" t="s">
        <v>305</v>
      </c>
    </row>
  </sheetData>
  <mergeCells count="5">
    <mergeCell ref="A2:A3"/>
    <mergeCell ref="B2:E2"/>
    <mergeCell ref="F2:I2"/>
    <mergeCell ref="J2:M2"/>
    <mergeCell ref="A55:M55"/>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M63"/>
  <sheetViews>
    <sheetView workbookViewId="0"/>
  </sheetViews>
  <sheetFormatPr defaultRowHeight="15"/>
  <cols>
    <col min="1" max="1" width="23" customWidth="1"/>
    <col min="2" max="13" width="13" customWidth="1"/>
  </cols>
  <sheetData>
    <row r="1" spans="1:13">
      <c r="A1" s="2" t="s">
        <v>35</v>
      </c>
    </row>
    <row r="2" spans="1:13">
      <c r="A2" s="34" t="s">
        <v>75</v>
      </c>
      <c r="B2" s="35" t="s">
        <v>190</v>
      </c>
      <c r="C2" s="46"/>
      <c r="D2" s="46"/>
      <c r="E2" s="46"/>
      <c r="F2" s="35" t="s">
        <v>191</v>
      </c>
      <c r="G2" s="46"/>
      <c r="H2" s="46"/>
      <c r="I2" s="46"/>
      <c r="J2" s="35" t="s">
        <v>192</v>
      </c>
      <c r="K2" s="46"/>
      <c r="L2" s="46"/>
      <c r="M2" s="46"/>
    </row>
    <row r="3" spans="1:13" ht="44.25" customHeight="1">
      <c r="A3" s="47"/>
      <c r="B3" s="14" t="s">
        <v>283</v>
      </c>
      <c r="C3" s="15" t="s">
        <v>284</v>
      </c>
      <c r="D3" s="15" t="s">
        <v>291</v>
      </c>
      <c r="E3" s="15" t="s">
        <v>292</v>
      </c>
      <c r="F3" s="16" t="s">
        <v>283</v>
      </c>
      <c r="G3" s="15" t="s">
        <v>284</v>
      </c>
      <c r="H3" s="15" t="s">
        <v>291</v>
      </c>
      <c r="I3" s="15" t="s">
        <v>292</v>
      </c>
      <c r="J3" s="16" t="s">
        <v>283</v>
      </c>
      <c r="K3" s="15" t="s">
        <v>284</v>
      </c>
      <c r="L3" s="15" t="s">
        <v>291</v>
      </c>
      <c r="M3" s="15" t="s">
        <v>292</v>
      </c>
    </row>
    <row r="4" spans="1:13">
      <c r="A4" s="7" t="s">
        <v>182</v>
      </c>
      <c r="B4" s="8">
        <v>7</v>
      </c>
      <c r="C4" s="8">
        <v>93</v>
      </c>
      <c r="D4" s="8">
        <v>32</v>
      </c>
      <c r="E4" s="8">
        <v>61</v>
      </c>
      <c r="F4" s="21">
        <v>8</v>
      </c>
      <c r="G4" s="8">
        <v>92</v>
      </c>
      <c r="H4" s="8">
        <v>15</v>
      </c>
      <c r="I4" s="8">
        <v>77</v>
      </c>
      <c r="J4" s="21">
        <v>6</v>
      </c>
      <c r="K4" s="8">
        <v>94</v>
      </c>
      <c r="L4" s="8">
        <v>56</v>
      </c>
      <c r="M4" s="8">
        <v>38</v>
      </c>
    </row>
    <row r="5" spans="1:13">
      <c r="A5" s="19" t="s">
        <v>81</v>
      </c>
      <c r="B5" s="8">
        <v>10</v>
      </c>
      <c r="C5" s="8">
        <v>90</v>
      </c>
      <c r="D5" s="8">
        <v>36</v>
      </c>
      <c r="E5" s="8">
        <v>54</v>
      </c>
      <c r="F5" s="21">
        <v>10</v>
      </c>
      <c r="G5" s="8">
        <v>90</v>
      </c>
      <c r="H5" s="8">
        <v>27</v>
      </c>
      <c r="I5" s="8">
        <v>63</v>
      </c>
      <c r="J5" s="21">
        <v>7</v>
      </c>
      <c r="K5" s="8">
        <v>93</v>
      </c>
      <c r="L5" s="8">
        <v>63</v>
      </c>
      <c r="M5" s="8">
        <v>30</v>
      </c>
    </row>
    <row r="6" spans="1:13">
      <c r="A6" s="19" t="s">
        <v>82</v>
      </c>
      <c r="B6" s="8">
        <v>4</v>
      </c>
      <c r="C6" s="8">
        <v>96</v>
      </c>
      <c r="D6" s="8">
        <v>41</v>
      </c>
      <c r="E6" s="8">
        <v>55</v>
      </c>
      <c r="F6" s="21">
        <v>7</v>
      </c>
      <c r="G6" s="8">
        <v>93</v>
      </c>
      <c r="H6" s="8">
        <v>14</v>
      </c>
      <c r="I6" s="8">
        <v>79</v>
      </c>
      <c r="J6" s="21">
        <v>3</v>
      </c>
      <c r="K6" s="8">
        <v>97</v>
      </c>
      <c r="L6" s="8">
        <v>64</v>
      </c>
      <c r="M6" s="8">
        <v>32</v>
      </c>
    </row>
    <row r="7" spans="1:13">
      <c r="A7" s="19" t="s">
        <v>83</v>
      </c>
      <c r="B7" s="8">
        <v>9</v>
      </c>
      <c r="C7" s="8">
        <v>91</v>
      </c>
      <c r="D7" s="8">
        <v>39</v>
      </c>
      <c r="E7" s="8">
        <v>52</v>
      </c>
      <c r="F7" s="21">
        <v>12</v>
      </c>
      <c r="G7" s="8">
        <v>88</v>
      </c>
      <c r="H7" s="8">
        <v>22</v>
      </c>
      <c r="I7" s="8">
        <v>66</v>
      </c>
      <c r="J7" s="21">
        <v>4</v>
      </c>
      <c r="K7" s="8">
        <v>96</v>
      </c>
      <c r="L7" s="8">
        <v>65</v>
      </c>
      <c r="M7" s="8">
        <v>31</v>
      </c>
    </row>
    <row r="8" spans="1:13">
      <c r="A8" s="19" t="s">
        <v>84</v>
      </c>
      <c r="B8" s="8">
        <v>4</v>
      </c>
      <c r="C8" s="8">
        <v>96</v>
      </c>
      <c r="D8" s="8">
        <v>12</v>
      </c>
      <c r="E8" s="8">
        <v>84</v>
      </c>
      <c r="F8" s="21">
        <v>5</v>
      </c>
      <c r="G8" s="8">
        <v>95</v>
      </c>
      <c r="H8" s="8">
        <v>5</v>
      </c>
      <c r="I8" s="8">
        <v>90</v>
      </c>
      <c r="J8" s="21">
        <v>3</v>
      </c>
      <c r="K8" s="8">
        <v>97</v>
      </c>
      <c r="L8" s="8">
        <v>26</v>
      </c>
      <c r="M8" s="8">
        <v>71</v>
      </c>
    </row>
    <row r="9" spans="1:13">
      <c r="A9" s="19" t="s">
        <v>85</v>
      </c>
      <c r="B9" s="8">
        <v>8</v>
      </c>
      <c r="C9" s="8">
        <v>92</v>
      </c>
      <c r="D9" s="8">
        <v>59</v>
      </c>
      <c r="E9" s="8">
        <v>33</v>
      </c>
      <c r="F9" s="21">
        <v>11</v>
      </c>
      <c r="G9" s="8">
        <v>89</v>
      </c>
      <c r="H9" s="8">
        <v>31</v>
      </c>
      <c r="I9" s="8">
        <v>59</v>
      </c>
      <c r="J9" s="21">
        <v>6</v>
      </c>
      <c r="K9" s="8">
        <v>94</v>
      </c>
      <c r="L9" s="8">
        <v>74</v>
      </c>
      <c r="M9" s="8">
        <v>20</v>
      </c>
    </row>
    <row r="10" spans="1:13">
      <c r="A10" s="19" t="s">
        <v>86</v>
      </c>
      <c r="B10" s="8">
        <v>6</v>
      </c>
      <c r="C10" s="8">
        <v>94</v>
      </c>
      <c r="D10" s="8">
        <v>44</v>
      </c>
      <c r="E10" s="8">
        <v>49</v>
      </c>
      <c r="F10" s="21">
        <v>8</v>
      </c>
      <c r="G10" s="8">
        <v>92</v>
      </c>
      <c r="H10" s="8">
        <v>20</v>
      </c>
      <c r="I10" s="8">
        <v>72</v>
      </c>
      <c r="J10" s="21">
        <v>3</v>
      </c>
      <c r="K10" s="8">
        <v>97</v>
      </c>
      <c r="L10" s="8">
        <v>76</v>
      </c>
      <c r="M10" s="8">
        <v>20</v>
      </c>
    </row>
    <row r="11" spans="1:13">
      <c r="A11" s="19" t="s">
        <v>87</v>
      </c>
      <c r="B11" s="8">
        <v>7</v>
      </c>
      <c r="C11" s="8">
        <v>93</v>
      </c>
      <c r="D11" s="8">
        <v>17</v>
      </c>
      <c r="E11" s="8">
        <v>76</v>
      </c>
      <c r="F11" s="21">
        <v>7</v>
      </c>
      <c r="G11" s="8">
        <v>93</v>
      </c>
      <c r="H11" s="8">
        <v>14</v>
      </c>
      <c r="I11" s="8">
        <v>80</v>
      </c>
      <c r="J11" s="21">
        <v>11</v>
      </c>
      <c r="K11" s="8">
        <v>89</v>
      </c>
      <c r="L11" s="8">
        <v>23</v>
      </c>
      <c r="M11" s="8">
        <v>66</v>
      </c>
    </row>
    <row r="12" spans="1:13">
      <c r="A12" s="19" t="s">
        <v>88</v>
      </c>
      <c r="B12" s="8">
        <v>7</v>
      </c>
      <c r="C12" s="8">
        <v>93</v>
      </c>
      <c r="D12" s="8">
        <v>27</v>
      </c>
      <c r="E12" s="8">
        <v>66</v>
      </c>
      <c r="F12" s="21">
        <v>7</v>
      </c>
      <c r="G12" s="8">
        <v>93</v>
      </c>
      <c r="H12" s="8">
        <v>8</v>
      </c>
      <c r="I12" s="8">
        <v>85</v>
      </c>
      <c r="J12" s="21">
        <v>5</v>
      </c>
      <c r="K12" s="8">
        <v>95</v>
      </c>
      <c r="L12" s="8">
        <v>60</v>
      </c>
      <c r="M12" s="8">
        <v>35</v>
      </c>
    </row>
    <row r="13" spans="1:13">
      <c r="A13" s="19" t="s">
        <v>89</v>
      </c>
      <c r="B13" s="8">
        <v>10</v>
      </c>
      <c r="C13" s="8">
        <v>90</v>
      </c>
      <c r="D13" s="8">
        <v>6</v>
      </c>
      <c r="E13" s="8">
        <v>84</v>
      </c>
      <c r="F13" s="21">
        <v>10</v>
      </c>
      <c r="G13" s="8">
        <v>90</v>
      </c>
      <c r="H13" s="8">
        <v>5</v>
      </c>
      <c r="I13" s="8">
        <v>85</v>
      </c>
      <c r="J13" s="21">
        <v>9</v>
      </c>
      <c r="K13" s="8">
        <v>91</v>
      </c>
      <c r="L13" s="8">
        <v>8</v>
      </c>
      <c r="M13" s="8">
        <v>83</v>
      </c>
    </row>
    <row r="14" spans="1:13">
      <c r="A14" s="19" t="s">
        <v>90</v>
      </c>
      <c r="B14" s="8">
        <v>8</v>
      </c>
      <c r="C14" s="8">
        <v>92</v>
      </c>
      <c r="D14" s="8">
        <v>15</v>
      </c>
      <c r="E14" s="8">
        <v>77</v>
      </c>
      <c r="F14" s="21">
        <v>9</v>
      </c>
      <c r="G14" s="8">
        <v>91</v>
      </c>
      <c r="H14" s="8">
        <v>5</v>
      </c>
      <c r="I14" s="8">
        <v>86</v>
      </c>
      <c r="J14" s="21">
        <v>6</v>
      </c>
      <c r="K14" s="8">
        <v>94</v>
      </c>
      <c r="L14" s="8">
        <v>39</v>
      </c>
      <c r="M14" s="8">
        <v>54</v>
      </c>
    </row>
    <row r="15" spans="1:13">
      <c r="A15" s="19" t="s">
        <v>91</v>
      </c>
      <c r="B15" s="8">
        <v>9</v>
      </c>
      <c r="C15" s="8">
        <v>91</v>
      </c>
      <c r="D15" s="8">
        <v>71</v>
      </c>
      <c r="E15" s="8">
        <v>20</v>
      </c>
      <c r="F15" s="21">
        <v>13</v>
      </c>
      <c r="G15" s="8">
        <v>87</v>
      </c>
      <c r="H15" s="8">
        <v>57</v>
      </c>
      <c r="I15" s="8">
        <v>31</v>
      </c>
      <c r="J15" s="21">
        <v>7</v>
      </c>
      <c r="K15" s="8">
        <v>93</v>
      </c>
      <c r="L15" s="8">
        <v>85</v>
      </c>
      <c r="M15" s="8">
        <v>8</v>
      </c>
    </row>
    <row r="16" spans="1:13">
      <c r="A16" s="19" t="s">
        <v>92</v>
      </c>
      <c r="B16" s="8">
        <v>7</v>
      </c>
      <c r="C16" s="8">
        <v>93</v>
      </c>
      <c r="D16" s="8">
        <v>29</v>
      </c>
      <c r="E16" s="8">
        <v>64</v>
      </c>
      <c r="F16" s="21">
        <v>9</v>
      </c>
      <c r="G16" s="8">
        <v>91</v>
      </c>
      <c r="H16" s="8">
        <v>16</v>
      </c>
      <c r="I16" s="8">
        <v>74</v>
      </c>
      <c r="J16" s="21">
        <v>2</v>
      </c>
      <c r="K16" s="8">
        <v>98</v>
      </c>
      <c r="L16" s="8">
        <v>53</v>
      </c>
      <c r="M16" s="8">
        <v>45</v>
      </c>
    </row>
    <row r="17" spans="1:13">
      <c r="A17" s="19" t="s">
        <v>93</v>
      </c>
      <c r="B17" s="8">
        <v>5</v>
      </c>
      <c r="C17" s="8">
        <v>95</v>
      </c>
      <c r="D17" s="8">
        <v>30</v>
      </c>
      <c r="E17" s="8">
        <v>66</v>
      </c>
      <c r="F17" s="21">
        <v>5</v>
      </c>
      <c r="G17" s="8">
        <v>95</v>
      </c>
      <c r="H17" s="8">
        <v>11</v>
      </c>
      <c r="I17" s="8">
        <v>84</v>
      </c>
      <c r="J17" s="21">
        <v>4</v>
      </c>
      <c r="K17" s="8">
        <v>96</v>
      </c>
      <c r="L17" s="8">
        <v>48</v>
      </c>
      <c r="M17" s="8">
        <v>48</v>
      </c>
    </row>
    <row r="18" spans="1:13">
      <c r="A18" s="19" t="s">
        <v>94</v>
      </c>
      <c r="B18" s="8">
        <v>3</v>
      </c>
      <c r="C18" s="8">
        <v>97</v>
      </c>
      <c r="D18" s="8">
        <v>12</v>
      </c>
      <c r="E18" s="8">
        <v>85</v>
      </c>
      <c r="F18" s="21">
        <v>3</v>
      </c>
      <c r="G18" s="8">
        <v>97</v>
      </c>
      <c r="H18" s="8">
        <v>9</v>
      </c>
      <c r="I18" s="8">
        <v>88</v>
      </c>
      <c r="J18" s="21">
        <v>5</v>
      </c>
      <c r="K18" s="8">
        <v>95</v>
      </c>
      <c r="L18" s="8">
        <v>17</v>
      </c>
      <c r="M18" s="8">
        <v>79</v>
      </c>
    </row>
    <row r="19" spans="1:13">
      <c r="A19" s="19" t="s">
        <v>95</v>
      </c>
      <c r="B19" s="8">
        <v>7</v>
      </c>
      <c r="C19" s="8">
        <v>93</v>
      </c>
      <c r="D19" s="8">
        <v>16</v>
      </c>
      <c r="E19" s="8">
        <v>76</v>
      </c>
      <c r="F19" s="21">
        <v>7</v>
      </c>
      <c r="G19" s="8">
        <v>93</v>
      </c>
      <c r="H19" s="8">
        <v>9</v>
      </c>
      <c r="I19" s="8">
        <v>84</v>
      </c>
      <c r="J19" s="21">
        <v>8</v>
      </c>
      <c r="K19" s="8">
        <v>92</v>
      </c>
      <c r="L19" s="8">
        <v>39</v>
      </c>
      <c r="M19" s="8">
        <v>54</v>
      </c>
    </row>
    <row r="20" spans="1:13">
      <c r="A20" s="19" t="s">
        <v>96</v>
      </c>
      <c r="B20" s="8">
        <v>7</v>
      </c>
      <c r="C20" s="8">
        <v>93</v>
      </c>
      <c r="D20" s="8">
        <v>40</v>
      </c>
      <c r="E20" s="8">
        <v>54</v>
      </c>
      <c r="F20" s="21">
        <v>7</v>
      </c>
      <c r="G20" s="8">
        <v>93</v>
      </c>
      <c r="H20" s="8">
        <v>22</v>
      </c>
      <c r="I20" s="8">
        <v>71</v>
      </c>
      <c r="J20" s="21">
        <v>6</v>
      </c>
      <c r="K20" s="8">
        <v>94</v>
      </c>
      <c r="L20" s="8">
        <v>67</v>
      </c>
      <c r="M20" s="8">
        <v>27</v>
      </c>
    </row>
    <row r="21" spans="1:13">
      <c r="A21" s="19" t="s">
        <v>97</v>
      </c>
      <c r="B21" s="8">
        <v>12</v>
      </c>
      <c r="C21" s="8">
        <v>88</v>
      </c>
      <c r="D21" s="8">
        <v>13</v>
      </c>
      <c r="E21" s="8">
        <v>75</v>
      </c>
      <c r="F21" s="21">
        <v>12</v>
      </c>
      <c r="G21" s="8">
        <v>88</v>
      </c>
      <c r="H21" s="8">
        <v>8</v>
      </c>
      <c r="I21" s="8">
        <v>80</v>
      </c>
      <c r="J21" s="21">
        <v>9</v>
      </c>
      <c r="K21" s="8">
        <v>91</v>
      </c>
      <c r="L21" s="8">
        <v>36</v>
      </c>
      <c r="M21" s="8">
        <v>55</v>
      </c>
    </row>
    <row r="22" spans="1:13">
      <c r="A22" s="19" t="s">
        <v>98</v>
      </c>
      <c r="B22" s="8">
        <v>10</v>
      </c>
      <c r="C22" s="8">
        <v>90</v>
      </c>
      <c r="D22" s="8">
        <v>3</v>
      </c>
      <c r="E22" s="8">
        <v>87</v>
      </c>
      <c r="F22" s="21">
        <v>9</v>
      </c>
      <c r="G22" s="8">
        <v>91</v>
      </c>
      <c r="H22" s="8">
        <v>3</v>
      </c>
      <c r="I22" s="8">
        <v>88</v>
      </c>
      <c r="J22" s="21" t="s">
        <v>243</v>
      </c>
      <c r="K22" s="8" t="s">
        <v>243</v>
      </c>
      <c r="L22" s="8" t="s">
        <v>243</v>
      </c>
      <c r="M22" s="8" t="s">
        <v>243</v>
      </c>
    </row>
    <row r="23" spans="1:13">
      <c r="A23" s="19" t="s">
        <v>99</v>
      </c>
      <c r="B23" s="8">
        <v>4</v>
      </c>
      <c r="C23" s="8">
        <v>96</v>
      </c>
      <c r="D23" s="8">
        <v>20</v>
      </c>
      <c r="E23" s="8">
        <v>76</v>
      </c>
      <c r="F23" s="21">
        <v>3</v>
      </c>
      <c r="G23" s="8">
        <v>97</v>
      </c>
      <c r="H23" s="8">
        <v>15</v>
      </c>
      <c r="I23" s="8">
        <v>82</v>
      </c>
      <c r="J23" s="21" t="s">
        <v>243</v>
      </c>
      <c r="K23" s="8" t="s">
        <v>243</v>
      </c>
      <c r="L23" s="8" t="s">
        <v>243</v>
      </c>
      <c r="M23" s="8" t="s">
        <v>243</v>
      </c>
    </row>
    <row r="24" spans="1:13">
      <c r="A24" s="19" t="s">
        <v>100</v>
      </c>
      <c r="B24" s="8">
        <v>8</v>
      </c>
      <c r="C24" s="8">
        <v>92</v>
      </c>
      <c r="D24" s="8">
        <v>11</v>
      </c>
      <c r="E24" s="8">
        <v>81</v>
      </c>
      <c r="F24" s="21">
        <v>8</v>
      </c>
      <c r="G24" s="8">
        <v>92</v>
      </c>
      <c r="H24" s="8">
        <v>3</v>
      </c>
      <c r="I24" s="8">
        <v>90</v>
      </c>
      <c r="J24" s="21">
        <v>10</v>
      </c>
      <c r="K24" s="8">
        <v>90</v>
      </c>
      <c r="L24" s="8">
        <v>21</v>
      </c>
      <c r="M24" s="8">
        <v>70</v>
      </c>
    </row>
    <row r="25" spans="1:13">
      <c r="A25" s="19" t="s">
        <v>101</v>
      </c>
      <c r="B25" s="8">
        <v>10</v>
      </c>
      <c r="C25" s="8">
        <v>90</v>
      </c>
      <c r="D25" s="8">
        <v>21</v>
      </c>
      <c r="E25" s="8">
        <v>69</v>
      </c>
      <c r="F25" s="21">
        <v>5</v>
      </c>
      <c r="G25" s="8">
        <v>95</v>
      </c>
      <c r="H25" s="8">
        <v>14</v>
      </c>
      <c r="I25" s="8">
        <v>81</v>
      </c>
      <c r="J25" s="21">
        <v>25</v>
      </c>
      <c r="K25" s="8">
        <v>75</v>
      </c>
      <c r="L25" s="8">
        <v>37</v>
      </c>
      <c r="M25" s="8">
        <v>38</v>
      </c>
    </row>
    <row r="26" spans="1:13">
      <c r="A26" s="19" t="s">
        <v>102</v>
      </c>
      <c r="B26" s="8">
        <v>10</v>
      </c>
      <c r="C26" s="8">
        <v>90</v>
      </c>
      <c r="D26" s="8">
        <v>34</v>
      </c>
      <c r="E26" s="8">
        <v>56</v>
      </c>
      <c r="F26" s="21">
        <v>11</v>
      </c>
      <c r="G26" s="8">
        <v>89</v>
      </c>
      <c r="H26" s="8">
        <v>19</v>
      </c>
      <c r="I26" s="8">
        <v>70</v>
      </c>
      <c r="J26" s="21">
        <v>5</v>
      </c>
      <c r="K26" s="8">
        <v>95</v>
      </c>
      <c r="L26" s="8">
        <v>69</v>
      </c>
      <c r="M26" s="8">
        <v>26</v>
      </c>
    </row>
    <row r="27" spans="1:13">
      <c r="A27" s="19" t="s">
        <v>103</v>
      </c>
      <c r="B27" s="8">
        <v>10</v>
      </c>
      <c r="C27" s="8">
        <v>90</v>
      </c>
      <c r="D27" s="8">
        <v>47</v>
      </c>
      <c r="E27" s="8">
        <v>43</v>
      </c>
      <c r="F27" s="21">
        <v>10</v>
      </c>
      <c r="G27" s="8">
        <v>90</v>
      </c>
      <c r="H27" s="8">
        <v>41</v>
      </c>
      <c r="I27" s="8">
        <v>49</v>
      </c>
      <c r="J27" s="21">
        <v>9</v>
      </c>
      <c r="K27" s="8">
        <v>91</v>
      </c>
      <c r="L27" s="8">
        <v>58</v>
      </c>
      <c r="M27" s="8">
        <v>33</v>
      </c>
    </row>
    <row r="28" spans="1:13">
      <c r="A28" s="19" t="s">
        <v>104</v>
      </c>
      <c r="B28" s="8">
        <v>5</v>
      </c>
      <c r="C28" s="8">
        <v>95</v>
      </c>
      <c r="D28" s="8">
        <v>22</v>
      </c>
      <c r="E28" s="8">
        <v>73</v>
      </c>
      <c r="F28" s="21">
        <v>5</v>
      </c>
      <c r="G28" s="8">
        <v>95</v>
      </c>
      <c r="H28" s="8">
        <v>10</v>
      </c>
      <c r="I28" s="8">
        <v>85</v>
      </c>
      <c r="J28" s="21">
        <v>6</v>
      </c>
      <c r="K28" s="8">
        <v>94</v>
      </c>
      <c r="L28" s="8">
        <v>64</v>
      </c>
      <c r="M28" s="8">
        <v>30</v>
      </c>
    </row>
    <row r="29" spans="1:13">
      <c r="A29" s="19" t="s">
        <v>105</v>
      </c>
      <c r="B29" s="8">
        <v>5</v>
      </c>
      <c r="C29" s="8">
        <v>95</v>
      </c>
      <c r="D29" s="8">
        <v>31</v>
      </c>
      <c r="E29" s="8">
        <v>64</v>
      </c>
      <c r="F29" s="21">
        <v>5</v>
      </c>
      <c r="G29" s="8">
        <v>95</v>
      </c>
      <c r="H29" s="8">
        <v>25</v>
      </c>
      <c r="I29" s="8">
        <v>71</v>
      </c>
      <c r="J29" s="21">
        <v>7</v>
      </c>
      <c r="K29" s="8">
        <v>93</v>
      </c>
      <c r="L29" s="8">
        <v>48</v>
      </c>
      <c r="M29" s="8">
        <v>44</v>
      </c>
    </row>
    <row r="30" spans="1:13">
      <c r="A30" s="19" t="s">
        <v>106</v>
      </c>
      <c r="B30" s="8">
        <v>7</v>
      </c>
      <c r="C30" s="8">
        <v>93</v>
      </c>
      <c r="D30" s="8">
        <v>24</v>
      </c>
      <c r="E30" s="8">
        <v>69</v>
      </c>
      <c r="F30" s="21">
        <v>8</v>
      </c>
      <c r="G30" s="8">
        <v>92</v>
      </c>
      <c r="H30" s="8">
        <v>14</v>
      </c>
      <c r="I30" s="8">
        <v>78</v>
      </c>
      <c r="J30" s="21" t="s">
        <v>243</v>
      </c>
      <c r="K30" s="8" t="s">
        <v>243</v>
      </c>
      <c r="L30" s="8" t="s">
        <v>243</v>
      </c>
      <c r="M30" s="8" t="s">
        <v>243</v>
      </c>
    </row>
    <row r="31" spans="1:13">
      <c r="A31" s="19" t="s">
        <v>107</v>
      </c>
      <c r="B31" s="8">
        <v>9</v>
      </c>
      <c r="C31" s="8">
        <v>91</v>
      </c>
      <c r="D31" s="8">
        <v>25</v>
      </c>
      <c r="E31" s="8">
        <v>66</v>
      </c>
      <c r="F31" s="21">
        <v>9</v>
      </c>
      <c r="G31" s="8">
        <v>91</v>
      </c>
      <c r="H31" s="8">
        <v>13</v>
      </c>
      <c r="I31" s="8">
        <v>77</v>
      </c>
      <c r="J31" s="21">
        <v>8</v>
      </c>
      <c r="K31" s="8">
        <v>92</v>
      </c>
      <c r="L31" s="8">
        <v>64</v>
      </c>
      <c r="M31" s="8">
        <v>29</v>
      </c>
    </row>
    <row r="32" spans="1:13">
      <c r="A32" s="19" t="s">
        <v>108</v>
      </c>
      <c r="B32" s="8">
        <v>5</v>
      </c>
      <c r="C32" s="8">
        <v>95</v>
      </c>
      <c r="D32" s="8">
        <v>61</v>
      </c>
      <c r="E32" s="8">
        <v>34</v>
      </c>
      <c r="F32" s="21">
        <v>9</v>
      </c>
      <c r="G32" s="8">
        <v>91</v>
      </c>
      <c r="H32" s="8">
        <v>35</v>
      </c>
      <c r="I32" s="8">
        <v>56</v>
      </c>
      <c r="J32" s="21">
        <v>5</v>
      </c>
      <c r="K32" s="8">
        <v>95</v>
      </c>
      <c r="L32" s="8">
        <v>77</v>
      </c>
      <c r="M32" s="8">
        <v>18</v>
      </c>
    </row>
    <row r="33" spans="1:13">
      <c r="A33" s="19" t="s">
        <v>109</v>
      </c>
      <c r="B33" s="8">
        <v>7</v>
      </c>
      <c r="C33" s="8">
        <v>93</v>
      </c>
      <c r="D33" s="8">
        <v>37</v>
      </c>
      <c r="E33" s="8">
        <v>57</v>
      </c>
      <c r="F33" s="21">
        <v>7</v>
      </c>
      <c r="G33" s="8">
        <v>93</v>
      </c>
      <c r="H33" s="8">
        <v>30</v>
      </c>
      <c r="I33" s="8">
        <v>63</v>
      </c>
      <c r="J33" s="21" t="s">
        <v>243</v>
      </c>
      <c r="K33" s="8" t="s">
        <v>243</v>
      </c>
      <c r="L33" s="8" t="s">
        <v>243</v>
      </c>
      <c r="M33" s="8" t="s">
        <v>243</v>
      </c>
    </row>
    <row r="34" spans="1:13">
      <c r="A34" s="19" t="s">
        <v>110</v>
      </c>
      <c r="B34" s="8">
        <v>7</v>
      </c>
      <c r="C34" s="8">
        <v>93</v>
      </c>
      <c r="D34" s="8">
        <v>7</v>
      </c>
      <c r="E34" s="8">
        <v>86</v>
      </c>
      <c r="F34" s="21">
        <v>4</v>
      </c>
      <c r="G34" s="8">
        <v>96</v>
      </c>
      <c r="H34" s="8">
        <v>6</v>
      </c>
      <c r="I34" s="8">
        <v>90</v>
      </c>
      <c r="J34" s="21">
        <v>20</v>
      </c>
      <c r="K34" s="8">
        <v>80</v>
      </c>
      <c r="L34" s="8">
        <v>12</v>
      </c>
      <c r="M34" s="8">
        <v>68</v>
      </c>
    </row>
    <row r="35" spans="1:13">
      <c r="A35" s="19" t="s">
        <v>111</v>
      </c>
      <c r="B35" s="8">
        <v>5</v>
      </c>
      <c r="C35" s="8">
        <v>95</v>
      </c>
      <c r="D35" s="8">
        <v>52</v>
      </c>
      <c r="E35" s="8">
        <v>43</v>
      </c>
      <c r="F35" s="21">
        <v>8</v>
      </c>
      <c r="G35" s="8">
        <v>92</v>
      </c>
      <c r="H35" s="8">
        <v>29</v>
      </c>
      <c r="I35" s="8">
        <v>63</v>
      </c>
      <c r="J35" s="21">
        <v>3</v>
      </c>
      <c r="K35" s="8">
        <v>97</v>
      </c>
      <c r="L35" s="8">
        <v>67</v>
      </c>
      <c r="M35" s="8">
        <v>30</v>
      </c>
    </row>
    <row r="36" spans="1:13">
      <c r="A36" s="19" t="s">
        <v>112</v>
      </c>
      <c r="B36" s="8">
        <v>7</v>
      </c>
      <c r="C36" s="8">
        <v>93</v>
      </c>
      <c r="D36" s="8">
        <v>8</v>
      </c>
      <c r="E36" s="8">
        <v>85</v>
      </c>
      <c r="F36" s="21">
        <v>7</v>
      </c>
      <c r="G36" s="8">
        <v>93</v>
      </c>
      <c r="H36" s="8">
        <v>4</v>
      </c>
      <c r="I36" s="8">
        <v>90</v>
      </c>
      <c r="J36" s="21">
        <v>6</v>
      </c>
      <c r="K36" s="8">
        <v>94</v>
      </c>
      <c r="L36" s="8">
        <v>17</v>
      </c>
      <c r="M36" s="8">
        <v>77</v>
      </c>
    </row>
    <row r="37" spans="1:13">
      <c r="A37" s="19" t="s">
        <v>113</v>
      </c>
      <c r="B37" s="8">
        <v>6</v>
      </c>
      <c r="C37" s="8">
        <v>94</v>
      </c>
      <c r="D37" s="8">
        <v>30</v>
      </c>
      <c r="E37" s="8">
        <v>64</v>
      </c>
      <c r="F37" s="21">
        <v>6</v>
      </c>
      <c r="G37" s="8">
        <v>94</v>
      </c>
      <c r="H37" s="8">
        <v>13</v>
      </c>
      <c r="I37" s="8">
        <v>81</v>
      </c>
      <c r="J37" s="21">
        <v>6</v>
      </c>
      <c r="K37" s="8">
        <v>94</v>
      </c>
      <c r="L37" s="8">
        <v>55</v>
      </c>
      <c r="M37" s="8">
        <v>39</v>
      </c>
    </row>
    <row r="38" spans="1:13">
      <c r="A38" s="19" t="s">
        <v>114</v>
      </c>
      <c r="B38" s="8">
        <v>8</v>
      </c>
      <c r="C38" s="8">
        <v>92</v>
      </c>
      <c r="D38" s="8">
        <v>21</v>
      </c>
      <c r="E38" s="8">
        <v>71</v>
      </c>
      <c r="F38" s="21">
        <v>8</v>
      </c>
      <c r="G38" s="8">
        <v>92</v>
      </c>
      <c r="H38" s="8">
        <v>18</v>
      </c>
      <c r="I38" s="8">
        <v>74</v>
      </c>
      <c r="J38" s="21" t="s">
        <v>243</v>
      </c>
      <c r="K38" s="8" t="s">
        <v>243</v>
      </c>
      <c r="L38" s="8" t="s">
        <v>243</v>
      </c>
      <c r="M38" s="8" t="s">
        <v>243</v>
      </c>
    </row>
    <row r="39" spans="1:13">
      <c r="A39" s="19" t="s">
        <v>115</v>
      </c>
      <c r="B39" s="8">
        <v>6</v>
      </c>
      <c r="C39" s="8">
        <v>94</v>
      </c>
      <c r="D39" s="8">
        <v>9</v>
      </c>
      <c r="E39" s="8">
        <v>85</v>
      </c>
      <c r="F39" s="21">
        <v>5</v>
      </c>
      <c r="G39" s="8">
        <v>95</v>
      </c>
      <c r="H39" s="8">
        <v>4</v>
      </c>
      <c r="I39" s="8">
        <v>91</v>
      </c>
      <c r="J39" s="21">
        <v>12</v>
      </c>
      <c r="K39" s="8">
        <v>88</v>
      </c>
      <c r="L39" s="8">
        <v>33</v>
      </c>
      <c r="M39" s="8">
        <v>55</v>
      </c>
    </row>
    <row r="40" spans="1:13">
      <c r="A40" s="19" t="s">
        <v>116</v>
      </c>
      <c r="B40" s="8">
        <v>6</v>
      </c>
      <c r="C40" s="8">
        <v>94</v>
      </c>
      <c r="D40" s="8">
        <v>34</v>
      </c>
      <c r="E40" s="8">
        <v>60</v>
      </c>
      <c r="F40" s="21">
        <v>7</v>
      </c>
      <c r="G40" s="8">
        <v>93</v>
      </c>
      <c r="H40" s="8">
        <v>21</v>
      </c>
      <c r="I40" s="8">
        <v>72</v>
      </c>
      <c r="J40" s="21">
        <v>5</v>
      </c>
      <c r="K40" s="8">
        <v>95</v>
      </c>
      <c r="L40" s="8">
        <v>62</v>
      </c>
      <c r="M40" s="8">
        <v>32</v>
      </c>
    </row>
    <row r="41" spans="1:13">
      <c r="A41" s="19" t="s">
        <v>117</v>
      </c>
      <c r="B41" s="8">
        <v>7</v>
      </c>
      <c r="C41" s="8">
        <v>93</v>
      </c>
      <c r="D41" s="8">
        <v>41</v>
      </c>
      <c r="E41" s="8">
        <v>52</v>
      </c>
      <c r="F41" s="21">
        <v>6</v>
      </c>
      <c r="G41" s="8">
        <v>94</v>
      </c>
      <c r="H41" s="8">
        <v>29</v>
      </c>
      <c r="I41" s="8">
        <v>64</v>
      </c>
      <c r="J41" s="21">
        <v>10</v>
      </c>
      <c r="K41" s="8">
        <v>90</v>
      </c>
      <c r="L41" s="8">
        <v>62</v>
      </c>
      <c r="M41" s="8">
        <v>28</v>
      </c>
    </row>
    <row r="42" spans="1:13">
      <c r="A42" s="19" t="s">
        <v>118</v>
      </c>
      <c r="B42" s="8">
        <v>6</v>
      </c>
      <c r="C42" s="8">
        <v>94</v>
      </c>
      <c r="D42" s="8">
        <v>20</v>
      </c>
      <c r="E42" s="8">
        <v>74</v>
      </c>
      <c r="F42" s="21">
        <v>5</v>
      </c>
      <c r="G42" s="8">
        <v>95</v>
      </c>
      <c r="H42" s="8">
        <v>14</v>
      </c>
      <c r="I42" s="8">
        <v>80</v>
      </c>
      <c r="J42" s="21">
        <v>8</v>
      </c>
      <c r="K42" s="8">
        <v>92</v>
      </c>
      <c r="L42" s="8">
        <v>43</v>
      </c>
      <c r="M42" s="8">
        <v>50</v>
      </c>
    </row>
    <row r="43" spans="1:13">
      <c r="A43" s="19" t="s">
        <v>119</v>
      </c>
      <c r="B43" s="8">
        <v>9</v>
      </c>
      <c r="C43" s="8">
        <v>91</v>
      </c>
      <c r="D43" s="8">
        <v>26</v>
      </c>
      <c r="E43" s="8">
        <v>65</v>
      </c>
      <c r="F43" s="21">
        <v>9</v>
      </c>
      <c r="G43" s="8">
        <v>91</v>
      </c>
      <c r="H43" s="8">
        <v>13</v>
      </c>
      <c r="I43" s="8">
        <v>78</v>
      </c>
      <c r="J43" s="21">
        <v>10</v>
      </c>
      <c r="K43" s="8">
        <v>90</v>
      </c>
      <c r="L43" s="8">
        <v>44</v>
      </c>
      <c r="M43" s="8">
        <v>46</v>
      </c>
    </row>
    <row r="44" spans="1:13">
      <c r="A44" s="19" t="s">
        <v>120</v>
      </c>
      <c r="B44" s="8">
        <v>8</v>
      </c>
      <c r="C44" s="8">
        <v>92</v>
      </c>
      <c r="D44" s="8">
        <v>40</v>
      </c>
      <c r="E44" s="8">
        <v>52</v>
      </c>
      <c r="F44" s="21">
        <v>7</v>
      </c>
      <c r="G44" s="8">
        <v>93</v>
      </c>
      <c r="H44" s="8">
        <v>29</v>
      </c>
      <c r="I44" s="8">
        <v>63</v>
      </c>
      <c r="J44" s="21">
        <v>9</v>
      </c>
      <c r="K44" s="8">
        <v>91</v>
      </c>
      <c r="L44" s="8">
        <v>63</v>
      </c>
      <c r="M44" s="8">
        <v>28</v>
      </c>
    </row>
    <row r="45" spans="1:13">
      <c r="A45" s="19" t="s">
        <v>121</v>
      </c>
      <c r="B45" s="8">
        <v>9</v>
      </c>
      <c r="C45" s="8">
        <v>91</v>
      </c>
      <c r="D45" s="8">
        <v>51</v>
      </c>
      <c r="E45" s="8">
        <v>40</v>
      </c>
      <c r="F45" s="21">
        <v>10</v>
      </c>
      <c r="G45" s="8">
        <v>90</v>
      </c>
      <c r="H45" s="8">
        <v>44</v>
      </c>
      <c r="I45" s="8">
        <v>46</v>
      </c>
      <c r="J45" s="21">
        <v>5</v>
      </c>
      <c r="K45" s="8">
        <v>95</v>
      </c>
      <c r="L45" s="8">
        <v>78</v>
      </c>
      <c r="M45" s="8">
        <v>17</v>
      </c>
    </row>
    <row r="46" spans="1:13">
      <c r="A46" s="19" t="s">
        <v>122</v>
      </c>
      <c r="B46" s="8">
        <v>13</v>
      </c>
      <c r="C46" s="8">
        <v>87</v>
      </c>
      <c r="D46" s="8">
        <v>17</v>
      </c>
      <c r="E46" s="8">
        <v>70</v>
      </c>
      <c r="F46" s="21">
        <v>13</v>
      </c>
      <c r="G46" s="8">
        <v>87</v>
      </c>
      <c r="H46" s="8">
        <v>13</v>
      </c>
      <c r="I46" s="8">
        <v>73</v>
      </c>
      <c r="J46" s="21">
        <v>13</v>
      </c>
      <c r="K46" s="8">
        <v>87</v>
      </c>
      <c r="L46" s="8">
        <v>25</v>
      </c>
      <c r="M46" s="8">
        <v>62</v>
      </c>
    </row>
    <row r="47" spans="1:13">
      <c r="A47" s="19" t="s">
        <v>123</v>
      </c>
      <c r="B47" s="8">
        <v>5</v>
      </c>
      <c r="C47" s="8">
        <v>95</v>
      </c>
      <c r="D47" s="8">
        <v>48</v>
      </c>
      <c r="E47" s="8">
        <v>47</v>
      </c>
      <c r="F47" s="21">
        <v>7</v>
      </c>
      <c r="G47" s="8">
        <v>93</v>
      </c>
      <c r="H47" s="8">
        <v>14</v>
      </c>
      <c r="I47" s="8">
        <v>79</v>
      </c>
      <c r="J47" s="21">
        <v>3</v>
      </c>
      <c r="K47" s="8">
        <v>97</v>
      </c>
      <c r="L47" s="8">
        <v>69</v>
      </c>
      <c r="M47" s="8">
        <v>27</v>
      </c>
    </row>
    <row r="48" spans="1:13">
      <c r="A48" s="19" t="s">
        <v>124</v>
      </c>
      <c r="B48" s="8">
        <v>7</v>
      </c>
      <c r="C48" s="8">
        <v>93</v>
      </c>
      <c r="D48" s="8">
        <v>37</v>
      </c>
      <c r="E48" s="8">
        <v>56</v>
      </c>
      <c r="F48" s="21">
        <v>10</v>
      </c>
      <c r="G48" s="8">
        <v>90</v>
      </c>
      <c r="H48" s="8">
        <v>17</v>
      </c>
      <c r="I48" s="8">
        <v>73</v>
      </c>
      <c r="J48" s="21">
        <v>5</v>
      </c>
      <c r="K48" s="8">
        <v>95</v>
      </c>
      <c r="L48" s="8">
        <v>56</v>
      </c>
      <c r="M48" s="8">
        <v>39</v>
      </c>
    </row>
    <row r="49" spans="1:13">
      <c r="A49" s="19" t="s">
        <v>125</v>
      </c>
      <c r="B49" s="8">
        <v>7</v>
      </c>
      <c r="C49" s="8">
        <v>93</v>
      </c>
      <c r="D49" s="8">
        <v>23</v>
      </c>
      <c r="E49" s="8">
        <v>70</v>
      </c>
      <c r="F49" s="21">
        <v>7</v>
      </c>
      <c r="G49" s="8">
        <v>93</v>
      </c>
      <c r="H49" s="8">
        <v>19</v>
      </c>
      <c r="I49" s="8">
        <v>74</v>
      </c>
      <c r="J49" s="21" t="s">
        <v>243</v>
      </c>
      <c r="K49" s="8" t="s">
        <v>243</v>
      </c>
      <c r="L49" s="8" t="s">
        <v>243</v>
      </c>
      <c r="M49" s="8" t="s">
        <v>243</v>
      </c>
    </row>
    <row r="50" spans="1:13">
      <c r="A50" s="19" t="s">
        <v>126</v>
      </c>
      <c r="B50" s="8">
        <v>8</v>
      </c>
      <c r="C50" s="8">
        <v>92</v>
      </c>
      <c r="D50" s="8">
        <v>30</v>
      </c>
      <c r="E50" s="8">
        <v>62</v>
      </c>
      <c r="F50" s="21">
        <v>8</v>
      </c>
      <c r="G50" s="8">
        <v>92</v>
      </c>
      <c r="H50" s="8">
        <v>21</v>
      </c>
      <c r="I50" s="8">
        <v>70</v>
      </c>
      <c r="J50" s="21">
        <v>12</v>
      </c>
      <c r="K50" s="8">
        <v>88</v>
      </c>
      <c r="L50" s="8">
        <v>42</v>
      </c>
      <c r="M50" s="8">
        <v>46</v>
      </c>
    </row>
    <row r="51" spans="1:13">
      <c r="A51" s="19" t="s">
        <v>127</v>
      </c>
      <c r="B51" s="8">
        <v>7</v>
      </c>
      <c r="C51" s="8">
        <v>93</v>
      </c>
      <c r="D51" s="8">
        <v>41</v>
      </c>
      <c r="E51" s="8">
        <v>52</v>
      </c>
      <c r="F51" s="21">
        <v>9</v>
      </c>
      <c r="G51" s="8">
        <v>91</v>
      </c>
      <c r="H51" s="8">
        <v>25</v>
      </c>
      <c r="I51" s="8">
        <v>66</v>
      </c>
      <c r="J51" s="21">
        <v>3</v>
      </c>
      <c r="K51" s="8">
        <v>97</v>
      </c>
      <c r="L51" s="8">
        <v>57</v>
      </c>
      <c r="M51" s="8">
        <v>40</v>
      </c>
    </row>
    <row r="52" spans="1:13">
      <c r="A52" s="19" t="s">
        <v>128</v>
      </c>
      <c r="B52" s="8">
        <v>8</v>
      </c>
      <c r="C52" s="8">
        <v>92</v>
      </c>
      <c r="D52" s="8">
        <v>31</v>
      </c>
      <c r="E52" s="8">
        <v>61</v>
      </c>
      <c r="F52" s="21">
        <v>7</v>
      </c>
      <c r="G52" s="8">
        <v>93</v>
      </c>
      <c r="H52" s="8">
        <v>29</v>
      </c>
      <c r="I52" s="8">
        <v>63</v>
      </c>
      <c r="J52" s="21" t="s">
        <v>243</v>
      </c>
      <c r="K52" s="8" t="s">
        <v>243</v>
      </c>
      <c r="L52" s="8" t="s">
        <v>243</v>
      </c>
      <c r="M52" s="8" t="s">
        <v>243</v>
      </c>
    </row>
    <row r="53" spans="1:13">
      <c r="A53" s="19" t="s">
        <v>129</v>
      </c>
      <c r="B53" s="8">
        <v>7</v>
      </c>
      <c r="C53" s="8">
        <v>93</v>
      </c>
      <c r="D53" s="8">
        <v>25</v>
      </c>
      <c r="E53" s="8">
        <v>68</v>
      </c>
      <c r="F53" s="21">
        <v>8</v>
      </c>
      <c r="G53" s="8">
        <v>92</v>
      </c>
      <c r="H53" s="8">
        <v>17</v>
      </c>
      <c r="I53" s="8">
        <v>75</v>
      </c>
      <c r="J53" s="21">
        <v>4</v>
      </c>
      <c r="K53" s="8">
        <v>96</v>
      </c>
      <c r="L53" s="8">
        <v>43</v>
      </c>
      <c r="M53" s="8">
        <v>53</v>
      </c>
    </row>
    <row r="54" spans="1:13">
      <c r="A54" s="19" t="s">
        <v>130</v>
      </c>
      <c r="B54" s="8">
        <v>9</v>
      </c>
      <c r="C54" s="8">
        <v>91</v>
      </c>
      <c r="D54" s="8">
        <v>17</v>
      </c>
      <c r="E54" s="8">
        <v>75</v>
      </c>
      <c r="F54" s="21">
        <v>9</v>
      </c>
      <c r="G54" s="8">
        <v>91</v>
      </c>
      <c r="H54" s="8">
        <v>14</v>
      </c>
      <c r="I54" s="8">
        <v>78</v>
      </c>
      <c r="J54" s="21" t="s">
        <v>243</v>
      </c>
      <c r="K54" s="8" t="s">
        <v>243</v>
      </c>
      <c r="L54" s="8" t="s">
        <v>243</v>
      </c>
      <c r="M54" s="8" t="s">
        <v>243</v>
      </c>
    </row>
    <row r="55" spans="1:13">
      <c r="A55" s="33" t="s">
        <v>131</v>
      </c>
      <c r="B55" s="45"/>
      <c r="C55" s="45"/>
      <c r="D55" s="45"/>
      <c r="E55" s="45"/>
      <c r="F55" s="45"/>
      <c r="G55" s="45"/>
      <c r="H55" s="45"/>
      <c r="I55" s="45"/>
      <c r="J55" s="45"/>
      <c r="K55" s="45"/>
      <c r="L55" s="45"/>
      <c r="M55" s="45"/>
    </row>
    <row r="56" spans="1:13">
      <c r="A56" s="20" t="s">
        <v>134</v>
      </c>
      <c r="B56" s="8">
        <v>9</v>
      </c>
      <c r="C56" s="8">
        <v>91</v>
      </c>
      <c r="D56" s="8">
        <v>5</v>
      </c>
      <c r="E56" s="8">
        <v>86</v>
      </c>
      <c r="F56" s="21">
        <v>9</v>
      </c>
      <c r="G56" s="8">
        <v>91</v>
      </c>
      <c r="H56" s="8">
        <v>2</v>
      </c>
      <c r="I56" s="8">
        <v>89</v>
      </c>
      <c r="J56" s="21">
        <v>9</v>
      </c>
      <c r="K56" s="8">
        <v>91</v>
      </c>
      <c r="L56" s="8">
        <v>9</v>
      </c>
      <c r="M56" s="8">
        <v>82</v>
      </c>
    </row>
    <row r="57" spans="1:13">
      <c r="A57" s="20" t="s">
        <v>183</v>
      </c>
      <c r="B57" s="8">
        <v>6</v>
      </c>
      <c r="C57" s="8">
        <v>94</v>
      </c>
      <c r="D57" s="8">
        <v>21</v>
      </c>
      <c r="E57" s="8">
        <v>73</v>
      </c>
      <c r="F57" s="21">
        <v>7</v>
      </c>
      <c r="G57" s="8">
        <v>93</v>
      </c>
      <c r="H57" s="8">
        <v>7</v>
      </c>
      <c r="I57" s="8">
        <v>86</v>
      </c>
      <c r="J57" s="21">
        <v>4</v>
      </c>
      <c r="K57" s="8">
        <v>96</v>
      </c>
      <c r="L57" s="8">
        <v>50</v>
      </c>
      <c r="M57" s="8">
        <v>46</v>
      </c>
    </row>
    <row r="58" spans="1:13">
      <c r="A58" s="22" t="s">
        <v>136</v>
      </c>
      <c r="B58" s="11" t="s">
        <v>72</v>
      </c>
      <c r="C58" s="11">
        <v>100</v>
      </c>
      <c r="D58" s="11">
        <v>1</v>
      </c>
      <c r="E58" s="11">
        <v>99</v>
      </c>
      <c r="F58" s="26" t="s">
        <v>72</v>
      </c>
      <c r="G58" s="11">
        <v>100</v>
      </c>
      <c r="H58" s="11">
        <v>1</v>
      </c>
      <c r="I58" s="11">
        <v>99</v>
      </c>
      <c r="J58" s="26" t="s">
        <v>243</v>
      </c>
      <c r="K58" s="11" t="s">
        <v>243</v>
      </c>
      <c r="L58" s="11" t="s">
        <v>243</v>
      </c>
      <c r="M58" s="11" t="s">
        <v>243</v>
      </c>
    </row>
    <row r="59" spans="1:13">
      <c r="A59" s="13" t="s">
        <v>73</v>
      </c>
    </row>
    <row r="60" spans="1:13">
      <c r="A60" s="13" t="s">
        <v>303</v>
      </c>
    </row>
    <row r="61" spans="1:13">
      <c r="A61" s="13" t="s">
        <v>184</v>
      </c>
    </row>
    <row r="62" spans="1:13">
      <c r="A62" s="13" t="s">
        <v>304</v>
      </c>
    </row>
    <row r="63" spans="1:13">
      <c r="A63" s="13" t="s">
        <v>305</v>
      </c>
    </row>
  </sheetData>
  <mergeCells count="5">
    <mergeCell ref="A2:A3"/>
    <mergeCell ref="B2:E2"/>
    <mergeCell ref="F2:I2"/>
    <mergeCell ref="J2:M2"/>
    <mergeCell ref="A55:M55"/>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K33"/>
  <sheetViews>
    <sheetView workbookViewId="0"/>
  </sheetViews>
  <sheetFormatPr defaultRowHeight="15"/>
  <cols>
    <col min="1" max="1" width="23" customWidth="1"/>
    <col min="2" max="11" width="13" customWidth="1"/>
  </cols>
  <sheetData>
    <row r="1" spans="1:11">
      <c r="A1" s="2" t="s">
        <v>36</v>
      </c>
    </row>
    <row r="2" spans="1:11">
      <c r="A2" s="34" t="s">
        <v>251</v>
      </c>
      <c r="B2" s="35">
        <v>2003</v>
      </c>
      <c r="C2" s="46"/>
      <c r="D2" s="46"/>
      <c r="E2" s="46"/>
      <c r="F2" s="46"/>
      <c r="G2" s="35">
        <v>2005</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22</v>
      </c>
      <c r="C4" s="8">
        <v>4</v>
      </c>
      <c r="D4" s="8">
        <v>18</v>
      </c>
      <c r="E4" s="8">
        <v>10</v>
      </c>
      <c r="F4" s="8">
        <v>8</v>
      </c>
      <c r="G4" s="21">
        <v>23</v>
      </c>
      <c r="H4" s="8">
        <v>3</v>
      </c>
      <c r="I4" s="8">
        <v>20</v>
      </c>
      <c r="J4" s="8">
        <v>10</v>
      </c>
      <c r="K4" s="8">
        <v>10</v>
      </c>
    </row>
    <row r="5" spans="1:11">
      <c r="A5" s="7" t="s">
        <v>306</v>
      </c>
      <c r="B5" s="8">
        <v>31</v>
      </c>
      <c r="C5" s="8">
        <v>5</v>
      </c>
      <c r="D5" s="8">
        <v>25</v>
      </c>
      <c r="E5" s="8">
        <v>17</v>
      </c>
      <c r="F5" s="8">
        <v>9</v>
      </c>
      <c r="G5" s="21">
        <v>32</v>
      </c>
      <c r="H5" s="8">
        <v>4</v>
      </c>
      <c r="I5" s="8">
        <v>28</v>
      </c>
      <c r="J5" s="8">
        <v>17</v>
      </c>
      <c r="K5" s="8">
        <v>11</v>
      </c>
    </row>
    <row r="6" spans="1:11">
      <c r="A6" s="19" t="s">
        <v>142</v>
      </c>
      <c r="B6" s="8" t="s">
        <v>293</v>
      </c>
      <c r="C6" s="8" t="s">
        <v>293</v>
      </c>
      <c r="D6" s="8" t="s">
        <v>293</v>
      </c>
      <c r="E6" s="8" t="s">
        <v>293</v>
      </c>
      <c r="F6" s="8" t="s">
        <v>293</v>
      </c>
      <c r="G6" s="21" t="s">
        <v>293</v>
      </c>
      <c r="H6" s="8" t="s">
        <v>293</v>
      </c>
      <c r="I6" s="8" t="s">
        <v>293</v>
      </c>
      <c r="J6" s="8" t="s">
        <v>293</v>
      </c>
      <c r="K6" s="8" t="s">
        <v>293</v>
      </c>
    </row>
    <row r="7" spans="1:11">
      <c r="A7" s="19" t="s">
        <v>143</v>
      </c>
      <c r="B7" s="8">
        <v>9</v>
      </c>
      <c r="C7" s="8">
        <v>1</v>
      </c>
      <c r="D7" s="8">
        <v>8</v>
      </c>
      <c r="E7" s="8">
        <v>4</v>
      </c>
      <c r="F7" s="8">
        <v>4</v>
      </c>
      <c r="G7" s="21">
        <v>11</v>
      </c>
      <c r="H7" s="8">
        <v>1</v>
      </c>
      <c r="I7" s="8">
        <v>9</v>
      </c>
      <c r="J7" s="8">
        <v>3</v>
      </c>
      <c r="K7" s="8">
        <v>6</v>
      </c>
    </row>
    <row r="8" spans="1:11">
      <c r="A8" s="19" t="s">
        <v>144</v>
      </c>
      <c r="B8" s="8" t="s">
        <v>293</v>
      </c>
      <c r="C8" s="8" t="s">
        <v>293</v>
      </c>
      <c r="D8" s="8" t="s">
        <v>293</v>
      </c>
      <c r="E8" s="8" t="s">
        <v>293</v>
      </c>
      <c r="F8" s="8" t="s">
        <v>293</v>
      </c>
      <c r="G8" s="21">
        <v>37</v>
      </c>
      <c r="H8" s="8">
        <v>10</v>
      </c>
      <c r="I8" s="8">
        <v>27</v>
      </c>
      <c r="J8" s="8">
        <v>12</v>
      </c>
      <c r="K8" s="8">
        <v>14</v>
      </c>
    </row>
    <row r="9" spans="1:11">
      <c r="A9" s="19" t="s">
        <v>145</v>
      </c>
      <c r="B9" s="8" t="s">
        <v>293</v>
      </c>
      <c r="C9" s="8" t="s">
        <v>293</v>
      </c>
      <c r="D9" s="8" t="s">
        <v>293</v>
      </c>
      <c r="E9" s="8" t="s">
        <v>293</v>
      </c>
      <c r="F9" s="8" t="s">
        <v>293</v>
      </c>
      <c r="G9" s="21" t="s">
        <v>293</v>
      </c>
      <c r="H9" s="8" t="s">
        <v>293</v>
      </c>
      <c r="I9" s="8" t="s">
        <v>293</v>
      </c>
      <c r="J9" s="8" t="s">
        <v>293</v>
      </c>
      <c r="K9" s="8" t="s">
        <v>293</v>
      </c>
    </row>
    <row r="10" spans="1:11">
      <c r="A10" s="19" t="s">
        <v>146</v>
      </c>
      <c r="B10" s="8">
        <v>33</v>
      </c>
      <c r="C10" s="8">
        <v>5</v>
      </c>
      <c r="D10" s="8">
        <v>28</v>
      </c>
      <c r="E10" s="8">
        <v>11</v>
      </c>
      <c r="F10" s="8">
        <v>17</v>
      </c>
      <c r="G10" s="21">
        <v>33</v>
      </c>
      <c r="H10" s="8">
        <v>6</v>
      </c>
      <c r="I10" s="8">
        <v>27</v>
      </c>
      <c r="J10" s="8">
        <v>11</v>
      </c>
      <c r="K10" s="8">
        <v>15</v>
      </c>
    </row>
    <row r="11" spans="1:11">
      <c r="A11" s="19" t="s">
        <v>147</v>
      </c>
      <c r="B11" s="8">
        <v>21</v>
      </c>
      <c r="C11" s="8">
        <v>4</v>
      </c>
      <c r="D11" s="8">
        <v>17</v>
      </c>
      <c r="E11" s="8">
        <v>5</v>
      </c>
      <c r="F11" s="8">
        <v>12</v>
      </c>
      <c r="G11" s="21">
        <v>22</v>
      </c>
      <c r="H11" s="8">
        <v>3</v>
      </c>
      <c r="I11" s="8">
        <v>19</v>
      </c>
      <c r="J11" s="8">
        <v>7</v>
      </c>
      <c r="K11" s="8">
        <v>12</v>
      </c>
    </row>
    <row r="12" spans="1:11">
      <c r="A12" s="19" t="s">
        <v>148</v>
      </c>
      <c r="B12" s="8">
        <v>31</v>
      </c>
      <c r="C12" s="8">
        <v>8</v>
      </c>
      <c r="D12" s="8">
        <v>23</v>
      </c>
      <c r="E12" s="8">
        <v>16</v>
      </c>
      <c r="F12" s="8">
        <v>7</v>
      </c>
      <c r="G12" s="21">
        <v>29</v>
      </c>
      <c r="H12" s="8">
        <v>4</v>
      </c>
      <c r="I12" s="8">
        <v>25</v>
      </c>
      <c r="J12" s="8">
        <v>15</v>
      </c>
      <c r="K12" s="8">
        <v>9</v>
      </c>
    </row>
    <row r="13" spans="1:11">
      <c r="A13" s="19" t="s">
        <v>149</v>
      </c>
      <c r="B13" s="8" t="s">
        <v>293</v>
      </c>
      <c r="C13" s="8" t="s">
        <v>293</v>
      </c>
      <c r="D13" s="8" t="s">
        <v>293</v>
      </c>
      <c r="E13" s="8" t="s">
        <v>293</v>
      </c>
      <c r="F13" s="8" t="s">
        <v>293</v>
      </c>
      <c r="G13" s="21" t="s">
        <v>293</v>
      </c>
      <c r="H13" s="8" t="s">
        <v>293</v>
      </c>
      <c r="I13" s="8" t="s">
        <v>293</v>
      </c>
      <c r="J13" s="8" t="s">
        <v>293</v>
      </c>
      <c r="K13" s="8" t="s">
        <v>293</v>
      </c>
    </row>
    <row r="14" spans="1:11">
      <c r="A14" s="19" t="s">
        <v>150</v>
      </c>
      <c r="B14" s="8">
        <v>15</v>
      </c>
      <c r="C14" s="8">
        <v>7</v>
      </c>
      <c r="D14" s="8">
        <v>8</v>
      </c>
      <c r="E14" s="8">
        <v>3</v>
      </c>
      <c r="F14" s="8">
        <v>5</v>
      </c>
      <c r="G14" s="21">
        <v>17</v>
      </c>
      <c r="H14" s="8">
        <v>6</v>
      </c>
      <c r="I14" s="8">
        <v>12</v>
      </c>
      <c r="J14" s="8">
        <v>2</v>
      </c>
      <c r="K14" s="8">
        <v>9</v>
      </c>
    </row>
    <row r="15" spans="1:11">
      <c r="A15" s="19" t="s">
        <v>151</v>
      </c>
      <c r="B15" s="8" t="s">
        <v>293</v>
      </c>
      <c r="C15" s="8" t="s">
        <v>293</v>
      </c>
      <c r="D15" s="8" t="s">
        <v>293</v>
      </c>
      <c r="E15" s="8" t="s">
        <v>293</v>
      </c>
      <c r="F15" s="8" t="s">
        <v>293</v>
      </c>
      <c r="G15" s="21" t="s">
        <v>293</v>
      </c>
      <c r="H15" s="8" t="s">
        <v>293</v>
      </c>
      <c r="I15" s="8" t="s">
        <v>293</v>
      </c>
      <c r="J15" s="8" t="s">
        <v>293</v>
      </c>
      <c r="K15" s="8" t="s">
        <v>293</v>
      </c>
    </row>
    <row r="16" spans="1:11">
      <c r="A16" s="19" t="s">
        <v>152</v>
      </c>
      <c r="B16" s="8" t="s">
        <v>293</v>
      </c>
      <c r="C16" s="8" t="s">
        <v>293</v>
      </c>
      <c r="D16" s="8" t="s">
        <v>293</v>
      </c>
      <c r="E16" s="8" t="s">
        <v>293</v>
      </c>
      <c r="F16" s="8" t="s">
        <v>293</v>
      </c>
      <c r="G16" s="21" t="s">
        <v>293</v>
      </c>
      <c r="H16" s="8" t="s">
        <v>293</v>
      </c>
      <c r="I16" s="8" t="s">
        <v>293</v>
      </c>
      <c r="J16" s="8" t="s">
        <v>293</v>
      </c>
      <c r="K16" s="8" t="s">
        <v>293</v>
      </c>
    </row>
    <row r="17" spans="1:11">
      <c r="A17" s="19" t="s">
        <v>153</v>
      </c>
      <c r="B17" s="8" t="s">
        <v>293</v>
      </c>
      <c r="C17" s="8" t="s">
        <v>293</v>
      </c>
      <c r="D17" s="8" t="s">
        <v>293</v>
      </c>
      <c r="E17" s="8" t="s">
        <v>293</v>
      </c>
      <c r="F17" s="8" t="s">
        <v>293</v>
      </c>
      <c r="G17" s="21" t="s">
        <v>293</v>
      </c>
      <c r="H17" s="8" t="s">
        <v>293</v>
      </c>
      <c r="I17" s="8" t="s">
        <v>293</v>
      </c>
      <c r="J17" s="8" t="s">
        <v>293</v>
      </c>
      <c r="K17" s="8" t="s">
        <v>293</v>
      </c>
    </row>
    <row r="18" spans="1:11">
      <c r="A18" s="19" t="s">
        <v>154</v>
      </c>
      <c r="B18" s="8">
        <v>18</v>
      </c>
      <c r="C18" s="8">
        <v>4</v>
      </c>
      <c r="D18" s="8">
        <v>14</v>
      </c>
      <c r="E18" s="8">
        <v>4</v>
      </c>
      <c r="F18" s="8">
        <v>10</v>
      </c>
      <c r="G18" s="21">
        <v>20</v>
      </c>
      <c r="H18" s="8">
        <v>6</v>
      </c>
      <c r="I18" s="8">
        <v>14</v>
      </c>
      <c r="J18" s="8">
        <v>4</v>
      </c>
      <c r="K18" s="8">
        <v>10</v>
      </c>
    </row>
    <row r="19" spans="1:11">
      <c r="A19" s="19" t="s">
        <v>155</v>
      </c>
      <c r="B19" s="8" t="s">
        <v>293</v>
      </c>
      <c r="C19" s="8" t="s">
        <v>293</v>
      </c>
      <c r="D19" s="8" t="s">
        <v>293</v>
      </c>
      <c r="E19" s="8" t="s">
        <v>293</v>
      </c>
      <c r="F19" s="8" t="s">
        <v>293</v>
      </c>
      <c r="G19" s="21" t="s">
        <v>293</v>
      </c>
      <c r="H19" s="8" t="s">
        <v>293</v>
      </c>
      <c r="I19" s="8" t="s">
        <v>293</v>
      </c>
      <c r="J19" s="8" t="s">
        <v>293</v>
      </c>
      <c r="K19" s="8" t="s">
        <v>293</v>
      </c>
    </row>
    <row r="20" spans="1:11">
      <c r="A20" s="19" t="s">
        <v>156</v>
      </c>
      <c r="B20" s="8" t="s">
        <v>293</v>
      </c>
      <c r="C20" s="8" t="s">
        <v>293</v>
      </c>
      <c r="D20" s="8" t="s">
        <v>293</v>
      </c>
      <c r="E20" s="8" t="s">
        <v>293</v>
      </c>
      <c r="F20" s="8" t="s">
        <v>293</v>
      </c>
      <c r="G20" s="21" t="s">
        <v>293</v>
      </c>
      <c r="H20" s="8" t="s">
        <v>293</v>
      </c>
      <c r="I20" s="8" t="s">
        <v>293</v>
      </c>
      <c r="J20" s="8" t="s">
        <v>293</v>
      </c>
      <c r="K20" s="8" t="s">
        <v>293</v>
      </c>
    </row>
    <row r="21" spans="1:11">
      <c r="A21" s="19" t="s">
        <v>307</v>
      </c>
      <c r="B21" s="8" t="s">
        <v>293</v>
      </c>
      <c r="C21" s="8" t="s">
        <v>293</v>
      </c>
      <c r="D21" s="8" t="s">
        <v>293</v>
      </c>
      <c r="E21" s="8" t="s">
        <v>293</v>
      </c>
      <c r="F21" s="8" t="s">
        <v>293</v>
      </c>
      <c r="G21" s="21" t="s">
        <v>293</v>
      </c>
      <c r="H21" s="8" t="s">
        <v>293</v>
      </c>
      <c r="I21" s="8" t="s">
        <v>293</v>
      </c>
      <c r="J21" s="8" t="s">
        <v>293</v>
      </c>
      <c r="K21" s="8" t="s">
        <v>293</v>
      </c>
    </row>
    <row r="22" spans="1:11">
      <c r="A22" s="19" t="s">
        <v>157</v>
      </c>
      <c r="B22" s="8" t="s">
        <v>293</v>
      </c>
      <c r="C22" s="8" t="s">
        <v>293</v>
      </c>
      <c r="D22" s="8" t="s">
        <v>293</v>
      </c>
      <c r="E22" s="8" t="s">
        <v>293</v>
      </c>
      <c r="F22" s="8" t="s">
        <v>293</v>
      </c>
      <c r="G22" s="21" t="s">
        <v>293</v>
      </c>
      <c r="H22" s="8" t="s">
        <v>293</v>
      </c>
      <c r="I22" s="8" t="s">
        <v>293</v>
      </c>
      <c r="J22" s="8" t="s">
        <v>293</v>
      </c>
      <c r="K22" s="8" t="s">
        <v>293</v>
      </c>
    </row>
    <row r="23" spans="1:11">
      <c r="A23" s="19" t="s">
        <v>158</v>
      </c>
      <c r="B23" s="8" t="s">
        <v>293</v>
      </c>
      <c r="C23" s="8" t="s">
        <v>293</v>
      </c>
      <c r="D23" s="8" t="s">
        <v>293</v>
      </c>
      <c r="E23" s="8" t="s">
        <v>293</v>
      </c>
      <c r="F23" s="8" t="s">
        <v>293</v>
      </c>
      <c r="G23" s="21" t="s">
        <v>293</v>
      </c>
      <c r="H23" s="8" t="s">
        <v>293</v>
      </c>
      <c r="I23" s="8" t="s">
        <v>293</v>
      </c>
      <c r="J23" s="8" t="s">
        <v>293</v>
      </c>
      <c r="K23" s="8" t="s">
        <v>293</v>
      </c>
    </row>
    <row r="24" spans="1:11">
      <c r="A24" s="19" t="s">
        <v>159</v>
      </c>
      <c r="B24" s="8">
        <v>45</v>
      </c>
      <c r="C24" s="8">
        <v>8</v>
      </c>
      <c r="D24" s="8">
        <v>37</v>
      </c>
      <c r="E24" s="8">
        <v>19</v>
      </c>
      <c r="F24" s="8">
        <v>18</v>
      </c>
      <c r="G24" s="21">
        <v>46</v>
      </c>
      <c r="H24" s="8">
        <v>7</v>
      </c>
      <c r="I24" s="8">
        <v>38</v>
      </c>
      <c r="J24" s="8">
        <v>17</v>
      </c>
      <c r="K24" s="8">
        <v>21</v>
      </c>
    </row>
    <row r="25" spans="1:11">
      <c r="A25" s="19" t="s">
        <v>160</v>
      </c>
      <c r="B25" s="8" t="s">
        <v>293</v>
      </c>
      <c r="C25" s="8" t="s">
        <v>293</v>
      </c>
      <c r="D25" s="8" t="s">
        <v>293</v>
      </c>
      <c r="E25" s="8" t="s">
        <v>293</v>
      </c>
      <c r="F25" s="8" t="s">
        <v>293</v>
      </c>
      <c r="G25" s="21" t="s">
        <v>293</v>
      </c>
      <c r="H25" s="8" t="s">
        <v>293</v>
      </c>
      <c r="I25" s="8" t="s">
        <v>293</v>
      </c>
      <c r="J25" s="8" t="s">
        <v>293</v>
      </c>
      <c r="K25" s="8" t="s">
        <v>293</v>
      </c>
    </row>
    <row r="26" spans="1:11">
      <c r="A26" s="19" t="s">
        <v>161</v>
      </c>
      <c r="B26" s="8">
        <v>60</v>
      </c>
      <c r="C26" s="8">
        <v>3</v>
      </c>
      <c r="D26" s="8">
        <v>56</v>
      </c>
      <c r="E26" s="8">
        <v>48</v>
      </c>
      <c r="F26" s="8">
        <v>8</v>
      </c>
      <c r="G26" s="21">
        <v>59</v>
      </c>
      <c r="H26" s="8">
        <v>5</v>
      </c>
      <c r="I26" s="8">
        <v>54</v>
      </c>
      <c r="J26" s="8">
        <v>47</v>
      </c>
      <c r="K26" s="8">
        <v>7</v>
      </c>
    </row>
    <row r="27" spans="1:11">
      <c r="A27" s="19" t="s">
        <v>162</v>
      </c>
      <c r="B27" s="8" t="s">
        <v>293</v>
      </c>
      <c r="C27" s="8" t="s">
        <v>293</v>
      </c>
      <c r="D27" s="8" t="s">
        <v>293</v>
      </c>
      <c r="E27" s="8" t="s">
        <v>293</v>
      </c>
      <c r="F27" s="8" t="s">
        <v>293</v>
      </c>
      <c r="G27" s="21" t="s">
        <v>293</v>
      </c>
      <c r="H27" s="8" t="s">
        <v>293</v>
      </c>
      <c r="I27" s="8" t="s">
        <v>293</v>
      </c>
      <c r="J27" s="8" t="s">
        <v>293</v>
      </c>
      <c r="K27" s="8" t="s">
        <v>293</v>
      </c>
    </row>
    <row r="28" spans="1:11">
      <c r="A28" s="19" t="s">
        <v>163</v>
      </c>
      <c r="B28" s="8" t="s">
        <v>293</v>
      </c>
      <c r="C28" s="8" t="s">
        <v>293</v>
      </c>
      <c r="D28" s="8" t="s">
        <v>293</v>
      </c>
      <c r="E28" s="8" t="s">
        <v>293</v>
      </c>
      <c r="F28" s="8" t="s">
        <v>293</v>
      </c>
      <c r="G28" s="21" t="s">
        <v>293</v>
      </c>
      <c r="H28" s="8" t="s">
        <v>293</v>
      </c>
      <c r="I28" s="8" t="s">
        <v>293</v>
      </c>
      <c r="J28" s="8" t="s">
        <v>293</v>
      </c>
      <c r="K28" s="8" t="s">
        <v>293</v>
      </c>
    </row>
    <row r="29" spans="1:11">
      <c r="A29" s="19" t="s">
        <v>164</v>
      </c>
      <c r="B29" s="8">
        <v>22</v>
      </c>
      <c r="C29" s="8">
        <v>6</v>
      </c>
      <c r="D29" s="8">
        <v>16</v>
      </c>
      <c r="E29" s="8">
        <v>4</v>
      </c>
      <c r="F29" s="8">
        <v>12</v>
      </c>
      <c r="G29" s="21">
        <v>24</v>
      </c>
      <c r="H29" s="8">
        <v>4</v>
      </c>
      <c r="I29" s="8">
        <v>19</v>
      </c>
      <c r="J29" s="8">
        <v>2</v>
      </c>
      <c r="K29" s="8">
        <v>17</v>
      </c>
    </row>
    <row r="30" spans="1:11">
      <c r="A30" s="19" t="s">
        <v>165</v>
      </c>
      <c r="B30" s="8" t="s">
        <v>293</v>
      </c>
      <c r="C30" s="8" t="s">
        <v>293</v>
      </c>
      <c r="D30" s="8" t="s">
        <v>293</v>
      </c>
      <c r="E30" s="8" t="s">
        <v>293</v>
      </c>
      <c r="F30" s="8" t="s">
        <v>293</v>
      </c>
      <c r="G30" s="21" t="s">
        <v>293</v>
      </c>
      <c r="H30" s="8" t="s">
        <v>293</v>
      </c>
      <c r="I30" s="8" t="s">
        <v>293</v>
      </c>
      <c r="J30" s="8" t="s">
        <v>293</v>
      </c>
      <c r="K30" s="8" t="s">
        <v>293</v>
      </c>
    </row>
    <row r="31" spans="1:11">
      <c r="A31" s="19" t="s">
        <v>166</v>
      </c>
      <c r="B31" s="8">
        <v>41</v>
      </c>
      <c r="C31" s="8">
        <v>2</v>
      </c>
      <c r="D31" s="8">
        <v>38</v>
      </c>
      <c r="E31" s="8">
        <v>34</v>
      </c>
      <c r="F31" s="8">
        <v>4</v>
      </c>
      <c r="G31" s="21">
        <v>43</v>
      </c>
      <c r="H31" s="8">
        <v>4</v>
      </c>
      <c r="I31" s="8">
        <v>39</v>
      </c>
      <c r="J31" s="8">
        <v>33</v>
      </c>
      <c r="K31" s="8">
        <v>6</v>
      </c>
    </row>
    <row r="32" spans="1:11">
      <c r="A32" s="25" t="s">
        <v>167</v>
      </c>
      <c r="B32" s="11" t="s">
        <v>293</v>
      </c>
      <c r="C32" s="11" t="s">
        <v>293</v>
      </c>
      <c r="D32" s="11" t="s">
        <v>293</v>
      </c>
      <c r="E32" s="11" t="s">
        <v>293</v>
      </c>
      <c r="F32" s="11" t="s">
        <v>293</v>
      </c>
      <c r="G32" s="26" t="s">
        <v>293</v>
      </c>
      <c r="H32" s="11" t="s">
        <v>293</v>
      </c>
      <c r="I32" s="11" t="s">
        <v>293</v>
      </c>
      <c r="J32" s="11" t="s">
        <v>293</v>
      </c>
      <c r="K32" s="11" t="s">
        <v>293</v>
      </c>
    </row>
    <row r="33" spans="1:1">
      <c r="A33" s="13" t="s">
        <v>297</v>
      </c>
    </row>
  </sheetData>
  <mergeCells count="3">
    <mergeCell ref="A2:A3"/>
    <mergeCell ref="B2:F2"/>
    <mergeCell ref="G2:K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K33"/>
  <sheetViews>
    <sheetView workbookViewId="0"/>
  </sheetViews>
  <sheetFormatPr defaultRowHeight="15"/>
  <cols>
    <col min="1" max="1" width="23" customWidth="1"/>
    <col min="2" max="11" width="13" customWidth="1"/>
  </cols>
  <sheetData>
    <row r="1" spans="1:11">
      <c r="A1" s="2" t="s">
        <v>37</v>
      </c>
    </row>
    <row r="2" spans="1:11">
      <c r="A2" s="34" t="s">
        <v>251</v>
      </c>
      <c r="B2" s="35">
        <v>2007</v>
      </c>
      <c r="C2" s="46"/>
      <c r="D2" s="46"/>
      <c r="E2" s="46"/>
      <c r="F2" s="46"/>
      <c r="G2" s="35">
        <v>2009</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23</v>
      </c>
      <c r="C4" s="8">
        <v>3</v>
      </c>
      <c r="D4" s="8">
        <v>20</v>
      </c>
      <c r="E4" s="8">
        <v>10</v>
      </c>
      <c r="F4" s="8">
        <v>10</v>
      </c>
      <c r="G4" s="21">
        <v>23</v>
      </c>
      <c r="H4" s="8">
        <v>2</v>
      </c>
      <c r="I4" s="8">
        <v>20</v>
      </c>
      <c r="J4" s="8">
        <v>9</v>
      </c>
      <c r="K4" s="8">
        <v>11</v>
      </c>
    </row>
    <row r="5" spans="1:11">
      <c r="A5" s="7" t="s">
        <v>306</v>
      </c>
      <c r="B5" s="8">
        <v>33</v>
      </c>
      <c r="C5" s="8">
        <v>4</v>
      </c>
      <c r="D5" s="8">
        <v>29</v>
      </c>
      <c r="E5" s="8">
        <v>17</v>
      </c>
      <c r="F5" s="8">
        <v>12</v>
      </c>
      <c r="G5" s="21">
        <v>31</v>
      </c>
      <c r="H5" s="8">
        <v>3</v>
      </c>
      <c r="I5" s="8">
        <v>28</v>
      </c>
      <c r="J5" s="8">
        <v>14</v>
      </c>
      <c r="K5" s="8">
        <v>14</v>
      </c>
    </row>
    <row r="6" spans="1:11">
      <c r="A6" s="19" t="s">
        <v>142</v>
      </c>
      <c r="B6" s="8" t="s">
        <v>293</v>
      </c>
      <c r="C6" s="8" t="s">
        <v>293</v>
      </c>
      <c r="D6" s="8" t="s">
        <v>293</v>
      </c>
      <c r="E6" s="8" t="s">
        <v>293</v>
      </c>
      <c r="F6" s="8" t="s">
        <v>293</v>
      </c>
      <c r="G6" s="21" t="s">
        <v>293</v>
      </c>
      <c r="H6" s="8" t="s">
        <v>293</v>
      </c>
      <c r="I6" s="8" t="s">
        <v>293</v>
      </c>
      <c r="J6" s="8" t="s">
        <v>293</v>
      </c>
      <c r="K6" s="8" t="s">
        <v>293</v>
      </c>
    </row>
    <row r="7" spans="1:11">
      <c r="A7" s="19" t="s">
        <v>143</v>
      </c>
      <c r="B7" s="8">
        <v>12</v>
      </c>
      <c r="C7" s="8">
        <v>2</v>
      </c>
      <c r="D7" s="8">
        <v>11</v>
      </c>
      <c r="E7" s="8">
        <v>4</v>
      </c>
      <c r="F7" s="8">
        <v>7</v>
      </c>
      <c r="G7" s="21">
        <v>12</v>
      </c>
      <c r="H7" s="8">
        <v>1</v>
      </c>
      <c r="I7" s="8">
        <v>11</v>
      </c>
      <c r="J7" s="8">
        <v>4</v>
      </c>
      <c r="K7" s="8">
        <v>7</v>
      </c>
    </row>
    <row r="8" spans="1:11">
      <c r="A8" s="19" t="s">
        <v>144</v>
      </c>
      <c r="B8" s="8">
        <v>40</v>
      </c>
      <c r="C8" s="8">
        <v>5</v>
      </c>
      <c r="D8" s="8">
        <v>34</v>
      </c>
      <c r="E8" s="8">
        <v>17</v>
      </c>
      <c r="F8" s="8">
        <v>18</v>
      </c>
      <c r="G8" s="21">
        <v>44</v>
      </c>
      <c r="H8" s="8">
        <v>5</v>
      </c>
      <c r="I8" s="8">
        <v>39</v>
      </c>
      <c r="J8" s="8">
        <v>20</v>
      </c>
      <c r="K8" s="8">
        <v>19</v>
      </c>
    </row>
    <row r="9" spans="1:11">
      <c r="A9" s="19" t="s">
        <v>145</v>
      </c>
      <c r="B9" s="8" t="s">
        <v>293</v>
      </c>
      <c r="C9" s="8" t="s">
        <v>293</v>
      </c>
      <c r="D9" s="8" t="s">
        <v>293</v>
      </c>
      <c r="E9" s="8" t="s">
        <v>293</v>
      </c>
      <c r="F9" s="8" t="s">
        <v>293</v>
      </c>
      <c r="G9" s="21">
        <v>19</v>
      </c>
      <c r="H9" s="8">
        <v>9</v>
      </c>
      <c r="I9" s="8">
        <v>11</v>
      </c>
      <c r="J9" s="8">
        <v>1</v>
      </c>
      <c r="K9" s="8">
        <v>9</v>
      </c>
    </row>
    <row r="10" spans="1:11">
      <c r="A10" s="19" t="s">
        <v>146</v>
      </c>
      <c r="B10" s="8">
        <v>47</v>
      </c>
      <c r="C10" s="8">
        <v>5</v>
      </c>
      <c r="D10" s="8">
        <v>42</v>
      </c>
      <c r="E10" s="8">
        <v>25</v>
      </c>
      <c r="F10" s="8">
        <v>17</v>
      </c>
      <c r="G10" s="21">
        <v>35</v>
      </c>
      <c r="H10" s="8">
        <v>6</v>
      </c>
      <c r="I10" s="8">
        <v>30</v>
      </c>
      <c r="J10" s="8">
        <v>13</v>
      </c>
      <c r="K10" s="8">
        <v>16</v>
      </c>
    </row>
    <row r="11" spans="1:11">
      <c r="A11" s="19" t="s">
        <v>147</v>
      </c>
      <c r="B11" s="8">
        <v>22</v>
      </c>
      <c r="C11" s="8">
        <v>3</v>
      </c>
      <c r="D11" s="8">
        <v>19</v>
      </c>
      <c r="E11" s="8">
        <v>7</v>
      </c>
      <c r="F11" s="8">
        <v>12</v>
      </c>
      <c r="G11" s="21">
        <v>19</v>
      </c>
      <c r="H11" s="8">
        <v>2</v>
      </c>
      <c r="I11" s="8">
        <v>17</v>
      </c>
      <c r="J11" s="8">
        <v>4</v>
      </c>
      <c r="K11" s="8">
        <v>13</v>
      </c>
    </row>
    <row r="12" spans="1:11">
      <c r="A12" s="19" t="s">
        <v>148</v>
      </c>
      <c r="B12" s="8">
        <v>32</v>
      </c>
      <c r="C12" s="8">
        <v>5</v>
      </c>
      <c r="D12" s="8">
        <v>26</v>
      </c>
      <c r="E12" s="8">
        <v>17</v>
      </c>
      <c r="F12" s="8">
        <v>10</v>
      </c>
      <c r="G12" s="21">
        <v>24</v>
      </c>
      <c r="H12" s="8">
        <v>4</v>
      </c>
      <c r="I12" s="8">
        <v>20</v>
      </c>
      <c r="J12" s="8">
        <v>7</v>
      </c>
      <c r="K12" s="8">
        <v>13</v>
      </c>
    </row>
    <row r="13" spans="1:11">
      <c r="A13" s="19" t="s">
        <v>149</v>
      </c>
      <c r="B13" s="8" t="s">
        <v>293</v>
      </c>
      <c r="C13" s="8" t="s">
        <v>293</v>
      </c>
      <c r="D13" s="8" t="s">
        <v>293</v>
      </c>
      <c r="E13" s="8" t="s">
        <v>293</v>
      </c>
      <c r="F13" s="8" t="s">
        <v>293</v>
      </c>
      <c r="G13" s="21" t="s">
        <v>293</v>
      </c>
      <c r="H13" s="8" t="s">
        <v>293</v>
      </c>
      <c r="I13" s="8" t="s">
        <v>293</v>
      </c>
      <c r="J13" s="8" t="s">
        <v>293</v>
      </c>
      <c r="K13" s="8" t="s">
        <v>293</v>
      </c>
    </row>
    <row r="14" spans="1:11">
      <c r="A14" s="19" t="s">
        <v>150</v>
      </c>
      <c r="B14" s="8">
        <v>23</v>
      </c>
      <c r="C14" s="8">
        <v>13</v>
      </c>
      <c r="D14" s="8">
        <v>10</v>
      </c>
      <c r="E14" s="8">
        <v>1</v>
      </c>
      <c r="F14" s="8">
        <v>8</v>
      </c>
      <c r="G14" s="21">
        <v>25</v>
      </c>
      <c r="H14" s="8">
        <v>10</v>
      </c>
      <c r="I14" s="8">
        <v>15</v>
      </c>
      <c r="J14" s="8">
        <v>2</v>
      </c>
      <c r="K14" s="8">
        <v>13</v>
      </c>
    </row>
    <row r="15" spans="1:11">
      <c r="A15" s="19" t="s">
        <v>151</v>
      </c>
      <c r="B15" s="8" t="s">
        <v>293</v>
      </c>
      <c r="C15" s="8" t="s">
        <v>293</v>
      </c>
      <c r="D15" s="8" t="s">
        <v>293</v>
      </c>
      <c r="E15" s="8" t="s">
        <v>293</v>
      </c>
      <c r="F15" s="8" t="s">
        <v>293</v>
      </c>
      <c r="G15" s="21" t="s">
        <v>293</v>
      </c>
      <c r="H15" s="8" t="s">
        <v>293</v>
      </c>
      <c r="I15" s="8" t="s">
        <v>293</v>
      </c>
      <c r="J15" s="8" t="s">
        <v>293</v>
      </c>
      <c r="K15" s="8" t="s">
        <v>293</v>
      </c>
    </row>
    <row r="16" spans="1:11">
      <c r="A16" s="19" t="s">
        <v>152</v>
      </c>
      <c r="B16" s="8" t="s">
        <v>293</v>
      </c>
      <c r="C16" s="8" t="s">
        <v>293</v>
      </c>
      <c r="D16" s="8" t="s">
        <v>293</v>
      </c>
      <c r="E16" s="8" t="s">
        <v>293</v>
      </c>
      <c r="F16" s="8" t="s">
        <v>293</v>
      </c>
      <c r="G16" s="21" t="s">
        <v>293</v>
      </c>
      <c r="H16" s="8" t="s">
        <v>293</v>
      </c>
      <c r="I16" s="8" t="s">
        <v>293</v>
      </c>
      <c r="J16" s="8" t="s">
        <v>293</v>
      </c>
      <c r="K16" s="8" t="s">
        <v>293</v>
      </c>
    </row>
    <row r="17" spans="1:11">
      <c r="A17" s="19" t="s">
        <v>153</v>
      </c>
      <c r="B17" s="8" t="s">
        <v>293</v>
      </c>
      <c r="C17" s="8" t="s">
        <v>293</v>
      </c>
      <c r="D17" s="8" t="s">
        <v>293</v>
      </c>
      <c r="E17" s="8" t="s">
        <v>293</v>
      </c>
      <c r="F17" s="8" t="s">
        <v>293</v>
      </c>
      <c r="G17" s="21">
        <v>20</v>
      </c>
      <c r="H17" s="8">
        <v>3</v>
      </c>
      <c r="I17" s="8">
        <v>17</v>
      </c>
      <c r="J17" s="8">
        <v>7</v>
      </c>
      <c r="K17" s="8">
        <v>10</v>
      </c>
    </row>
    <row r="18" spans="1:11">
      <c r="A18" s="19" t="s">
        <v>154</v>
      </c>
      <c r="B18" s="8">
        <v>20</v>
      </c>
      <c r="C18" s="8">
        <v>6</v>
      </c>
      <c r="D18" s="8">
        <v>14</v>
      </c>
      <c r="E18" s="8">
        <v>2</v>
      </c>
      <c r="F18" s="8">
        <v>13</v>
      </c>
      <c r="G18" s="21">
        <v>21</v>
      </c>
      <c r="H18" s="8">
        <v>5</v>
      </c>
      <c r="I18" s="8">
        <v>17</v>
      </c>
      <c r="J18" s="8">
        <v>3</v>
      </c>
      <c r="K18" s="8">
        <v>14</v>
      </c>
    </row>
    <row r="19" spans="1:11">
      <c r="A19" s="19" t="s">
        <v>155</v>
      </c>
      <c r="B19" s="8" t="s">
        <v>293</v>
      </c>
      <c r="C19" s="8" t="s">
        <v>293</v>
      </c>
      <c r="D19" s="8" t="s">
        <v>293</v>
      </c>
      <c r="E19" s="8" t="s">
        <v>293</v>
      </c>
      <c r="F19" s="8" t="s">
        <v>293</v>
      </c>
      <c r="G19" s="21" t="s">
        <v>293</v>
      </c>
      <c r="H19" s="8" t="s">
        <v>293</v>
      </c>
      <c r="I19" s="8" t="s">
        <v>293</v>
      </c>
      <c r="J19" s="8" t="s">
        <v>293</v>
      </c>
      <c r="K19" s="8" t="s">
        <v>293</v>
      </c>
    </row>
    <row r="20" spans="1:11">
      <c r="A20" s="19" t="s">
        <v>156</v>
      </c>
      <c r="B20" s="8" t="s">
        <v>293</v>
      </c>
      <c r="C20" s="8" t="s">
        <v>293</v>
      </c>
      <c r="D20" s="8" t="s">
        <v>293</v>
      </c>
      <c r="E20" s="8" t="s">
        <v>293</v>
      </c>
      <c r="F20" s="8" t="s">
        <v>293</v>
      </c>
      <c r="G20" s="21" t="s">
        <v>293</v>
      </c>
      <c r="H20" s="8" t="s">
        <v>293</v>
      </c>
      <c r="I20" s="8" t="s">
        <v>293</v>
      </c>
      <c r="J20" s="8" t="s">
        <v>293</v>
      </c>
      <c r="K20" s="8" t="s">
        <v>293</v>
      </c>
    </row>
    <row r="21" spans="1:11">
      <c r="A21" s="19" t="s">
        <v>307</v>
      </c>
      <c r="B21" s="8" t="s">
        <v>293</v>
      </c>
      <c r="C21" s="8" t="s">
        <v>293</v>
      </c>
      <c r="D21" s="8" t="s">
        <v>293</v>
      </c>
      <c r="E21" s="8" t="s">
        <v>293</v>
      </c>
      <c r="F21" s="8" t="s">
        <v>293</v>
      </c>
      <c r="G21" s="21">
        <v>38</v>
      </c>
      <c r="H21" s="8">
        <v>3</v>
      </c>
      <c r="I21" s="8">
        <v>34</v>
      </c>
      <c r="J21" s="8">
        <v>29</v>
      </c>
      <c r="K21" s="8">
        <v>5</v>
      </c>
    </row>
    <row r="22" spans="1:11">
      <c r="A22" s="19" t="s">
        <v>157</v>
      </c>
      <c r="B22" s="8" t="s">
        <v>293</v>
      </c>
      <c r="C22" s="8" t="s">
        <v>293</v>
      </c>
      <c r="D22" s="8" t="s">
        <v>293</v>
      </c>
      <c r="E22" s="8" t="s">
        <v>293</v>
      </c>
      <c r="F22" s="8" t="s">
        <v>293</v>
      </c>
      <c r="G22" s="21" t="s">
        <v>293</v>
      </c>
      <c r="H22" s="8" t="s">
        <v>293</v>
      </c>
      <c r="I22" s="8" t="s">
        <v>293</v>
      </c>
      <c r="J22" s="8" t="s">
        <v>293</v>
      </c>
      <c r="K22" s="8" t="s">
        <v>293</v>
      </c>
    </row>
    <row r="23" spans="1:11">
      <c r="A23" s="19" t="s">
        <v>158</v>
      </c>
      <c r="B23" s="8" t="s">
        <v>293</v>
      </c>
      <c r="C23" s="8" t="s">
        <v>293</v>
      </c>
      <c r="D23" s="8" t="s">
        <v>293</v>
      </c>
      <c r="E23" s="8" t="s">
        <v>293</v>
      </c>
      <c r="F23" s="8" t="s">
        <v>293</v>
      </c>
      <c r="G23" s="21" t="s">
        <v>293</v>
      </c>
      <c r="H23" s="8" t="s">
        <v>293</v>
      </c>
      <c r="I23" s="8" t="s">
        <v>293</v>
      </c>
      <c r="J23" s="8" t="s">
        <v>293</v>
      </c>
      <c r="K23" s="8" t="s">
        <v>293</v>
      </c>
    </row>
    <row r="24" spans="1:11">
      <c r="A24" s="19" t="s">
        <v>159</v>
      </c>
      <c r="B24" s="8">
        <v>45</v>
      </c>
      <c r="C24" s="8">
        <v>4</v>
      </c>
      <c r="D24" s="8">
        <v>41</v>
      </c>
      <c r="E24" s="8">
        <v>23</v>
      </c>
      <c r="F24" s="8">
        <v>18</v>
      </c>
      <c r="G24" s="21">
        <v>43</v>
      </c>
      <c r="H24" s="8">
        <v>3</v>
      </c>
      <c r="I24" s="8">
        <v>40</v>
      </c>
      <c r="J24" s="8">
        <v>22</v>
      </c>
      <c r="K24" s="8">
        <v>17</v>
      </c>
    </row>
    <row r="25" spans="1:11">
      <c r="A25" s="19" t="s">
        <v>160</v>
      </c>
      <c r="B25" s="8" t="s">
        <v>293</v>
      </c>
      <c r="C25" s="8" t="s">
        <v>293</v>
      </c>
      <c r="D25" s="8" t="s">
        <v>293</v>
      </c>
      <c r="E25" s="8" t="s">
        <v>293</v>
      </c>
      <c r="F25" s="8" t="s">
        <v>293</v>
      </c>
      <c r="G25" s="21">
        <v>19</v>
      </c>
      <c r="H25" s="8">
        <v>3</v>
      </c>
      <c r="I25" s="8">
        <v>15</v>
      </c>
      <c r="J25" s="8">
        <v>5</v>
      </c>
      <c r="K25" s="8">
        <v>10</v>
      </c>
    </row>
    <row r="26" spans="1:11">
      <c r="A26" s="19" t="s">
        <v>161</v>
      </c>
      <c r="B26" s="8">
        <v>53</v>
      </c>
      <c r="C26" s="8">
        <v>1</v>
      </c>
      <c r="D26" s="8">
        <v>51</v>
      </c>
      <c r="E26" s="8">
        <v>44</v>
      </c>
      <c r="F26" s="8">
        <v>8</v>
      </c>
      <c r="G26" s="21">
        <v>46</v>
      </c>
      <c r="H26" s="8">
        <v>1</v>
      </c>
      <c r="I26" s="8">
        <v>44</v>
      </c>
      <c r="J26" s="8">
        <v>37</v>
      </c>
      <c r="K26" s="8">
        <v>7</v>
      </c>
    </row>
    <row r="27" spans="1:11">
      <c r="A27" s="19" t="s">
        <v>162</v>
      </c>
      <c r="B27" s="8" t="s">
        <v>293</v>
      </c>
      <c r="C27" s="8" t="s">
        <v>293</v>
      </c>
      <c r="D27" s="8" t="s">
        <v>293</v>
      </c>
      <c r="E27" s="8" t="s">
        <v>293</v>
      </c>
      <c r="F27" s="8" t="s">
        <v>293</v>
      </c>
      <c r="G27" s="21">
        <v>21</v>
      </c>
      <c r="H27" s="8">
        <v>3</v>
      </c>
      <c r="I27" s="8">
        <v>18</v>
      </c>
      <c r="J27" s="8">
        <v>2</v>
      </c>
      <c r="K27" s="8">
        <v>16</v>
      </c>
    </row>
    <row r="28" spans="1:11">
      <c r="A28" s="19" t="s">
        <v>163</v>
      </c>
      <c r="B28" s="8" t="s">
        <v>293</v>
      </c>
      <c r="C28" s="8" t="s">
        <v>293</v>
      </c>
      <c r="D28" s="8" t="s">
        <v>293</v>
      </c>
      <c r="E28" s="8" t="s">
        <v>293</v>
      </c>
      <c r="F28" s="8" t="s">
        <v>293</v>
      </c>
      <c r="G28" s="21">
        <v>30</v>
      </c>
      <c r="H28" s="8">
        <v>7</v>
      </c>
      <c r="I28" s="8">
        <v>23</v>
      </c>
      <c r="J28" s="8">
        <v>2</v>
      </c>
      <c r="K28" s="8">
        <v>20</v>
      </c>
    </row>
    <row r="29" spans="1:11">
      <c r="A29" s="19" t="s">
        <v>164</v>
      </c>
      <c r="B29" s="8">
        <v>29</v>
      </c>
      <c r="C29" s="8">
        <v>2</v>
      </c>
      <c r="D29" s="8">
        <v>27</v>
      </c>
      <c r="E29" s="8">
        <v>2</v>
      </c>
      <c r="F29" s="8">
        <v>25</v>
      </c>
      <c r="G29" s="21">
        <v>31</v>
      </c>
      <c r="H29" s="8">
        <v>2</v>
      </c>
      <c r="I29" s="8">
        <v>29</v>
      </c>
      <c r="J29" s="8">
        <v>1</v>
      </c>
      <c r="K29" s="8">
        <v>28</v>
      </c>
    </row>
    <row r="30" spans="1:11">
      <c r="A30" s="19" t="s">
        <v>165</v>
      </c>
      <c r="B30" s="8" t="s">
        <v>293</v>
      </c>
      <c r="C30" s="8" t="s">
        <v>293</v>
      </c>
      <c r="D30" s="8" t="s">
        <v>293</v>
      </c>
      <c r="E30" s="8" t="s">
        <v>293</v>
      </c>
      <c r="F30" s="8" t="s">
        <v>293</v>
      </c>
      <c r="G30" s="21">
        <v>22</v>
      </c>
      <c r="H30" s="8">
        <v>4</v>
      </c>
      <c r="I30" s="8">
        <v>18</v>
      </c>
      <c r="J30" s="8">
        <v>2</v>
      </c>
      <c r="K30" s="8">
        <v>15</v>
      </c>
    </row>
    <row r="31" spans="1:11">
      <c r="A31" s="19" t="s">
        <v>166</v>
      </c>
      <c r="B31" s="8">
        <v>46</v>
      </c>
      <c r="C31" s="8">
        <v>3</v>
      </c>
      <c r="D31" s="8">
        <v>43</v>
      </c>
      <c r="E31" s="8">
        <v>36</v>
      </c>
      <c r="F31" s="8">
        <v>7</v>
      </c>
      <c r="G31" s="21">
        <v>43</v>
      </c>
      <c r="H31" s="8">
        <v>3</v>
      </c>
      <c r="I31" s="8">
        <v>40</v>
      </c>
      <c r="J31" s="8">
        <v>32</v>
      </c>
      <c r="K31" s="8">
        <v>7</v>
      </c>
    </row>
    <row r="32" spans="1:11">
      <c r="A32" s="25" t="s">
        <v>167</v>
      </c>
      <c r="B32" s="11" t="s">
        <v>293</v>
      </c>
      <c r="C32" s="11" t="s">
        <v>293</v>
      </c>
      <c r="D32" s="11" t="s">
        <v>293</v>
      </c>
      <c r="E32" s="11" t="s">
        <v>293</v>
      </c>
      <c r="F32" s="11" t="s">
        <v>293</v>
      </c>
      <c r="G32" s="26" t="s">
        <v>293</v>
      </c>
      <c r="H32" s="11" t="s">
        <v>293</v>
      </c>
      <c r="I32" s="11" t="s">
        <v>293</v>
      </c>
      <c r="J32" s="11" t="s">
        <v>293</v>
      </c>
      <c r="K32" s="11" t="s">
        <v>293</v>
      </c>
    </row>
    <row r="33" spans="1:1">
      <c r="A33" s="13" t="s">
        <v>297</v>
      </c>
    </row>
  </sheetData>
  <mergeCells count="3">
    <mergeCell ref="A2:A3"/>
    <mergeCell ref="B2:F2"/>
    <mergeCell ref="G2:K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K33"/>
  <sheetViews>
    <sheetView workbookViewId="0"/>
  </sheetViews>
  <sheetFormatPr defaultRowHeight="15"/>
  <cols>
    <col min="1" max="1" width="23" customWidth="1"/>
    <col min="2" max="11" width="13" customWidth="1"/>
  </cols>
  <sheetData>
    <row r="1" spans="1:11">
      <c r="A1" s="2" t="s">
        <v>37</v>
      </c>
    </row>
    <row r="2" spans="1:11">
      <c r="A2" s="34" t="s">
        <v>251</v>
      </c>
      <c r="B2" s="35">
        <v>2011</v>
      </c>
      <c r="C2" s="46"/>
      <c r="D2" s="46"/>
      <c r="E2" s="46"/>
      <c r="F2" s="46"/>
      <c r="G2" s="35">
        <v>2013</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23</v>
      </c>
      <c r="C4" s="8">
        <v>2</v>
      </c>
      <c r="D4" s="8">
        <v>21</v>
      </c>
      <c r="E4" s="8">
        <v>9</v>
      </c>
      <c r="F4" s="8">
        <v>12</v>
      </c>
      <c r="G4" s="21">
        <v>23</v>
      </c>
      <c r="H4" s="8">
        <v>2</v>
      </c>
      <c r="I4" s="8">
        <v>21</v>
      </c>
      <c r="J4" s="8">
        <v>7</v>
      </c>
      <c r="K4" s="8">
        <v>14</v>
      </c>
    </row>
    <row r="5" spans="1:11">
      <c r="A5" s="7" t="s">
        <v>306</v>
      </c>
      <c r="B5" s="8">
        <v>32</v>
      </c>
      <c r="C5" s="8">
        <v>3</v>
      </c>
      <c r="D5" s="8">
        <v>29</v>
      </c>
      <c r="E5" s="8">
        <v>14</v>
      </c>
      <c r="F5" s="8">
        <v>15</v>
      </c>
      <c r="G5" s="21">
        <v>30</v>
      </c>
      <c r="H5" s="8">
        <v>2</v>
      </c>
      <c r="I5" s="8">
        <v>29</v>
      </c>
      <c r="J5" s="8">
        <v>11</v>
      </c>
      <c r="K5" s="8">
        <v>18</v>
      </c>
    </row>
    <row r="6" spans="1:11">
      <c r="A6" s="19" t="s">
        <v>142</v>
      </c>
      <c r="B6" s="8">
        <v>30</v>
      </c>
      <c r="C6" s="8">
        <v>3</v>
      </c>
      <c r="D6" s="8">
        <v>27</v>
      </c>
      <c r="E6" s="8">
        <v>7</v>
      </c>
      <c r="F6" s="8">
        <v>19</v>
      </c>
      <c r="G6" s="21">
        <v>31</v>
      </c>
      <c r="H6" s="8">
        <v>1</v>
      </c>
      <c r="I6" s="8">
        <v>30</v>
      </c>
      <c r="J6" s="8">
        <v>9</v>
      </c>
      <c r="K6" s="8">
        <v>20</v>
      </c>
    </row>
    <row r="7" spans="1:11">
      <c r="A7" s="19" t="s">
        <v>143</v>
      </c>
      <c r="B7" s="8">
        <v>11</v>
      </c>
      <c r="C7" s="8">
        <v>1</v>
      </c>
      <c r="D7" s="8">
        <v>10</v>
      </c>
      <c r="E7" s="8">
        <v>1</v>
      </c>
      <c r="F7" s="8">
        <v>8</v>
      </c>
      <c r="G7" s="21">
        <v>12</v>
      </c>
      <c r="H7" s="8">
        <v>1</v>
      </c>
      <c r="I7" s="8">
        <v>11</v>
      </c>
      <c r="J7" s="8">
        <v>1</v>
      </c>
      <c r="K7" s="8">
        <v>10</v>
      </c>
    </row>
    <row r="8" spans="1:11">
      <c r="A8" s="19" t="s">
        <v>144</v>
      </c>
      <c r="B8" s="8">
        <v>45</v>
      </c>
      <c r="C8" s="8">
        <v>4</v>
      </c>
      <c r="D8" s="8">
        <v>41</v>
      </c>
      <c r="E8" s="8">
        <v>24</v>
      </c>
      <c r="F8" s="8">
        <v>17</v>
      </c>
      <c r="G8" s="21">
        <v>45</v>
      </c>
      <c r="H8" s="8">
        <v>2</v>
      </c>
      <c r="I8" s="8">
        <v>43</v>
      </c>
      <c r="J8" s="8">
        <v>12</v>
      </c>
      <c r="K8" s="8">
        <v>31</v>
      </c>
    </row>
    <row r="9" spans="1:11">
      <c r="A9" s="19" t="s">
        <v>145</v>
      </c>
      <c r="B9" s="8">
        <v>21</v>
      </c>
      <c r="C9" s="8">
        <v>11</v>
      </c>
      <c r="D9" s="8">
        <v>10</v>
      </c>
      <c r="E9" s="8">
        <v>2</v>
      </c>
      <c r="F9" s="8">
        <v>8</v>
      </c>
      <c r="G9" s="21">
        <v>21</v>
      </c>
      <c r="H9" s="8">
        <v>2</v>
      </c>
      <c r="I9" s="8">
        <v>20</v>
      </c>
      <c r="J9" s="8">
        <v>1</v>
      </c>
      <c r="K9" s="8">
        <v>19</v>
      </c>
    </row>
    <row r="10" spans="1:11">
      <c r="A10" s="19" t="s">
        <v>146</v>
      </c>
      <c r="B10" s="8">
        <v>51</v>
      </c>
      <c r="C10" s="8">
        <v>5</v>
      </c>
      <c r="D10" s="8">
        <v>46</v>
      </c>
      <c r="E10" s="8">
        <v>29</v>
      </c>
      <c r="F10" s="8">
        <v>17</v>
      </c>
      <c r="G10" s="21">
        <v>50</v>
      </c>
      <c r="H10" s="8">
        <v>4</v>
      </c>
      <c r="I10" s="8">
        <v>46</v>
      </c>
      <c r="J10" s="8">
        <v>26</v>
      </c>
      <c r="K10" s="8">
        <v>20</v>
      </c>
    </row>
    <row r="11" spans="1:11">
      <c r="A11" s="19" t="s">
        <v>147</v>
      </c>
      <c r="B11" s="8">
        <v>20</v>
      </c>
      <c r="C11" s="8">
        <v>1</v>
      </c>
      <c r="D11" s="8">
        <v>19</v>
      </c>
      <c r="E11" s="8">
        <v>7</v>
      </c>
      <c r="F11" s="8">
        <v>12</v>
      </c>
      <c r="G11" s="21">
        <v>18</v>
      </c>
      <c r="H11" s="8">
        <v>1</v>
      </c>
      <c r="I11" s="8">
        <v>17</v>
      </c>
      <c r="J11" s="8">
        <v>4</v>
      </c>
      <c r="K11" s="8">
        <v>13</v>
      </c>
    </row>
    <row r="12" spans="1:11">
      <c r="A12" s="19" t="s">
        <v>148</v>
      </c>
      <c r="B12" s="8">
        <v>29</v>
      </c>
      <c r="C12" s="8">
        <v>2</v>
      </c>
      <c r="D12" s="8">
        <v>27</v>
      </c>
      <c r="E12" s="8">
        <v>7</v>
      </c>
      <c r="F12" s="8">
        <v>20</v>
      </c>
      <c r="G12" s="21">
        <v>24</v>
      </c>
      <c r="H12" s="8">
        <v>1</v>
      </c>
      <c r="I12" s="8">
        <v>23</v>
      </c>
      <c r="J12" s="8">
        <v>3</v>
      </c>
      <c r="K12" s="8">
        <v>19</v>
      </c>
    </row>
    <row r="13" spans="1:11">
      <c r="A13" s="19" t="s">
        <v>149</v>
      </c>
      <c r="B13" s="8" t="s">
        <v>293</v>
      </c>
      <c r="C13" s="8" t="s">
        <v>293</v>
      </c>
      <c r="D13" s="8" t="s">
        <v>293</v>
      </c>
      <c r="E13" s="8" t="s">
        <v>293</v>
      </c>
      <c r="F13" s="8" t="s">
        <v>293</v>
      </c>
      <c r="G13" s="21" t="s">
        <v>293</v>
      </c>
      <c r="H13" s="8" t="s">
        <v>293</v>
      </c>
      <c r="I13" s="8" t="s">
        <v>293</v>
      </c>
      <c r="J13" s="8" t="s">
        <v>293</v>
      </c>
      <c r="K13" s="8" t="s">
        <v>293</v>
      </c>
    </row>
    <row r="14" spans="1:11">
      <c r="A14" s="19" t="s">
        <v>150</v>
      </c>
      <c r="B14" s="8">
        <v>28</v>
      </c>
      <c r="C14" s="8">
        <v>6</v>
      </c>
      <c r="D14" s="8">
        <v>22</v>
      </c>
      <c r="E14" s="8">
        <v>1</v>
      </c>
      <c r="F14" s="8">
        <v>21</v>
      </c>
      <c r="G14" s="21">
        <v>28</v>
      </c>
      <c r="H14" s="8">
        <v>4</v>
      </c>
      <c r="I14" s="8">
        <v>23</v>
      </c>
      <c r="J14" s="8">
        <v>1</v>
      </c>
      <c r="K14" s="8">
        <v>22</v>
      </c>
    </row>
    <row r="15" spans="1:11">
      <c r="A15" s="19" t="s">
        <v>151</v>
      </c>
      <c r="B15" s="8">
        <v>56</v>
      </c>
      <c r="C15" s="8">
        <v>3</v>
      </c>
      <c r="D15" s="8">
        <v>53</v>
      </c>
      <c r="E15" s="8">
        <v>45</v>
      </c>
      <c r="F15" s="8">
        <v>8</v>
      </c>
      <c r="G15" s="21">
        <v>57</v>
      </c>
      <c r="H15" s="8">
        <v>2</v>
      </c>
      <c r="I15" s="8">
        <v>55</v>
      </c>
      <c r="J15" s="8">
        <v>20</v>
      </c>
      <c r="K15" s="8">
        <v>35</v>
      </c>
    </row>
    <row r="16" spans="1:11">
      <c r="A16" s="19" t="s">
        <v>152</v>
      </c>
      <c r="B16" s="8" t="s">
        <v>293</v>
      </c>
      <c r="C16" s="8" t="s">
        <v>293</v>
      </c>
      <c r="D16" s="8" t="s">
        <v>293</v>
      </c>
      <c r="E16" s="8" t="s">
        <v>293</v>
      </c>
      <c r="F16" s="8" t="s">
        <v>293</v>
      </c>
      <c r="G16" s="21" t="s">
        <v>293</v>
      </c>
      <c r="H16" s="8" t="s">
        <v>293</v>
      </c>
      <c r="I16" s="8" t="s">
        <v>293</v>
      </c>
      <c r="J16" s="8" t="s">
        <v>293</v>
      </c>
      <c r="K16" s="8" t="s">
        <v>293</v>
      </c>
    </row>
    <row r="17" spans="1:11">
      <c r="A17" s="19" t="s">
        <v>153</v>
      </c>
      <c r="B17" s="8">
        <v>26</v>
      </c>
      <c r="C17" s="8">
        <v>6</v>
      </c>
      <c r="D17" s="8">
        <v>20</v>
      </c>
      <c r="E17" s="8">
        <v>14</v>
      </c>
      <c r="F17" s="8">
        <v>6</v>
      </c>
      <c r="G17" s="21">
        <v>31</v>
      </c>
      <c r="H17" s="8">
        <v>5</v>
      </c>
      <c r="I17" s="8">
        <v>26</v>
      </c>
      <c r="J17" s="8">
        <v>11</v>
      </c>
      <c r="K17" s="8">
        <v>14</v>
      </c>
    </row>
    <row r="18" spans="1:11">
      <c r="A18" s="19" t="s">
        <v>154</v>
      </c>
      <c r="B18" s="8">
        <v>23</v>
      </c>
      <c r="C18" s="8">
        <v>6</v>
      </c>
      <c r="D18" s="8">
        <v>16</v>
      </c>
      <c r="E18" s="8">
        <v>1</v>
      </c>
      <c r="F18" s="8">
        <v>15</v>
      </c>
      <c r="G18" s="21">
        <v>22</v>
      </c>
      <c r="H18" s="8">
        <v>2</v>
      </c>
      <c r="I18" s="8">
        <v>20</v>
      </c>
      <c r="J18" s="8">
        <v>1</v>
      </c>
      <c r="K18" s="8">
        <v>18</v>
      </c>
    </row>
    <row r="19" spans="1:11">
      <c r="A19" s="19" t="s">
        <v>155</v>
      </c>
      <c r="B19" s="8" t="s">
        <v>293</v>
      </c>
      <c r="C19" s="8" t="s">
        <v>293</v>
      </c>
      <c r="D19" s="8" t="s">
        <v>293</v>
      </c>
      <c r="E19" s="8" t="s">
        <v>293</v>
      </c>
      <c r="F19" s="8" t="s">
        <v>293</v>
      </c>
      <c r="G19" s="21" t="s">
        <v>293</v>
      </c>
      <c r="H19" s="8" t="s">
        <v>293</v>
      </c>
      <c r="I19" s="8" t="s">
        <v>293</v>
      </c>
      <c r="J19" s="8" t="s">
        <v>293</v>
      </c>
      <c r="K19" s="8" t="s">
        <v>293</v>
      </c>
    </row>
    <row r="20" spans="1:11">
      <c r="A20" s="19" t="s">
        <v>156</v>
      </c>
      <c r="B20" s="8" t="s">
        <v>293</v>
      </c>
      <c r="C20" s="8" t="s">
        <v>293</v>
      </c>
      <c r="D20" s="8" t="s">
        <v>293</v>
      </c>
      <c r="E20" s="8" t="s">
        <v>293</v>
      </c>
      <c r="F20" s="8" t="s">
        <v>293</v>
      </c>
      <c r="G20" s="21" t="s">
        <v>293</v>
      </c>
      <c r="H20" s="8" t="s">
        <v>293</v>
      </c>
      <c r="I20" s="8" t="s">
        <v>293</v>
      </c>
      <c r="J20" s="8" t="s">
        <v>293</v>
      </c>
      <c r="K20" s="8" t="s">
        <v>293</v>
      </c>
    </row>
    <row r="21" spans="1:11">
      <c r="A21" s="19" t="s">
        <v>307</v>
      </c>
      <c r="B21" s="8">
        <v>36</v>
      </c>
      <c r="C21" s="8">
        <v>1</v>
      </c>
      <c r="D21" s="8">
        <v>35</v>
      </c>
      <c r="E21" s="8">
        <v>28</v>
      </c>
      <c r="F21" s="8">
        <v>7</v>
      </c>
      <c r="G21" s="21">
        <v>34</v>
      </c>
      <c r="H21" s="8">
        <v>1</v>
      </c>
      <c r="I21" s="8">
        <v>33</v>
      </c>
      <c r="J21" s="8">
        <v>25</v>
      </c>
      <c r="K21" s="8">
        <v>8</v>
      </c>
    </row>
    <row r="22" spans="1:11">
      <c r="A22" s="19" t="s">
        <v>157</v>
      </c>
      <c r="B22" s="8" t="s">
        <v>293</v>
      </c>
      <c r="C22" s="8" t="s">
        <v>293</v>
      </c>
      <c r="D22" s="8" t="s">
        <v>293</v>
      </c>
      <c r="E22" s="8" t="s">
        <v>293</v>
      </c>
      <c r="F22" s="8" t="s">
        <v>293</v>
      </c>
      <c r="G22" s="21" t="s">
        <v>293</v>
      </c>
      <c r="H22" s="8" t="s">
        <v>293</v>
      </c>
      <c r="I22" s="8" t="s">
        <v>293</v>
      </c>
      <c r="J22" s="8" t="s">
        <v>293</v>
      </c>
      <c r="K22" s="8" t="s">
        <v>293</v>
      </c>
    </row>
    <row r="23" spans="1:11">
      <c r="A23" s="19" t="s">
        <v>158</v>
      </c>
      <c r="B23" s="8">
        <v>30</v>
      </c>
      <c r="C23" s="8">
        <v>2</v>
      </c>
      <c r="D23" s="8">
        <v>28</v>
      </c>
      <c r="E23" s="8">
        <v>2</v>
      </c>
      <c r="F23" s="8">
        <v>26</v>
      </c>
      <c r="G23" s="21">
        <v>26</v>
      </c>
      <c r="H23" s="8">
        <v>1</v>
      </c>
      <c r="I23" s="8">
        <v>25</v>
      </c>
      <c r="J23" s="8">
        <v>2</v>
      </c>
      <c r="K23" s="8">
        <v>23</v>
      </c>
    </row>
    <row r="24" spans="1:11">
      <c r="A24" s="19" t="s">
        <v>159</v>
      </c>
      <c r="B24" s="8">
        <v>44</v>
      </c>
      <c r="C24" s="8">
        <v>4</v>
      </c>
      <c r="D24" s="8">
        <v>40</v>
      </c>
      <c r="E24" s="8">
        <v>26</v>
      </c>
      <c r="F24" s="8">
        <v>14</v>
      </c>
      <c r="G24" s="21">
        <v>46</v>
      </c>
      <c r="H24" s="8">
        <v>2</v>
      </c>
      <c r="I24" s="8">
        <v>44</v>
      </c>
      <c r="J24" s="8">
        <v>16</v>
      </c>
      <c r="K24" s="8">
        <v>27</v>
      </c>
    </row>
    <row r="25" spans="1:11">
      <c r="A25" s="19" t="s">
        <v>160</v>
      </c>
      <c r="B25" s="8">
        <v>19</v>
      </c>
      <c r="C25" s="8">
        <v>5</v>
      </c>
      <c r="D25" s="8">
        <v>14</v>
      </c>
      <c r="E25" s="8">
        <v>5</v>
      </c>
      <c r="F25" s="8">
        <v>9</v>
      </c>
      <c r="G25" s="21">
        <v>18</v>
      </c>
      <c r="H25" s="8">
        <v>2</v>
      </c>
      <c r="I25" s="8">
        <v>16</v>
      </c>
      <c r="J25" s="8">
        <v>4</v>
      </c>
      <c r="K25" s="8">
        <v>12</v>
      </c>
    </row>
    <row r="26" spans="1:11">
      <c r="A26" s="19" t="s">
        <v>161</v>
      </c>
      <c r="B26" s="8">
        <v>39</v>
      </c>
      <c r="C26" s="8">
        <v>2</v>
      </c>
      <c r="D26" s="8">
        <v>37</v>
      </c>
      <c r="E26" s="8">
        <v>28</v>
      </c>
      <c r="F26" s="8">
        <v>9</v>
      </c>
      <c r="G26" s="21">
        <v>33</v>
      </c>
      <c r="H26" s="8">
        <v>2</v>
      </c>
      <c r="I26" s="8">
        <v>31</v>
      </c>
      <c r="J26" s="8">
        <v>22</v>
      </c>
      <c r="K26" s="8">
        <v>10</v>
      </c>
    </row>
    <row r="27" spans="1:11">
      <c r="A27" s="19" t="s">
        <v>162</v>
      </c>
      <c r="B27" s="8">
        <v>27</v>
      </c>
      <c r="C27" s="8">
        <v>3</v>
      </c>
      <c r="D27" s="8">
        <v>24</v>
      </c>
      <c r="E27" s="8">
        <v>1</v>
      </c>
      <c r="F27" s="8">
        <v>23</v>
      </c>
      <c r="G27" s="21">
        <v>32</v>
      </c>
      <c r="H27" s="8">
        <v>2</v>
      </c>
      <c r="I27" s="8">
        <v>29</v>
      </c>
      <c r="J27" s="8">
        <v>1</v>
      </c>
      <c r="K27" s="8">
        <v>28</v>
      </c>
    </row>
    <row r="28" spans="1:11">
      <c r="A28" s="19" t="s">
        <v>163</v>
      </c>
      <c r="B28" s="8">
        <v>33</v>
      </c>
      <c r="C28" s="8">
        <v>3</v>
      </c>
      <c r="D28" s="8">
        <v>30</v>
      </c>
      <c r="E28" s="8">
        <v>3</v>
      </c>
      <c r="F28" s="8">
        <v>28</v>
      </c>
      <c r="G28" s="21">
        <v>32</v>
      </c>
      <c r="H28" s="8">
        <v>3</v>
      </c>
      <c r="I28" s="8">
        <v>29</v>
      </c>
      <c r="J28" s="8">
        <v>2</v>
      </c>
      <c r="K28" s="8">
        <v>27</v>
      </c>
    </row>
    <row r="29" spans="1:11">
      <c r="A29" s="19" t="s">
        <v>164</v>
      </c>
      <c r="B29" s="8">
        <v>30</v>
      </c>
      <c r="C29" s="8">
        <v>2</v>
      </c>
      <c r="D29" s="8">
        <v>29</v>
      </c>
      <c r="E29" s="8">
        <v>1</v>
      </c>
      <c r="F29" s="8">
        <v>27</v>
      </c>
      <c r="G29" s="21">
        <v>30</v>
      </c>
      <c r="H29" s="8">
        <v>1</v>
      </c>
      <c r="I29" s="8">
        <v>28</v>
      </c>
      <c r="J29" s="8">
        <v>1</v>
      </c>
      <c r="K29" s="8">
        <v>28</v>
      </c>
    </row>
    <row r="30" spans="1:11">
      <c r="A30" s="19" t="s">
        <v>165</v>
      </c>
      <c r="B30" s="8">
        <v>22</v>
      </c>
      <c r="C30" s="8">
        <v>4</v>
      </c>
      <c r="D30" s="8">
        <v>18</v>
      </c>
      <c r="E30" s="8">
        <v>2</v>
      </c>
      <c r="F30" s="8">
        <v>16</v>
      </c>
      <c r="G30" s="21">
        <v>22</v>
      </c>
      <c r="H30" s="8">
        <v>3</v>
      </c>
      <c r="I30" s="8">
        <v>18</v>
      </c>
      <c r="J30" s="8">
        <v>2</v>
      </c>
      <c r="K30" s="8">
        <v>16</v>
      </c>
    </row>
    <row r="31" spans="1:11">
      <c r="A31" s="19" t="s">
        <v>166</v>
      </c>
      <c r="B31" s="8">
        <v>43</v>
      </c>
      <c r="C31" s="8">
        <v>3</v>
      </c>
      <c r="D31" s="8">
        <v>41</v>
      </c>
      <c r="E31" s="8">
        <v>32</v>
      </c>
      <c r="F31" s="8">
        <v>8</v>
      </c>
      <c r="G31" s="21">
        <v>40</v>
      </c>
      <c r="H31" s="8">
        <v>1</v>
      </c>
      <c r="I31" s="8">
        <v>38</v>
      </c>
      <c r="J31" s="8">
        <v>26</v>
      </c>
      <c r="K31" s="8">
        <v>12</v>
      </c>
    </row>
    <row r="32" spans="1:11">
      <c r="A32" s="25" t="s">
        <v>167</v>
      </c>
      <c r="B32" s="11" t="s">
        <v>293</v>
      </c>
      <c r="C32" s="11" t="s">
        <v>293</v>
      </c>
      <c r="D32" s="11" t="s">
        <v>293</v>
      </c>
      <c r="E32" s="11" t="s">
        <v>293</v>
      </c>
      <c r="F32" s="11" t="s">
        <v>293</v>
      </c>
      <c r="G32" s="26" t="s">
        <v>293</v>
      </c>
      <c r="H32" s="11" t="s">
        <v>293</v>
      </c>
      <c r="I32" s="11" t="s">
        <v>293</v>
      </c>
      <c r="J32" s="11" t="s">
        <v>293</v>
      </c>
      <c r="K32" s="11" t="s">
        <v>293</v>
      </c>
    </row>
    <row r="33" spans="1:1">
      <c r="A33" s="13" t="s">
        <v>297</v>
      </c>
    </row>
  </sheetData>
  <mergeCells count="3">
    <mergeCell ref="A2:A3"/>
    <mergeCell ref="B2:F2"/>
    <mergeCell ref="G2:K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K33"/>
  <sheetViews>
    <sheetView workbookViewId="0"/>
  </sheetViews>
  <sheetFormatPr defaultRowHeight="15"/>
  <cols>
    <col min="1" max="1" width="23" customWidth="1"/>
    <col min="2" max="11" width="13" customWidth="1"/>
  </cols>
  <sheetData>
    <row r="1" spans="1:11">
      <c r="A1" s="2" t="s">
        <v>37</v>
      </c>
    </row>
    <row r="2" spans="1:11">
      <c r="A2" s="34" t="s">
        <v>251</v>
      </c>
      <c r="B2" s="35">
        <v>2015</v>
      </c>
      <c r="C2" s="46"/>
      <c r="D2" s="46"/>
      <c r="E2" s="46"/>
      <c r="F2" s="46"/>
      <c r="G2" s="35">
        <v>2017</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24</v>
      </c>
      <c r="C4" s="8">
        <v>2</v>
      </c>
      <c r="D4" s="8">
        <v>23</v>
      </c>
      <c r="E4" s="8">
        <v>8</v>
      </c>
      <c r="F4" s="8">
        <v>14</v>
      </c>
      <c r="G4" s="21">
        <v>25</v>
      </c>
      <c r="H4" s="8">
        <v>2</v>
      </c>
      <c r="I4" s="8">
        <v>23</v>
      </c>
      <c r="J4" s="8">
        <v>10</v>
      </c>
      <c r="K4" s="8">
        <v>13</v>
      </c>
    </row>
    <row r="5" spans="1:11">
      <c r="A5" s="7" t="s">
        <v>306</v>
      </c>
      <c r="B5" s="8">
        <v>32</v>
      </c>
      <c r="C5" s="8">
        <v>2</v>
      </c>
      <c r="D5" s="8">
        <v>29</v>
      </c>
      <c r="E5" s="8">
        <v>12</v>
      </c>
      <c r="F5" s="8">
        <v>17</v>
      </c>
      <c r="G5" s="21">
        <v>31</v>
      </c>
      <c r="H5" s="8">
        <v>2</v>
      </c>
      <c r="I5" s="8">
        <v>29</v>
      </c>
      <c r="J5" s="8">
        <v>13</v>
      </c>
      <c r="K5" s="8">
        <v>16</v>
      </c>
    </row>
    <row r="6" spans="1:11">
      <c r="A6" s="19" t="s">
        <v>142</v>
      </c>
      <c r="B6" s="8">
        <v>33</v>
      </c>
      <c r="C6" s="8">
        <v>2</v>
      </c>
      <c r="D6" s="8">
        <v>31</v>
      </c>
      <c r="E6" s="8">
        <v>9</v>
      </c>
      <c r="F6" s="8">
        <v>22</v>
      </c>
      <c r="G6" s="21">
        <v>30</v>
      </c>
      <c r="H6" s="8">
        <v>1</v>
      </c>
      <c r="I6" s="8">
        <v>29</v>
      </c>
      <c r="J6" s="8">
        <v>12</v>
      </c>
      <c r="K6" s="8">
        <v>17</v>
      </c>
    </row>
    <row r="7" spans="1:11">
      <c r="A7" s="19" t="s">
        <v>143</v>
      </c>
      <c r="B7" s="8">
        <v>14</v>
      </c>
      <c r="C7" s="8">
        <v>2</v>
      </c>
      <c r="D7" s="8">
        <v>12</v>
      </c>
      <c r="E7" s="8">
        <v>2</v>
      </c>
      <c r="F7" s="8">
        <v>10</v>
      </c>
      <c r="G7" s="21">
        <v>16</v>
      </c>
      <c r="H7" s="8">
        <v>1</v>
      </c>
      <c r="I7" s="8">
        <v>15</v>
      </c>
      <c r="J7" s="8">
        <v>2</v>
      </c>
      <c r="K7" s="8">
        <v>13</v>
      </c>
    </row>
    <row r="8" spans="1:11">
      <c r="A8" s="19" t="s">
        <v>144</v>
      </c>
      <c r="B8" s="8">
        <v>50</v>
      </c>
      <c r="C8" s="8">
        <v>4</v>
      </c>
      <c r="D8" s="8">
        <v>46</v>
      </c>
      <c r="E8" s="8">
        <v>17</v>
      </c>
      <c r="F8" s="8">
        <v>29</v>
      </c>
      <c r="G8" s="21">
        <v>50</v>
      </c>
      <c r="H8" s="8">
        <v>3</v>
      </c>
      <c r="I8" s="8">
        <v>47</v>
      </c>
      <c r="J8" s="8">
        <v>13</v>
      </c>
      <c r="K8" s="8">
        <v>34</v>
      </c>
    </row>
    <row r="9" spans="1:11">
      <c r="A9" s="19" t="s">
        <v>145</v>
      </c>
      <c r="B9" s="8">
        <v>22</v>
      </c>
      <c r="C9" s="8">
        <v>1</v>
      </c>
      <c r="D9" s="8">
        <v>20</v>
      </c>
      <c r="E9" s="8">
        <v>2</v>
      </c>
      <c r="F9" s="8">
        <v>19</v>
      </c>
      <c r="G9" s="21">
        <v>23</v>
      </c>
      <c r="H9" s="8">
        <v>2</v>
      </c>
      <c r="I9" s="8">
        <v>21</v>
      </c>
      <c r="J9" s="8">
        <v>2</v>
      </c>
      <c r="K9" s="8">
        <v>18</v>
      </c>
    </row>
    <row r="10" spans="1:11">
      <c r="A10" s="19" t="s">
        <v>146</v>
      </c>
      <c r="B10" s="8">
        <v>49</v>
      </c>
      <c r="C10" s="8">
        <v>3</v>
      </c>
      <c r="D10" s="8">
        <v>45</v>
      </c>
      <c r="E10" s="8">
        <v>19</v>
      </c>
      <c r="F10" s="8">
        <v>26</v>
      </c>
      <c r="G10" s="21">
        <v>48</v>
      </c>
      <c r="H10" s="8">
        <v>3</v>
      </c>
      <c r="I10" s="8">
        <v>45</v>
      </c>
      <c r="J10" s="8">
        <v>21</v>
      </c>
      <c r="K10" s="8">
        <v>24</v>
      </c>
    </row>
    <row r="11" spans="1:11">
      <c r="A11" s="19" t="s">
        <v>147</v>
      </c>
      <c r="B11" s="8">
        <v>19</v>
      </c>
      <c r="C11" s="8">
        <v>2</v>
      </c>
      <c r="D11" s="8">
        <v>18</v>
      </c>
      <c r="E11" s="8">
        <v>7</v>
      </c>
      <c r="F11" s="8">
        <v>11</v>
      </c>
      <c r="G11" s="21">
        <v>19</v>
      </c>
      <c r="H11" s="8">
        <v>2</v>
      </c>
      <c r="I11" s="8">
        <v>16</v>
      </c>
      <c r="J11" s="8">
        <v>6</v>
      </c>
      <c r="K11" s="8">
        <v>10</v>
      </c>
    </row>
    <row r="12" spans="1:11">
      <c r="A12" s="19" t="s">
        <v>148</v>
      </c>
      <c r="B12" s="8">
        <v>25</v>
      </c>
      <c r="C12" s="8">
        <v>2</v>
      </c>
      <c r="D12" s="8">
        <v>23</v>
      </c>
      <c r="E12" s="8">
        <v>6</v>
      </c>
      <c r="F12" s="8">
        <v>16</v>
      </c>
      <c r="G12" s="21">
        <v>29</v>
      </c>
      <c r="H12" s="8">
        <v>3</v>
      </c>
      <c r="I12" s="8">
        <v>27</v>
      </c>
      <c r="J12" s="8">
        <v>7</v>
      </c>
      <c r="K12" s="8">
        <v>20</v>
      </c>
    </row>
    <row r="13" spans="1:11">
      <c r="A13" s="19" t="s">
        <v>149</v>
      </c>
      <c r="B13" s="8" t="s">
        <v>293</v>
      </c>
      <c r="C13" s="8" t="s">
        <v>293</v>
      </c>
      <c r="D13" s="8" t="s">
        <v>293</v>
      </c>
      <c r="E13" s="8" t="s">
        <v>293</v>
      </c>
      <c r="F13" s="8" t="s">
        <v>293</v>
      </c>
      <c r="G13" s="21">
        <v>28</v>
      </c>
      <c r="H13" s="8">
        <v>1</v>
      </c>
      <c r="I13" s="8">
        <v>26</v>
      </c>
      <c r="J13" s="8">
        <v>19</v>
      </c>
      <c r="K13" s="8">
        <v>8</v>
      </c>
    </row>
    <row r="14" spans="1:11">
      <c r="A14" s="19" t="s">
        <v>150</v>
      </c>
      <c r="B14" s="8">
        <v>29</v>
      </c>
      <c r="C14" s="8">
        <v>6</v>
      </c>
      <c r="D14" s="8">
        <v>23</v>
      </c>
      <c r="E14" s="8">
        <v>2</v>
      </c>
      <c r="F14" s="8">
        <v>21</v>
      </c>
      <c r="G14" s="21">
        <v>31</v>
      </c>
      <c r="H14" s="8">
        <v>6</v>
      </c>
      <c r="I14" s="8">
        <v>25</v>
      </c>
      <c r="J14" s="8">
        <v>5</v>
      </c>
      <c r="K14" s="8">
        <v>20</v>
      </c>
    </row>
    <row r="15" spans="1:11">
      <c r="A15" s="19" t="s">
        <v>151</v>
      </c>
      <c r="B15" s="8">
        <v>56</v>
      </c>
      <c r="C15" s="8">
        <v>4</v>
      </c>
      <c r="D15" s="8">
        <v>53</v>
      </c>
      <c r="E15" s="8">
        <v>29</v>
      </c>
      <c r="F15" s="8">
        <v>24</v>
      </c>
      <c r="G15" s="21">
        <v>60</v>
      </c>
      <c r="H15" s="8">
        <v>4</v>
      </c>
      <c r="I15" s="8">
        <v>56</v>
      </c>
      <c r="J15" s="8">
        <v>23</v>
      </c>
      <c r="K15" s="8">
        <v>33</v>
      </c>
    </row>
    <row r="16" spans="1:11">
      <c r="A16" s="19" t="s">
        <v>152</v>
      </c>
      <c r="B16" s="8" t="s">
        <v>293</v>
      </c>
      <c r="C16" s="8" t="s">
        <v>293</v>
      </c>
      <c r="D16" s="8" t="s">
        <v>293</v>
      </c>
      <c r="E16" s="8" t="s">
        <v>293</v>
      </c>
      <c r="F16" s="8" t="s">
        <v>293</v>
      </c>
      <c r="G16" s="21">
        <v>46</v>
      </c>
      <c r="H16" s="8">
        <v>3</v>
      </c>
      <c r="I16" s="8">
        <v>43</v>
      </c>
      <c r="J16" s="8">
        <v>33</v>
      </c>
      <c r="K16" s="8">
        <v>11</v>
      </c>
    </row>
    <row r="17" spans="1:11">
      <c r="A17" s="19" t="s">
        <v>153</v>
      </c>
      <c r="B17" s="8">
        <v>28</v>
      </c>
      <c r="C17" s="8">
        <v>5</v>
      </c>
      <c r="D17" s="8">
        <v>24</v>
      </c>
      <c r="E17" s="8">
        <v>16</v>
      </c>
      <c r="F17" s="8">
        <v>8</v>
      </c>
      <c r="G17" s="21">
        <v>31</v>
      </c>
      <c r="H17" s="8">
        <v>5</v>
      </c>
      <c r="I17" s="8">
        <v>26</v>
      </c>
      <c r="J17" s="8">
        <v>17</v>
      </c>
      <c r="K17" s="8">
        <v>9</v>
      </c>
    </row>
    <row r="18" spans="1:11">
      <c r="A18" s="19" t="s">
        <v>154</v>
      </c>
      <c r="B18" s="8">
        <v>20</v>
      </c>
      <c r="C18" s="8">
        <v>2</v>
      </c>
      <c r="D18" s="8">
        <v>17</v>
      </c>
      <c r="E18" s="8">
        <v>2</v>
      </c>
      <c r="F18" s="8">
        <v>15</v>
      </c>
      <c r="G18" s="21">
        <v>23</v>
      </c>
      <c r="H18" s="8">
        <v>3</v>
      </c>
      <c r="I18" s="8">
        <v>20</v>
      </c>
      <c r="J18" s="8">
        <v>5</v>
      </c>
      <c r="K18" s="8">
        <v>16</v>
      </c>
    </row>
    <row r="19" spans="1:11">
      <c r="A19" s="19" t="s">
        <v>155</v>
      </c>
      <c r="B19" s="8">
        <v>21</v>
      </c>
      <c r="C19" s="8">
        <v>4</v>
      </c>
      <c r="D19" s="8">
        <v>17</v>
      </c>
      <c r="E19" s="8">
        <v>2</v>
      </c>
      <c r="F19" s="8">
        <v>15</v>
      </c>
      <c r="G19" s="21">
        <v>22</v>
      </c>
      <c r="H19" s="8">
        <v>3</v>
      </c>
      <c r="I19" s="8">
        <v>19</v>
      </c>
      <c r="J19" s="8">
        <v>3</v>
      </c>
      <c r="K19" s="8">
        <v>15</v>
      </c>
    </row>
    <row r="20" spans="1:11">
      <c r="A20" s="19" t="s">
        <v>156</v>
      </c>
      <c r="B20" s="8" t="s">
        <v>293</v>
      </c>
      <c r="C20" s="8" t="s">
        <v>293</v>
      </c>
      <c r="D20" s="8" t="s">
        <v>293</v>
      </c>
      <c r="E20" s="8" t="s">
        <v>293</v>
      </c>
      <c r="F20" s="8" t="s">
        <v>293</v>
      </c>
      <c r="G20" s="21">
        <v>52</v>
      </c>
      <c r="H20" s="8">
        <v>4</v>
      </c>
      <c r="I20" s="8">
        <v>48</v>
      </c>
      <c r="J20" s="8">
        <v>33</v>
      </c>
      <c r="K20" s="8">
        <v>16</v>
      </c>
    </row>
    <row r="21" spans="1:11">
      <c r="A21" s="19" t="s">
        <v>307</v>
      </c>
      <c r="B21" s="8">
        <v>34</v>
      </c>
      <c r="C21" s="8">
        <v>1</v>
      </c>
      <c r="D21" s="8">
        <v>33</v>
      </c>
      <c r="E21" s="8">
        <v>25</v>
      </c>
      <c r="F21" s="8">
        <v>7</v>
      </c>
      <c r="G21" s="21">
        <v>32</v>
      </c>
      <c r="H21" s="8">
        <v>1</v>
      </c>
      <c r="I21" s="8">
        <v>31</v>
      </c>
      <c r="J21" s="8">
        <v>26</v>
      </c>
      <c r="K21" s="8">
        <v>6</v>
      </c>
    </row>
    <row r="22" spans="1:11">
      <c r="A22" s="19" t="s">
        <v>157</v>
      </c>
      <c r="B22" s="8" t="s">
        <v>293</v>
      </c>
      <c r="C22" s="8" t="s">
        <v>293</v>
      </c>
      <c r="D22" s="8" t="s">
        <v>293</v>
      </c>
      <c r="E22" s="8" t="s">
        <v>293</v>
      </c>
      <c r="F22" s="8" t="s">
        <v>293</v>
      </c>
      <c r="G22" s="21">
        <v>20</v>
      </c>
      <c r="H22" s="8">
        <v>2</v>
      </c>
      <c r="I22" s="8">
        <v>18</v>
      </c>
      <c r="J22" s="8">
        <v>9</v>
      </c>
      <c r="K22" s="8">
        <v>9</v>
      </c>
    </row>
    <row r="23" spans="1:11">
      <c r="A23" s="19" t="s">
        <v>158</v>
      </c>
      <c r="B23" s="8">
        <v>28</v>
      </c>
      <c r="C23" s="8">
        <v>2</v>
      </c>
      <c r="D23" s="8">
        <v>26</v>
      </c>
      <c r="E23" s="8">
        <v>2</v>
      </c>
      <c r="F23" s="8">
        <v>24</v>
      </c>
      <c r="G23" s="21">
        <v>26</v>
      </c>
      <c r="H23" s="8">
        <v>2</v>
      </c>
      <c r="I23" s="8">
        <v>24</v>
      </c>
      <c r="J23" s="8">
        <v>2</v>
      </c>
      <c r="K23" s="8">
        <v>22</v>
      </c>
    </row>
    <row r="24" spans="1:11">
      <c r="A24" s="19" t="s">
        <v>159</v>
      </c>
      <c r="B24" s="8">
        <v>48</v>
      </c>
      <c r="C24" s="8">
        <v>3</v>
      </c>
      <c r="D24" s="8">
        <v>45</v>
      </c>
      <c r="E24" s="8">
        <v>16</v>
      </c>
      <c r="F24" s="8">
        <v>28</v>
      </c>
      <c r="G24" s="21">
        <v>47</v>
      </c>
      <c r="H24" s="8">
        <v>2</v>
      </c>
      <c r="I24" s="8">
        <v>44</v>
      </c>
      <c r="J24" s="8">
        <v>19</v>
      </c>
      <c r="K24" s="8">
        <v>25</v>
      </c>
    </row>
    <row r="25" spans="1:11">
      <c r="A25" s="19" t="s">
        <v>160</v>
      </c>
      <c r="B25" s="8">
        <v>20</v>
      </c>
      <c r="C25" s="8">
        <v>2</v>
      </c>
      <c r="D25" s="8">
        <v>18</v>
      </c>
      <c r="E25" s="8">
        <v>7</v>
      </c>
      <c r="F25" s="8">
        <v>11</v>
      </c>
      <c r="G25" s="21">
        <v>20</v>
      </c>
      <c r="H25" s="8">
        <v>2</v>
      </c>
      <c r="I25" s="8">
        <v>18</v>
      </c>
      <c r="J25" s="8">
        <v>6</v>
      </c>
      <c r="K25" s="8">
        <v>12</v>
      </c>
    </row>
    <row r="26" spans="1:11">
      <c r="A26" s="19" t="s">
        <v>161</v>
      </c>
      <c r="B26" s="8">
        <v>37</v>
      </c>
      <c r="C26" s="8">
        <v>2</v>
      </c>
      <c r="D26" s="8">
        <v>35</v>
      </c>
      <c r="E26" s="8">
        <v>25</v>
      </c>
      <c r="F26" s="8">
        <v>10</v>
      </c>
      <c r="G26" s="21">
        <v>35</v>
      </c>
      <c r="H26" s="8">
        <v>2</v>
      </c>
      <c r="I26" s="8">
        <v>33</v>
      </c>
      <c r="J26" s="8">
        <v>27</v>
      </c>
      <c r="K26" s="8">
        <v>6</v>
      </c>
    </row>
    <row r="27" spans="1:11">
      <c r="A27" s="19" t="s">
        <v>162</v>
      </c>
      <c r="B27" s="8">
        <v>29</v>
      </c>
      <c r="C27" s="8">
        <v>4</v>
      </c>
      <c r="D27" s="8">
        <v>25</v>
      </c>
      <c r="E27" s="8" t="s">
        <v>72</v>
      </c>
      <c r="F27" s="8">
        <v>25</v>
      </c>
      <c r="G27" s="21">
        <v>26</v>
      </c>
      <c r="H27" s="8">
        <v>4</v>
      </c>
      <c r="I27" s="8">
        <v>23</v>
      </c>
      <c r="J27" s="8">
        <v>2</v>
      </c>
      <c r="K27" s="8">
        <v>21</v>
      </c>
    </row>
    <row r="28" spans="1:11">
      <c r="A28" s="19" t="s">
        <v>163</v>
      </c>
      <c r="B28" s="8" t="s">
        <v>293</v>
      </c>
      <c r="C28" s="8" t="s">
        <v>293</v>
      </c>
      <c r="D28" s="8" t="s">
        <v>293</v>
      </c>
      <c r="E28" s="8" t="s">
        <v>293</v>
      </c>
      <c r="F28" s="8" t="s">
        <v>293</v>
      </c>
      <c r="G28" s="21">
        <v>32</v>
      </c>
      <c r="H28" s="8">
        <v>3</v>
      </c>
      <c r="I28" s="8">
        <v>29</v>
      </c>
      <c r="J28" s="8">
        <v>7</v>
      </c>
      <c r="K28" s="8">
        <v>21</v>
      </c>
    </row>
    <row r="29" spans="1:11">
      <c r="A29" s="19" t="s">
        <v>164</v>
      </c>
      <c r="B29" s="8">
        <v>32</v>
      </c>
      <c r="C29" s="8">
        <v>2</v>
      </c>
      <c r="D29" s="8">
        <v>31</v>
      </c>
      <c r="E29" s="8">
        <v>1</v>
      </c>
      <c r="F29" s="8">
        <v>30</v>
      </c>
      <c r="G29" s="21">
        <v>31</v>
      </c>
      <c r="H29" s="8">
        <v>2</v>
      </c>
      <c r="I29" s="8">
        <v>29</v>
      </c>
      <c r="J29" s="8">
        <v>3</v>
      </c>
      <c r="K29" s="8">
        <v>25</v>
      </c>
    </row>
    <row r="30" spans="1:11">
      <c r="A30" s="19" t="s">
        <v>165</v>
      </c>
      <c r="B30" s="8">
        <v>24</v>
      </c>
      <c r="C30" s="8">
        <v>5</v>
      </c>
      <c r="D30" s="8">
        <v>19</v>
      </c>
      <c r="E30" s="8">
        <v>3</v>
      </c>
      <c r="F30" s="8">
        <v>16</v>
      </c>
      <c r="G30" s="21">
        <v>26</v>
      </c>
      <c r="H30" s="8">
        <v>5</v>
      </c>
      <c r="I30" s="8">
        <v>21</v>
      </c>
      <c r="J30" s="8">
        <v>5</v>
      </c>
      <c r="K30" s="8">
        <v>15</v>
      </c>
    </row>
    <row r="31" spans="1:11">
      <c r="A31" s="19" t="s">
        <v>166</v>
      </c>
      <c r="B31" s="8">
        <v>46</v>
      </c>
      <c r="C31" s="8">
        <v>3</v>
      </c>
      <c r="D31" s="8">
        <v>42</v>
      </c>
      <c r="E31" s="8">
        <v>35</v>
      </c>
      <c r="F31" s="8">
        <v>8</v>
      </c>
      <c r="G31" s="21">
        <v>41</v>
      </c>
      <c r="H31" s="8">
        <v>2</v>
      </c>
      <c r="I31" s="8">
        <v>38</v>
      </c>
      <c r="J31" s="8">
        <v>28</v>
      </c>
      <c r="K31" s="8">
        <v>10</v>
      </c>
    </row>
    <row r="32" spans="1:11">
      <c r="A32" s="25" t="s">
        <v>167</v>
      </c>
      <c r="B32" s="11" t="s">
        <v>293</v>
      </c>
      <c r="C32" s="11" t="s">
        <v>293</v>
      </c>
      <c r="D32" s="11" t="s">
        <v>293</v>
      </c>
      <c r="E32" s="11" t="s">
        <v>293</v>
      </c>
      <c r="F32" s="11" t="s">
        <v>293</v>
      </c>
      <c r="G32" s="26">
        <v>18</v>
      </c>
      <c r="H32" s="11">
        <v>4</v>
      </c>
      <c r="I32" s="11">
        <v>15</v>
      </c>
      <c r="J32" s="11">
        <v>4</v>
      </c>
      <c r="K32" s="11">
        <v>11</v>
      </c>
    </row>
    <row r="33" spans="1:1">
      <c r="A33" s="13" t="s">
        <v>297</v>
      </c>
    </row>
  </sheetData>
  <mergeCells count="3">
    <mergeCell ref="A2:A3"/>
    <mergeCell ref="B2:F2"/>
    <mergeCell ref="G2:K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K37"/>
  <sheetViews>
    <sheetView workbookViewId="0"/>
  </sheetViews>
  <sheetFormatPr defaultRowHeight="15"/>
  <cols>
    <col min="1" max="1" width="23" customWidth="1"/>
    <col min="2" max="11" width="13" customWidth="1"/>
  </cols>
  <sheetData>
    <row r="1" spans="1:11">
      <c r="A1" s="2" t="s">
        <v>37</v>
      </c>
    </row>
    <row r="2" spans="1:11">
      <c r="A2" s="34" t="s">
        <v>251</v>
      </c>
      <c r="B2" s="35">
        <v>2019</v>
      </c>
      <c r="C2" s="46"/>
      <c r="D2" s="46"/>
      <c r="E2" s="46"/>
      <c r="F2" s="46"/>
      <c r="G2" s="35">
        <v>2022</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27</v>
      </c>
      <c r="C4" s="8">
        <v>2</v>
      </c>
      <c r="D4" s="8">
        <v>25</v>
      </c>
      <c r="E4" s="8">
        <v>10</v>
      </c>
      <c r="F4" s="8">
        <v>15</v>
      </c>
      <c r="G4" s="21">
        <v>29</v>
      </c>
      <c r="H4" s="8">
        <v>2</v>
      </c>
      <c r="I4" s="8">
        <v>27</v>
      </c>
      <c r="J4" s="8">
        <v>12</v>
      </c>
      <c r="K4" s="8">
        <v>15</v>
      </c>
    </row>
    <row r="5" spans="1:11">
      <c r="A5" s="7" t="s">
        <v>306</v>
      </c>
      <c r="B5" s="8">
        <v>33</v>
      </c>
      <c r="C5" s="8">
        <v>3</v>
      </c>
      <c r="D5" s="8">
        <v>30</v>
      </c>
      <c r="E5" s="8">
        <v>13</v>
      </c>
      <c r="F5" s="8">
        <v>17</v>
      </c>
      <c r="G5" s="21">
        <v>36</v>
      </c>
      <c r="H5" s="8">
        <v>3</v>
      </c>
      <c r="I5" s="8">
        <v>34</v>
      </c>
      <c r="J5" s="8">
        <v>15</v>
      </c>
      <c r="K5" s="8">
        <v>19</v>
      </c>
    </row>
    <row r="6" spans="1:11">
      <c r="A6" s="19" t="s">
        <v>142</v>
      </c>
      <c r="B6" s="8">
        <v>39</v>
      </c>
      <c r="C6" s="8">
        <v>2</v>
      </c>
      <c r="D6" s="8">
        <v>37</v>
      </c>
      <c r="E6" s="8">
        <v>15</v>
      </c>
      <c r="F6" s="8">
        <v>22</v>
      </c>
      <c r="G6" s="21">
        <v>40</v>
      </c>
      <c r="H6" s="8">
        <v>1</v>
      </c>
      <c r="I6" s="8">
        <v>39</v>
      </c>
      <c r="J6" s="8">
        <v>20</v>
      </c>
      <c r="K6" s="8">
        <v>19</v>
      </c>
    </row>
    <row r="7" spans="1:11">
      <c r="A7" s="19" t="s">
        <v>143</v>
      </c>
      <c r="B7" s="8">
        <v>21</v>
      </c>
      <c r="C7" s="8">
        <v>1</v>
      </c>
      <c r="D7" s="8">
        <v>20</v>
      </c>
      <c r="E7" s="8">
        <v>2</v>
      </c>
      <c r="F7" s="8">
        <v>18</v>
      </c>
      <c r="G7" s="21">
        <v>17</v>
      </c>
      <c r="H7" s="8">
        <v>1</v>
      </c>
      <c r="I7" s="8">
        <v>16</v>
      </c>
      <c r="J7" s="8">
        <v>4</v>
      </c>
      <c r="K7" s="8">
        <v>13</v>
      </c>
    </row>
    <row r="8" spans="1:11">
      <c r="A8" s="19" t="s">
        <v>144</v>
      </c>
      <c r="B8" s="8">
        <v>52</v>
      </c>
      <c r="C8" s="8">
        <v>3</v>
      </c>
      <c r="D8" s="8">
        <v>49</v>
      </c>
      <c r="E8" s="8">
        <v>14</v>
      </c>
      <c r="F8" s="8">
        <v>35</v>
      </c>
      <c r="G8" s="21">
        <v>54</v>
      </c>
      <c r="H8" s="8">
        <v>3</v>
      </c>
      <c r="I8" s="8">
        <v>51</v>
      </c>
      <c r="J8" s="8">
        <v>21</v>
      </c>
      <c r="K8" s="8">
        <v>30</v>
      </c>
    </row>
    <row r="9" spans="1:11">
      <c r="A9" s="19" t="s">
        <v>145</v>
      </c>
      <c r="B9" s="8">
        <v>25</v>
      </c>
      <c r="C9" s="8">
        <v>2</v>
      </c>
      <c r="D9" s="8">
        <v>23</v>
      </c>
      <c r="E9" s="8">
        <v>2</v>
      </c>
      <c r="F9" s="8">
        <v>21</v>
      </c>
      <c r="G9" s="21">
        <v>33</v>
      </c>
      <c r="H9" s="8">
        <v>1</v>
      </c>
      <c r="I9" s="8">
        <v>32</v>
      </c>
      <c r="J9" s="8">
        <v>6</v>
      </c>
      <c r="K9" s="8">
        <v>26</v>
      </c>
    </row>
    <row r="10" spans="1:11">
      <c r="A10" s="19" t="s">
        <v>146</v>
      </c>
      <c r="B10" s="8">
        <v>50</v>
      </c>
      <c r="C10" s="8">
        <v>4</v>
      </c>
      <c r="D10" s="8">
        <v>46</v>
      </c>
      <c r="E10" s="8">
        <v>21</v>
      </c>
      <c r="F10" s="8">
        <v>25</v>
      </c>
      <c r="G10" s="21">
        <v>49</v>
      </c>
      <c r="H10" s="8">
        <v>6</v>
      </c>
      <c r="I10" s="8">
        <v>44</v>
      </c>
      <c r="J10" s="8">
        <v>24</v>
      </c>
      <c r="K10" s="8">
        <v>19</v>
      </c>
    </row>
    <row r="11" spans="1:11">
      <c r="A11" s="19" t="s">
        <v>147</v>
      </c>
      <c r="B11" s="8">
        <v>27</v>
      </c>
      <c r="C11" s="8">
        <v>2</v>
      </c>
      <c r="D11" s="8">
        <v>25</v>
      </c>
      <c r="E11" s="8">
        <v>14</v>
      </c>
      <c r="F11" s="8">
        <v>11</v>
      </c>
      <c r="G11" s="21">
        <v>33</v>
      </c>
      <c r="H11" s="8">
        <v>2</v>
      </c>
      <c r="I11" s="8">
        <v>31</v>
      </c>
      <c r="J11" s="8">
        <v>18</v>
      </c>
      <c r="K11" s="8">
        <v>13</v>
      </c>
    </row>
    <row r="12" spans="1:11">
      <c r="A12" s="19" t="s">
        <v>148</v>
      </c>
      <c r="B12" s="8">
        <v>36</v>
      </c>
      <c r="C12" s="8">
        <v>2</v>
      </c>
      <c r="D12" s="8">
        <v>34</v>
      </c>
      <c r="E12" s="8">
        <v>11</v>
      </c>
      <c r="F12" s="8">
        <v>23</v>
      </c>
      <c r="G12" s="21">
        <v>39</v>
      </c>
      <c r="H12" s="8">
        <v>3</v>
      </c>
      <c r="I12" s="8">
        <v>37</v>
      </c>
      <c r="J12" s="8">
        <v>13</v>
      </c>
      <c r="K12" s="8">
        <v>23</v>
      </c>
    </row>
    <row r="13" spans="1:11">
      <c r="A13" s="19" t="s">
        <v>149</v>
      </c>
      <c r="B13" s="8">
        <v>32</v>
      </c>
      <c r="C13" s="8">
        <v>2</v>
      </c>
      <c r="D13" s="8">
        <v>31</v>
      </c>
      <c r="E13" s="8">
        <v>20</v>
      </c>
      <c r="F13" s="8">
        <v>11</v>
      </c>
      <c r="G13" s="21">
        <v>33</v>
      </c>
      <c r="H13" s="8">
        <v>1</v>
      </c>
      <c r="I13" s="8">
        <v>32</v>
      </c>
      <c r="J13" s="8">
        <v>26</v>
      </c>
      <c r="K13" s="8">
        <v>6</v>
      </c>
    </row>
    <row r="14" spans="1:11">
      <c r="A14" s="19" t="s">
        <v>150</v>
      </c>
      <c r="B14" s="8">
        <v>31</v>
      </c>
      <c r="C14" s="8">
        <v>4</v>
      </c>
      <c r="D14" s="8">
        <v>27</v>
      </c>
      <c r="E14" s="8">
        <v>5</v>
      </c>
      <c r="F14" s="8">
        <v>23</v>
      </c>
      <c r="G14" s="21">
        <v>29</v>
      </c>
      <c r="H14" s="8">
        <v>3</v>
      </c>
      <c r="I14" s="8">
        <v>27</v>
      </c>
      <c r="J14" s="8">
        <v>2</v>
      </c>
      <c r="K14" s="8">
        <v>24</v>
      </c>
    </row>
    <row r="15" spans="1:11">
      <c r="A15" s="19" t="s">
        <v>151</v>
      </c>
      <c r="B15" s="8">
        <v>59</v>
      </c>
      <c r="C15" s="8">
        <v>3</v>
      </c>
      <c r="D15" s="8">
        <v>55</v>
      </c>
      <c r="E15" s="8">
        <v>30</v>
      </c>
      <c r="F15" s="8">
        <v>26</v>
      </c>
      <c r="G15" s="21">
        <v>66</v>
      </c>
      <c r="H15" s="8">
        <v>4</v>
      </c>
      <c r="I15" s="8">
        <v>62</v>
      </c>
      <c r="J15" s="8">
        <v>23</v>
      </c>
      <c r="K15" s="8">
        <v>38</v>
      </c>
    </row>
    <row r="16" spans="1:11">
      <c r="A16" s="19" t="s">
        <v>152</v>
      </c>
      <c r="B16" s="8">
        <v>45</v>
      </c>
      <c r="C16" s="8">
        <v>2</v>
      </c>
      <c r="D16" s="8">
        <v>44</v>
      </c>
      <c r="E16" s="8">
        <v>29</v>
      </c>
      <c r="F16" s="8">
        <v>15</v>
      </c>
      <c r="G16" s="21">
        <v>47</v>
      </c>
      <c r="H16" s="8">
        <v>2</v>
      </c>
      <c r="I16" s="8">
        <v>44</v>
      </c>
      <c r="J16" s="8">
        <v>29</v>
      </c>
      <c r="K16" s="8">
        <v>15</v>
      </c>
    </row>
    <row r="17" spans="1:11">
      <c r="A17" s="19" t="s">
        <v>153</v>
      </c>
      <c r="B17" s="8">
        <v>29</v>
      </c>
      <c r="C17" s="8">
        <v>5</v>
      </c>
      <c r="D17" s="8">
        <v>24</v>
      </c>
      <c r="E17" s="8">
        <v>17</v>
      </c>
      <c r="F17" s="8">
        <v>7</v>
      </c>
      <c r="G17" s="21">
        <v>25</v>
      </c>
      <c r="H17" s="8">
        <v>4</v>
      </c>
      <c r="I17" s="8">
        <v>21</v>
      </c>
      <c r="J17" s="8">
        <v>14</v>
      </c>
      <c r="K17" s="8">
        <v>8</v>
      </c>
    </row>
    <row r="18" spans="1:11">
      <c r="A18" s="19" t="s">
        <v>154</v>
      </c>
      <c r="B18" s="8">
        <v>30</v>
      </c>
      <c r="C18" s="8">
        <v>2</v>
      </c>
      <c r="D18" s="8">
        <v>28</v>
      </c>
      <c r="E18" s="8">
        <v>2</v>
      </c>
      <c r="F18" s="8">
        <v>26</v>
      </c>
      <c r="G18" s="21">
        <v>35</v>
      </c>
      <c r="H18" s="8">
        <v>3</v>
      </c>
      <c r="I18" s="8">
        <v>32</v>
      </c>
      <c r="J18" s="8">
        <v>2</v>
      </c>
      <c r="K18" s="8">
        <v>30</v>
      </c>
    </row>
    <row r="19" spans="1:11">
      <c r="A19" s="19" t="s">
        <v>155</v>
      </c>
      <c r="B19" s="8">
        <v>27</v>
      </c>
      <c r="C19" s="8">
        <v>2</v>
      </c>
      <c r="D19" s="8">
        <v>25</v>
      </c>
      <c r="E19" s="8">
        <v>2</v>
      </c>
      <c r="F19" s="8">
        <v>23</v>
      </c>
      <c r="G19" s="21">
        <v>30</v>
      </c>
      <c r="H19" s="8">
        <v>2</v>
      </c>
      <c r="I19" s="8">
        <v>28</v>
      </c>
      <c r="J19" s="8">
        <v>4</v>
      </c>
      <c r="K19" s="8">
        <v>24</v>
      </c>
    </row>
    <row r="20" spans="1:11">
      <c r="A20" s="19" t="s">
        <v>156</v>
      </c>
      <c r="B20" s="8">
        <v>54</v>
      </c>
      <c r="C20" s="8">
        <v>2</v>
      </c>
      <c r="D20" s="8">
        <v>52</v>
      </c>
      <c r="E20" s="8">
        <v>36</v>
      </c>
      <c r="F20" s="8">
        <v>16</v>
      </c>
      <c r="G20" s="21">
        <v>56</v>
      </c>
      <c r="H20" s="8">
        <v>2</v>
      </c>
      <c r="I20" s="8">
        <v>54</v>
      </c>
      <c r="J20" s="8">
        <v>36</v>
      </c>
      <c r="K20" s="8">
        <v>18</v>
      </c>
    </row>
    <row r="21" spans="1:11">
      <c r="A21" s="19" t="s">
        <v>307</v>
      </c>
      <c r="B21" s="8">
        <v>33</v>
      </c>
      <c r="C21" s="8">
        <v>2</v>
      </c>
      <c r="D21" s="8">
        <v>31</v>
      </c>
      <c r="E21" s="8">
        <v>25</v>
      </c>
      <c r="F21" s="8">
        <v>6</v>
      </c>
      <c r="G21" s="21" t="s">
        <v>293</v>
      </c>
      <c r="H21" s="8" t="s">
        <v>293</v>
      </c>
      <c r="I21" s="8" t="s">
        <v>293</v>
      </c>
      <c r="J21" s="8" t="s">
        <v>293</v>
      </c>
      <c r="K21" s="8" t="s">
        <v>293</v>
      </c>
    </row>
    <row r="22" spans="1:11">
      <c r="A22" s="19" t="s">
        <v>157</v>
      </c>
      <c r="B22" s="8">
        <v>27</v>
      </c>
      <c r="C22" s="8">
        <v>1</v>
      </c>
      <c r="D22" s="8">
        <v>25</v>
      </c>
      <c r="E22" s="8">
        <v>10</v>
      </c>
      <c r="F22" s="8">
        <v>16</v>
      </c>
      <c r="G22" s="21">
        <v>27</v>
      </c>
      <c r="H22" s="8">
        <v>1</v>
      </c>
      <c r="I22" s="8">
        <v>26</v>
      </c>
      <c r="J22" s="8">
        <v>11</v>
      </c>
      <c r="K22" s="8">
        <v>15</v>
      </c>
    </row>
    <row r="23" spans="1:11">
      <c r="A23" s="19" t="s">
        <v>158</v>
      </c>
      <c r="B23" s="8">
        <v>30</v>
      </c>
      <c r="C23" s="8">
        <v>3</v>
      </c>
      <c r="D23" s="8">
        <v>27</v>
      </c>
      <c r="E23" s="8">
        <v>3</v>
      </c>
      <c r="F23" s="8">
        <v>24</v>
      </c>
      <c r="G23" s="21">
        <v>30</v>
      </c>
      <c r="H23" s="8">
        <v>3</v>
      </c>
      <c r="I23" s="8">
        <v>27</v>
      </c>
      <c r="J23" s="8">
        <v>4</v>
      </c>
      <c r="K23" s="8">
        <v>23</v>
      </c>
    </row>
    <row r="24" spans="1:11">
      <c r="A24" s="19" t="s">
        <v>159</v>
      </c>
      <c r="B24" s="8">
        <v>48</v>
      </c>
      <c r="C24" s="8">
        <v>2</v>
      </c>
      <c r="D24" s="8">
        <v>45</v>
      </c>
      <c r="E24" s="8">
        <v>23</v>
      </c>
      <c r="F24" s="8">
        <v>22</v>
      </c>
      <c r="G24" s="21">
        <v>55</v>
      </c>
      <c r="H24" s="8">
        <v>3</v>
      </c>
      <c r="I24" s="8">
        <v>52</v>
      </c>
      <c r="J24" s="8">
        <v>30</v>
      </c>
      <c r="K24" s="8">
        <v>23</v>
      </c>
    </row>
    <row r="25" spans="1:11">
      <c r="A25" s="19" t="s">
        <v>160</v>
      </c>
      <c r="B25" s="8">
        <v>25</v>
      </c>
      <c r="C25" s="8">
        <v>3</v>
      </c>
      <c r="D25" s="8">
        <v>22</v>
      </c>
      <c r="E25" s="8">
        <v>6</v>
      </c>
      <c r="F25" s="8">
        <v>17</v>
      </c>
      <c r="G25" s="21">
        <v>32</v>
      </c>
      <c r="H25" s="8">
        <v>4</v>
      </c>
      <c r="I25" s="8">
        <v>28</v>
      </c>
      <c r="J25" s="8">
        <v>6</v>
      </c>
      <c r="K25" s="8">
        <v>22</v>
      </c>
    </row>
    <row r="26" spans="1:11">
      <c r="A26" s="19" t="s">
        <v>161</v>
      </c>
      <c r="B26" s="8">
        <v>31</v>
      </c>
      <c r="C26" s="8">
        <v>2</v>
      </c>
      <c r="D26" s="8">
        <v>29</v>
      </c>
      <c r="E26" s="8">
        <v>19</v>
      </c>
      <c r="F26" s="8">
        <v>10</v>
      </c>
      <c r="G26" s="21">
        <v>33</v>
      </c>
      <c r="H26" s="8">
        <v>2</v>
      </c>
      <c r="I26" s="8">
        <v>31</v>
      </c>
      <c r="J26" s="8">
        <v>21</v>
      </c>
      <c r="K26" s="8">
        <v>11</v>
      </c>
    </row>
    <row r="27" spans="1:11">
      <c r="A27" s="19" t="s">
        <v>162</v>
      </c>
      <c r="B27" s="8">
        <v>32</v>
      </c>
      <c r="C27" s="8">
        <v>4</v>
      </c>
      <c r="D27" s="8">
        <v>29</v>
      </c>
      <c r="E27" s="8">
        <v>2</v>
      </c>
      <c r="F27" s="8">
        <v>27</v>
      </c>
      <c r="G27" s="21">
        <v>30</v>
      </c>
      <c r="H27" s="8">
        <v>3</v>
      </c>
      <c r="I27" s="8">
        <v>27</v>
      </c>
      <c r="J27" s="8">
        <v>2</v>
      </c>
      <c r="K27" s="8">
        <v>25</v>
      </c>
    </row>
    <row r="28" spans="1:11">
      <c r="A28" s="19" t="s">
        <v>163</v>
      </c>
      <c r="B28" s="8">
        <v>32</v>
      </c>
      <c r="C28" s="8">
        <v>2</v>
      </c>
      <c r="D28" s="8">
        <v>30</v>
      </c>
      <c r="E28" s="8">
        <v>6</v>
      </c>
      <c r="F28" s="8">
        <v>24</v>
      </c>
      <c r="G28" s="21">
        <v>36</v>
      </c>
      <c r="H28" s="8">
        <v>1</v>
      </c>
      <c r="I28" s="8">
        <v>34</v>
      </c>
      <c r="J28" s="8">
        <v>12</v>
      </c>
      <c r="K28" s="8">
        <v>22</v>
      </c>
    </row>
    <row r="29" spans="1:11">
      <c r="A29" s="19" t="s">
        <v>164</v>
      </c>
      <c r="B29" s="8">
        <v>35</v>
      </c>
      <c r="C29" s="8">
        <v>4</v>
      </c>
      <c r="D29" s="8">
        <v>31</v>
      </c>
      <c r="E29" s="8">
        <v>5</v>
      </c>
      <c r="F29" s="8">
        <v>26</v>
      </c>
      <c r="G29" s="21">
        <v>36</v>
      </c>
      <c r="H29" s="8">
        <v>1</v>
      </c>
      <c r="I29" s="8">
        <v>35</v>
      </c>
      <c r="J29" s="8">
        <v>7</v>
      </c>
      <c r="K29" s="8">
        <v>28</v>
      </c>
    </row>
    <row r="30" spans="1:11">
      <c r="A30" s="19" t="s">
        <v>165</v>
      </c>
      <c r="B30" s="8">
        <v>30</v>
      </c>
      <c r="C30" s="8">
        <v>6</v>
      </c>
      <c r="D30" s="8">
        <v>24</v>
      </c>
      <c r="E30" s="8">
        <v>10</v>
      </c>
      <c r="F30" s="8">
        <v>14</v>
      </c>
      <c r="G30" s="21">
        <v>33</v>
      </c>
      <c r="H30" s="8">
        <v>4</v>
      </c>
      <c r="I30" s="8">
        <v>29</v>
      </c>
      <c r="J30" s="8">
        <v>8</v>
      </c>
      <c r="K30" s="8">
        <v>21</v>
      </c>
    </row>
    <row r="31" spans="1:11">
      <c r="A31" s="19" t="s">
        <v>166</v>
      </c>
      <c r="B31" s="8">
        <v>38</v>
      </c>
      <c r="C31" s="8">
        <v>2</v>
      </c>
      <c r="D31" s="8">
        <v>36</v>
      </c>
      <c r="E31" s="8">
        <v>22</v>
      </c>
      <c r="F31" s="8">
        <v>14</v>
      </c>
      <c r="G31" s="21">
        <v>35</v>
      </c>
      <c r="H31" s="8">
        <v>3</v>
      </c>
      <c r="I31" s="8">
        <v>32</v>
      </c>
      <c r="J31" s="8">
        <v>20</v>
      </c>
      <c r="K31" s="8">
        <v>12</v>
      </c>
    </row>
    <row r="32" spans="1:11">
      <c r="A32" s="25" t="s">
        <v>167</v>
      </c>
      <c r="B32" s="11">
        <v>19</v>
      </c>
      <c r="C32" s="11">
        <v>2</v>
      </c>
      <c r="D32" s="11">
        <v>17</v>
      </c>
      <c r="E32" s="11">
        <v>5</v>
      </c>
      <c r="F32" s="11">
        <v>12</v>
      </c>
      <c r="G32" s="26">
        <v>22</v>
      </c>
      <c r="H32" s="11">
        <v>4</v>
      </c>
      <c r="I32" s="11">
        <v>18</v>
      </c>
      <c r="J32" s="11">
        <v>4</v>
      </c>
      <c r="K32" s="11">
        <v>15</v>
      </c>
    </row>
    <row r="33" spans="1:1">
      <c r="A33" s="13" t="s">
        <v>294</v>
      </c>
    </row>
    <row r="34" spans="1:1">
      <c r="A34" s="13" t="s">
        <v>73</v>
      </c>
    </row>
    <row r="35" spans="1:1">
      <c r="A35" s="13" t="s">
        <v>259</v>
      </c>
    </row>
    <row r="36" spans="1:1">
      <c r="A36" s="13" t="s">
        <v>308</v>
      </c>
    </row>
    <row r="37" spans="1:1">
      <c r="A37" s="13" t="s">
        <v>309</v>
      </c>
    </row>
  </sheetData>
  <mergeCells count="3">
    <mergeCell ref="A2:A3"/>
    <mergeCell ref="B2:F2"/>
    <mergeCell ref="G2:K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K33"/>
  <sheetViews>
    <sheetView workbookViewId="0"/>
  </sheetViews>
  <sheetFormatPr defaultRowHeight="15"/>
  <cols>
    <col min="1" max="1" width="23" customWidth="1"/>
    <col min="2" max="11" width="13" customWidth="1"/>
  </cols>
  <sheetData>
    <row r="1" spans="1:11">
      <c r="A1" s="2" t="s">
        <v>38</v>
      </c>
    </row>
    <row r="2" spans="1:11">
      <c r="A2" s="34" t="s">
        <v>251</v>
      </c>
      <c r="B2" s="35">
        <v>2003</v>
      </c>
      <c r="C2" s="46"/>
      <c r="D2" s="46"/>
      <c r="E2" s="46"/>
      <c r="F2" s="46"/>
      <c r="G2" s="35">
        <v>2005</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19</v>
      </c>
      <c r="C4" s="8">
        <v>4</v>
      </c>
      <c r="D4" s="8">
        <v>15</v>
      </c>
      <c r="E4" s="8">
        <v>8</v>
      </c>
      <c r="F4" s="8">
        <v>7</v>
      </c>
      <c r="G4" s="21">
        <v>19</v>
      </c>
      <c r="H4" s="8">
        <v>4</v>
      </c>
      <c r="I4" s="8">
        <v>15</v>
      </c>
      <c r="J4" s="8">
        <v>7</v>
      </c>
      <c r="K4" s="8">
        <v>8</v>
      </c>
    </row>
    <row r="5" spans="1:11">
      <c r="A5" s="7" t="s">
        <v>306</v>
      </c>
      <c r="B5" s="8">
        <v>24</v>
      </c>
      <c r="C5" s="8">
        <v>5</v>
      </c>
      <c r="D5" s="8">
        <v>19</v>
      </c>
      <c r="E5" s="8">
        <v>13</v>
      </c>
      <c r="F5" s="8">
        <v>7</v>
      </c>
      <c r="G5" s="21">
        <v>24</v>
      </c>
      <c r="H5" s="8">
        <v>4</v>
      </c>
      <c r="I5" s="8">
        <v>20</v>
      </c>
      <c r="J5" s="8">
        <v>12</v>
      </c>
      <c r="K5" s="8">
        <v>8</v>
      </c>
    </row>
    <row r="6" spans="1:11">
      <c r="A6" s="19" t="s">
        <v>142</v>
      </c>
      <c r="B6" s="8" t="s">
        <v>293</v>
      </c>
      <c r="C6" s="8" t="s">
        <v>293</v>
      </c>
      <c r="D6" s="8" t="s">
        <v>293</v>
      </c>
      <c r="E6" s="8" t="s">
        <v>293</v>
      </c>
      <c r="F6" s="8" t="s">
        <v>293</v>
      </c>
      <c r="G6" s="21" t="s">
        <v>293</v>
      </c>
      <c r="H6" s="8" t="s">
        <v>293</v>
      </c>
      <c r="I6" s="8" t="s">
        <v>293</v>
      </c>
      <c r="J6" s="8" t="s">
        <v>293</v>
      </c>
      <c r="K6" s="8" t="s">
        <v>293</v>
      </c>
    </row>
    <row r="7" spans="1:11">
      <c r="A7" s="19" t="s">
        <v>143</v>
      </c>
      <c r="B7" s="8">
        <v>11</v>
      </c>
      <c r="C7" s="8">
        <v>2</v>
      </c>
      <c r="D7" s="8">
        <v>9</v>
      </c>
      <c r="E7" s="8">
        <v>4</v>
      </c>
      <c r="F7" s="8">
        <v>5</v>
      </c>
      <c r="G7" s="21">
        <v>12</v>
      </c>
      <c r="H7" s="8">
        <v>1</v>
      </c>
      <c r="I7" s="8">
        <v>10</v>
      </c>
      <c r="J7" s="8">
        <v>3</v>
      </c>
      <c r="K7" s="8">
        <v>8</v>
      </c>
    </row>
    <row r="8" spans="1:11">
      <c r="A8" s="19" t="s">
        <v>144</v>
      </c>
      <c r="B8" s="8" t="s">
        <v>293</v>
      </c>
      <c r="C8" s="8" t="s">
        <v>293</v>
      </c>
      <c r="D8" s="8" t="s">
        <v>293</v>
      </c>
      <c r="E8" s="8" t="s">
        <v>293</v>
      </c>
      <c r="F8" s="8" t="s">
        <v>293</v>
      </c>
      <c r="G8" s="21">
        <v>26</v>
      </c>
      <c r="H8" s="8">
        <v>10</v>
      </c>
      <c r="I8" s="8">
        <v>16</v>
      </c>
      <c r="J8" s="8">
        <v>12</v>
      </c>
      <c r="K8" s="8">
        <v>4</v>
      </c>
    </row>
    <row r="9" spans="1:11">
      <c r="A9" s="19" t="s">
        <v>145</v>
      </c>
      <c r="B9" s="8" t="s">
        <v>293</v>
      </c>
      <c r="C9" s="8" t="s">
        <v>293</v>
      </c>
      <c r="D9" s="8" t="s">
        <v>293</v>
      </c>
      <c r="E9" s="8" t="s">
        <v>293</v>
      </c>
      <c r="F9" s="8" t="s">
        <v>293</v>
      </c>
      <c r="G9" s="21" t="s">
        <v>293</v>
      </c>
      <c r="H9" s="8" t="s">
        <v>293</v>
      </c>
      <c r="I9" s="8" t="s">
        <v>293</v>
      </c>
      <c r="J9" s="8" t="s">
        <v>293</v>
      </c>
      <c r="K9" s="8" t="s">
        <v>293</v>
      </c>
    </row>
    <row r="10" spans="1:11">
      <c r="A10" s="19" t="s">
        <v>146</v>
      </c>
      <c r="B10" s="8">
        <v>31</v>
      </c>
      <c r="C10" s="8">
        <v>7</v>
      </c>
      <c r="D10" s="8">
        <v>24</v>
      </c>
      <c r="E10" s="8">
        <v>9</v>
      </c>
      <c r="F10" s="8">
        <v>15</v>
      </c>
      <c r="G10" s="21">
        <v>25</v>
      </c>
      <c r="H10" s="8">
        <v>9</v>
      </c>
      <c r="I10" s="8">
        <v>16</v>
      </c>
      <c r="J10" s="8">
        <v>7</v>
      </c>
      <c r="K10" s="8">
        <v>9</v>
      </c>
    </row>
    <row r="11" spans="1:11">
      <c r="A11" s="19" t="s">
        <v>147</v>
      </c>
      <c r="B11" s="8">
        <v>18</v>
      </c>
      <c r="C11" s="8">
        <v>3</v>
      </c>
      <c r="D11" s="8">
        <v>14</v>
      </c>
      <c r="E11" s="8">
        <v>5</v>
      </c>
      <c r="F11" s="8">
        <v>9</v>
      </c>
      <c r="G11" s="21">
        <v>18</v>
      </c>
      <c r="H11" s="8">
        <v>3</v>
      </c>
      <c r="I11" s="8">
        <v>15</v>
      </c>
      <c r="J11" s="8">
        <v>5</v>
      </c>
      <c r="K11" s="8">
        <v>10</v>
      </c>
    </row>
    <row r="12" spans="1:11">
      <c r="A12" s="19" t="s">
        <v>148</v>
      </c>
      <c r="B12" s="8">
        <v>22</v>
      </c>
      <c r="C12" s="8">
        <v>7</v>
      </c>
      <c r="D12" s="8">
        <v>15</v>
      </c>
      <c r="E12" s="8">
        <v>8</v>
      </c>
      <c r="F12" s="8">
        <v>7</v>
      </c>
      <c r="G12" s="21">
        <v>21</v>
      </c>
      <c r="H12" s="8">
        <v>3</v>
      </c>
      <c r="I12" s="8">
        <v>18</v>
      </c>
      <c r="J12" s="8">
        <v>5</v>
      </c>
      <c r="K12" s="8">
        <v>12</v>
      </c>
    </row>
    <row r="13" spans="1:11">
      <c r="A13" s="19" t="s">
        <v>149</v>
      </c>
      <c r="B13" s="8" t="s">
        <v>293</v>
      </c>
      <c r="C13" s="8" t="s">
        <v>293</v>
      </c>
      <c r="D13" s="8" t="s">
        <v>293</v>
      </c>
      <c r="E13" s="8" t="s">
        <v>293</v>
      </c>
      <c r="F13" s="8" t="s">
        <v>293</v>
      </c>
      <c r="G13" s="21" t="s">
        <v>293</v>
      </c>
      <c r="H13" s="8" t="s">
        <v>293</v>
      </c>
      <c r="I13" s="8" t="s">
        <v>293</v>
      </c>
      <c r="J13" s="8" t="s">
        <v>293</v>
      </c>
      <c r="K13" s="8" t="s">
        <v>293</v>
      </c>
    </row>
    <row r="14" spans="1:11">
      <c r="A14" s="19" t="s">
        <v>150</v>
      </c>
      <c r="B14" s="8">
        <v>21</v>
      </c>
      <c r="C14" s="8">
        <v>9</v>
      </c>
      <c r="D14" s="8">
        <v>12</v>
      </c>
      <c r="E14" s="8">
        <v>2</v>
      </c>
      <c r="F14" s="8">
        <v>9</v>
      </c>
      <c r="G14" s="21">
        <v>20</v>
      </c>
      <c r="H14" s="8">
        <v>9</v>
      </c>
      <c r="I14" s="8">
        <v>12</v>
      </c>
      <c r="J14" s="8">
        <v>3</v>
      </c>
      <c r="K14" s="8">
        <v>9</v>
      </c>
    </row>
    <row r="15" spans="1:11">
      <c r="A15" s="19" t="s">
        <v>151</v>
      </c>
      <c r="B15" s="8" t="s">
        <v>293</v>
      </c>
      <c r="C15" s="8" t="s">
        <v>293</v>
      </c>
      <c r="D15" s="8" t="s">
        <v>293</v>
      </c>
      <c r="E15" s="8" t="s">
        <v>293</v>
      </c>
      <c r="F15" s="8" t="s">
        <v>293</v>
      </c>
      <c r="G15" s="21" t="s">
        <v>293</v>
      </c>
      <c r="H15" s="8" t="s">
        <v>293</v>
      </c>
      <c r="I15" s="8" t="s">
        <v>293</v>
      </c>
      <c r="J15" s="8" t="s">
        <v>293</v>
      </c>
      <c r="K15" s="8" t="s">
        <v>293</v>
      </c>
    </row>
    <row r="16" spans="1:11">
      <c r="A16" s="19" t="s">
        <v>152</v>
      </c>
      <c r="B16" s="8" t="s">
        <v>293</v>
      </c>
      <c r="C16" s="8" t="s">
        <v>293</v>
      </c>
      <c r="D16" s="8" t="s">
        <v>293</v>
      </c>
      <c r="E16" s="8" t="s">
        <v>293</v>
      </c>
      <c r="F16" s="8" t="s">
        <v>293</v>
      </c>
      <c r="G16" s="21" t="s">
        <v>293</v>
      </c>
      <c r="H16" s="8" t="s">
        <v>293</v>
      </c>
      <c r="I16" s="8" t="s">
        <v>293</v>
      </c>
      <c r="J16" s="8" t="s">
        <v>293</v>
      </c>
      <c r="K16" s="8" t="s">
        <v>293</v>
      </c>
    </row>
    <row r="17" spans="1:11">
      <c r="A17" s="19" t="s">
        <v>153</v>
      </c>
      <c r="B17" s="8" t="s">
        <v>293</v>
      </c>
      <c r="C17" s="8" t="s">
        <v>293</v>
      </c>
      <c r="D17" s="8" t="s">
        <v>293</v>
      </c>
      <c r="E17" s="8" t="s">
        <v>293</v>
      </c>
      <c r="F17" s="8" t="s">
        <v>293</v>
      </c>
      <c r="G17" s="21" t="s">
        <v>293</v>
      </c>
      <c r="H17" s="8" t="s">
        <v>293</v>
      </c>
      <c r="I17" s="8" t="s">
        <v>293</v>
      </c>
      <c r="J17" s="8" t="s">
        <v>293</v>
      </c>
      <c r="K17" s="8" t="s">
        <v>293</v>
      </c>
    </row>
    <row r="18" spans="1:11">
      <c r="A18" s="19" t="s">
        <v>154</v>
      </c>
      <c r="B18" s="8">
        <v>20</v>
      </c>
      <c r="C18" s="8">
        <v>6</v>
      </c>
      <c r="D18" s="8">
        <v>14</v>
      </c>
      <c r="E18" s="8">
        <v>5</v>
      </c>
      <c r="F18" s="8">
        <v>9</v>
      </c>
      <c r="G18" s="21">
        <v>19</v>
      </c>
      <c r="H18" s="8">
        <v>6</v>
      </c>
      <c r="I18" s="8">
        <v>14</v>
      </c>
      <c r="J18" s="8">
        <v>2</v>
      </c>
      <c r="K18" s="8">
        <v>11</v>
      </c>
    </row>
    <row r="19" spans="1:11">
      <c r="A19" s="19" t="s">
        <v>155</v>
      </c>
      <c r="B19" s="8" t="s">
        <v>293</v>
      </c>
      <c r="C19" s="8" t="s">
        <v>293</v>
      </c>
      <c r="D19" s="8" t="s">
        <v>293</v>
      </c>
      <c r="E19" s="8" t="s">
        <v>293</v>
      </c>
      <c r="F19" s="8" t="s">
        <v>293</v>
      </c>
      <c r="G19" s="21" t="s">
        <v>293</v>
      </c>
      <c r="H19" s="8" t="s">
        <v>293</v>
      </c>
      <c r="I19" s="8" t="s">
        <v>293</v>
      </c>
      <c r="J19" s="8" t="s">
        <v>293</v>
      </c>
      <c r="K19" s="8" t="s">
        <v>293</v>
      </c>
    </row>
    <row r="20" spans="1:11">
      <c r="A20" s="19" t="s">
        <v>156</v>
      </c>
      <c r="B20" s="8" t="s">
        <v>293</v>
      </c>
      <c r="C20" s="8" t="s">
        <v>293</v>
      </c>
      <c r="D20" s="8" t="s">
        <v>293</v>
      </c>
      <c r="E20" s="8" t="s">
        <v>293</v>
      </c>
      <c r="F20" s="8" t="s">
        <v>293</v>
      </c>
      <c r="G20" s="21" t="s">
        <v>293</v>
      </c>
      <c r="H20" s="8" t="s">
        <v>293</v>
      </c>
      <c r="I20" s="8" t="s">
        <v>293</v>
      </c>
      <c r="J20" s="8" t="s">
        <v>293</v>
      </c>
      <c r="K20" s="8" t="s">
        <v>293</v>
      </c>
    </row>
    <row r="21" spans="1:11">
      <c r="A21" s="19" t="s">
        <v>307</v>
      </c>
      <c r="B21" s="8" t="s">
        <v>293</v>
      </c>
      <c r="C21" s="8" t="s">
        <v>293</v>
      </c>
      <c r="D21" s="8" t="s">
        <v>293</v>
      </c>
      <c r="E21" s="8" t="s">
        <v>293</v>
      </c>
      <c r="F21" s="8" t="s">
        <v>293</v>
      </c>
      <c r="G21" s="21" t="s">
        <v>293</v>
      </c>
      <c r="H21" s="8" t="s">
        <v>293</v>
      </c>
      <c r="I21" s="8" t="s">
        <v>293</v>
      </c>
      <c r="J21" s="8" t="s">
        <v>293</v>
      </c>
      <c r="K21" s="8" t="s">
        <v>293</v>
      </c>
    </row>
    <row r="22" spans="1:11">
      <c r="A22" s="19" t="s">
        <v>157</v>
      </c>
      <c r="B22" s="8" t="s">
        <v>293</v>
      </c>
      <c r="C22" s="8" t="s">
        <v>293</v>
      </c>
      <c r="D22" s="8" t="s">
        <v>293</v>
      </c>
      <c r="E22" s="8" t="s">
        <v>293</v>
      </c>
      <c r="F22" s="8" t="s">
        <v>293</v>
      </c>
      <c r="G22" s="21" t="s">
        <v>293</v>
      </c>
      <c r="H22" s="8" t="s">
        <v>293</v>
      </c>
      <c r="I22" s="8" t="s">
        <v>293</v>
      </c>
      <c r="J22" s="8" t="s">
        <v>293</v>
      </c>
      <c r="K22" s="8" t="s">
        <v>293</v>
      </c>
    </row>
    <row r="23" spans="1:11">
      <c r="A23" s="19" t="s">
        <v>158</v>
      </c>
      <c r="B23" s="8" t="s">
        <v>293</v>
      </c>
      <c r="C23" s="8" t="s">
        <v>293</v>
      </c>
      <c r="D23" s="8" t="s">
        <v>293</v>
      </c>
      <c r="E23" s="8" t="s">
        <v>293</v>
      </c>
      <c r="F23" s="8" t="s">
        <v>293</v>
      </c>
      <c r="G23" s="21" t="s">
        <v>293</v>
      </c>
      <c r="H23" s="8" t="s">
        <v>293</v>
      </c>
      <c r="I23" s="8" t="s">
        <v>293</v>
      </c>
      <c r="J23" s="8" t="s">
        <v>293</v>
      </c>
      <c r="K23" s="8" t="s">
        <v>293</v>
      </c>
    </row>
    <row r="24" spans="1:11">
      <c r="A24" s="19" t="s">
        <v>159</v>
      </c>
      <c r="B24" s="8">
        <v>26</v>
      </c>
      <c r="C24" s="8">
        <v>8</v>
      </c>
      <c r="D24" s="8">
        <v>18</v>
      </c>
      <c r="E24" s="8">
        <v>16</v>
      </c>
      <c r="F24" s="8">
        <v>3</v>
      </c>
      <c r="G24" s="21">
        <v>24</v>
      </c>
      <c r="H24" s="8">
        <v>6</v>
      </c>
      <c r="I24" s="8">
        <v>18</v>
      </c>
      <c r="J24" s="8">
        <v>14</v>
      </c>
      <c r="K24" s="8">
        <v>4</v>
      </c>
    </row>
    <row r="25" spans="1:11">
      <c r="A25" s="19" t="s">
        <v>160</v>
      </c>
      <c r="B25" s="8" t="s">
        <v>293</v>
      </c>
      <c r="C25" s="8" t="s">
        <v>293</v>
      </c>
      <c r="D25" s="8" t="s">
        <v>293</v>
      </c>
      <c r="E25" s="8" t="s">
        <v>293</v>
      </c>
      <c r="F25" s="8" t="s">
        <v>293</v>
      </c>
      <c r="G25" s="21" t="s">
        <v>293</v>
      </c>
      <c r="H25" s="8" t="s">
        <v>293</v>
      </c>
      <c r="I25" s="8" t="s">
        <v>293</v>
      </c>
      <c r="J25" s="8" t="s">
        <v>293</v>
      </c>
      <c r="K25" s="8" t="s">
        <v>293</v>
      </c>
    </row>
    <row r="26" spans="1:11">
      <c r="A26" s="19" t="s">
        <v>161</v>
      </c>
      <c r="B26" s="8">
        <v>37</v>
      </c>
      <c r="C26" s="8">
        <v>2</v>
      </c>
      <c r="D26" s="8">
        <v>35</v>
      </c>
      <c r="E26" s="8">
        <v>29</v>
      </c>
      <c r="F26" s="8">
        <v>6</v>
      </c>
      <c r="G26" s="21">
        <v>39</v>
      </c>
      <c r="H26" s="8">
        <v>3</v>
      </c>
      <c r="I26" s="8">
        <v>36</v>
      </c>
      <c r="J26" s="8">
        <v>30</v>
      </c>
      <c r="K26" s="8">
        <v>6</v>
      </c>
    </row>
    <row r="27" spans="1:11">
      <c r="A27" s="19" t="s">
        <v>162</v>
      </c>
      <c r="B27" s="8" t="s">
        <v>293</v>
      </c>
      <c r="C27" s="8" t="s">
        <v>293</v>
      </c>
      <c r="D27" s="8" t="s">
        <v>293</v>
      </c>
      <c r="E27" s="8" t="s">
        <v>293</v>
      </c>
      <c r="F27" s="8" t="s">
        <v>293</v>
      </c>
      <c r="G27" s="21" t="s">
        <v>293</v>
      </c>
      <c r="H27" s="8" t="s">
        <v>293</v>
      </c>
      <c r="I27" s="8" t="s">
        <v>293</v>
      </c>
      <c r="J27" s="8" t="s">
        <v>293</v>
      </c>
      <c r="K27" s="8" t="s">
        <v>293</v>
      </c>
    </row>
    <row r="28" spans="1:11">
      <c r="A28" s="19" t="s">
        <v>163</v>
      </c>
      <c r="B28" s="8" t="s">
        <v>293</v>
      </c>
      <c r="C28" s="8" t="s">
        <v>293</v>
      </c>
      <c r="D28" s="8" t="s">
        <v>293</v>
      </c>
      <c r="E28" s="8" t="s">
        <v>293</v>
      </c>
      <c r="F28" s="8" t="s">
        <v>293</v>
      </c>
      <c r="G28" s="21" t="s">
        <v>293</v>
      </c>
      <c r="H28" s="8" t="s">
        <v>293</v>
      </c>
      <c r="I28" s="8" t="s">
        <v>293</v>
      </c>
      <c r="J28" s="8" t="s">
        <v>293</v>
      </c>
      <c r="K28" s="8" t="s">
        <v>293</v>
      </c>
    </row>
    <row r="29" spans="1:11">
      <c r="A29" s="19" t="s">
        <v>164</v>
      </c>
      <c r="B29" s="8">
        <v>24</v>
      </c>
      <c r="C29" s="8">
        <v>5</v>
      </c>
      <c r="D29" s="8">
        <v>19</v>
      </c>
      <c r="E29" s="8">
        <v>6</v>
      </c>
      <c r="F29" s="8">
        <v>14</v>
      </c>
      <c r="G29" s="21">
        <v>20</v>
      </c>
      <c r="H29" s="8">
        <v>2</v>
      </c>
      <c r="I29" s="8">
        <v>18</v>
      </c>
      <c r="J29" s="8">
        <v>2</v>
      </c>
      <c r="K29" s="8">
        <v>16</v>
      </c>
    </row>
    <row r="30" spans="1:11">
      <c r="A30" s="19" t="s">
        <v>165</v>
      </c>
      <c r="B30" s="8" t="s">
        <v>293</v>
      </c>
      <c r="C30" s="8" t="s">
        <v>293</v>
      </c>
      <c r="D30" s="8" t="s">
        <v>293</v>
      </c>
      <c r="E30" s="8" t="s">
        <v>293</v>
      </c>
      <c r="F30" s="8" t="s">
        <v>293</v>
      </c>
      <c r="G30" s="21" t="s">
        <v>293</v>
      </c>
      <c r="H30" s="8" t="s">
        <v>293</v>
      </c>
      <c r="I30" s="8" t="s">
        <v>293</v>
      </c>
      <c r="J30" s="8" t="s">
        <v>293</v>
      </c>
      <c r="K30" s="8" t="s">
        <v>293</v>
      </c>
    </row>
    <row r="31" spans="1:11">
      <c r="A31" s="19" t="s">
        <v>166</v>
      </c>
      <c r="B31" s="8">
        <v>29</v>
      </c>
      <c r="C31" s="8">
        <v>4</v>
      </c>
      <c r="D31" s="8">
        <v>26</v>
      </c>
      <c r="E31" s="8">
        <v>22</v>
      </c>
      <c r="F31" s="8">
        <v>4</v>
      </c>
      <c r="G31" s="21">
        <v>28</v>
      </c>
      <c r="H31" s="8">
        <v>4</v>
      </c>
      <c r="I31" s="8">
        <v>24</v>
      </c>
      <c r="J31" s="8">
        <v>17</v>
      </c>
      <c r="K31" s="8">
        <v>7</v>
      </c>
    </row>
    <row r="32" spans="1:11">
      <c r="A32" s="25" t="s">
        <v>167</v>
      </c>
      <c r="B32" s="11" t="s">
        <v>293</v>
      </c>
      <c r="C32" s="11" t="s">
        <v>293</v>
      </c>
      <c r="D32" s="11" t="s">
        <v>293</v>
      </c>
      <c r="E32" s="11" t="s">
        <v>293</v>
      </c>
      <c r="F32" s="11" t="s">
        <v>293</v>
      </c>
      <c r="G32" s="26" t="s">
        <v>293</v>
      </c>
      <c r="H32" s="11" t="s">
        <v>293</v>
      </c>
      <c r="I32" s="11" t="s">
        <v>293</v>
      </c>
      <c r="J32" s="11" t="s">
        <v>293</v>
      </c>
      <c r="K32" s="11" t="s">
        <v>293</v>
      </c>
    </row>
    <row r="33" spans="1:1">
      <c r="A33" s="13" t="s">
        <v>297</v>
      </c>
    </row>
  </sheetData>
  <mergeCells count="3">
    <mergeCell ref="A2:A3"/>
    <mergeCell ref="B2:F2"/>
    <mergeCell ref="G2:K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K33"/>
  <sheetViews>
    <sheetView workbookViewId="0"/>
  </sheetViews>
  <sheetFormatPr defaultRowHeight="15"/>
  <cols>
    <col min="1" max="1" width="23" customWidth="1"/>
    <col min="2" max="11" width="13" customWidth="1"/>
  </cols>
  <sheetData>
    <row r="1" spans="1:11">
      <c r="A1" s="2" t="s">
        <v>39</v>
      </c>
    </row>
    <row r="2" spans="1:11">
      <c r="A2" s="34" t="s">
        <v>251</v>
      </c>
      <c r="B2" s="35">
        <v>2007</v>
      </c>
      <c r="C2" s="46"/>
      <c r="D2" s="46"/>
      <c r="E2" s="46"/>
      <c r="F2" s="46"/>
      <c r="G2" s="35">
        <v>2009</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18</v>
      </c>
      <c r="C4" s="8">
        <v>4</v>
      </c>
      <c r="D4" s="8">
        <v>14</v>
      </c>
      <c r="E4" s="8">
        <v>6</v>
      </c>
      <c r="F4" s="8">
        <v>8</v>
      </c>
      <c r="G4" s="21">
        <v>18</v>
      </c>
      <c r="H4" s="8">
        <v>3</v>
      </c>
      <c r="I4" s="8">
        <v>15</v>
      </c>
      <c r="J4" s="8">
        <v>5</v>
      </c>
      <c r="K4" s="8">
        <v>10</v>
      </c>
    </row>
    <row r="5" spans="1:11">
      <c r="A5" s="7" t="s">
        <v>306</v>
      </c>
      <c r="B5" s="8">
        <v>23</v>
      </c>
      <c r="C5" s="8">
        <v>4</v>
      </c>
      <c r="D5" s="8">
        <v>19</v>
      </c>
      <c r="E5" s="8">
        <v>10</v>
      </c>
      <c r="F5" s="8">
        <v>9</v>
      </c>
      <c r="G5" s="21">
        <v>23</v>
      </c>
      <c r="H5" s="8">
        <v>3</v>
      </c>
      <c r="I5" s="8">
        <v>20</v>
      </c>
      <c r="J5" s="8">
        <v>9</v>
      </c>
      <c r="K5" s="8">
        <v>11</v>
      </c>
    </row>
    <row r="6" spans="1:11">
      <c r="A6" s="19" t="s">
        <v>142</v>
      </c>
      <c r="B6" s="8" t="s">
        <v>293</v>
      </c>
      <c r="C6" s="8" t="s">
        <v>293</v>
      </c>
      <c r="D6" s="8" t="s">
        <v>293</v>
      </c>
      <c r="E6" s="8" t="s">
        <v>293</v>
      </c>
      <c r="F6" s="8" t="s">
        <v>293</v>
      </c>
      <c r="G6" s="21" t="s">
        <v>293</v>
      </c>
      <c r="H6" s="8" t="s">
        <v>293</v>
      </c>
      <c r="I6" s="8" t="s">
        <v>293</v>
      </c>
      <c r="J6" s="8" t="s">
        <v>293</v>
      </c>
      <c r="K6" s="8" t="s">
        <v>293</v>
      </c>
    </row>
    <row r="7" spans="1:11">
      <c r="A7" s="19" t="s">
        <v>143</v>
      </c>
      <c r="B7" s="8">
        <v>11</v>
      </c>
      <c r="C7" s="8">
        <v>3</v>
      </c>
      <c r="D7" s="8">
        <v>8</v>
      </c>
      <c r="E7" s="8">
        <v>2</v>
      </c>
      <c r="F7" s="8">
        <v>6</v>
      </c>
      <c r="G7" s="21">
        <v>12</v>
      </c>
      <c r="H7" s="8">
        <v>1</v>
      </c>
      <c r="I7" s="8">
        <v>10</v>
      </c>
      <c r="J7" s="8">
        <v>1</v>
      </c>
      <c r="K7" s="8">
        <v>9</v>
      </c>
    </row>
    <row r="8" spans="1:11">
      <c r="A8" s="19" t="s">
        <v>144</v>
      </c>
      <c r="B8" s="8">
        <v>29</v>
      </c>
      <c r="C8" s="8">
        <v>5</v>
      </c>
      <c r="D8" s="8">
        <v>23</v>
      </c>
      <c r="E8" s="8">
        <v>16</v>
      </c>
      <c r="F8" s="8">
        <v>8</v>
      </c>
      <c r="G8" s="21">
        <v>29</v>
      </c>
      <c r="H8" s="8">
        <v>7</v>
      </c>
      <c r="I8" s="8">
        <v>23</v>
      </c>
      <c r="J8" s="8">
        <v>13</v>
      </c>
      <c r="K8" s="8">
        <v>9</v>
      </c>
    </row>
    <row r="9" spans="1:11">
      <c r="A9" s="19" t="s">
        <v>145</v>
      </c>
      <c r="B9" s="8" t="s">
        <v>293</v>
      </c>
      <c r="C9" s="8" t="s">
        <v>293</v>
      </c>
      <c r="D9" s="8" t="s">
        <v>293</v>
      </c>
      <c r="E9" s="8" t="s">
        <v>293</v>
      </c>
      <c r="F9" s="8" t="s">
        <v>293</v>
      </c>
      <c r="G9" s="21">
        <v>19</v>
      </c>
      <c r="H9" s="8">
        <v>11</v>
      </c>
      <c r="I9" s="8">
        <v>8</v>
      </c>
      <c r="J9" s="8">
        <v>1</v>
      </c>
      <c r="K9" s="8">
        <v>6</v>
      </c>
    </row>
    <row r="10" spans="1:11">
      <c r="A10" s="19" t="s">
        <v>146</v>
      </c>
      <c r="B10" s="8">
        <v>27</v>
      </c>
      <c r="C10" s="8">
        <v>8</v>
      </c>
      <c r="D10" s="8">
        <v>18</v>
      </c>
      <c r="E10" s="8">
        <v>6</v>
      </c>
      <c r="F10" s="8">
        <v>12</v>
      </c>
      <c r="G10" s="21">
        <v>30</v>
      </c>
      <c r="H10" s="8">
        <v>9</v>
      </c>
      <c r="I10" s="8">
        <v>20</v>
      </c>
      <c r="J10" s="8">
        <v>5</v>
      </c>
      <c r="K10" s="8">
        <v>16</v>
      </c>
    </row>
    <row r="11" spans="1:11">
      <c r="A11" s="19" t="s">
        <v>147</v>
      </c>
      <c r="B11" s="8">
        <v>20</v>
      </c>
      <c r="C11" s="8">
        <v>3</v>
      </c>
      <c r="D11" s="8">
        <v>18</v>
      </c>
      <c r="E11" s="8">
        <v>6</v>
      </c>
      <c r="F11" s="8">
        <v>12</v>
      </c>
      <c r="G11" s="21">
        <v>17</v>
      </c>
      <c r="H11" s="8">
        <v>3</v>
      </c>
      <c r="I11" s="8">
        <v>14</v>
      </c>
      <c r="J11" s="8">
        <v>5</v>
      </c>
      <c r="K11" s="8">
        <v>10</v>
      </c>
    </row>
    <row r="12" spans="1:11">
      <c r="A12" s="19" t="s">
        <v>148</v>
      </c>
      <c r="B12" s="8">
        <v>23</v>
      </c>
      <c r="C12" s="8">
        <v>6</v>
      </c>
      <c r="D12" s="8">
        <v>17</v>
      </c>
      <c r="E12" s="8">
        <v>5</v>
      </c>
      <c r="F12" s="8">
        <v>12</v>
      </c>
      <c r="G12" s="21">
        <v>21</v>
      </c>
      <c r="H12" s="8">
        <v>4</v>
      </c>
      <c r="I12" s="8">
        <v>17</v>
      </c>
      <c r="J12" s="8">
        <v>3</v>
      </c>
      <c r="K12" s="8">
        <v>13</v>
      </c>
    </row>
    <row r="13" spans="1:11">
      <c r="A13" s="19" t="s">
        <v>149</v>
      </c>
      <c r="B13" s="8" t="s">
        <v>293</v>
      </c>
      <c r="C13" s="8" t="s">
        <v>293</v>
      </c>
      <c r="D13" s="8" t="s">
        <v>293</v>
      </c>
      <c r="E13" s="8" t="s">
        <v>293</v>
      </c>
      <c r="F13" s="8" t="s">
        <v>293</v>
      </c>
      <c r="G13" s="21" t="s">
        <v>293</v>
      </c>
      <c r="H13" s="8" t="s">
        <v>293</v>
      </c>
      <c r="I13" s="8" t="s">
        <v>293</v>
      </c>
      <c r="J13" s="8" t="s">
        <v>293</v>
      </c>
      <c r="K13" s="8" t="s">
        <v>293</v>
      </c>
    </row>
    <row r="14" spans="1:11">
      <c r="A14" s="19" t="s">
        <v>150</v>
      </c>
      <c r="B14" s="8">
        <v>24</v>
      </c>
      <c r="C14" s="8">
        <v>13</v>
      </c>
      <c r="D14" s="8">
        <v>11</v>
      </c>
      <c r="E14" s="8">
        <v>2</v>
      </c>
      <c r="F14" s="8">
        <v>9</v>
      </c>
      <c r="G14" s="21">
        <v>28</v>
      </c>
      <c r="H14" s="8">
        <v>11</v>
      </c>
      <c r="I14" s="8">
        <v>17</v>
      </c>
      <c r="J14" s="8">
        <v>2</v>
      </c>
      <c r="K14" s="8">
        <v>15</v>
      </c>
    </row>
    <row r="15" spans="1:11">
      <c r="A15" s="19" t="s">
        <v>151</v>
      </c>
      <c r="B15" s="8" t="s">
        <v>293</v>
      </c>
      <c r="C15" s="8" t="s">
        <v>293</v>
      </c>
      <c r="D15" s="8" t="s">
        <v>293</v>
      </c>
      <c r="E15" s="8" t="s">
        <v>293</v>
      </c>
      <c r="F15" s="8" t="s">
        <v>293</v>
      </c>
      <c r="G15" s="21" t="s">
        <v>293</v>
      </c>
      <c r="H15" s="8" t="s">
        <v>293</v>
      </c>
      <c r="I15" s="8" t="s">
        <v>293</v>
      </c>
      <c r="J15" s="8" t="s">
        <v>293</v>
      </c>
      <c r="K15" s="8" t="s">
        <v>293</v>
      </c>
    </row>
    <row r="16" spans="1:11">
      <c r="A16" s="19" t="s">
        <v>152</v>
      </c>
      <c r="B16" s="8" t="s">
        <v>293</v>
      </c>
      <c r="C16" s="8" t="s">
        <v>293</v>
      </c>
      <c r="D16" s="8" t="s">
        <v>293</v>
      </c>
      <c r="E16" s="8" t="s">
        <v>293</v>
      </c>
      <c r="F16" s="8" t="s">
        <v>293</v>
      </c>
      <c r="G16" s="21" t="s">
        <v>293</v>
      </c>
      <c r="H16" s="8" t="s">
        <v>293</v>
      </c>
      <c r="I16" s="8" t="s">
        <v>293</v>
      </c>
      <c r="J16" s="8" t="s">
        <v>293</v>
      </c>
      <c r="K16" s="8" t="s">
        <v>293</v>
      </c>
    </row>
    <row r="17" spans="1:11">
      <c r="A17" s="19" t="s">
        <v>153</v>
      </c>
      <c r="B17" s="8" t="s">
        <v>293</v>
      </c>
      <c r="C17" s="8" t="s">
        <v>293</v>
      </c>
      <c r="D17" s="8" t="s">
        <v>293</v>
      </c>
      <c r="E17" s="8" t="s">
        <v>293</v>
      </c>
      <c r="F17" s="8" t="s">
        <v>293</v>
      </c>
      <c r="G17" s="21">
        <v>23</v>
      </c>
      <c r="H17" s="8">
        <v>5</v>
      </c>
      <c r="I17" s="8">
        <v>18</v>
      </c>
      <c r="J17" s="8">
        <v>7</v>
      </c>
      <c r="K17" s="8">
        <v>11</v>
      </c>
    </row>
    <row r="18" spans="1:11">
      <c r="A18" s="19" t="s">
        <v>154</v>
      </c>
      <c r="B18" s="8">
        <v>21</v>
      </c>
      <c r="C18" s="8">
        <v>10</v>
      </c>
      <c r="D18" s="8">
        <v>11</v>
      </c>
      <c r="E18" s="8">
        <v>3</v>
      </c>
      <c r="F18" s="8">
        <v>8</v>
      </c>
      <c r="G18" s="21">
        <v>23</v>
      </c>
      <c r="H18" s="8">
        <v>7</v>
      </c>
      <c r="I18" s="8">
        <v>16</v>
      </c>
      <c r="J18" s="8">
        <v>3</v>
      </c>
      <c r="K18" s="8">
        <v>14</v>
      </c>
    </row>
    <row r="19" spans="1:11">
      <c r="A19" s="19" t="s">
        <v>155</v>
      </c>
      <c r="B19" s="8" t="s">
        <v>293</v>
      </c>
      <c r="C19" s="8" t="s">
        <v>293</v>
      </c>
      <c r="D19" s="8" t="s">
        <v>293</v>
      </c>
      <c r="E19" s="8" t="s">
        <v>293</v>
      </c>
      <c r="F19" s="8" t="s">
        <v>293</v>
      </c>
      <c r="G19" s="21" t="s">
        <v>293</v>
      </c>
      <c r="H19" s="8" t="s">
        <v>293</v>
      </c>
      <c r="I19" s="8" t="s">
        <v>293</v>
      </c>
      <c r="J19" s="8" t="s">
        <v>293</v>
      </c>
      <c r="K19" s="8" t="s">
        <v>293</v>
      </c>
    </row>
    <row r="20" spans="1:11">
      <c r="A20" s="19" t="s">
        <v>156</v>
      </c>
      <c r="B20" s="8" t="s">
        <v>293</v>
      </c>
      <c r="C20" s="8" t="s">
        <v>293</v>
      </c>
      <c r="D20" s="8" t="s">
        <v>293</v>
      </c>
      <c r="E20" s="8" t="s">
        <v>293</v>
      </c>
      <c r="F20" s="8" t="s">
        <v>293</v>
      </c>
      <c r="G20" s="21" t="s">
        <v>293</v>
      </c>
      <c r="H20" s="8" t="s">
        <v>293</v>
      </c>
      <c r="I20" s="8" t="s">
        <v>293</v>
      </c>
      <c r="J20" s="8" t="s">
        <v>293</v>
      </c>
      <c r="K20" s="8" t="s">
        <v>293</v>
      </c>
    </row>
    <row r="21" spans="1:11">
      <c r="A21" s="19" t="s">
        <v>307</v>
      </c>
      <c r="B21" s="8" t="s">
        <v>293</v>
      </c>
      <c r="C21" s="8" t="s">
        <v>293</v>
      </c>
      <c r="D21" s="8" t="s">
        <v>293</v>
      </c>
      <c r="E21" s="8" t="s">
        <v>293</v>
      </c>
      <c r="F21" s="8" t="s">
        <v>293</v>
      </c>
      <c r="G21" s="21">
        <v>29</v>
      </c>
      <c r="H21" s="8">
        <v>2</v>
      </c>
      <c r="I21" s="8">
        <v>27</v>
      </c>
      <c r="J21" s="8">
        <v>20</v>
      </c>
      <c r="K21" s="8">
        <v>7</v>
      </c>
    </row>
    <row r="22" spans="1:11">
      <c r="A22" s="19" t="s">
        <v>157</v>
      </c>
      <c r="B22" s="8" t="s">
        <v>293</v>
      </c>
      <c r="C22" s="8" t="s">
        <v>293</v>
      </c>
      <c r="D22" s="8" t="s">
        <v>293</v>
      </c>
      <c r="E22" s="8" t="s">
        <v>293</v>
      </c>
      <c r="F22" s="8" t="s">
        <v>293</v>
      </c>
      <c r="G22" s="21" t="s">
        <v>293</v>
      </c>
      <c r="H22" s="8" t="s">
        <v>293</v>
      </c>
      <c r="I22" s="8" t="s">
        <v>293</v>
      </c>
      <c r="J22" s="8" t="s">
        <v>293</v>
      </c>
      <c r="K22" s="8" t="s">
        <v>293</v>
      </c>
    </row>
    <row r="23" spans="1:11">
      <c r="A23" s="19" t="s">
        <v>158</v>
      </c>
      <c r="B23" s="8" t="s">
        <v>293</v>
      </c>
      <c r="C23" s="8" t="s">
        <v>293</v>
      </c>
      <c r="D23" s="8" t="s">
        <v>293</v>
      </c>
      <c r="E23" s="8" t="s">
        <v>293</v>
      </c>
      <c r="F23" s="8" t="s">
        <v>293</v>
      </c>
      <c r="G23" s="21" t="s">
        <v>293</v>
      </c>
      <c r="H23" s="8" t="s">
        <v>293</v>
      </c>
      <c r="I23" s="8" t="s">
        <v>293</v>
      </c>
      <c r="J23" s="8" t="s">
        <v>293</v>
      </c>
      <c r="K23" s="8" t="s">
        <v>293</v>
      </c>
    </row>
    <row r="24" spans="1:11">
      <c r="A24" s="19" t="s">
        <v>159</v>
      </c>
      <c r="B24" s="8">
        <v>22</v>
      </c>
      <c r="C24" s="8">
        <v>6</v>
      </c>
      <c r="D24" s="8">
        <v>16</v>
      </c>
      <c r="E24" s="8">
        <v>10</v>
      </c>
      <c r="F24" s="8">
        <v>6</v>
      </c>
      <c r="G24" s="21">
        <v>22</v>
      </c>
      <c r="H24" s="8">
        <v>5</v>
      </c>
      <c r="I24" s="8">
        <v>16</v>
      </c>
      <c r="J24" s="8">
        <v>9</v>
      </c>
      <c r="K24" s="8">
        <v>8</v>
      </c>
    </row>
    <row r="25" spans="1:11">
      <c r="A25" s="19" t="s">
        <v>160</v>
      </c>
      <c r="B25" s="8" t="s">
        <v>293</v>
      </c>
      <c r="C25" s="8" t="s">
        <v>293</v>
      </c>
      <c r="D25" s="8" t="s">
        <v>293</v>
      </c>
      <c r="E25" s="8" t="s">
        <v>293</v>
      </c>
      <c r="F25" s="8" t="s">
        <v>293</v>
      </c>
      <c r="G25" s="21">
        <v>15</v>
      </c>
      <c r="H25" s="8">
        <v>4</v>
      </c>
      <c r="I25" s="8">
        <v>11</v>
      </c>
      <c r="J25" s="8">
        <v>4</v>
      </c>
      <c r="K25" s="8">
        <v>7</v>
      </c>
    </row>
    <row r="26" spans="1:11">
      <c r="A26" s="19" t="s">
        <v>161</v>
      </c>
      <c r="B26" s="8">
        <v>33</v>
      </c>
      <c r="C26" s="8">
        <v>2</v>
      </c>
      <c r="D26" s="8">
        <v>31</v>
      </c>
      <c r="E26" s="8">
        <v>25</v>
      </c>
      <c r="F26" s="8">
        <v>6</v>
      </c>
      <c r="G26" s="21">
        <v>29</v>
      </c>
      <c r="H26" s="8">
        <v>2</v>
      </c>
      <c r="I26" s="8">
        <v>27</v>
      </c>
      <c r="J26" s="8">
        <v>19</v>
      </c>
      <c r="K26" s="8">
        <v>8</v>
      </c>
    </row>
    <row r="27" spans="1:11">
      <c r="A27" s="19" t="s">
        <v>162</v>
      </c>
      <c r="B27" s="8" t="s">
        <v>293</v>
      </c>
      <c r="C27" s="8" t="s">
        <v>293</v>
      </c>
      <c r="D27" s="8" t="s">
        <v>293</v>
      </c>
      <c r="E27" s="8" t="s">
        <v>293</v>
      </c>
      <c r="F27" s="8" t="s">
        <v>293</v>
      </c>
      <c r="G27" s="21">
        <v>20</v>
      </c>
      <c r="H27" s="8">
        <v>3</v>
      </c>
      <c r="I27" s="8">
        <v>17</v>
      </c>
      <c r="J27" s="8">
        <v>1</v>
      </c>
      <c r="K27" s="8">
        <v>16</v>
      </c>
    </row>
    <row r="28" spans="1:11">
      <c r="A28" s="19" t="s">
        <v>163</v>
      </c>
      <c r="B28" s="8" t="s">
        <v>293</v>
      </c>
      <c r="C28" s="8" t="s">
        <v>293</v>
      </c>
      <c r="D28" s="8" t="s">
        <v>293</v>
      </c>
      <c r="E28" s="8" t="s">
        <v>293</v>
      </c>
      <c r="F28" s="8" t="s">
        <v>293</v>
      </c>
      <c r="G28" s="21">
        <v>26</v>
      </c>
      <c r="H28" s="8">
        <v>4</v>
      </c>
      <c r="I28" s="8">
        <v>22</v>
      </c>
      <c r="J28" s="8">
        <v>2</v>
      </c>
      <c r="K28" s="8">
        <v>20</v>
      </c>
    </row>
    <row r="29" spans="1:11">
      <c r="A29" s="19" t="s">
        <v>164</v>
      </c>
      <c r="B29" s="8">
        <v>22</v>
      </c>
      <c r="C29" s="8">
        <v>2</v>
      </c>
      <c r="D29" s="8">
        <v>20</v>
      </c>
      <c r="E29" s="8">
        <v>1</v>
      </c>
      <c r="F29" s="8">
        <v>19</v>
      </c>
      <c r="G29" s="21">
        <v>23</v>
      </c>
      <c r="H29" s="8">
        <v>2</v>
      </c>
      <c r="I29" s="8">
        <v>21</v>
      </c>
      <c r="J29" s="8">
        <v>1</v>
      </c>
      <c r="K29" s="8">
        <v>20</v>
      </c>
    </row>
    <row r="30" spans="1:11">
      <c r="A30" s="19" t="s">
        <v>165</v>
      </c>
      <c r="B30" s="8" t="s">
        <v>293</v>
      </c>
      <c r="C30" s="8" t="s">
        <v>293</v>
      </c>
      <c r="D30" s="8" t="s">
        <v>293</v>
      </c>
      <c r="E30" s="8" t="s">
        <v>293</v>
      </c>
      <c r="F30" s="8" t="s">
        <v>293</v>
      </c>
      <c r="G30" s="21">
        <v>22</v>
      </c>
      <c r="H30" s="8">
        <v>6</v>
      </c>
      <c r="I30" s="8">
        <v>17</v>
      </c>
      <c r="J30" s="8">
        <v>2</v>
      </c>
      <c r="K30" s="8">
        <v>14</v>
      </c>
    </row>
    <row r="31" spans="1:11">
      <c r="A31" s="19" t="s">
        <v>166</v>
      </c>
      <c r="B31" s="8">
        <v>28</v>
      </c>
      <c r="C31" s="8">
        <v>4</v>
      </c>
      <c r="D31" s="8">
        <v>24</v>
      </c>
      <c r="E31" s="8">
        <v>19</v>
      </c>
      <c r="F31" s="8">
        <v>5</v>
      </c>
      <c r="G31" s="21">
        <v>25</v>
      </c>
      <c r="H31" s="8">
        <v>5</v>
      </c>
      <c r="I31" s="8">
        <v>20</v>
      </c>
      <c r="J31" s="8">
        <v>15</v>
      </c>
      <c r="K31" s="8">
        <v>5</v>
      </c>
    </row>
    <row r="32" spans="1:11">
      <c r="A32" s="25" t="s">
        <v>167</v>
      </c>
      <c r="B32" s="11" t="s">
        <v>293</v>
      </c>
      <c r="C32" s="11" t="s">
        <v>293</v>
      </c>
      <c r="D32" s="11" t="s">
        <v>293</v>
      </c>
      <c r="E32" s="11" t="s">
        <v>293</v>
      </c>
      <c r="F32" s="11" t="s">
        <v>293</v>
      </c>
      <c r="G32" s="26" t="s">
        <v>293</v>
      </c>
      <c r="H32" s="11" t="s">
        <v>293</v>
      </c>
      <c r="I32" s="11" t="s">
        <v>293</v>
      </c>
      <c r="J32" s="11" t="s">
        <v>293</v>
      </c>
      <c r="K32" s="11" t="s">
        <v>293</v>
      </c>
    </row>
    <row r="33" spans="1:1">
      <c r="A33" s="13" t="s">
        <v>297</v>
      </c>
    </row>
  </sheetData>
  <mergeCells count="3">
    <mergeCell ref="A2:A3"/>
    <mergeCell ref="B2:F2"/>
    <mergeCell ref="G2:K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K33"/>
  <sheetViews>
    <sheetView workbookViewId="0"/>
  </sheetViews>
  <sheetFormatPr defaultRowHeight="15"/>
  <cols>
    <col min="1" max="1" width="23" customWidth="1"/>
    <col min="2" max="11" width="13" customWidth="1"/>
  </cols>
  <sheetData>
    <row r="1" spans="1:11">
      <c r="A1" s="2" t="s">
        <v>39</v>
      </c>
    </row>
    <row r="2" spans="1:11">
      <c r="A2" s="34" t="s">
        <v>251</v>
      </c>
      <c r="B2" s="35">
        <v>2011</v>
      </c>
      <c r="C2" s="46"/>
      <c r="D2" s="46"/>
      <c r="E2" s="46"/>
      <c r="F2" s="46"/>
      <c r="G2" s="35">
        <v>2013</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18</v>
      </c>
      <c r="C4" s="8">
        <v>3</v>
      </c>
      <c r="D4" s="8">
        <v>15</v>
      </c>
      <c r="E4" s="8">
        <v>5</v>
      </c>
      <c r="F4" s="8">
        <v>10</v>
      </c>
      <c r="G4" s="21">
        <v>17</v>
      </c>
      <c r="H4" s="8">
        <v>2</v>
      </c>
      <c r="I4" s="8">
        <v>16</v>
      </c>
      <c r="J4" s="8">
        <v>3</v>
      </c>
      <c r="K4" s="8">
        <v>12</v>
      </c>
    </row>
    <row r="5" spans="1:11">
      <c r="A5" s="7" t="s">
        <v>306</v>
      </c>
      <c r="B5" s="8">
        <v>23</v>
      </c>
      <c r="C5" s="8">
        <v>3</v>
      </c>
      <c r="D5" s="8">
        <v>20</v>
      </c>
      <c r="E5" s="8">
        <v>8</v>
      </c>
      <c r="F5" s="8">
        <v>12</v>
      </c>
      <c r="G5" s="21">
        <v>22</v>
      </c>
      <c r="H5" s="8">
        <v>2</v>
      </c>
      <c r="I5" s="8">
        <v>20</v>
      </c>
      <c r="J5" s="8">
        <v>5</v>
      </c>
      <c r="K5" s="8">
        <v>15</v>
      </c>
    </row>
    <row r="6" spans="1:11">
      <c r="A6" s="19" t="s">
        <v>142</v>
      </c>
      <c r="B6" s="8">
        <v>25</v>
      </c>
      <c r="C6" s="8">
        <v>3</v>
      </c>
      <c r="D6" s="8">
        <v>22</v>
      </c>
      <c r="E6" s="8">
        <v>9</v>
      </c>
      <c r="F6" s="8">
        <v>12</v>
      </c>
      <c r="G6" s="21">
        <v>27</v>
      </c>
      <c r="H6" s="8">
        <v>2</v>
      </c>
      <c r="I6" s="8">
        <v>25</v>
      </c>
      <c r="J6" s="8">
        <v>11</v>
      </c>
      <c r="K6" s="8">
        <v>14</v>
      </c>
    </row>
    <row r="7" spans="1:11">
      <c r="A7" s="19" t="s">
        <v>143</v>
      </c>
      <c r="B7" s="8">
        <v>12</v>
      </c>
      <c r="C7" s="8">
        <v>2</v>
      </c>
      <c r="D7" s="8">
        <v>10</v>
      </c>
      <c r="E7" s="8">
        <v>1</v>
      </c>
      <c r="F7" s="8">
        <v>8</v>
      </c>
      <c r="G7" s="21">
        <v>14</v>
      </c>
      <c r="H7" s="8">
        <v>1</v>
      </c>
      <c r="I7" s="8">
        <v>13</v>
      </c>
      <c r="J7" s="8">
        <v>2</v>
      </c>
      <c r="K7" s="8">
        <v>11</v>
      </c>
    </row>
    <row r="8" spans="1:11">
      <c r="A8" s="19" t="s">
        <v>144</v>
      </c>
      <c r="B8" s="8">
        <v>26</v>
      </c>
      <c r="C8" s="8">
        <v>5</v>
      </c>
      <c r="D8" s="8">
        <v>22</v>
      </c>
      <c r="E8" s="8">
        <v>13</v>
      </c>
      <c r="F8" s="8">
        <v>9</v>
      </c>
      <c r="G8" s="21">
        <v>27</v>
      </c>
      <c r="H8" s="8">
        <v>2</v>
      </c>
      <c r="I8" s="8">
        <v>25</v>
      </c>
      <c r="J8" s="8">
        <v>4</v>
      </c>
      <c r="K8" s="8">
        <v>21</v>
      </c>
    </row>
    <row r="9" spans="1:11">
      <c r="A9" s="19" t="s">
        <v>145</v>
      </c>
      <c r="B9" s="8">
        <v>21</v>
      </c>
      <c r="C9" s="8">
        <v>12</v>
      </c>
      <c r="D9" s="8">
        <v>8</v>
      </c>
      <c r="E9" s="8">
        <v>1</v>
      </c>
      <c r="F9" s="8">
        <v>7</v>
      </c>
      <c r="G9" s="21">
        <v>22</v>
      </c>
      <c r="H9" s="8">
        <v>2</v>
      </c>
      <c r="I9" s="8">
        <v>20</v>
      </c>
      <c r="J9" s="8">
        <v>1</v>
      </c>
      <c r="K9" s="8">
        <v>20</v>
      </c>
    </row>
    <row r="10" spans="1:11">
      <c r="A10" s="19" t="s">
        <v>146</v>
      </c>
      <c r="B10" s="8">
        <v>36</v>
      </c>
      <c r="C10" s="8">
        <v>6</v>
      </c>
      <c r="D10" s="8">
        <v>30</v>
      </c>
      <c r="E10" s="8">
        <v>11</v>
      </c>
      <c r="F10" s="8">
        <v>19</v>
      </c>
      <c r="G10" s="21">
        <v>37</v>
      </c>
      <c r="H10" s="8">
        <v>3</v>
      </c>
      <c r="I10" s="8">
        <v>34</v>
      </c>
      <c r="J10" s="8">
        <v>14</v>
      </c>
      <c r="K10" s="8">
        <v>21</v>
      </c>
    </row>
    <row r="11" spans="1:11">
      <c r="A11" s="19" t="s">
        <v>147</v>
      </c>
      <c r="B11" s="8">
        <v>17</v>
      </c>
      <c r="C11" s="8">
        <v>1</v>
      </c>
      <c r="D11" s="8">
        <v>16</v>
      </c>
      <c r="E11" s="8">
        <v>4</v>
      </c>
      <c r="F11" s="8">
        <v>11</v>
      </c>
      <c r="G11" s="21">
        <v>17</v>
      </c>
      <c r="H11" s="8">
        <v>1</v>
      </c>
      <c r="I11" s="8">
        <v>16</v>
      </c>
      <c r="J11" s="8">
        <v>6</v>
      </c>
      <c r="K11" s="8">
        <v>10</v>
      </c>
    </row>
    <row r="12" spans="1:11">
      <c r="A12" s="19" t="s">
        <v>148</v>
      </c>
      <c r="B12" s="8">
        <v>23</v>
      </c>
      <c r="C12" s="8">
        <v>3</v>
      </c>
      <c r="D12" s="8">
        <v>20</v>
      </c>
      <c r="E12" s="8">
        <v>4</v>
      </c>
      <c r="F12" s="8">
        <v>16</v>
      </c>
      <c r="G12" s="21">
        <v>20</v>
      </c>
      <c r="H12" s="8">
        <v>1</v>
      </c>
      <c r="I12" s="8">
        <v>19</v>
      </c>
      <c r="J12" s="8">
        <v>2</v>
      </c>
      <c r="K12" s="8">
        <v>17</v>
      </c>
    </row>
    <row r="13" spans="1:11">
      <c r="A13" s="19" t="s">
        <v>149</v>
      </c>
      <c r="B13" s="8" t="s">
        <v>293</v>
      </c>
      <c r="C13" s="8" t="s">
        <v>293</v>
      </c>
      <c r="D13" s="8" t="s">
        <v>293</v>
      </c>
      <c r="E13" s="8" t="s">
        <v>293</v>
      </c>
      <c r="F13" s="8" t="s">
        <v>293</v>
      </c>
      <c r="G13" s="21" t="s">
        <v>293</v>
      </c>
      <c r="H13" s="8" t="s">
        <v>293</v>
      </c>
      <c r="I13" s="8" t="s">
        <v>293</v>
      </c>
      <c r="J13" s="8" t="s">
        <v>293</v>
      </c>
      <c r="K13" s="8" t="s">
        <v>293</v>
      </c>
    </row>
    <row r="14" spans="1:11">
      <c r="A14" s="19" t="s">
        <v>150</v>
      </c>
      <c r="B14" s="8">
        <v>31</v>
      </c>
      <c r="C14" s="8">
        <v>6</v>
      </c>
      <c r="D14" s="8">
        <v>25</v>
      </c>
      <c r="E14" s="8">
        <v>1</v>
      </c>
      <c r="F14" s="8">
        <v>24</v>
      </c>
      <c r="G14" s="21">
        <v>32</v>
      </c>
      <c r="H14" s="8">
        <v>3</v>
      </c>
      <c r="I14" s="8">
        <v>29</v>
      </c>
      <c r="J14" s="8">
        <v>1</v>
      </c>
      <c r="K14" s="8">
        <v>28</v>
      </c>
    </row>
    <row r="15" spans="1:11">
      <c r="A15" s="19" t="s">
        <v>151</v>
      </c>
      <c r="B15" s="8">
        <v>29</v>
      </c>
      <c r="C15" s="8">
        <v>5</v>
      </c>
      <c r="D15" s="8">
        <v>24</v>
      </c>
      <c r="E15" s="8">
        <v>18</v>
      </c>
      <c r="F15" s="8">
        <v>6</v>
      </c>
      <c r="G15" s="21">
        <v>29</v>
      </c>
      <c r="H15" s="8">
        <v>2</v>
      </c>
      <c r="I15" s="8">
        <v>26</v>
      </c>
      <c r="J15" s="8">
        <v>8</v>
      </c>
      <c r="K15" s="8">
        <v>18</v>
      </c>
    </row>
    <row r="16" spans="1:11">
      <c r="A16" s="19" t="s">
        <v>152</v>
      </c>
      <c r="B16" s="8" t="s">
        <v>293</v>
      </c>
      <c r="C16" s="8" t="s">
        <v>293</v>
      </c>
      <c r="D16" s="8" t="s">
        <v>293</v>
      </c>
      <c r="E16" s="8" t="s">
        <v>293</v>
      </c>
      <c r="F16" s="8" t="s">
        <v>293</v>
      </c>
      <c r="G16" s="21" t="s">
        <v>293</v>
      </c>
      <c r="H16" s="8" t="s">
        <v>293</v>
      </c>
      <c r="I16" s="8" t="s">
        <v>293</v>
      </c>
      <c r="J16" s="8" t="s">
        <v>293</v>
      </c>
      <c r="K16" s="8" t="s">
        <v>293</v>
      </c>
    </row>
    <row r="17" spans="1:11">
      <c r="A17" s="19" t="s">
        <v>153</v>
      </c>
      <c r="B17" s="8">
        <v>26</v>
      </c>
      <c r="C17" s="8">
        <v>8</v>
      </c>
      <c r="D17" s="8">
        <v>18</v>
      </c>
      <c r="E17" s="8">
        <v>10</v>
      </c>
      <c r="F17" s="8">
        <v>8</v>
      </c>
      <c r="G17" s="21">
        <v>28</v>
      </c>
      <c r="H17" s="8">
        <v>4</v>
      </c>
      <c r="I17" s="8">
        <v>24</v>
      </c>
      <c r="J17" s="8">
        <v>9</v>
      </c>
      <c r="K17" s="8">
        <v>15</v>
      </c>
    </row>
    <row r="18" spans="1:11">
      <c r="A18" s="19" t="s">
        <v>154</v>
      </c>
      <c r="B18" s="8">
        <v>26</v>
      </c>
      <c r="C18" s="8">
        <v>7</v>
      </c>
      <c r="D18" s="8">
        <v>20</v>
      </c>
      <c r="E18" s="8">
        <v>1</v>
      </c>
      <c r="F18" s="8">
        <v>18</v>
      </c>
      <c r="G18" s="21">
        <v>25</v>
      </c>
      <c r="H18" s="8">
        <v>2</v>
      </c>
      <c r="I18" s="8">
        <v>23</v>
      </c>
      <c r="J18" s="8">
        <v>1</v>
      </c>
      <c r="K18" s="8">
        <v>22</v>
      </c>
    </row>
    <row r="19" spans="1:11">
      <c r="A19" s="19" t="s">
        <v>155</v>
      </c>
      <c r="B19" s="8" t="s">
        <v>293</v>
      </c>
      <c r="C19" s="8" t="s">
        <v>293</v>
      </c>
      <c r="D19" s="8" t="s">
        <v>293</v>
      </c>
      <c r="E19" s="8" t="s">
        <v>293</v>
      </c>
      <c r="F19" s="8" t="s">
        <v>293</v>
      </c>
      <c r="G19" s="21" t="s">
        <v>293</v>
      </c>
      <c r="H19" s="8" t="s">
        <v>293</v>
      </c>
      <c r="I19" s="8" t="s">
        <v>293</v>
      </c>
      <c r="J19" s="8" t="s">
        <v>293</v>
      </c>
      <c r="K19" s="8" t="s">
        <v>293</v>
      </c>
    </row>
    <row r="20" spans="1:11">
      <c r="A20" s="19" t="s">
        <v>156</v>
      </c>
      <c r="B20" s="8" t="s">
        <v>293</v>
      </c>
      <c r="C20" s="8" t="s">
        <v>293</v>
      </c>
      <c r="D20" s="8" t="s">
        <v>293</v>
      </c>
      <c r="E20" s="8" t="s">
        <v>293</v>
      </c>
      <c r="F20" s="8" t="s">
        <v>293</v>
      </c>
      <c r="G20" s="21" t="s">
        <v>293</v>
      </c>
      <c r="H20" s="8" t="s">
        <v>293</v>
      </c>
      <c r="I20" s="8" t="s">
        <v>293</v>
      </c>
      <c r="J20" s="8" t="s">
        <v>293</v>
      </c>
      <c r="K20" s="8" t="s">
        <v>293</v>
      </c>
    </row>
    <row r="21" spans="1:11">
      <c r="A21" s="19" t="s">
        <v>307</v>
      </c>
      <c r="B21" s="8">
        <v>24</v>
      </c>
      <c r="C21" s="8">
        <v>1</v>
      </c>
      <c r="D21" s="8">
        <v>23</v>
      </c>
      <c r="E21" s="8">
        <v>16</v>
      </c>
      <c r="F21" s="8">
        <v>7</v>
      </c>
      <c r="G21" s="21">
        <v>21</v>
      </c>
      <c r="H21" s="8">
        <v>2</v>
      </c>
      <c r="I21" s="8">
        <v>20</v>
      </c>
      <c r="J21" s="8">
        <v>13</v>
      </c>
      <c r="K21" s="8">
        <v>7</v>
      </c>
    </row>
    <row r="22" spans="1:11">
      <c r="A22" s="19" t="s">
        <v>157</v>
      </c>
      <c r="B22" s="8" t="s">
        <v>293</v>
      </c>
      <c r="C22" s="8" t="s">
        <v>293</v>
      </c>
      <c r="D22" s="8" t="s">
        <v>293</v>
      </c>
      <c r="E22" s="8" t="s">
        <v>293</v>
      </c>
      <c r="F22" s="8" t="s">
        <v>293</v>
      </c>
      <c r="G22" s="21" t="s">
        <v>293</v>
      </c>
      <c r="H22" s="8" t="s">
        <v>293</v>
      </c>
      <c r="I22" s="8" t="s">
        <v>293</v>
      </c>
      <c r="J22" s="8" t="s">
        <v>293</v>
      </c>
      <c r="K22" s="8" t="s">
        <v>293</v>
      </c>
    </row>
    <row r="23" spans="1:11">
      <c r="A23" s="19" t="s">
        <v>158</v>
      </c>
      <c r="B23" s="8">
        <v>24</v>
      </c>
      <c r="C23" s="8">
        <v>2</v>
      </c>
      <c r="D23" s="8">
        <v>22</v>
      </c>
      <c r="E23" s="8">
        <v>1</v>
      </c>
      <c r="F23" s="8">
        <v>21</v>
      </c>
      <c r="G23" s="21">
        <v>22</v>
      </c>
      <c r="H23" s="8">
        <v>1</v>
      </c>
      <c r="I23" s="8">
        <v>21</v>
      </c>
      <c r="J23" s="8" t="s">
        <v>72</v>
      </c>
      <c r="K23" s="8">
        <v>20</v>
      </c>
    </row>
    <row r="24" spans="1:11">
      <c r="A24" s="19" t="s">
        <v>159</v>
      </c>
      <c r="B24" s="8">
        <v>23</v>
      </c>
      <c r="C24" s="8">
        <v>6</v>
      </c>
      <c r="D24" s="8">
        <v>18</v>
      </c>
      <c r="E24" s="8">
        <v>12</v>
      </c>
      <c r="F24" s="8">
        <v>5</v>
      </c>
      <c r="G24" s="21">
        <v>25</v>
      </c>
      <c r="H24" s="8">
        <v>2</v>
      </c>
      <c r="I24" s="8">
        <v>22</v>
      </c>
      <c r="J24" s="8">
        <v>8</v>
      </c>
      <c r="K24" s="8">
        <v>15</v>
      </c>
    </row>
    <row r="25" spans="1:11">
      <c r="A25" s="19" t="s">
        <v>160</v>
      </c>
      <c r="B25" s="8">
        <v>15</v>
      </c>
      <c r="C25" s="8">
        <v>3</v>
      </c>
      <c r="D25" s="8">
        <v>12</v>
      </c>
      <c r="E25" s="8">
        <v>3</v>
      </c>
      <c r="F25" s="8">
        <v>8</v>
      </c>
      <c r="G25" s="21">
        <v>16</v>
      </c>
      <c r="H25" s="8">
        <v>2</v>
      </c>
      <c r="I25" s="8">
        <v>14</v>
      </c>
      <c r="J25" s="8">
        <v>2</v>
      </c>
      <c r="K25" s="8">
        <v>13</v>
      </c>
    </row>
    <row r="26" spans="1:11">
      <c r="A26" s="19" t="s">
        <v>161</v>
      </c>
      <c r="B26" s="8">
        <v>26</v>
      </c>
      <c r="C26" s="8">
        <v>1</v>
      </c>
      <c r="D26" s="8">
        <v>24</v>
      </c>
      <c r="E26" s="8">
        <v>15</v>
      </c>
      <c r="F26" s="8">
        <v>9</v>
      </c>
      <c r="G26" s="21">
        <v>21</v>
      </c>
      <c r="H26" s="8">
        <v>2</v>
      </c>
      <c r="I26" s="8">
        <v>20</v>
      </c>
      <c r="J26" s="8">
        <v>9</v>
      </c>
      <c r="K26" s="8">
        <v>11</v>
      </c>
    </row>
    <row r="27" spans="1:11">
      <c r="A27" s="19" t="s">
        <v>162</v>
      </c>
      <c r="B27" s="8">
        <v>20</v>
      </c>
      <c r="C27" s="8">
        <v>2</v>
      </c>
      <c r="D27" s="8">
        <v>18</v>
      </c>
      <c r="E27" s="8" t="s">
        <v>72</v>
      </c>
      <c r="F27" s="8">
        <v>18</v>
      </c>
      <c r="G27" s="21">
        <v>22</v>
      </c>
      <c r="H27" s="8">
        <v>2</v>
      </c>
      <c r="I27" s="8">
        <v>19</v>
      </c>
      <c r="J27" s="8">
        <v>1</v>
      </c>
      <c r="K27" s="8">
        <v>19</v>
      </c>
    </row>
    <row r="28" spans="1:11">
      <c r="A28" s="19" t="s">
        <v>163</v>
      </c>
      <c r="B28" s="8">
        <v>33</v>
      </c>
      <c r="C28" s="8">
        <v>5</v>
      </c>
      <c r="D28" s="8">
        <v>28</v>
      </c>
      <c r="E28" s="8">
        <v>3</v>
      </c>
      <c r="F28" s="8">
        <v>25</v>
      </c>
      <c r="G28" s="21">
        <v>31</v>
      </c>
      <c r="H28" s="8">
        <v>4</v>
      </c>
      <c r="I28" s="8">
        <v>27</v>
      </c>
      <c r="J28" s="8">
        <v>1</v>
      </c>
      <c r="K28" s="8">
        <v>26</v>
      </c>
    </row>
    <row r="29" spans="1:11">
      <c r="A29" s="19" t="s">
        <v>164</v>
      </c>
      <c r="B29" s="8">
        <v>26</v>
      </c>
      <c r="C29" s="8">
        <v>1</v>
      </c>
      <c r="D29" s="8">
        <v>25</v>
      </c>
      <c r="E29" s="8" t="s">
        <v>72</v>
      </c>
      <c r="F29" s="8">
        <v>24</v>
      </c>
      <c r="G29" s="21">
        <v>28</v>
      </c>
      <c r="H29" s="8">
        <v>2</v>
      </c>
      <c r="I29" s="8">
        <v>26</v>
      </c>
      <c r="J29" s="8" t="s">
        <v>72</v>
      </c>
      <c r="K29" s="8">
        <v>26</v>
      </c>
    </row>
    <row r="30" spans="1:11">
      <c r="A30" s="19" t="s">
        <v>165</v>
      </c>
      <c r="B30" s="8">
        <v>26</v>
      </c>
      <c r="C30" s="8">
        <v>7</v>
      </c>
      <c r="D30" s="8">
        <v>19</v>
      </c>
      <c r="E30" s="8">
        <v>1</v>
      </c>
      <c r="F30" s="8">
        <v>18</v>
      </c>
      <c r="G30" s="21">
        <v>26</v>
      </c>
      <c r="H30" s="8">
        <v>4</v>
      </c>
      <c r="I30" s="8">
        <v>22</v>
      </c>
      <c r="J30" s="8">
        <v>1</v>
      </c>
      <c r="K30" s="8">
        <v>21</v>
      </c>
    </row>
    <row r="31" spans="1:11">
      <c r="A31" s="19" t="s">
        <v>166</v>
      </c>
      <c r="B31" s="8">
        <v>24</v>
      </c>
      <c r="C31" s="8">
        <v>3</v>
      </c>
      <c r="D31" s="8">
        <v>21</v>
      </c>
      <c r="E31" s="8">
        <v>13</v>
      </c>
      <c r="F31" s="8">
        <v>8</v>
      </c>
      <c r="G31" s="21">
        <v>24</v>
      </c>
      <c r="H31" s="8">
        <v>2</v>
      </c>
      <c r="I31" s="8">
        <v>22</v>
      </c>
      <c r="J31" s="8">
        <v>10</v>
      </c>
      <c r="K31" s="8">
        <v>12</v>
      </c>
    </row>
    <row r="32" spans="1:11">
      <c r="A32" s="25" t="s">
        <v>167</v>
      </c>
      <c r="B32" s="11" t="s">
        <v>293</v>
      </c>
      <c r="C32" s="11" t="s">
        <v>293</v>
      </c>
      <c r="D32" s="11" t="s">
        <v>293</v>
      </c>
      <c r="E32" s="11" t="s">
        <v>293</v>
      </c>
      <c r="F32" s="11" t="s">
        <v>293</v>
      </c>
      <c r="G32" s="26" t="s">
        <v>293</v>
      </c>
      <c r="H32" s="11" t="s">
        <v>293</v>
      </c>
      <c r="I32" s="11" t="s">
        <v>293</v>
      </c>
      <c r="J32" s="11" t="s">
        <v>293</v>
      </c>
      <c r="K32" s="11" t="s">
        <v>293</v>
      </c>
    </row>
    <row r="33" spans="1:1">
      <c r="A33" s="13" t="s">
        <v>297</v>
      </c>
    </row>
  </sheetData>
  <mergeCells count="3">
    <mergeCell ref="A2:A3"/>
    <mergeCell ref="B2:F2"/>
    <mergeCell ref="G2:K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61"/>
  <sheetViews>
    <sheetView workbookViewId="0"/>
  </sheetViews>
  <sheetFormatPr defaultRowHeight="15"/>
  <cols>
    <col min="1" max="1" width="37" customWidth="1"/>
    <col min="2" max="6" width="21" customWidth="1"/>
  </cols>
  <sheetData>
    <row r="1" spans="1:6">
      <c r="A1" s="2" t="s">
        <v>5</v>
      </c>
    </row>
    <row r="2" spans="1:6">
      <c r="A2" s="34" t="s">
        <v>75</v>
      </c>
      <c r="B2" s="35" t="s">
        <v>170</v>
      </c>
      <c r="C2" s="46"/>
      <c r="D2" s="46"/>
      <c r="E2" s="35" t="s">
        <v>171</v>
      </c>
      <c r="F2" s="46"/>
    </row>
    <row r="3" spans="1:6" ht="29.45" customHeight="1">
      <c r="A3" s="47"/>
      <c r="B3" s="14" t="s">
        <v>175</v>
      </c>
      <c r="C3" s="15" t="s">
        <v>180</v>
      </c>
      <c r="D3" s="15" t="s">
        <v>181</v>
      </c>
      <c r="E3" s="16" t="s">
        <v>175</v>
      </c>
      <c r="F3" s="15" t="s">
        <v>176</v>
      </c>
    </row>
    <row r="4" spans="1:6">
      <c r="A4" s="7" t="s">
        <v>182</v>
      </c>
      <c r="B4" s="8">
        <v>100</v>
      </c>
      <c r="C4" s="8">
        <v>100</v>
      </c>
      <c r="D4" s="17">
        <v>5550</v>
      </c>
      <c r="E4" s="21">
        <v>92</v>
      </c>
      <c r="F4" s="17">
        <v>112100</v>
      </c>
    </row>
    <row r="5" spans="1:6">
      <c r="A5" s="19" t="s">
        <v>81</v>
      </c>
      <c r="B5" s="8">
        <v>100</v>
      </c>
      <c r="C5" s="8">
        <v>100</v>
      </c>
      <c r="D5" s="8">
        <v>90</v>
      </c>
      <c r="E5" s="21">
        <v>95</v>
      </c>
      <c r="F5" s="17">
        <v>2000</v>
      </c>
    </row>
    <row r="6" spans="1:6">
      <c r="A6" s="19" t="s">
        <v>82</v>
      </c>
      <c r="B6" s="8">
        <v>99</v>
      </c>
      <c r="C6" s="8">
        <v>94</v>
      </c>
      <c r="D6" s="8">
        <v>120</v>
      </c>
      <c r="E6" s="21">
        <v>89</v>
      </c>
      <c r="F6" s="17">
        <v>1700</v>
      </c>
    </row>
    <row r="7" spans="1:6">
      <c r="A7" s="19" t="s">
        <v>83</v>
      </c>
      <c r="B7" s="8">
        <v>100</v>
      </c>
      <c r="C7" s="8">
        <v>100</v>
      </c>
      <c r="D7" s="8">
        <v>90</v>
      </c>
      <c r="E7" s="21">
        <v>93</v>
      </c>
      <c r="F7" s="17">
        <v>1900</v>
      </c>
    </row>
    <row r="8" spans="1:6">
      <c r="A8" s="19" t="s">
        <v>84</v>
      </c>
      <c r="B8" s="8">
        <v>100</v>
      </c>
      <c r="C8" s="8">
        <v>100</v>
      </c>
      <c r="D8" s="8">
        <v>80</v>
      </c>
      <c r="E8" s="21">
        <v>93</v>
      </c>
      <c r="F8" s="17">
        <v>1800</v>
      </c>
    </row>
    <row r="9" spans="1:6">
      <c r="A9" s="19" t="s">
        <v>85</v>
      </c>
      <c r="B9" s="8">
        <v>100</v>
      </c>
      <c r="C9" s="8">
        <v>100</v>
      </c>
      <c r="D9" s="8">
        <v>180</v>
      </c>
      <c r="E9" s="21">
        <v>92</v>
      </c>
      <c r="F9" s="17">
        <v>3900</v>
      </c>
    </row>
    <row r="10" spans="1:6">
      <c r="A10" s="19" t="s">
        <v>86</v>
      </c>
      <c r="B10" s="8">
        <v>99</v>
      </c>
      <c r="C10" s="8">
        <v>98</v>
      </c>
      <c r="D10" s="8">
        <v>120</v>
      </c>
      <c r="E10" s="21">
        <v>91</v>
      </c>
      <c r="F10" s="17">
        <v>2500</v>
      </c>
    </row>
    <row r="11" spans="1:6">
      <c r="A11" s="19" t="s">
        <v>87</v>
      </c>
      <c r="B11" s="8">
        <v>100</v>
      </c>
      <c r="C11" s="8">
        <v>100</v>
      </c>
      <c r="D11" s="8">
        <v>80</v>
      </c>
      <c r="E11" s="21">
        <v>92</v>
      </c>
      <c r="F11" s="17">
        <v>1800</v>
      </c>
    </row>
    <row r="12" spans="1:6">
      <c r="A12" s="19" t="s">
        <v>88</v>
      </c>
      <c r="B12" s="8">
        <v>100</v>
      </c>
      <c r="C12" s="8">
        <v>100</v>
      </c>
      <c r="D12" s="8">
        <v>70</v>
      </c>
      <c r="E12" s="21">
        <v>91</v>
      </c>
      <c r="F12" s="17">
        <v>1800</v>
      </c>
    </row>
    <row r="13" spans="1:6">
      <c r="A13" s="19" t="s">
        <v>89</v>
      </c>
      <c r="B13" s="8">
        <v>100</v>
      </c>
      <c r="C13" s="8">
        <v>100</v>
      </c>
      <c r="D13" s="8">
        <v>210</v>
      </c>
      <c r="E13" s="21">
        <v>92</v>
      </c>
      <c r="F13" s="17">
        <v>4600</v>
      </c>
    </row>
    <row r="14" spans="1:6">
      <c r="A14" s="19" t="s">
        <v>90</v>
      </c>
      <c r="B14" s="8">
        <v>96</v>
      </c>
      <c r="C14" s="8">
        <v>96</v>
      </c>
      <c r="D14" s="8">
        <v>120</v>
      </c>
      <c r="E14" s="21">
        <v>93</v>
      </c>
      <c r="F14" s="17">
        <v>2700</v>
      </c>
    </row>
    <row r="15" spans="1:6">
      <c r="A15" s="19" t="s">
        <v>91</v>
      </c>
      <c r="B15" s="8">
        <v>100</v>
      </c>
      <c r="C15" s="8">
        <v>100</v>
      </c>
      <c r="D15" s="8">
        <v>90</v>
      </c>
      <c r="E15" s="21">
        <v>89</v>
      </c>
      <c r="F15" s="17">
        <v>1700</v>
      </c>
    </row>
    <row r="16" spans="1:6">
      <c r="A16" s="19" t="s">
        <v>92</v>
      </c>
      <c r="B16" s="8">
        <v>100</v>
      </c>
      <c r="C16" s="8">
        <v>100</v>
      </c>
      <c r="D16" s="8">
        <v>90</v>
      </c>
      <c r="E16" s="21">
        <v>93</v>
      </c>
      <c r="F16" s="17">
        <v>1700</v>
      </c>
    </row>
    <row r="17" spans="1:6">
      <c r="A17" s="19" t="s">
        <v>93</v>
      </c>
      <c r="B17" s="8">
        <v>100</v>
      </c>
      <c r="C17" s="8">
        <v>100</v>
      </c>
      <c r="D17" s="8">
        <v>140</v>
      </c>
      <c r="E17" s="21">
        <v>91</v>
      </c>
      <c r="F17" s="17">
        <v>2800</v>
      </c>
    </row>
    <row r="18" spans="1:6">
      <c r="A18" s="19" t="s">
        <v>94</v>
      </c>
      <c r="B18" s="8">
        <v>99</v>
      </c>
      <c r="C18" s="8">
        <v>99</v>
      </c>
      <c r="D18" s="8">
        <v>80</v>
      </c>
      <c r="E18" s="21">
        <v>93</v>
      </c>
      <c r="F18" s="17">
        <v>1800</v>
      </c>
    </row>
    <row r="19" spans="1:6">
      <c r="A19" s="19" t="s">
        <v>95</v>
      </c>
      <c r="B19" s="8">
        <v>99</v>
      </c>
      <c r="C19" s="8">
        <v>99</v>
      </c>
      <c r="D19" s="8">
        <v>90</v>
      </c>
      <c r="E19" s="21">
        <v>93</v>
      </c>
      <c r="F19" s="17">
        <v>1800</v>
      </c>
    </row>
    <row r="20" spans="1:6">
      <c r="A20" s="19" t="s">
        <v>96</v>
      </c>
      <c r="B20" s="8">
        <v>100</v>
      </c>
      <c r="C20" s="8">
        <v>100</v>
      </c>
      <c r="D20" s="8">
        <v>100</v>
      </c>
      <c r="E20" s="21">
        <v>93</v>
      </c>
      <c r="F20" s="17">
        <v>1900</v>
      </c>
    </row>
    <row r="21" spans="1:6">
      <c r="A21" s="19" t="s">
        <v>97</v>
      </c>
      <c r="B21" s="8">
        <v>100</v>
      </c>
      <c r="C21" s="8">
        <v>100</v>
      </c>
      <c r="D21" s="8">
        <v>110</v>
      </c>
      <c r="E21" s="21">
        <v>95</v>
      </c>
      <c r="F21" s="17">
        <v>2400</v>
      </c>
    </row>
    <row r="22" spans="1:6">
      <c r="A22" s="19" t="s">
        <v>98</v>
      </c>
      <c r="B22" s="8">
        <v>100</v>
      </c>
      <c r="C22" s="8">
        <v>100</v>
      </c>
      <c r="D22" s="8">
        <v>80</v>
      </c>
      <c r="E22" s="21">
        <v>92</v>
      </c>
      <c r="F22" s="17">
        <v>1800</v>
      </c>
    </row>
    <row r="23" spans="1:6">
      <c r="A23" s="19" t="s">
        <v>99</v>
      </c>
      <c r="B23" s="8">
        <v>100</v>
      </c>
      <c r="C23" s="8">
        <v>100</v>
      </c>
      <c r="D23" s="8">
        <v>100</v>
      </c>
      <c r="E23" s="21">
        <v>90</v>
      </c>
      <c r="F23" s="17">
        <v>1700</v>
      </c>
    </row>
    <row r="24" spans="1:6">
      <c r="A24" s="19" t="s">
        <v>100</v>
      </c>
      <c r="B24" s="8">
        <v>100</v>
      </c>
      <c r="C24" s="8">
        <v>100</v>
      </c>
      <c r="D24" s="8">
        <v>120</v>
      </c>
      <c r="E24" s="21">
        <v>92</v>
      </c>
      <c r="F24" s="17">
        <v>2500</v>
      </c>
    </row>
    <row r="25" spans="1:6">
      <c r="A25" s="19" t="s">
        <v>101</v>
      </c>
      <c r="B25" s="8">
        <v>100</v>
      </c>
      <c r="C25" s="8">
        <v>100</v>
      </c>
      <c r="D25" s="8">
        <v>130</v>
      </c>
      <c r="E25" s="21">
        <v>93</v>
      </c>
      <c r="F25" s="17">
        <v>2700</v>
      </c>
    </row>
    <row r="26" spans="1:6">
      <c r="A26" s="19" t="s">
        <v>102</v>
      </c>
      <c r="B26" s="8">
        <v>100</v>
      </c>
      <c r="C26" s="8">
        <v>100</v>
      </c>
      <c r="D26" s="8">
        <v>130</v>
      </c>
      <c r="E26" s="21">
        <v>91</v>
      </c>
      <c r="F26" s="17">
        <v>2600</v>
      </c>
    </row>
    <row r="27" spans="1:6">
      <c r="A27" s="19" t="s">
        <v>103</v>
      </c>
      <c r="B27" s="8">
        <v>100</v>
      </c>
      <c r="C27" s="8">
        <v>100</v>
      </c>
      <c r="D27" s="8">
        <v>90</v>
      </c>
      <c r="E27" s="21">
        <v>91</v>
      </c>
      <c r="F27" s="17">
        <v>1900</v>
      </c>
    </row>
    <row r="28" spans="1:6">
      <c r="A28" s="19" t="s">
        <v>104</v>
      </c>
      <c r="B28" s="8">
        <v>100</v>
      </c>
      <c r="C28" s="8">
        <v>100</v>
      </c>
      <c r="D28" s="8">
        <v>90</v>
      </c>
      <c r="E28" s="21">
        <v>93</v>
      </c>
      <c r="F28" s="17">
        <v>2000</v>
      </c>
    </row>
    <row r="29" spans="1:6">
      <c r="A29" s="19" t="s">
        <v>105</v>
      </c>
      <c r="B29" s="8">
        <v>100</v>
      </c>
      <c r="C29" s="8">
        <v>100</v>
      </c>
      <c r="D29" s="8">
        <v>90</v>
      </c>
      <c r="E29" s="21">
        <v>94</v>
      </c>
      <c r="F29" s="17">
        <v>1700</v>
      </c>
    </row>
    <row r="30" spans="1:6">
      <c r="A30" s="19" t="s">
        <v>106</v>
      </c>
      <c r="B30" s="8">
        <v>100</v>
      </c>
      <c r="C30" s="8">
        <v>99</v>
      </c>
      <c r="D30" s="8">
        <v>120</v>
      </c>
      <c r="E30" s="21">
        <v>90</v>
      </c>
      <c r="F30" s="17">
        <v>1800</v>
      </c>
    </row>
    <row r="31" spans="1:6">
      <c r="A31" s="19" t="s">
        <v>107</v>
      </c>
      <c r="B31" s="8">
        <v>100</v>
      </c>
      <c r="C31" s="8">
        <v>100</v>
      </c>
      <c r="D31" s="8">
        <v>100</v>
      </c>
      <c r="E31" s="21">
        <v>95</v>
      </c>
      <c r="F31" s="17">
        <v>1900</v>
      </c>
    </row>
    <row r="32" spans="1:6">
      <c r="A32" s="19" t="s">
        <v>108</v>
      </c>
      <c r="B32" s="8">
        <v>100</v>
      </c>
      <c r="C32" s="8">
        <v>100</v>
      </c>
      <c r="D32" s="8">
        <v>90</v>
      </c>
      <c r="E32" s="21">
        <v>92</v>
      </c>
      <c r="F32" s="17">
        <v>2100</v>
      </c>
    </row>
    <row r="33" spans="1:6">
      <c r="A33" s="19" t="s">
        <v>109</v>
      </c>
      <c r="B33" s="8">
        <v>99</v>
      </c>
      <c r="C33" s="8">
        <v>99</v>
      </c>
      <c r="D33" s="8">
        <v>100</v>
      </c>
      <c r="E33" s="21">
        <v>87</v>
      </c>
      <c r="F33" s="17">
        <v>1800</v>
      </c>
    </row>
    <row r="34" spans="1:6">
      <c r="A34" s="19" t="s">
        <v>110</v>
      </c>
      <c r="B34" s="8">
        <v>99</v>
      </c>
      <c r="C34" s="8">
        <v>99</v>
      </c>
      <c r="D34" s="8">
        <v>80</v>
      </c>
      <c r="E34" s="21">
        <v>92</v>
      </c>
      <c r="F34" s="17">
        <v>1800</v>
      </c>
    </row>
    <row r="35" spans="1:6">
      <c r="A35" s="19" t="s">
        <v>111</v>
      </c>
      <c r="B35" s="8">
        <v>100</v>
      </c>
      <c r="C35" s="8">
        <v>100</v>
      </c>
      <c r="D35" s="8">
        <v>110</v>
      </c>
      <c r="E35" s="21">
        <v>91</v>
      </c>
      <c r="F35" s="17">
        <v>2200</v>
      </c>
    </row>
    <row r="36" spans="1:6">
      <c r="A36" s="19" t="s">
        <v>112</v>
      </c>
      <c r="B36" s="8">
        <v>96</v>
      </c>
      <c r="C36" s="8">
        <v>96</v>
      </c>
      <c r="D36" s="8">
        <v>120</v>
      </c>
      <c r="E36" s="21">
        <v>86</v>
      </c>
      <c r="F36" s="17">
        <v>2400</v>
      </c>
    </row>
    <row r="37" spans="1:6">
      <c r="A37" s="19" t="s">
        <v>113</v>
      </c>
      <c r="B37" s="8">
        <v>100</v>
      </c>
      <c r="C37" s="8">
        <v>100</v>
      </c>
      <c r="D37" s="8">
        <v>160</v>
      </c>
      <c r="E37" s="21">
        <v>91</v>
      </c>
      <c r="F37" s="17">
        <v>3500</v>
      </c>
    </row>
    <row r="38" spans="1:6">
      <c r="A38" s="19" t="s">
        <v>114</v>
      </c>
      <c r="B38" s="8">
        <v>99</v>
      </c>
      <c r="C38" s="8">
        <v>97</v>
      </c>
      <c r="D38" s="8">
        <v>110</v>
      </c>
      <c r="E38" s="21">
        <v>90</v>
      </c>
      <c r="F38" s="17">
        <v>1800</v>
      </c>
    </row>
    <row r="39" spans="1:6">
      <c r="A39" s="19" t="s">
        <v>115</v>
      </c>
      <c r="B39" s="8">
        <v>100</v>
      </c>
      <c r="C39" s="8">
        <v>100</v>
      </c>
      <c r="D39" s="8">
        <v>130</v>
      </c>
      <c r="E39" s="21">
        <v>93</v>
      </c>
      <c r="F39" s="17">
        <v>2400</v>
      </c>
    </row>
    <row r="40" spans="1:6">
      <c r="A40" s="19" t="s">
        <v>116</v>
      </c>
      <c r="B40" s="8">
        <v>100</v>
      </c>
      <c r="C40" s="8">
        <v>100</v>
      </c>
      <c r="D40" s="8">
        <v>90</v>
      </c>
      <c r="E40" s="21">
        <v>94</v>
      </c>
      <c r="F40" s="17">
        <v>1800</v>
      </c>
    </row>
    <row r="41" spans="1:6">
      <c r="A41" s="19" t="s">
        <v>117</v>
      </c>
      <c r="B41" s="8">
        <v>100</v>
      </c>
      <c r="C41" s="8">
        <v>100</v>
      </c>
      <c r="D41" s="8">
        <v>90</v>
      </c>
      <c r="E41" s="21">
        <v>88</v>
      </c>
      <c r="F41" s="17">
        <v>1800</v>
      </c>
    </row>
    <row r="42" spans="1:6">
      <c r="A42" s="19" t="s">
        <v>118</v>
      </c>
      <c r="B42" s="8">
        <v>100</v>
      </c>
      <c r="C42" s="8">
        <v>100</v>
      </c>
      <c r="D42" s="8">
        <v>120</v>
      </c>
      <c r="E42" s="21">
        <v>93</v>
      </c>
      <c r="F42" s="17">
        <v>2600</v>
      </c>
    </row>
    <row r="43" spans="1:6">
      <c r="A43" s="19" t="s">
        <v>119</v>
      </c>
      <c r="B43" s="8">
        <v>100</v>
      </c>
      <c r="C43" s="8">
        <v>100</v>
      </c>
      <c r="D43" s="8">
        <v>90</v>
      </c>
      <c r="E43" s="21">
        <v>94</v>
      </c>
      <c r="F43" s="17">
        <v>1900</v>
      </c>
    </row>
    <row r="44" spans="1:6">
      <c r="A44" s="19" t="s">
        <v>120</v>
      </c>
      <c r="B44" s="8">
        <v>100</v>
      </c>
      <c r="C44" s="8">
        <v>100</v>
      </c>
      <c r="D44" s="8">
        <v>90</v>
      </c>
      <c r="E44" s="21">
        <v>93</v>
      </c>
      <c r="F44" s="17">
        <v>1800</v>
      </c>
    </row>
    <row r="45" spans="1:6">
      <c r="A45" s="19" t="s">
        <v>121</v>
      </c>
      <c r="B45" s="8">
        <v>100</v>
      </c>
      <c r="C45" s="8">
        <v>100</v>
      </c>
      <c r="D45" s="8">
        <v>120</v>
      </c>
      <c r="E45" s="21">
        <v>94</v>
      </c>
      <c r="F45" s="17">
        <v>1900</v>
      </c>
    </row>
    <row r="46" spans="1:6">
      <c r="A46" s="19" t="s">
        <v>122</v>
      </c>
      <c r="B46" s="8">
        <v>100</v>
      </c>
      <c r="C46" s="8">
        <v>100</v>
      </c>
      <c r="D46" s="8">
        <v>120</v>
      </c>
      <c r="E46" s="21">
        <v>92</v>
      </c>
      <c r="F46" s="17">
        <v>2500</v>
      </c>
    </row>
    <row r="47" spans="1:6">
      <c r="A47" s="19" t="s">
        <v>123</v>
      </c>
      <c r="B47" s="8">
        <v>100</v>
      </c>
      <c r="C47" s="8">
        <v>100</v>
      </c>
      <c r="D47" s="8">
        <v>260</v>
      </c>
      <c r="E47" s="21">
        <v>93</v>
      </c>
      <c r="F47" s="17">
        <v>5800</v>
      </c>
    </row>
    <row r="48" spans="1:6">
      <c r="A48" s="19" t="s">
        <v>124</v>
      </c>
      <c r="B48" s="8">
        <v>100</v>
      </c>
      <c r="C48" s="8">
        <v>100</v>
      </c>
      <c r="D48" s="8">
        <v>80</v>
      </c>
      <c r="E48" s="21">
        <v>92</v>
      </c>
      <c r="F48" s="17">
        <v>1900</v>
      </c>
    </row>
    <row r="49" spans="1:6">
      <c r="A49" s="19" t="s">
        <v>125</v>
      </c>
      <c r="B49" s="8">
        <v>100</v>
      </c>
      <c r="C49" s="8">
        <v>100</v>
      </c>
      <c r="D49" s="8">
        <v>130</v>
      </c>
      <c r="E49" s="21">
        <v>89</v>
      </c>
      <c r="F49" s="17">
        <v>1700</v>
      </c>
    </row>
    <row r="50" spans="1:6">
      <c r="A50" s="19" t="s">
        <v>126</v>
      </c>
      <c r="B50" s="8">
        <v>100</v>
      </c>
      <c r="C50" s="8">
        <v>100</v>
      </c>
      <c r="D50" s="8">
        <v>80</v>
      </c>
      <c r="E50" s="21">
        <v>92</v>
      </c>
      <c r="F50" s="17">
        <v>1700</v>
      </c>
    </row>
    <row r="51" spans="1:6">
      <c r="A51" s="19" t="s">
        <v>127</v>
      </c>
      <c r="B51" s="8">
        <v>100</v>
      </c>
      <c r="C51" s="8">
        <v>100</v>
      </c>
      <c r="D51" s="8">
        <v>90</v>
      </c>
      <c r="E51" s="21">
        <v>89</v>
      </c>
      <c r="F51" s="17">
        <v>1900</v>
      </c>
    </row>
    <row r="52" spans="1:6">
      <c r="A52" s="19" t="s">
        <v>128</v>
      </c>
      <c r="B52" s="8">
        <v>100</v>
      </c>
      <c r="C52" s="8">
        <v>100</v>
      </c>
      <c r="D52" s="8">
        <v>100</v>
      </c>
      <c r="E52" s="21">
        <v>93</v>
      </c>
      <c r="F52" s="17">
        <v>1800</v>
      </c>
    </row>
    <row r="53" spans="1:6">
      <c r="A53" s="19" t="s">
        <v>129</v>
      </c>
      <c r="B53" s="8">
        <v>100</v>
      </c>
      <c r="C53" s="8">
        <v>100</v>
      </c>
      <c r="D53" s="8">
        <v>130</v>
      </c>
      <c r="E53" s="21">
        <v>90</v>
      </c>
      <c r="F53" s="17">
        <v>2300</v>
      </c>
    </row>
    <row r="54" spans="1:6">
      <c r="A54" s="19" t="s">
        <v>130</v>
      </c>
      <c r="B54" s="8">
        <v>99</v>
      </c>
      <c r="C54" s="8">
        <v>99</v>
      </c>
      <c r="D54" s="8">
        <v>90</v>
      </c>
      <c r="E54" s="21">
        <v>90</v>
      </c>
      <c r="F54" s="17">
        <v>1700</v>
      </c>
    </row>
    <row r="55" spans="1:6">
      <c r="A55" s="33" t="s">
        <v>131</v>
      </c>
      <c r="B55" s="45"/>
      <c r="C55" s="45"/>
      <c r="D55" s="45"/>
      <c r="E55" s="45"/>
      <c r="F55" s="45"/>
    </row>
    <row r="56" spans="1:6">
      <c r="A56" s="20" t="s">
        <v>134</v>
      </c>
      <c r="B56" s="8">
        <v>100</v>
      </c>
      <c r="C56" s="8">
        <v>100</v>
      </c>
      <c r="D56" s="8">
        <v>90</v>
      </c>
      <c r="E56" s="21">
        <v>88</v>
      </c>
      <c r="F56" s="17">
        <v>1700</v>
      </c>
    </row>
    <row r="57" spans="1:6">
      <c r="A57" s="20" t="s">
        <v>183</v>
      </c>
      <c r="B57" s="8">
        <v>95</v>
      </c>
      <c r="C57" s="8">
        <v>92</v>
      </c>
      <c r="D57" s="8">
        <v>80</v>
      </c>
      <c r="E57" s="21">
        <v>89</v>
      </c>
      <c r="F57" s="17">
        <v>2400</v>
      </c>
    </row>
    <row r="58" spans="1:6">
      <c r="A58" s="22" t="s">
        <v>136</v>
      </c>
      <c r="B58" s="11">
        <v>100</v>
      </c>
      <c r="C58" s="11">
        <v>100</v>
      </c>
      <c r="D58" s="11">
        <v>150</v>
      </c>
      <c r="E58" s="26">
        <v>92</v>
      </c>
      <c r="F58" s="23">
        <v>3100</v>
      </c>
    </row>
    <row r="59" spans="1:6">
      <c r="A59" s="13" t="s">
        <v>184</v>
      </c>
    </row>
    <row r="60" spans="1:6">
      <c r="A60" s="13" t="s">
        <v>185</v>
      </c>
    </row>
    <row r="61" spans="1:6">
      <c r="A61" s="13" t="s">
        <v>140</v>
      </c>
    </row>
  </sheetData>
  <mergeCells count="4">
    <mergeCell ref="A2:A3"/>
    <mergeCell ref="B2:D2"/>
    <mergeCell ref="E2:F2"/>
    <mergeCell ref="A55:F55"/>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K33"/>
  <sheetViews>
    <sheetView workbookViewId="0"/>
  </sheetViews>
  <sheetFormatPr defaultRowHeight="15"/>
  <cols>
    <col min="1" max="1" width="23" customWidth="1"/>
    <col min="2" max="11" width="13" customWidth="1"/>
  </cols>
  <sheetData>
    <row r="1" spans="1:11">
      <c r="A1" s="2" t="s">
        <v>39</v>
      </c>
    </row>
    <row r="2" spans="1:11">
      <c r="A2" s="34" t="s">
        <v>251</v>
      </c>
      <c r="B2" s="35">
        <v>2015</v>
      </c>
      <c r="C2" s="46"/>
      <c r="D2" s="46"/>
      <c r="E2" s="46"/>
      <c r="F2" s="46"/>
      <c r="G2" s="35">
        <v>2017</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19</v>
      </c>
      <c r="C4" s="8">
        <v>2</v>
      </c>
      <c r="D4" s="8">
        <v>17</v>
      </c>
      <c r="E4" s="8">
        <v>5</v>
      </c>
      <c r="F4" s="8">
        <v>13</v>
      </c>
      <c r="G4" s="21">
        <v>20</v>
      </c>
      <c r="H4" s="8">
        <v>2</v>
      </c>
      <c r="I4" s="8">
        <v>18</v>
      </c>
      <c r="J4" s="8">
        <v>6</v>
      </c>
      <c r="K4" s="8">
        <v>12</v>
      </c>
    </row>
    <row r="5" spans="1:11">
      <c r="A5" s="7" t="s">
        <v>306</v>
      </c>
      <c r="B5" s="8">
        <v>24</v>
      </c>
      <c r="C5" s="8">
        <v>2</v>
      </c>
      <c r="D5" s="8">
        <v>21</v>
      </c>
      <c r="E5" s="8">
        <v>7</v>
      </c>
      <c r="F5" s="8">
        <v>15</v>
      </c>
      <c r="G5" s="21">
        <v>25</v>
      </c>
      <c r="H5" s="8">
        <v>3</v>
      </c>
      <c r="I5" s="8">
        <v>22</v>
      </c>
      <c r="J5" s="8">
        <v>9</v>
      </c>
      <c r="K5" s="8">
        <v>13</v>
      </c>
    </row>
    <row r="6" spans="1:11">
      <c r="A6" s="19" t="s">
        <v>142</v>
      </c>
      <c r="B6" s="8">
        <v>27</v>
      </c>
      <c r="C6" s="8">
        <v>1</v>
      </c>
      <c r="D6" s="8">
        <v>26</v>
      </c>
      <c r="E6" s="8">
        <v>12</v>
      </c>
      <c r="F6" s="8">
        <v>14</v>
      </c>
      <c r="G6" s="21">
        <v>26</v>
      </c>
      <c r="H6" s="8">
        <v>2</v>
      </c>
      <c r="I6" s="8">
        <v>24</v>
      </c>
      <c r="J6" s="8">
        <v>9</v>
      </c>
      <c r="K6" s="8">
        <v>16</v>
      </c>
    </row>
    <row r="7" spans="1:11">
      <c r="A7" s="19" t="s">
        <v>143</v>
      </c>
      <c r="B7" s="8">
        <v>14</v>
      </c>
      <c r="C7" s="8">
        <v>1</v>
      </c>
      <c r="D7" s="8">
        <v>12</v>
      </c>
      <c r="E7" s="8">
        <v>1</v>
      </c>
      <c r="F7" s="8">
        <v>11</v>
      </c>
      <c r="G7" s="21">
        <v>15</v>
      </c>
      <c r="H7" s="8">
        <v>1</v>
      </c>
      <c r="I7" s="8">
        <v>14</v>
      </c>
      <c r="J7" s="8">
        <v>3</v>
      </c>
      <c r="K7" s="8">
        <v>11</v>
      </c>
    </row>
    <row r="8" spans="1:11">
      <c r="A8" s="19" t="s">
        <v>144</v>
      </c>
      <c r="B8" s="8">
        <v>29</v>
      </c>
      <c r="C8" s="8">
        <v>3</v>
      </c>
      <c r="D8" s="8">
        <v>26</v>
      </c>
      <c r="E8" s="8">
        <v>8</v>
      </c>
      <c r="F8" s="8">
        <v>18</v>
      </c>
      <c r="G8" s="21">
        <v>33</v>
      </c>
      <c r="H8" s="8">
        <v>2</v>
      </c>
      <c r="I8" s="8">
        <v>31</v>
      </c>
      <c r="J8" s="8">
        <v>9</v>
      </c>
      <c r="K8" s="8">
        <v>22</v>
      </c>
    </row>
    <row r="9" spans="1:11">
      <c r="A9" s="19" t="s">
        <v>145</v>
      </c>
      <c r="B9" s="8">
        <v>26</v>
      </c>
      <c r="C9" s="8">
        <v>3</v>
      </c>
      <c r="D9" s="8">
        <v>22</v>
      </c>
      <c r="E9" s="8">
        <v>1</v>
      </c>
      <c r="F9" s="8">
        <v>22</v>
      </c>
      <c r="G9" s="21">
        <v>22</v>
      </c>
      <c r="H9" s="8">
        <v>2</v>
      </c>
      <c r="I9" s="8">
        <v>20</v>
      </c>
      <c r="J9" s="8">
        <v>1</v>
      </c>
      <c r="K9" s="8">
        <v>19</v>
      </c>
    </row>
    <row r="10" spans="1:11">
      <c r="A10" s="19" t="s">
        <v>146</v>
      </c>
      <c r="B10" s="8">
        <v>38</v>
      </c>
      <c r="C10" s="8">
        <v>4</v>
      </c>
      <c r="D10" s="8">
        <v>34</v>
      </c>
      <c r="E10" s="8">
        <v>7</v>
      </c>
      <c r="F10" s="8">
        <v>27</v>
      </c>
      <c r="G10" s="21">
        <v>39</v>
      </c>
      <c r="H10" s="8">
        <v>5</v>
      </c>
      <c r="I10" s="8">
        <v>34</v>
      </c>
      <c r="J10" s="8">
        <v>12</v>
      </c>
      <c r="K10" s="8">
        <v>23</v>
      </c>
    </row>
    <row r="11" spans="1:11">
      <c r="A11" s="19" t="s">
        <v>147</v>
      </c>
      <c r="B11" s="8">
        <v>16</v>
      </c>
      <c r="C11" s="8">
        <v>1</v>
      </c>
      <c r="D11" s="8">
        <v>14</v>
      </c>
      <c r="E11" s="8">
        <v>4</v>
      </c>
      <c r="F11" s="8">
        <v>10</v>
      </c>
      <c r="G11" s="21">
        <v>18</v>
      </c>
      <c r="H11" s="8">
        <v>2</v>
      </c>
      <c r="I11" s="8">
        <v>16</v>
      </c>
      <c r="J11" s="8">
        <v>9</v>
      </c>
      <c r="K11" s="8">
        <v>6</v>
      </c>
    </row>
    <row r="12" spans="1:11">
      <c r="A12" s="19" t="s">
        <v>148</v>
      </c>
      <c r="B12" s="8">
        <v>21</v>
      </c>
      <c r="C12" s="8">
        <v>1</v>
      </c>
      <c r="D12" s="8">
        <v>20</v>
      </c>
      <c r="E12" s="8">
        <v>3</v>
      </c>
      <c r="F12" s="8">
        <v>18</v>
      </c>
      <c r="G12" s="21">
        <v>21</v>
      </c>
      <c r="H12" s="8">
        <v>2</v>
      </c>
      <c r="I12" s="8">
        <v>19</v>
      </c>
      <c r="J12" s="8">
        <v>4</v>
      </c>
      <c r="K12" s="8">
        <v>15</v>
      </c>
    </row>
    <row r="13" spans="1:11">
      <c r="A13" s="19" t="s">
        <v>149</v>
      </c>
      <c r="B13" s="8" t="s">
        <v>293</v>
      </c>
      <c r="C13" s="8" t="s">
        <v>293</v>
      </c>
      <c r="D13" s="8" t="s">
        <v>293</v>
      </c>
      <c r="E13" s="8" t="s">
        <v>293</v>
      </c>
      <c r="F13" s="8" t="s">
        <v>293</v>
      </c>
      <c r="G13" s="21">
        <v>24</v>
      </c>
      <c r="H13" s="8">
        <v>2</v>
      </c>
      <c r="I13" s="8">
        <v>22</v>
      </c>
      <c r="J13" s="8">
        <v>15</v>
      </c>
      <c r="K13" s="8">
        <v>7</v>
      </c>
    </row>
    <row r="14" spans="1:11">
      <c r="A14" s="19" t="s">
        <v>150</v>
      </c>
      <c r="B14" s="8">
        <v>32</v>
      </c>
      <c r="C14" s="8">
        <v>5</v>
      </c>
      <c r="D14" s="8">
        <v>27</v>
      </c>
      <c r="E14" s="8">
        <v>2</v>
      </c>
      <c r="F14" s="8">
        <v>25</v>
      </c>
      <c r="G14" s="21">
        <v>33</v>
      </c>
      <c r="H14" s="8">
        <v>6</v>
      </c>
      <c r="I14" s="8">
        <v>28</v>
      </c>
      <c r="J14" s="8">
        <v>6</v>
      </c>
      <c r="K14" s="8">
        <v>21</v>
      </c>
    </row>
    <row r="15" spans="1:11">
      <c r="A15" s="19" t="s">
        <v>151</v>
      </c>
      <c r="B15" s="8">
        <v>41</v>
      </c>
      <c r="C15" s="8">
        <v>3</v>
      </c>
      <c r="D15" s="8">
        <v>38</v>
      </c>
      <c r="E15" s="8">
        <v>17</v>
      </c>
      <c r="F15" s="8">
        <v>21</v>
      </c>
      <c r="G15" s="21">
        <v>53</v>
      </c>
      <c r="H15" s="8">
        <v>3</v>
      </c>
      <c r="I15" s="8">
        <v>50</v>
      </c>
      <c r="J15" s="8">
        <v>23</v>
      </c>
      <c r="K15" s="8">
        <v>27</v>
      </c>
    </row>
    <row r="16" spans="1:11">
      <c r="A16" s="19" t="s">
        <v>152</v>
      </c>
      <c r="B16" s="8" t="s">
        <v>293</v>
      </c>
      <c r="C16" s="8" t="s">
        <v>293</v>
      </c>
      <c r="D16" s="8" t="s">
        <v>293</v>
      </c>
      <c r="E16" s="8" t="s">
        <v>293</v>
      </c>
      <c r="F16" s="8" t="s">
        <v>293</v>
      </c>
      <c r="G16" s="21">
        <v>39</v>
      </c>
      <c r="H16" s="8">
        <v>3</v>
      </c>
      <c r="I16" s="8">
        <v>36</v>
      </c>
      <c r="J16" s="8">
        <v>27</v>
      </c>
      <c r="K16" s="8">
        <v>9</v>
      </c>
    </row>
    <row r="17" spans="1:11">
      <c r="A17" s="19" t="s">
        <v>153</v>
      </c>
      <c r="B17" s="8">
        <v>32</v>
      </c>
      <c r="C17" s="8">
        <v>5</v>
      </c>
      <c r="D17" s="8">
        <v>27</v>
      </c>
      <c r="E17" s="8">
        <v>14</v>
      </c>
      <c r="F17" s="8">
        <v>13</v>
      </c>
      <c r="G17" s="21">
        <v>35</v>
      </c>
      <c r="H17" s="8">
        <v>6</v>
      </c>
      <c r="I17" s="8">
        <v>29</v>
      </c>
      <c r="J17" s="8">
        <v>19</v>
      </c>
      <c r="K17" s="8">
        <v>9</v>
      </c>
    </row>
    <row r="18" spans="1:11">
      <c r="A18" s="19" t="s">
        <v>154</v>
      </c>
      <c r="B18" s="8">
        <v>28</v>
      </c>
      <c r="C18" s="8">
        <v>5</v>
      </c>
      <c r="D18" s="8">
        <v>22</v>
      </c>
      <c r="E18" s="8">
        <v>2</v>
      </c>
      <c r="F18" s="8">
        <v>21</v>
      </c>
      <c r="G18" s="21">
        <v>26</v>
      </c>
      <c r="H18" s="8">
        <v>3</v>
      </c>
      <c r="I18" s="8">
        <v>23</v>
      </c>
      <c r="J18" s="8">
        <v>3</v>
      </c>
      <c r="K18" s="8">
        <v>20</v>
      </c>
    </row>
    <row r="19" spans="1:11">
      <c r="A19" s="19" t="s">
        <v>155</v>
      </c>
      <c r="B19" s="8">
        <v>16</v>
      </c>
      <c r="C19" s="8">
        <v>2</v>
      </c>
      <c r="D19" s="8">
        <v>13</v>
      </c>
      <c r="E19" s="8">
        <v>2</v>
      </c>
      <c r="F19" s="8">
        <v>12</v>
      </c>
      <c r="G19" s="21">
        <v>18</v>
      </c>
      <c r="H19" s="8">
        <v>3</v>
      </c>
      <c r="I19" s="8">
        <v>15</v>
      </c>
      <c r="J19" s="8">
        <v>3</v>
      </c>
      <c r="K19" s="8">
        <v>13</v>
      </c>
    </row>
    <row r="20" spans="1:11">
      <c r="A20" s="19" t="s">
        <v>156</v>
      </c>
      <c r="B20" s="8" t="s">
        <v>293</v>
      </c>
      <c r="C20" s="8" t="s">
        <v>293</v>
      </c>
      <c r="D20" s="8" t="s">
        <v>293</v>
      </c>
      <c r="E20" s="8" t="s">
        <v>293</v>
      </c>
      <c r="F20" s="8" t="s">
        <v>293</v>
      </c>
      <c r="G20" s="21">
        <v>30</v>
      </c>
      <c r="H20" s="8">
        <v>2</v>
      </c>
      <c r="I20" s="8">
        <v>28</v>
      </c>
      <c r="J20" s="8">
        <v>15</v>
      </c>
      <c r="K20" s="8">
        <v>12</v>
      </c>
    </row>
    <row r="21" spans="1:11">
      <c r="A21" s="19" t="s">
        <v>307</v>
      </c>
      <c r="B21" s="8">
        <v>26</v>
      </c>
      <c r="C21" s="8">
        <v>2</v>
      </c>
      <c r="D21" s="8">
        <v>24</v>
      </c>
      <c r="E21" s="8">
        <v>16</v>
      </c>
      <c r="F21" s="8">
        <v>8</v>
      </c>
      <c r="G21" s="21">
        <v>21</v>
      </c>
      <c r="H21" s="8">
        <v>2</v>
      </c>
      <c r="I21" s="8">
        <v>19</v>
      </c>
      <c r="J21" s="8">
        <v>13</v>
      </c>
      <c r="K21" s="8">
        <v>6</v>
      </c>
    </row>
    <row r="22" spans="1:11">
      <c r="A22" s="19" t="s">
        <v>157</v>
      </c>
      <c r="B22" s="8" t="s">
        <v>293</v>
      </c>
      <c r="C22" s="8" t="s">
        <v>293</v>
      </c>
      <c r="D22" s="8" t="s">
        <v>293</v>
      </c>
      <c r="E22" s="8" t="s">
        <v>293</v>
      </c>
      <c r="F22" s="8" t="s">
        <v>293</v>
      </c>
      <c r="G22" s="21">
        <v>20</v>
      </c>
      <c r="H22" s="8">
        <v>1</v>
      </c>
      <c r="I22" s="8">
        <v>18</v>
      </c>
      <c r="J22" s="8">
        <v>6</v>
      </c>
      <c r="K22" s="8">
        <v>12</v>
      </c>
    </row>
    <row r="23" spans="1:11">
      <c r="A23" s="19" t="s">
        <v>158</v>
      </c>
      <c r="B23" s="8">
        <v>25</v>
      </c>
      <c r="C23" s="8">
        <v>2</v>
      </c>
      <c r="D23" s="8">
        <v>23</v>
      </c>
      <c r="E23" s="8">
        <v>1</v>
      </c>
      <c r="F23" s="8">
        <v>22</v>
      </c>
      <c r="G23" s="21">
        <v>25</v>
      </c>
      <c r="H23" s="8">
        <v>2</v>
      </c>
      <c r="I23" s="8">
        <v>23</v>
      </c>
      <c r="J23" s="8">
        <v>1</v>
      </c>
      <c r="K23" s="8">
        <v>21</v>
      </c>
    </row>
    <row r="24" spans="1:11">
      <c r="A24" s="19" t="s">
        <v>159</v>
      </c>
      <c r="B24" s="8">
        <v>27</v>
      </c>
      <c r="C24" s="8">
        <v>4</v>
      </c>
      <c r="D24" s="8">
        <v>23</v>
      </c>
      <c r="E24" s="8">
        <v>6</v>
      </c>
      <c r="F24" s="8">
        <v>17</v>
      </c>
      <c r="G24" s="21">
        <v>28</v>
      </c>
      <c r="H24" s="8">
        <v>4</v>
      </c>
      <c r="I24" s="8">
        <v>24</v>
      </c>
      <c r="J24" s="8">
        <v>10</v>
      </c>
      <c r="K24" s="8">
        <v>14</v>
      </c>
    </row>
    <row r="25" spans="1:11">
      <c r="A25" s="19" t="s">
        <v>160</v>
      </c>
      <c r="B25" s="8">
        <v>17</v>
      </c>
      <c r="C25" s="8">
        <v>1</v>
      </c>
      <c r="D25" s="8">
        <v>15</v>
      </c>
      <c r="E25" s="8">
        <v>2</v>
      </c>
      <c r="F25" s="8">
        <v>14</v>
      </c>
      <c r="G25" s="21">
        <v>14</v>
      </c>
      <c r="H25" s="8">
        <v>1</v>
      </c>
      <c r="I25" s="8">
        <v>12</v>
      </c>
      <c r="J25" s="8">
        <v>3</v>
      </c>
      <c r="K25" s="8">
        <v>10</v>
      </c>
    </row>
    <row r="26" spans="1:11">
      <c r="A26" s="19" t="s">
        <v>161</v>
      </c>
      <c r="B26" s="8">
        <v>22</v>
      </c>
      <c r="C26" s="8">
        <v>3</v>
      </c>
      <c r="D26" s="8">
        <v>20</v>
      </c>
      <c r="E26" s="8">
        <v>8</v>
      </c>
      <c r="F26" s="8">
        <v>12</v>
      </c>
      <c r="G26" s="21">
        <v>22</v>
      </c>
      <c r="H26" s="8">
        <v>3</v>
      </c>
      <c r="I26" s="8">
        <v>19</v>
      </c>
      <c r="J26" s="8">
        <v>12</v>
      </c>
      <c r="K26" s="8">
        <v>7</v>
      </c>
    </row>
    <row r="27" spans="1:11">
      <c r="A27" s="19" t="s">
        <v>162</v>
      </c>
      <c r="B27" s="8">
        <v>22</v>
      </c>
      <c r="C27" s="8">
        <v>3</v>
      </c>
      <c r="D27" s="8">
        <v>19</v>
      </c>
      <c r="E27" s="8" t="s">
        <v>72</v>
      </c>
      <c r="F27" s="8">
        <v>19</v>
      </c>
      <c r="G27" s="21">
        <v>23</v>
      </c>
      <c r="H27" s="8">
        <v>3</v>
      </c>
      <c r="I27" s="8">
        <v>20</v>
      </c>
      <c r="J27" s="8">
        <v>2</v>
      </c>
      <c r="K27" s="8">
        <v>18</v>
      </c>
    </row>
    <row r="28" spans="1:11">
      <c r="A28" s="19" t="s">
        <v>163</v>
      </c>
      <c r="B28" s="8" t="s">
        <v>293</v>
      </c>
      <c r="C28" s="8" t="s">
        <v>293</v>
      </c>
      <c r="D28" s="8" t="s">
        <v>293</v>
      </c>
      <c r="E28" s="8" t="s">
        <v>293</v>
      </c>
      <c r="F28" s="8" t="s">
        <v>293</v>
      </c>
      <c r="G28" s="21">
        <v>30</v>
      </c>
      <c r="H28" s="8">
        <v>4</v>
      </c>
      <c r="I28" s="8">
        <v>26</v>
      </c>
      <c r="J28" s="8">
        <v>4</v>
      </c>
      <c r="K28" s="8">
        <v>22</v>
      </c>
    </row>
    <row r="29" spans="1:11">
      <c r="A29" s="19" t="s">
        <v>164</v>
      </c>
      <c r="B29" s="8">
        <v>26</v>
      </c>
      <c r="C29" s="8">
        <v>2</v>
      </c>
      <c r="D29" s="8">
        <v>24</v>
      </c>
      <c r="E29" s="8">
        <v>1</v>
      </c>
      <c r="F29" s="8">
        <v>24</v>
      </c>
      <c r="G29" s="21">
        <v>30</v>
      </c>
      <c r="H29" s="8">
        <v>2</v>
      </c>
      <c r="I29" s="8">
        <v>27</v>
      </c>
      <c r="J29" s="8">
        <v>3</v>
      </c>
      <c r="K29" s="8">
        <v>24</v>
      </c>
    </row>
    <row r="30" spans="1:11">
      <c r="A30" s="19" t="s">
        <v>165</v>
      </c>
      <c r="B30" s="8">
        <v>24</v>
      </c>
      <c r="C30" s="8">
        <v>3</v>
      </c>
      <c r="D30" s="8">
        <v>21</v>
      </c>
      <c r="E30" s="8">
        <v>3</v>
      </c>
      <c r="F30" s="8">
        <v>18</v>
      </c>
      <c r="G30" s="21">
        <v>27</v>
      </c>
      <c r="H30" s="8">
        <v>5</v>
      </c>
      <c r="I30" s="8">
        <v>22</v>
      </c>
      <c r="J30" s="8">
        <v>6</v>
      </c>
      <c r="K30" s="8">
        <v>15</v>
      </c>
    </row>
    <row r="31" spans="1:11">
      <c r="A31" s="19" t="s">
        <v>166</v>
      </c>
      <c r="B31" s="8">
        <v>24</v>
      </c>
      <c r="C31" s="8">
        <v>2</v>
      </c>
      <c r="D31" s="8">
        <v>22</v>
      </c>
      <c r="E31" s="8">
        <v>14</v>
      </c>
      <c r="F31" s="8">
        <v>7</v>
      </c>
      <c r="G31" s="21">
        <v>22</v>
      </c>
      <c r="H31" s="8">
        <v>2</v>
      </c>
      <c r="I31" s="8">
        <v>20</v>
      </c>
      <c r="J31" s="8">
        <v>13</v>
      </c>
      <c r="K31" s="8">
        <v>7</v>
      </c>
    </row>
    <row r="32" spans="1:11">
      <c r="A32" s="25" t="s">
        <v>167</v>
      </c>
      <c r="B32" s="11" t="s">
        <v>293</v>
      </c>
      <c r="C32" s="11" t="s">
        <v>293</v>
      </c>
      <c r="D32" s="11" t="s">
        <v>293</v>
      </c>
      <c r="E32" s="11" t="s">
        <v>293</v>
      </c>
      <c r="F32" s="11" t="s">
        <v>293</v>
      </c>
      <c r="G32" s="26">
        <v>20</v>
      </c>
      <c r="H32" s="11">
        <v>2</v>
      </c>
      <c r="I32" s="11">
        <v>17</v>
      </c>
      <c r="J32" s="11">
        <v>2</v>
      </c>
      <c r="K32" s="11">
        <v>15</v>
      </c>
    </row>
    <row r="33" spans="1:1">
      <c r="A33" s="13" t="s">
        <v>297</v>
      </c>
    </row>
  </sheetData>
  <mergeCells count="3">
    <mergeCell ref="A2:A3"/>
    <mergeCell ref="B2:F2"/>
    <mergeCell ref="G2:K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K37"/>
  <sheetViews>
    <sheetView workbookViewId="0"/>
  </sheetViews>
  <sheetFormatPr defaultRowHeight="15"/>
  <cols>
    <col min="1" max="1" width="23" customWidth="1"/>
    <col min="2" max="11" width="13" customWidth="1"/>
  </cols>
  <sheetData>
    <row r="1" spans="1:11">
      <c r="A1" s="2" t="s">
        <v>39</v>
      </c>
    </row>
    <row r="2" spans="1:11">
      <c r="A2" s="34" t="s">
        <v>251</v>
      </c>
      <c r="B2" s="35">
        <v>2019</v>
      </c>
      <c r="C2" s="46"/>
      <c r="D2" s="46"/>
      <c r="E2" s="46"/>
      <c r="F2" s="46"/>
      <c r="G2" s="35">
        <v>2022</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21</v>
      </c>
      <c r="C4" s="8">
        <v>2</v>
      </c>
      <c r="D4" s="8">
        <v>19</v>
      </c>
      <c r="E4" s="8">
        <v>6</v>
      </c>
      <c r="F4" s="8">
        <v>13</v>
      </c>
      <c r="G4" s="21">
        <v>24</v>
      </c>
      <c r="H4" s="8">
        <v>2</v>
      </c>
      <c r="I4" s="8">
        <v>22</v>
      </c>
      <c r="J4" s="8">
        <v>8</v>
      </c>
      <c r="K4" s="8">
        <v>14</v>
      </c>
    </row>
    <row r="5" spans="1:11">
      <c r="A5" s="7" t="s">
        <v>306</v>
      </c>
      <c r="B5" s="8">
        <v>25</v>
      </c>
      <c r="C5" s="8">
        <v>2</v>
      </c>
      <c r="D5" s="8">
        <v>24</v>
      </c>
      <c r="E5" s="8">
        <v>8</v>
      </c>
      <c r="F5" s="8">
        <v>16</v>
      </c>
      <c r="G5" s="21">
        <v>29</v>
      </c>
      <c r="H5" s="8">
        <v>2</v>
      </c>
      <c r="I5" s="8">
        <v>27</v>
      </c>
      <c r="J5" s="8">
        <v>12</v>
      </c>
      <c r="K5" s="8">
        <v>15</v>
      </c>
    </row>
    <row r="6" spans="1:11">
      <c r="A6" s="19" t="s">
        <v>142</v>
      </c>
      <c r="B6" s="8">
        <v>30</v>
      </c>
      <c r="C6" s="8">
        <v>2</v>
      </c>
      <c r="D6" s="8">
        <v>28</v>
      </c>
      <c r="E6" s="8">
        <v>13</v>
      </c>
      <c r="F6" s="8">
        <v>15</v>
      </c>
      <c r="G6" s="21">
        <v>40</v>
      </c>
      <c r="H6" s="8">
        <v>2</v>
      </c>
      <c r="I6" s="8">
        <v>38</v>
      </c>
      <c r="J6" s="8">
        <v>22</v>
      </c>
      <c r="K6" s="8">
        <v>16</v>
      </c>
    </row>
    <row r="7" spans="1:11">
      <c r="A7" s="19" t="s">
        <v>143</v>
      </c>
      <c r="B7" s="8">
        <v>18</v>
      </c>
      <c r="C7" s="8">
        <v>1</v>
      </c>
      <c r="D7" s="8">
        <v>16</v>
      </c>
      <c r="E7" s="8">
        <v>1</v>
      </c>
      <c r="F7" s="8">
        <v>15</v>
      </c>
      <c r="G7" s="21">
        <v>21</v>
      </c>
      <c r="H7" s="8">
        <v>1</v>
      </c>
      <c r="I7" s="8">
        <v>21</v>
      </c>
      <c r="J7" s="8">
        <v>1</v>
      </c>
      <c r="K7" s="8">
        <v>19</v>
      </c>
    </row>
    <row r="8" spans="1:11">
      <c r="A8" s="19" t="s">
        <v>144</v>
      </c>
      <c r="B8" s="8">
        <v>35</v>
      </c>
      <c r="C8" s="8">
        <v>2</v>
      </c>
      <c r="D8" s="8">
        <v>34</v>
      </c>
      <c r="E8" s="8">
        <v>11</v>
      </c>
      <c r="F8" s="8">
        <v>23</v>
      </c>
      <c r="G8" s="21">
        <v>41</v>
      </c>
      <c r="H8" s="8">
        <v>2</v>
      </c>
      <c r="I8" s="8">
        <v>39</v>
      </c>
      <c r="J8" s="8">
        <v>14</v>
      </c>
      <c r="K8" s="8">
        <v>25</v>
      </c>
    </row>
    <row r="9" spans="1:11">
      <c r="A9" s="19" t="s">
        <v>145</v>
      </c>
      <c r="B9" s="8">
        <v>25</v>
      </c>
      <c r="C9" s="8">
        <v>2</v>
      </c>
      <c r="D9" s="8">
        <v>24</v>
      </c>
      <c r="E9" s="8">
        <v>1</v>
      </c>
      <c r="F9" s="8">
        <v>22</v>
      </c>
      <c r="G9" s="21">
        <v>25</v>
      </c>
      <c r="H9" s="8">
        <v>3</v>
      </c>
      <c r="I9" s="8">
        <v>23</v>
      </c>
      <c r="J9" s="8">
        <v>1</v>
      </c>
      <c r="K9" s="8">
        <v>21</v>
      </c>
    </row>
    <row r="10" spans="1:11">
      <c r="A10" s="19" t="s">
        <v>146</v>
      </c>
      <c r="B10" s="8">
        <v>39</v>
      </c>
      <c r="C10" s="8">
        <v>5</v>
      </c>
      <c r="D10" s="8">
        <v>34</v>
      </c>
      <c r="E10" s="8">
        <v>10</v>
      </c>
      <c r="F10" s="8">
        <v>24</v>
      </c>
      <c r="G10" s="21">
        <v>38</v>
      </c>
      <c r="H10" s="8">
        <v>6</v>
      </c>
      <c r="I10" s="8">
        <v>32</v>
      </c>
      <c r="J10" s="8">
        <v>12</v>
      </c>
      <c r="K10" s="8">
        <v>20</v>
      </c>
    </row>
    <row r="11" spans="1:11">
      <c r="A11" s="19" t="s">
        <v>147</v>
      </c>
      <c r="B11" s="8">
        <v>17</v>
      </c>
      <c r="C11" s="8">
        <v>2</v>
      </c>
      <c r="D11" s="8">
        <v>15</v>
      </c>
      <c r="E11" s="8">
        <v>6</v>
      </c>
      <c r="F11" s="8">
        <v>9</v>
      </c>
      <c r="G11" s="21">
        <v>24</v>
      </c>
      <c r="H11" s="8">
        <v>3</v>
      </c>
      <c r="I11" s="8">
        <v>21</v>
      </c>
      <c r="J11" s="8">
        <v>10</v>
      </c>
      <c r="K11" s="8">
        <v>12</v>
      </c>
    </row>
    <row r="12" spans="1:11">
      <c r="A12" s="19" t="s">
        <v>148</v>
      </c>
      <c r="B12" s="8">
        <v>24</v>
      </c>
      <c r="C12" s="8">
        <v>1</v>
      </c>
      <c r="D12" s="8">
        <v>22</v>
      </c>
      <c r="E12" s="8">
        <v>4</v>
      </c>
      <c r="F12" s="8">
        <v>18</v>
      </c>
      <c r="G12" s="21">
        <v>32</v>
      </c>
      <c r="H12" s="8">
        <v>1</v>
      </c>
      <c r="I12" s="8">
        <v>31</v>
      </c>
      <c r="J12" s="8">
        <v>6</v>
      </c>
      <c r="K12" s="8">
        <v>25</v>
      </c>
    </row>
    <row r="13" spans="1:11">
      <c r="A13" s="19" t="s">
        <v>149</v>
      </c>
      <c r="B13" s="8">
        <v>23</v>
      </c>
      <c r="C13" s="8">
        <v>1</v>
      </c>
      <c r="D13" s="8">
        <v>22</v>
      </c>
      <c r="E13" s="8">
        <v>14</v>
      </c>
      <c r="F13" s="8">
        <v>8</v>
      </c>
      <c r="G13" s="21">
        <v>21</v>
      </c>
      <c r="H13" s="8">
        <v>1</v>
      </c>
      <c r="I13" s="8">
        <v>20</v>
      </c>
      <c r="J13" s="8">
        <v>12</v>
      </c>
      <c r="K13" s="8">
        <v>7</v>
      </c>
    </row>
    <row r="14" spans="1:11">
      <c r="A14" s="19" t="s">
        <v>150</v>
      </c>
      <c r="B14" s="8">
        <v>32</v>
      </c>
      <c r="C14" s="8">
        <v>5</v>
      </c>
      <c r="D14" s="8">
        <v>27</v>
      </c>
      <c r="E14" s="8">
        <v>4</v>
      </c>
      <c r="F14" s="8">
        <v>23</v>
      </c>
      <c r="G14" s="21">
        <v>31</v>
      </c>
      <c r="H14" s="8">
        <v>4</v>
      </c>
      <c r="I14" s="8">
        <v>28</v>
      </c>
      <c r="J14" s="8">
        <v>6</v>
      </c>
      <c r="K14" s="8">
        <v>22</v>
      </c>
    </row>
    <row r="15" spans="1:11">
      <c r="A15" s="19" t="s">
        <v>151</v>
      </c>
      <c r="B15" s="8">
        <v>54</v>
      </c>
      <c r="C15" s="8">
        <v>2</v>
      </c>
      <c r="D15" s="8">
        <v>51</v>
      </c>
      <c r="E15" s="8">
        <v>34</v>
      </c>
      <c r="F15" s="8">
        <v>17</v>
      </c>
      <c r="G15" s="21">
        <v>60</v>
      </c>
      <c r="H15" s="8">
        <v>2</v>
      </c>
      <c r="I15" s="8">
        <v>57</v>
      </c>
      <c r="J15" s="8">
        <v>35</v>
      </c>
      <c r="K15" s="8">
        <v>22</v>
      </c>
    </row>
    <row r="16" spans="1:11">
      <c r="A16" s="19" t="s">
        <v>152</v>
      </c>
      <c r="B16" s="8">
        <v>33</v>
      </c>
      <c r="C16" s="8">
        <v>1</v>
      </c>
      <c r="D16" s="8">
        <v>32</v>
      </c>
      <c r="E16" s="8">
        <v>20</v>
      </c>
      <c r="F16" s="8">
        <v>12</v>
      </c>
      <c r="G16" s="21">
        <v>37</v>
      </c>
      <c r="H16" s="8">
        <v>3</v>
      </c>
      <c r="I16" s="8">
        <v>34</v>
      </c>
      <c r="J16" s="8">
        <v>21</v>
      </c>
      <c r="K16" s="8">
        <v>13</v>
      </c>
    </row>
    <row r="17" spans="1:11">
      <c r="A17" s="19" t="s">
        <v>153</v>
      </c>
      <c r="B17" s="8">
        <v>31</v>
      </c>
      <c r="C17" s="8">
        <v>6</v>
      </c>
      <c r="D17" s="8">
        <v>25</v>
      </c>
      <c r="E17" s="8">
        <v>11</v>
      </c>
      <c r="F17" s="8">
        <v>14</v>
      </c>
      <c r="G17" s="21">
        <v>33</v>
      </c>
      <c r="H17" s="8">
        <v>5</v>
      </c>
      <c r="I17" s="8">
        <v>28</v>
      </c>
      <c r="J17" s="8">
        <v>16</v>
      </c>
      <c r="K17" s="8">
        <v>12</v>
      </c>
    </row>
    <row r="18" spans="1:11">
      <c r="A18" s="19" t="s">
        <v>154</v>
      </c>
      <c r="B18" s="8">
        <v>27</v>
      </c>
      <c r="C18" s="8">
        <v>2</v>
      </c>
      <c r="D18" s="8">
        <v>24</v>
      </c>
      <c r="E18" s="8">
        <v>1</v>
      </c>
      <c r="F18" s="8">
        <v>23</v>
      </c>
      <c r="G18" s="21">
        <v>32</v>
      </c>
      <c r="H18" s="8">
        <v>4</v>
      </c>
      <c r="I18" s="8">
        <v>28</v>
      </c>
      <c r="J18" s="8" t="s">
        <v>72</v>
      </c>
      <c r="K18" s="8">
        <v>28</v>
      </c>
    </row>
    <row r="19" spans="1:11">
      <c r="A19" s="19" t="s">
        <v>155</v>
      </c>
      <c r="B19" s="8">
        <v>21</v>
      </c>
      <c r="C19" s="8">
        <v>3</v>
      </c>
      <c r="D19" s="8">
        <v>18</v>
      </c>
      <c r="E19" s="8">
        <v>2</v>
      </c>
      <c r="F19" s="8">
        <v>17</v>
      </c>
      <c r="G19" s="21">
        <v>25</v>
      </c>
      <c r="H19" s="8">
        <v>2</v>
      </c>
      <c r="I19" s="8">
        <v>23</v>
      </c>
      <c r="J19" s="8">
        <v>2</v>
      </c>
      <c r="K19" s="8">
        <v>21</v>
      </c>
    </row>
    <row r="20" spans="1:11">
      <c r="A20" s="19" t="s">
        <v>156</v>
      </c>
      <c r="B20" s="8">
        <v>34</v>
      </c>
      <c r="C20" s="8">
        <v>1</v>
      </c>
      <c r="D20" s="8">
        <v>33</v>
      </c>
      <c r="E20" s="8">
        <v>21</v>
      </c>
      <c r="F20" s="8">
        <v>12</v>
      </c>
      <c r="G20" s="21">
        <v>51</v>
      </c>
      <c r="H20" s="8">
        <v>2</v>
      </c>
      <c r="I20" s="8">
        <v>49</v>
      </c>
      <c r="J20" s="8">
        <v>35</v>
      </c>
      <c r="K20" s="8">
        <v>14</v>
      </c>
    </row>
    <row r="21" spans="1:11">
      <c r="A21" s="19" t="s">
        <v>307</v>
      </c>
      <c r="B21" s="8">
        <v>23</v>
      </c>
      <c r="C21" s="8">
        <v>1</v>
      </c>
      <c r="D21" s="8">
        <v>22</v>
      </c>
      <c r="E21" s="8">
        <v>13</v>
      </c>
      <c r="F21" s="8">
        <v>9</v>
      </c>
      <c r="G21" s="21" t="s">
        <v>293</v>
      </c>
      <c r="H21" s="8" t="s">
        <v>293</v>
      </c>
      <c r="I21" s="8" t="s">
        <v>293</v>
      </c>
      <c r="J21" s="8" t="s">
        <v>293</v>
      </c>
      <c r="K21" s="8" t="s">
        <v>293</v>
      </c>
    </row>
    <row r="22" spans="1:11">
      <c r="A22" s="19" t="s">
        <v>157</v>
      </c>
      <c r="B22" s="8">
        <v>16</v>
      </c>
      <c r="C22" s="8">
        <v>1</v>
      </c>
      <c r="D22" s="8">
        <v>16</v>
      </c>
      <c r="E22" s="8">
        <v>3</v>
      </c>
      <c r="F22" s="8">
        <v>12</v>
      </c>
      <c r="G22" s="21">
        <v>23</v>
      </c>
      <c r="H22" s="8">
        <v>2</v>
      </c>
      <c r="I22" s="8">
        <v>21</v>
      </c>
      <c r="J22" s="8">
        <v>6</v>
      </c>
      <c r="K22" s="8">
        <v>15</v>
      </c>
    </row>
    <row r="23" spans="1:11">
      <c r="A23" s="19" t="s">
        <v>158</v>
      </c>
      <c r="B23" s="8">
        <v>27</v>
      </c>
      <c r="C23" s="8">
        <v>1</v>
      </c>
      <c r="D23" s="8">
        <v>26</v>
      </c>
      <c r="E23" s="8">
        <v>2</v>
      </c>
      <c r="F23" s="8">
        <v>24</v>
      </c>
      <c r="G23" s="21">
        <v>25</v>
      </c>
      <c r="H23" s="8">
        <v>2</v>
      </c>
      <c r="I23" s="8">
        <v>23</v>
      </c>
      <c r="J23" s="8">
        <v>2</v>
      </c>
      <c r="K23" s="8">
        <v>21</v>
      </c>
    </row>
    <row r="24" spans="1:11">
      <c r="A24" s="19" t="s">
        <v>159</v>
      </c>
      <c r="B24" s="8">
        <v>30</v>
      </c>
      <c r="C24" s="8">
        <v>2</v>
      </c>
      <c r="D24" s="8">
        <v>28</v>
      </c>
      <c r="E24" s="8">
        <v>16</v>
      </c>
      <c r="F24" s="8">
        <v>12</v>
      </c>
      <c r="G24" s="21">
        <v>40</v>
      </c>
      <c r="H24" s="8">
        <v>3</v>
      </c>
      <c r="I24" s="8">
        <v>37</v>
      </c>
      <c r="J24" s="8">
        <v>22</v>
      </c>
      <c r="K24" s="8">
        <v>16</v>
      </c>
    </row>
    <row r="25" spans="1:11">
      <c r="A25" s="19" t="s">
        <v>160</v>
      </c>
      <c r="B25" s="8">
        <v>17</v>
      </c>
      <c r="C25" s="8">
        <v>2</v>
      </c>
      <c r="D25" s="8">
        <v>15</v>
      </c>
      <c r="E25" s="8">
        <v>2</v>
      </c>
      <c r="F25" s="8">
        <v>13</v>
      </c>
      <c r="G25" s="21">
        <v>21</v>
      </c>
      <c r="H25" s="8">
        <v>1</v>
      </c>
      <c r="I25" s="8">
        <v>20</v>
      </c>
      <c r="J25" s="8">
        <v>5</v>
      </c>
      <c r="K25" s="8">
        <v>15</v>
      </c>
    </row>
    <row r="26" spans="1:11">
      <c r="A26" s="19" t="s">
        <v>161</v>
      </c>
      <c r="B26" s="8">
        <v>22</v>
      </c>
      <c r="C26" s="8">
        <v>2</v>
      </c>
      <c r="D26" s="8">
        <v>20</v>
      </c>
      <c r="E26" s="8">
        <v>11</v>
      </c>
      <c r="F26" s="8">
        <v>9</v>
      </c>
      <c r="G26" s="21">
        <v>24</v>
      </c>
      <c r="H26" s="8">
        <v>2</v>
      </c>
      <c r="I26" s="8">
        <v>21</v>
      </c>
      <c r="J26" s="8">
        <v>12</v>
      </c>
      <c r="K26" s="8">
        <v>10</v>
      </c>
    </row>
    <row r="27" spans="1:11">
      <c r="A27" s="19" t="s">
        <v>162</v>
      </c>
      <c r="B27" s="8">
        <v>25</v>
      </c>
      <c r="C27" s="8">
        <v>2</v>
      </c>
      <c r="D27" s="8">
        <v>23</v>
      </c>
      <c r="E27" s="8">
        <v>1</v>
      </c>
      <c r="F27" s="8">
        <v>22</v>
      </c>
      <c r="G27" s="21">
        <v>24</v>
      </c>
      <c r="H27" s="8">
        <v>4</v>
      </c>
      <c r="I27" s="8">
        <v>21</v>
      </c>
      <c r="J27" s="8">
        <v>2</v>
      </c>
      <c r="K27" s="8">
        <v>18</v>
      </c>
    </row>
    <row r="28" spans="1:11">
      <c r="A28" s="19" t="s">
        <v>163</v>
      </c>
      <c r="B28" s="8">
        <v>31</v>
      </c>
      <c r="C28" s="8">
        <v>3</v>
      </c>
      <c r="D28" s="8">
        <v>28</v>
      </c>
      <c r="E28" s="8">
        <v>3</v>
      </c>
      <c r="F28" s="8">
        <v>25</v>
      </c>
      <c r="G28" s="21">
        <v>33</v>
      </c>
      <c r="H28" s="8">
        <v>2</v>
      </c>
      <c r="I28" s="8">
        <v>31</v>
      </c>
      <c r="J28" s="8">
        <v>7</v>
      </c>
      <c r="K28" s="8">
        <v>23</v>
      </c>
    </row>
    <row r="29" spans="1:11">
      <c r="A29" s="19" t="s">
        <v>164</v>
      </c>
      <c r="B29" s="8">
        <v>30</v>
      </c>
      <c r="C29" s="8">
        <v>1</v>
      </c>
      <c r="D29" s="8">
        <v>29</v>
      </c>
      <c r="E29" s="8">
        <v>2</v>
      </c>
      <c r="F29" s="8">
        <v>27</v>
      </c>
      <c r="G29" s="21">
        <v>29</v>
      </c>
      <c r="H29" s="8">
        <v>1</v>
      </c>
      <c r="I29" s="8">
        <v>28</v>
      </c>
      <c r="J29" s="8">
        <v>3</v>
      </c>
      <c r="K29" s="8">
        <v>25</v>
      </c>
    </row>
    <row r="30" spans="1:11">
      <c r="A30" s="19" t="s">
        <v>165</v>
      </c>
      <c r="B30" s="8">
        <v>28</v>
      </c>
      <c r="C30" s="8">
        <v>5</v>
      </c>
      <c r="D30" s="8">
        <v>23</v>
      </c>
      <c r="E30" s="8">
        <v>7</v>
      </c>
      <c r="F30" s="8">
        <v>16</v>
      </c>
      <c r="G30" s="21">
        <v>32</v>
      </c>
      <c r="H30" s="8">
        <v>4</v>
      </c>
      <c r="I30" s="8">
        <v>27</v>
      </c>
      <c r="J30" s="8">
        <v>6</v>
      </c>
      <c r="K30" s="8">
        <v>21</v>
      </c>
    </row>
    <row r="31" spans="1:11">
      <c r="A31" s="19" t="s">
        <v>166</v>
      </c>
      <c r="B31" s="8">
        <v>22</v>
      </c>
      <c r="C31" s="8">
        <v>2</v>
      </c>
      <c r="D31" s="8">
        <v>20</v>
      </c>
      <c r="E31" s="8">
        <v>12</v>
      </c>
      <c r="F31" s="8">
        <v>8</v>
      </c>
      <c r="G31" s="21">
        <v>27</v>
      </c>
      <c r="H31" s="8">
        <v>2</v>
      </c>
      <c r="I31" s="8">
        <v>25</v>
      </c>
      <c r="J31" s="8">
        <v>12</v>
      </c>
      <c r="K31" s="8">
        <v>12</v>
      </c>
    </row>
    <row r="32" spans="1:11">
      <c r="A32" s="25" t="s">
        <v>167</v>
      </c>
      <c r="B32" s="11">
        <v>17</v>
      </c>
      <c r="C32" s="11">
        <v>2</v>
      </c>
      <c r="D32" s="11">
        <v>15</v>
      </c>
      <c r="E32" s="11">
        <v>3</v>
      </c>
      <c r="F32" s="11">
        <v>12</v>
      </c>
      <c r="G32" s="26">
        <v>14</v>
      </c>
      <c r="H32" s="11">
        <v>3</v>
      </c>
      <c r="I32" s="11">
        <v>12</v>
      </c>
      <c r="J32" s="11">
        <v>2</v>
      </c>
      <c r="K32" s="11">
        <v>9</v>
      </c>
    </row>
    <row r="33" spans="1:1">
      <c r="A33" s="13" t="s">
        <v>294</v>
      </c>
    </row>
    <row r="34" spans="1:1">
      <c r="A34" s="13" t="s">
        <v>73</v>
      </c>
    </row>
    <row r="35" spans="1:1">
      <c r="A35" s="13" t="s">
        <v>259</v>
      </c>
    </row>
    <row r="36" spans="1:1">
      <c r="A36" s="13" t="s">
        <v>308</v>
      </c>
    </row>
    <row r="37" spans="1:1">
      <c r="A37" s="13" t="s">
        <v>309</v>
      </c>
    </row>
  </sheetData>
  <mergeCells count="3">
    <mergeCell ref="A2:A3"/>
    <mergeCell ref="B2:F2"/>
    <mergeCell ref="G2:K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K33"/>
  <sheetViews>
    <sheetView workbookViewId="0"/>
  </sheetViews>
  <sheetFormatPr defaultRowHeight="15"/>
  <cols>
    <col min="1" max="1" width="23" customWidth="1"/>
    <col min="2" max="11" width="13" customWidth="1"/>
  </cols>
  <sheetData>
    <row r="1" spans="1:11">
      <c r="A1" s="2" t="s">
        <v>40</v>
      </c>
    </row>
    <row r="2" spans="1:11">
      <c r="A2" s="34" t="s">
        <v>251</v>
      </c>
      <c r="B2" s="35">
        <v>2003</v>
      </c>
      <c r="C2" s="46"/>
      <c r="D2" s="46"/>
      <c r="E2" s="46"/>
      <c r="F2" s="46"/>
      <c r="G2" s="35">
        <v>2005</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14</v>
      </c>
      <c r="C4" s="8">
        <v>3</v>
      </c>
      <c r="D4" s="8">
        <v>11</v>
      </c>
      <c r="E4" s="8">
        <v>4</v>
      </c>
      <c r="F4" s="8">
        <v>7</v>
      </c>
      <c r="G4" s="21">
        <v>14</v>
      </c>
      <c r="H4" s="8">
        <v>3</v>
      </c>
      <c r="I4" s="8">
        <v>11</v>
      </c>
      <c r="J4" s="8">
        <v>4</v>
      </c>
      <c r="K4" s="8">
        <v>8</v>
      </c>
    </row>
    <row r="5" spans="1:11">
      <c r="A5" s="7" t="s">
        <v>306</v>
      </c>
      <c r="B5" s="8">
        <v>13</v>
      </c>
      <c r="C5" s="8">
        <v>3</v>
      </c>
      <c r="D5" s="8">
        <v>9</v>
      </c>
      <c r="E5" s="8">
        <v>4</v>
      </c>
      <c r="F5" s="8">
        <v>6</v>
      </c>
      <c r="G5" s="21">
        <v>13</v>
      </c>
      <c r="H5" s="8">
        <v>3</v>
      </c>
      <c r="I5" s="8">
        <v>10</v>
      </c>
      <c r="J5" s="8">
        <v>3</v>
      </c>
      <c r="K5" s="8">
        <v>7</v>
      </c>
    </row>
    <row r="6" spans="1:11">
      <c r="A6" s="19" t="s">
        <v>142</v>
      </c>
      <c r="B6" s="8" t="s">
        <v>293</v>
      </c>
      <c r="C6" s="8" t="s">
        <v>293</v>
      </c>
      <c r="D6" s="8" t="s">
        <v>293</v>
      </c>
      <c r="E6" s="8" t="s">
        <v>293</v>
      </c>
      <c r="F6" s="8" t="s">
        <v>293</v>
      </c>
      <c r="G6" s="21" t="s">
        <v>293</v>
      </c>
      <c r="H6" s="8" t="s">
        <v>293</v>
      </c>
      <c r="I6" s="8" t="s">
        <v>293</v>
      </c>
      <c r="J6" s="8" t="s">
        <v>293</v>
      </c>
      <c r="K6" s="8" t="s">
        <v>293</v>
      </c>
    </row>
    <row r="7" spans="1:11">
      <c r="A7" s="19" t="s">
        <v>143</v>
      </c>
      <c r="B7" s="8">
        <v>8</v>
      </c>
      <c r="C7" s="8">
        <v>1</v>
      </c>
      <c r="D7" s="8">
        <v>7</v>
      </c>
      <c r="E7" s="8">
        <v>3</v>
      </c>
      <c r="F7" s="8">
        <v>4</v>
      </c>
      <c r="G7" s="21">
        <v>9</v>
      </c>
      <c r="H7" s="8">
        <v>1</v>
      </c>
      <c r="I7" s="8">
        <v>8</v>
      </c>
      <c r="J7" s="8">
        <v>2</v>
      </c>
      <c r="K7" s="8">
        <v>6</v>
      </c>
    </row>
    <row r="8" spans="1:11">
      <c r="A8" s="19" t="s">
        <v>144</v>
      </c>
      <c r="B8" s="8" t="s">
        <v>293</v>
      </c>
      <c r="C8" s="8" t="s">
        <v>293</v>
      </c>
      <c r="D8" s="8" t="s">
        <v>293</v>
      </c>
      <c r="E8" s="8" t="s">
        <v>293</v>
      </c>
      <c r="F8" s="8" t="s">
        <v>293</v>
      </c>
      <c r="G8" s="21">
        <v>15</v>
      </c>
      <c r="H8" s="8">
        <v>7</v>
      </c>
      <c r="I8" s="8">
        <v>8</v>
      </c>
      <c r="J8" s="8">
        <v>2</v>
      </c>
      <c r="K8" s="8">
        <v>6</v>
      </c>
    </row>
    <row r="9" spans="1:11">
      <c r="A9" s="19" t="s">
        <v>145</v>
      </c>
      <c r="B9" s="8" t="s">
        <v>293</v>
      </c>
      <c r="C9" s="8" t="s">
        <v>293</v>
      </c>
      <c r="D9" s="8" t="s">
        <v>293</v>
      </c>
      <c r="E9" s="8" t="s">
        <v>293</v>
      </c>
      <c r="F9" s="8" t="s">
        <v>293</v>
      </c>
      <c r="G9" s="21" t="s">
        <v>293</v>
      </c>
      <c r="H9" s="8" t="s">
        <v>293</v>
      </c>
      <c r="I9" s="8" t="s">
        <v>293</v>
      </c>
      <c r="J9" s="8" t="s">
        <v>293</v>
      </c>
      <c r="K9" s="8" t="s">
        <v>293</v>
      </c>
    </row>
    <row r="10" spans="1:11">
      <c r="A10" s="19" t="s">
        <v>146</v>
      </c>
      <c r="B10" s="8">
        <v>20</v>
      </c>
      <c r="C10" s="8">
        <v>3</v>
      </c>
      <c r="D10" s="8">
        <v>16</v>
      </c>
      <c r="E10" s="8">
        <v>4</v>
      </c>
      <c r="F10" s="8">
        <v>12</v>
      </c>
      <c r="G10" s="21">
        <v>22</v>
      </c>
      <c r="H10" s="8">
        <v>5</v>
      </c>
      <c r="I10" s="8">
        <v>17</v>
      </c>
      <c r="J10" s="8">
        <v>3</v>
      </c>
      <c r="K10" s="8">
        <v>14</v>
      </c>
    </row>
    <row r="11" spans="1:11">
      <c r="A11" s="19" t="s">
        <v>147</v>
      </c>
      <c r="B11" s="8">
        <v>17</v>
      </c>
      <c r="C11" s="8">
        <v>3</v>
      </c>
      <c r="D11" s="8">
        <v>14</v>
      </c>
      <c r="E11" s="8">
        <v>3</v>
      </c>
      <c r="F11" s="8">
        <v>10</v>
      </c>
      <c r="G11" s="21">
        <v>13</v>
      </c>
      <c r="H11" s="8">
        <v>2</v>
      </c>
      <c r="I11" s="8">
        <v>11</v>
      </c>
      <c r="J11" s="8">
        <v>3</v>
      </c>
      <c r="K11" s="8">
        <v>8</v>
      </c>
    </row>
    <row r="12" spans="1:11">
      <c r="A12" s="19" t="s">
        <v>148</v>
      </c>
      <c r="B12" s="8">
        <v>15</v>
      </c>
      <c r="C12" s="8">
        <v>5</v>
      </c>
      <c r="D12" s="8">
        <v>10</v>
      </c>
      <c r="E12" s="8">
        <v>4</v>
      </c>
      <c r="F12" s="8">
        <v>6</v>
      </c>
      <c r="G12" s="21">
        <v>13</v>
      </c>
      <c r="H12" s="8">
        <v>4</v>
      </c>
      <c r="I12" s="8">
        <v>10</v>
      </c>
      <c r="J12" s="8">
        <v>3</v>
      </c>
      <c r="K12" s="8">
        <v>7</v>
      </c>
    </row>
    <row r="13" spans="1:11">
      <c r="A13" s="19" t="s">
        <v>149</v>
      </c>
      <c r="B13" s="8" t="s">
        <v>293</v>
      </c>
      <c r="C13" s="8" t="s">
        <v>293</v>
      </c>
      <c r="D13" s="8" t="s">
        <v>293</v>
      </c>
      <c r="E13" s="8" t="s">
        <v>293</v>
      </c>
      <c r="F13" s="8" t="s">
        <v>293</v>
      </c>
      <c r="G13" s="21" t="s">
        <v>293</v>
      </c>
      <c r="H13" s="8" t="s">
        <v>293</v>
      </c>
      <c r="I13" s="8" t="s">
        <v>293</v>
      </c>
      <c r="J13" s="8" t="s">
        <v>293</v>
      </c>
      <c r="K13" s="8" t="s">
        <v>293</v>
      </c>
    </row>
    <row r="14" spans="1:11">
      <c r="A14" s="19" t="s">
        <v>150</v>
      </c>
      <c r="B14" s="8">
        <v>12</v>
      </c>
      <c r="C14" s="8">
        <v>5</v>
      </c>
      <c r="D14" s="8">
        <v>6</v>
      </c>
      <c r="E14" s="8">
        <v>2</v>
      </c>
      <c r="F14" s="8">
        <v>5</v>
      </c>
      <c r="G14" s="21">
        <v>13</v>
      </c>
      <c r="H14" s="8">
        <v>5</v>
      </c>
      <c r="I14" s="8">
        <v>8</v>
      </c>
      <c r="J14" s="8">
        <v>1</v>
      </c>
      <c r="K14" s="8">
        <v>8</v>
      </c>
    </row>
    <row r="15" spans="1:11">
      <c r="A15" s="19" t="s">
        <v>151</v>
      </c>
      <c r="B15" s="8" t="s">
        <v>293</v>
      </c>
      <c r="C15" s="8" t="s">
        <v>293</v>
      </c>
      <c r="D15" s="8" t="s">
        <v>293</v>
      </c>
      <c r="E15" s="8" t="s">
        <v>293</v>
      </c>
      <c r="F15" s="8" t="s">
        <v>293</v>
      </c>
      <c r="G15" s="21" t="s">
        <v>293</v>
      </c>
      <c r="H15" s="8" t="s">
        <v>293</v>
      </c>
      <c r="I15" s="8" t="s">
        <v>293</v>
      </c>
      <c r="J15" s="8" t="s">
        <v>293</v>
      </c>
      <c r="K15" s="8" t="s">
        <v>293</v>
      </c>
    </row>
    <row r="16" spans="1:11">
      <c r="A16" s="19" t="s">
        <v>152</v>
      </c>
      <c r="B16" s="8" t="s">
        <v>293</v>
      </c>
      <c r="C16" s="8" t="s">
        <v>293</v>
      </c>
      <c r="D16" s="8" t="s">
        <v>293</v>
      </c>
      <c r="E16" s="8" t="s">
        <v>293</v>
      </c>
      <c r="F16" s="8" t="s">
        <v>293</v>
      </c>
      <c r="G16" s="21" t="s">
        <v>293</v>
      </c>
      <c r="H16" s="8" t="s">
        <v>293</v>
      </c>
      <c r="I16" s="8" t="s">
        <v>293</v>
      </c>
      <c r="J16" s="8" t="s">
        <v>293</v>
      </c>
      <c r="K16" s="8" t="s">
        <v>293</v>
      </c>
    </row>
    <row r="17" spans="1:11">
      <c r="A17" s="19" t="s">
        <v>153</v>
      </c>
      <c r="B17" s="8" t="s">
        <v>293</v>
      </c>
      <c r="C17" s="8" t="s">
        <v>293</v>
      </c>
      <c r="D17" s="8" t="s">
        <v>293</v>
      </c>
      <c r="E17" s="8" t="s">
        <v>293</v>
      </c>
      <c r="F17" s="8" t="s">
        <v>293</v>
      </c>
      <c r="G17" s="21" t="s">
        <v>293</v>
      </c>
      <c r="H17" s="8" t="s">
        <v>293</v>
      </c>
      <c r="I17" s="8" t="s">
        <v>293</v>
      </c>
      <c r="J17" s="8" t="s">
        <v>293</v>
      </c>
      <c r="K17" s="8" t="s">
        <v>293</v>
      </c>
    </row>
    <row r="18" spans="1:11">
      <c r="A18" s="19" t="s">
        <v>154</v>
      </c>
      <c r="B18" s="8">
        <v>13</v>
      </c>
      <c r="C18" s="8">
        <v>4</v>
      </c>
      <c r="D18" s="8">
        <v>10</v>
      </c>
      <c r="E18" s="8">
        <v>2</v>
      </c>
      <c r="F18" s="8">
        <v>7</v>
      </c>
      <c r="G18" s="21">
        <v>16</v>
      </c>
      <c r="H18" s="8">
        <v>5</v>
      </c>
      <c r="I18" s="8">
        <v>11</v>
      </c>
      <c r="J18" s="8">
        <v>2</v>
      </c>
      <c r="K18" s="8">
        <v>8</v>
      </c>
    </row>
    <row r="19" spans="1:11">
      <c r="A19" s="19" t="s">
        <v>155</v>
      </c>
      <c r="B19" s="8" t="s">
        <v>293</v>
      </c>
      <c r="C19" s="8" t="s">
        <v>293</v>
      </c>
      <c r="D19" s="8" t="s">
        <v>293</v>
      </c>
      <c r="E19" s="8" t="s">
        <v>293</v>
      </c>
      <c r="F19" s="8" t="s">
        <v>293</v>
      </c>
      <c r="G19" s="21" t="s">
        <v>293</v>
      </c>
      <c r="H19" s="8" t="s">
        <v>293</v>
      </c>
      <c r="I19" s="8" t="s">
        <v>293</v>
      </c>
      <c r="J19" s="8" t="s">
        <v>293</v>
      </c>
      <c r="K19" s="8" t="s">
        <v>293</v>
      </c>
    </row>
    <row r="20" spans="1:11">
      <c r="A20" s="19" t="s">
        <v>156</v>
      </c>
      <c r="B20" s="8" t="s">
        <v>293</v>
      </c>
      <c r="C20" s="8" t="s">
        <v>293</v>
      </c>
      <c r="D20" s="8" t="s">
        <v>293</v>
      </c>
      <c r="E20" s="8" t="s">
        <v>293</v>
      </c>
      <c r="F20" s="8" t="s">
        <v>293</v>
      </c>
      <c r="G20" s="21" t="s">
        <v>293</v>
      </c>
      <c r="H20" s="8" t="s">
        <v>293</v>
      </c>
      <c r="I20" s="8" t="s">
        <v>293</v>
      </c>
      <c r="J20" s="8" t="s">
        <v>293</v>
      </c>
      <c r="K20" s="8" t="s">
        <v>293</v>
      </c>
    </row>
    <row r="21" spans="1:11">
      <c r="A21" s="19" t="s">
        <v>307</v>
      </c>
      <c r="B21" s="8" t="s">
        <v>293</v>
      </c>
      <c r="C21" s="8" t="s">
        <v>293</v>
      </c>
      <c r="D21" s="8" t="s">
        <v>293</v>
      </c>
      <c r="E21" s="8" t="s">
        <v>293</v>
      </c>
      <c r="F21" s="8" t="s">
        <v>293</v>
      </c>
      <c r="G21" s="21" t="s">
        <v>293</v>
      </c>
      <c r="H21" s="8" t="s">
        <v>293</v>
      </c>
      <c r="I21" s="8" t="s">
        <v>293</v>
      </c>
      <c r="J21" s="8" t="s">
        <v>293</v>
      </c>
      <c r="K21" s="8" t="s">
        <v>293</v>
      </c>
    </row>
    <row r="22" spans="1:11">
      <c r="A22" s="19" t="s">
        <v>157</v>
      </c>
      <c r="B22" s="8" t="s">
        <v>293</v>
      </c>
      <c r="C22" s="8" t="s">
        <v>293</v>
      </c>
      <c r="D22" s="8" t="s">
        <v>293</v>
      </c>
      <c r="E22" s="8" t="s">
        <v>293</v>
      </c>
      <c r="F22" s="8" t="s">
        <v>293</v>
      </c>
      <c r="G22" s="21" t="s">
        <v>293</v>
      </c>
      <c r="H22" s="8" t="s">
        <v>293</v>
      </c>
      <c r="I22" s="8" t="s">
        <v>293</v>
      </c>
      <c r="J22" s="8" t="s">
        <v>293</v>
      </c>
      <c r="K22" s="8" t="s">
        <v>293</v>
      </c>
    </row>
    <row r="23" spans="1:11">
      <c r="A23" s="19" t="s">
        <v>158</v>
      </c>
      <c r="B23" s="8" t="s">
        <v>293</v>
      </c>
      <c r="C23" s="8" t="s">
        <v>293</v>
      </c>
      <c r="D23" s="8" t="s">
        <v>293</v>
      </c>
      <c r="E23" s="8" t="s">
        <v>293</v>
      </c>
      <c r="F23" s="8" t="s">
        <v>293</v>
      </c>
      <c r="G23" s="21" t="s">
        <v>293</v>
      </c>
      <c r="H23" s="8" t="s">
        <v>293</v>
      </c>
      <c r="I23" s="8" t="s">
        <v>293</v>
      </c>
      <c r="J23" s="8" t="s">
        <v>293</v>
      </c>
      <c r="K23" s="8" t="s">
        <v>293</v>
      </c>
    </row>
    <row r="24" spans="1:11">
      <c r="A24" s="19" t="s">
        <v>159</v>
      </c>
      <c r="B24" s="8">
        <v>18</v>
      </c>
      <c r="C24" s="8">
        <v>7</v>
      </c>
      <c r="D24" s="8">
        <v>11</v>
      </c>
      <c r="E24" s="8">
        <v>8</v>
      </c>
      <c r="F24" s="8">
        <v>3</v>
      </c>
      <c r="G24" s="21">
        <v>12</v>
      </c>
      <c r="H24" s="8">
        <v>5</v>
      </c>
      <c r="I24" s="8">
        <v>7</v>
      </c>
      <c r="J24" s="8">
        <v>3</v>
      </c>
      <c r="K24" s="8">
        <v>4</v>
      </c>
    </row>
    <row r="25" spans="1:11">
      <c r="A25" s="19" t="s">
        <v>160</v>
      </c>
      <c r="B25" s="8" t="s">
        <v>293</v>
      </c>
      <c r="C25" s="8" t="s">
        <v>293</v>
      </c>
      <c r="D25" s="8" t="s">
        <v>293</v>
      </c>
      <c r="E25" s="8" t="s">
        <v>293</v>
      </c>
      <c r="F25" s="8" t="s">
        <v>293</v>
      </c>
      <c r="G25" s="21" t="s">
        <v>293</v>
      </c>
      <c r="H25" s="8" t="s">
        <v>293</v>
      </c>
      <c r="I25" s="8" t="s">
        <v>293</v>
      </c>
      <c r="J25" s="8" t="s">
        <v>293</v>
      </c>
      <c r="K25" s="8" t="s">
        <v>293</v>
      </c>
    </row>
    <row r="26" spans="1:11">
      <c r="A26" s="19" t="s">
        <v>161</v>
      </c>
      <c r="B26" s="8">
        <v>11</v>
      </c>
      <c r="C26" s="8">
        <v>2</v>
      </c>
      <c r="D26" s="8">
        <v>9</v>
      </c>
      <c r="E26" s="8">
        <v>5</v>
      </c>
      <c r="F26" s="8">
        <v>4</v>
      </c>
      <c r="G26" s="21">
        <v>11</v>
      </c>
      <c r="H26" s="8">
        <v>3</v>
      </c>
      <c r="I26" s="8">
        <v>8</v>
      </c>
      <c r="J26" s="8">
        <v>3</v>
      </c>
      <c r="K26" s="8">
        <v>5</v>
      </c>
    </row>
    <row r="27" spans="1:11">
      <c r="A27" s="19" t="s">
        <v>162</v>
      </c>
      <c r="B27" s="8" t="s">
        <v>293</v>
      </c>
      <c r="C27" s="8" t="s">
        <v>293</v>
      </c>
      <c r="D27" s="8" t="s">
        <v>293</v>
      </c>
      <c r="E27" s="8" t="s">
        <v>293</v>
      </c>
      <c r="F27" s="8" t="s">
        <v>293</v>
      </c>
      <c r="G27" s="21" t="s">
        <v>293</v>
      </c>
      <c r="H27" s="8" t="s">
        <v>293</v>
      </c>
      <c r="I27" s="8" t="s">
        <v>293</v>
      </c>
      <c r="J27" s="8" t="s">
        <v>293</v>
      </c>
      <c r="K27" s="8" t="s">
        <v>293</v>
      </c>
    </row>
    <row r="28" spans="1:11">
      <c r="A28" s="19" t="s">
        <v>163</v>
      </c>
      <c r="B28" s="8" t="s">
        <v>293</v>
      </c>
      <c r="C28" s="8" t="s">
        <v>293</v>
      </c>
      <c r="D28" s="8" t="s">
        <v>293</v>
      </c>
      <c r="E28" s="8" t="s">
        <v>293</v>
      </c>
      <c r="F28" s="8" t="s">
        <v>293</v>
      </c>
      <c r="G28" s="21" t="s">
        <v>293</v>
      </c>
      <c r="H28" s="8" t="s">
        <v>293</v>
      </c>
      <c r="I28" s="8" t="s">
        <v>293</v>
      </c>
      <c r="J28" s="8" t="s">
        <v>293</v>
      </c>
      <c r="K28" s="8" t="s">
        <v>293</v>
      </c>
    </row>
    <row r="29" spans="1:11">
      <c r="A29" s="19" t="s">
        <v>164</v>
      </c>
      <c r="B29" s="8">
        <v>12</v>
      </c>
      <c r="C29" s="8">
        <v>1</v>
      </c>
      <c r="D29" s="8">
        <v>12</v>
      </c>
      <c r="E29" s="8">
        <v>1</v>
      </c>
      <c r="F29" s="8">
        <v>10</v>
      </c>
      <c r="G29" s="21">
        <v>14</v>
      </c>
      <c r="H29" s="8">
        <v>2</v>
      </c>
      <c r="I29" s="8">
        <v>11</v>
      </c>
      <c r="J29" s="8">
        <v>1</v>
      </c>
      <c r="K29" s="8">
        <v>11</v>
      </c>
    </row>
    <row r="30" spans="1:11">
      <c r="A30" s="19" t="s">
        <v>165</v>
      </c>
      <c r="B30" s="8" t="s">
        <v>293</v>
      </c>
      <c r="C30" s="8" t="s">
        <v>293</v>
      </c>
      <c r="D30" s="8" t="s">
        <v>293</v>
      </c>
      <c r="E30" s="8" t="s">
        <v>293</v>
      </c>
      <c r="F30" s="8" t="s">
        <v>293</v>
      </c>
      <c r="G30" s="21" t="s">
        <v>293</v>
      </c>
      <c r="H30" s="8" t="s">
        <v>293</v>
      </c>
      <c r="I30" s="8" t="s">
        <v>293</v>
      </c>
      <c r="J30" s="8" t="s">
        <v>293</v>
      </c>
      <c r="K30" s="8" t="s">
        <v>293</v>
      </c>
    </row>
    <row r="31" spans="1:11">
      <c r="A31" s="19" t="s">
        <v>166</v>
      </c>
      <c r="B31" s="8">
        <v>11</v>
      </c>
      <c r="C31" s="8">
        <v>1</v>
      </c>
      <c r="D31" s="8">
        <v>10</v>
      </c>
      <c r="E31" s="8">
        <v>7</v>
      </c>
      <c r="F31" s="8">
        <v>3</v>
      </c>
      <c r="G31" s="21">
        <v>11</v>
      </c>
      <c r="H31" s="8">
        <v>2</v>
      </c>
      <c r="I31" s="8">
        <v>9</v>
      </c>
      <c r="J31" s="8">
        <v>4</v>
      </c>
      <c r="K31" s="8">
        <v>4</v>
      </c>
    </row>
    <row r="32" spans="1:11">
      <c r="A32" s="25" t="s">
        <v>167</v>
      </c>
      <c r="B32" s="11" t="s">
        <v>293</v>
      </c>
      <c r="C32" s="11" t="s">
        <v>293</v>
      </c>
      <c r="D32" s="11" t="s">
        <v>293</v>
      </c>
      <c r="E32" s="11" t="s">
        <v>293</v>
      </c>
      <c r="F32" s="11" t="s">
        <v>293</v>
      </c>
      <c r="G32" s="26" t="s">
        <v>293</v>
      </c>
      <c r="H32" s="11" t="s">
        <v>293</v>
      </c>
      <c r="I32" s="11" t="s">
        <v>293</v>
      </c>
      <c r="J32" s="11" t="s">
        <v>293</v>
      </c>
      <c r="K32" s="11" t="s">
        <v>293</v>
      </c>
    </row>
    <row r="33" spans="1:1">
      <c r="A33" s="13" t="s">
        <v>297</v>
      </c>
    </row>
  </sheetData>
  <mergeCells count="3">
    <mergeCell ref="A2:A3"/>
    <mergeCell ref="B2:F2"/>
    <mergeCell ref="G2:K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K33"/>
  <sheetViews>
    <sheetView workbookViewId="0"/>
  </sheetViews>
  <sheetFormatPr defaultRowHeight="15"/>
  <cols>
    <col min="1" max="1" width="23" customWidth="1"/>
    <col min="2" max="11" width="13" customWidth="1"/>
  </cols>
  <sheetData>
    <row r="1" spans="1:11">
      <c r="A1" s="2" t="s">
        <v>41</v>
      </c>
    </row>
    <row r="2" spans="1:11">
      <c r="A2" s="34" t="s">
        <v>251</v>
      </c>
      <c r="B2" s="35">
        <v>2007</v>
      </c>
      <c r="C2" s="46"/>
      <c r="D2" s="46"/>
      <c r="E2" s="46"/>
      <c r="F2" s="46"/>
      <c r="G2" s="35">
        <v>2009</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14</v>
      </c>
      <c r="C4" s="8">
        <v>3</v>
      </c>
      <c r="D4" s="8">
        <v>11</v>
      </c>
      <c r="E4" s="8">
        <v>3</v>
      </c>
      <c r="F4" s="8">
        <v>8</v>
      </c>
      <c r="G4" s="21">
        <v>13</v>
      </c>
      <c r="H4" s="8">
        <v>2</v>
      </c>
      <c r="I4" s="8">
        <v>11</v>
      </c>
      <c r="J4" s="8">
        <v>3</v>
      </c>
      <c r="K4" s="8">
        <v>8</v>
      </c>
    </row>
    <row r="5" spans="1:11">
      <c r="A5" s="7" t="s">
        <v>306</v>
      </c>
      <c r="B5" s="8">
        <v>13</v>
      </c>
      <c r="C5" s="8">
        <v>3</v>
      </c>
      <c r="D5" s="8">
        <v>10</v>
      </c>
      <c r="E5" s="8">
        <v>3</v>
      </c>
      <c r="F5" s="8">
        <v>7</v>
      </c>
      <c r="G5" s="21">
        <v>13</v>
      </c>
      <c r="H5" s="8">
        <v>2</v>
      </c>
      <c r="I5" s="8">
        <v>11</v>
      </c>
      <c r="J5" s="8">
        <v>2</v>
      </c>
      <c r="K5" s="8">
        <v>9</v>
      </c>
    </row>
    <row r="6" spans="1:11">
      <c r="A6" s="19" t="s">
        <v>142</v>
      </c>
      <c r="B6" s="8" t="s">
        <v>293</v>
      </c>
      <c r="C6" s="8" t="s">
        <v>293</v>
      </c>
      <c r="D6" s="8" t="s">
        <v>293</v>
      </c>
      <c r="E6" s="8" t="s">
        <v>293</v>
      </c>
      <c r="F6" s="8" t="s">
        <v>293</v>
      </c>
      <c r="G6" s="21" t="s">
        <v>293</v>
      </c>
      <c r="H6" s="8" t="s">
        <v>293</v>
      </c>
      <c r="I6" s="8" t="s">
        <v>293</v>
      </c>
      <c r="J6" s="8" t="s">
        <v>293</v>
      </c>
      <c r="K6" s="8" t="s">
        <v>293</v>
      </c>
    </row>
    <row r="7" spans="1:11">
      <c r="A7" s="19" t="s">
        <v>143</v>
      </c>
      <c r="B7" s="8">
        <v>10</v>
      </c>
      <c r="C7" s="8">
        <v>2</v>
      </c>
      <c r="D7" s="8">
        <v>8</v>
      </c>
      <c r="E7" s="8">
        <v>4</v>
      </c>
      <c r="F7" s="8">
        <v>5</v>
      </c>
      <c r="G7" s="21">
        <v>10</v>
      </c>
      <c r="H7" s="8">
        <v>1</v>
      </c>
      <c r="I7" s="8">
        <v>9</v>
      </c>
      <c r="J7" s="8">
        <v>3</v>
      </c>
      <c r="K7" s="8">
        <v>6</v>
      </c>
    </row>
    <row r="8" spans="1:11">
      <c r="A8" s="19" t="s">
        <v>144</v>
      </c>
      <c r="B8" s="8">
        <v>13</v>
      </c>
      <c r="C8" s="8">
        <v>4</v>
      </c>
      <c r="D8" s="8">
        <v>9</v>
      </c>
      <c r="E8" s="8">
        <v>2</v>
      </c>
      <c r="F8" s="8">
        <v>7</v>
      </c>
      <c r="G8" s="21">
        <v>16</v>
      </c>
      <c r="H8" s="8">
        <v>4</v>
      </c>
      <c r="I8" s="8">
        <v>12</v>
      </c>
      <c r="J8" s="8">
        <v>2</v>
      </c>
      <c r="K8" s="8">
        <v>10</v>
      </c>
    </row>
    <row r="9" spans="1:11">
      <c r="A9" s="19" t="s">
        <v>145</v>
      </c>
      <c r="B9" s="8" t="s">
        <v>293</v>
      </c>
      <c r="C9" s="8" t="s">
        <v>293</v>
      </c>
      <c r="D9" s="8" t="s">
        <v>293</v>
      </c>
      <c r="E9" s="8" t="s">
        <v>293</v>
      </c>
      <c r="F9" s="8" t="s">
        <v>293</v>
      </c>
      <c r="G9" s="21">
        <v>17</v>
      </c>
      <c r="H9" s="8">
        <v>8</v>
      </c>
      <c r="I9" s="8">
        <v>9</v>
      </c>
      <c r="J9" s="8">
        <v>1</v>
      </c>
      <c r="K9" s="8">
        <v>8</v>
      </c>
    </row>
    <row r="10" spans="1:11">
      <c r="A10" s="19" t="s">
        <v>146</v>
      </c>
      <c r="B10" s="8">
        <v>22</v>
      </c>
      <c r="C10" s="8">
        <v>4</v>
      </c>
      <c r="D10" s="8">
        <v>18</v>
      </c>
      <c r="E10" s="8">
        <v>3</v>
      </c>
      <c r="F10" s="8">
        <v>15</v>
      </c>
      <c r="G10" s="21">
        <v>22</v>
      </c>
      <c r="H10" s="8">
        <v>5</v>
      </c>
      <c r="I10" s="8">
        <v>17</v>
      </c>
      <c r="J10" s="8">
        <v>3</v>
      </c>
      <c r="K10" s="8">
        <v>15</v>
      </c>
    </row>
    <row r="11" spans="1:11">
      <c r="A11" s="19" t="s">
        <v>147</v>
      </c>
      <c r="B11" s="8">
        <v>12</v>
      </c>
      <c r="C11" s="8">
        <v>2</v>
      </c>
      <c r="D11" s="8">
        <v>10</v>
      </c>
      <c r="E11" s="8">
        <v>2</v>
      </c>
      <c r="F11" s="8">
        <v>8</v>
      </c>
      <c r="G11" s="21">
        <v>12</v>
      </c>
      <c r="H11" s="8">
        <v>2</v>
      </c>
      <c r="I11" s="8">
        <v>11</v>
      </c>
      <c r="J11" s="8">
        <v>2</v>
      </c>
      <c r="K11" s="8">
        <v>9</v>
      </c>
    </row>
    <row r="12" spans="1:11">
      <c r="A12" s="19" t="s">
        <v>148</v>
      </c>
      <c r="B12" s="8">
        <v>14</v>
      </c>
      <c r="C12" s="8">
        <v>4</v>
      </c>
      <c r="D12" s="8">
        <v>10</v>
      </c>
      <c r="E12" s="8">
        <v>4</v>
      </c>
      <c r="F12" s="8">
        <v>6</v>
      </c>
      <c r="G12" s="21">
        <v>14</v>
      </c>
      <c r="H12" s="8">
        <v>3</v>
      </c>
      <c r="I12" s="8">
        <v>12</v>
      </c>
      <c r="J12" s="8">
        <v>3</v>
      </c>
      <c r="K12" s="8">
        <v>8</v>
      </c>
    </row>
    <row r="13" spans="1:11">
      <c r="A13" s="19" t="s">
        <v>149</v>
      </c>
      <c r="B13" s="8" t="s">
        <v>293</v>
      </c>
      <c r="C13" s="8" t="s">
        <v>293</v>
      </c>
      <c r="D13" s="8" t="s">
        <v>293</v>
      </c>
      <c r="E13" s="8" t="s">
        <v>293</v>
      </c>
      <c r="F13" s="8" t="s">
        <v>293</v>
      </c>
      <c r="G13" s="21" t="s">
        <v>293</v>
      </c>
      <c r="H13" s="8" t="s">
        <v>293</v>
      </c>
      <c r="I13" s="8" t="s">
        <v>293</v>
      </c>
      <c r="J13" s="8" t="s">
        <v>293</v>
      </c>
      <c r="K13" s="8" t="s">
        <v>293</v>
      </c>
    </row>
    <row r="14" spans="1:11">
      <c r="A14" s="19" t="s">
        <v>150</v>
      </c>
      <c r="B14" s="8">
        <v>17</v>
      </c>
      <c r="C14" s="8">
        <v>13</v>
      </c>
      <c r="D14" s="8">
        <v>5</v>
      </c>
      <c r="E14" s="8" t="s">
        <v>72</v>
      </c>
      <c r="F14" s="8">
        <v>4</v>
      </c>
      <c r="G14" s="21">
        <v>20</v>
      </c>
      <c r="H14" s="8">
        <v>10</v>
      </c>
      <c r="I14" s="8">
        <v>10</v>
      </c>
      <c r="J14" s="8" t="s">
        <v>72</v>
      </c>
      <c r="K14" s="8">
        <v>10</v>
      </c>
    </row>
    <row r="15" spans="1:11">
      <c r="A15" s="19" t="s">
        <v>151</v>
      </c>
      <c r="B15" s="8" t="s">
        <v>293</v>
      </c>
      <c r="C15" s="8" t="s">
        <v>293</v>
      </c>
      <c r="D15" s="8" t="s">
        <v>293</v>
      </c>
      <c r="E15" s="8" t="s">
        <v>293</v>
      </c>
      <c r="F15" s="8" t="s">
        <v>293</v>
      </c>
      <c r="G15" s="21" t="s">
        <v>293</v>
      </c>
      <c r="H15" s="8" t="s">
        <v>293</v>
      </c>
      <c r="I15" s="8" t="s">
        <v>293</v>
      </c>
      <c r="J15" s="8" t="s">
        <v>293</v>
      </c>
      <c r="K15" s="8" t="s">
        <v>293</v>
      </c>
    </row>
    <row r="16" spans="1:11">
      <c r="A16" s="19" t="s">
        <v>152</v>
      </c>
      <c r="B16" s="8" t="s">
        <v>293</v>
      </c>
      <c r="C16" s="8" t="s">
        <v>293</v>
      </c>
      <c r="D16" s="8" t="s">
        <v>293</v>
      </c>
      <c r="E16" s="8" t="s">
        <v>293</v>
      </c>
      <c r="F16" s="8" t="s">
        <v>293</v>
      </c>
      <c r="G16" s="21" t="s">
        <v>293</v>
      </c>
      <c r="H16" s="8" t="s">
        <v>293</v>
      </c>
      <c r="I16" s="8" t="s">
        <v>293</v>
      </c>
      <c r="J16" s="8" t="s">
        <v>293</v>
      </c>
      <c r="K16" s="8" t="s">
        <v>293</v>
      </c>
    </row>
    <row r="17" spans="1:11">
      <c r="A17" s="19" t="s">
        <v>153</v>
      </c>
      <c r="B17" s="8" t="s">
        <v>293</v>
      </c>
      <c r="C17" s="8" t="s">
        <v>293</v>
      </c>
      <c r="D17" s="8" t="s">
        <v>293</v>
      </c>
      <c r="E17" s="8" t="s">
        <v>293</v>
      </c>
      <c r="F17" s="8" t="s">
        <v>293</v>
      </c>
      <c r="G17" s="21">
        <v>15</v>
      </c>
      <c r="H17" s="8">
        <v>3</v>
      </c>
      <c r="I17" s="8">
        <v>12</v>
      </c>
      <c r="J17" s="8">
        <v>3</v>
      </c>
      <c r="K17" s="8">
        <v>8</v>
      </c>
    </row>
    <row r="18" spans="1:11">
      <c r="A18" s="19" t="s">
        <v>154</v>
      </c>
      <c r="B18" s="8">
        <v>14</v>
      </c>
      <c r="C18" s="8">
        <v>5</v>
      </c>
      <c r="D18" s="8">
        <v>9</v>
      </c>
      <c r="E18" s="8">
        <v>1</v>
      </c>
      <c r="F18" s="8">
        <v>8</v>
      </c>
      <c r="G18" s="21">
        <v>15</v>
      </c>
      <c r="H18" s="8">
        <v>4</v>
      </c>
      <c r="I18" s="8">
        <v>10</v>
      </c>
      <c r="J18" s="8">
        <v>2</v>
      </c>
      <c r="K18" s="8">
        <v>9</v>
      </c>
    </row>
    <row r="19" spans="1:11">
      <c r="A19" s="19" t="s">
        <v>155</v>
      </c>
      <c r="B19" s="8" t="s">
        <v>293</v>
      </c>
      <c r="C19" s="8" t="s">
        <v>293</v>
      </c>
      <c r="D19" s="8" t="s">
        <v>293</v>
      </c>
      <c r="E19" s="8" t="s">
        <v>293</v>
      </c>
      <c r="F19" s="8" t="s">
        <v>293</v>
      </c>
      <c r="G19" s="21" t="s">
        <v>293</v>
      </c>
      <c r="H19" s="8" t="s">
        <v>293</v>
      </c>
      <c r="I19" s="8" t="s">
        <v>293</v>
      </c>
      <c r="J19" s="8" t="s">
        <v>293</v>
      </c>
      <c r="K19" s="8" t="s">
        <v>293</v>
      </c>
    </row>
    <row r="20" spans="1:11">
      <c r="A20" s="19" t="s">
        <v>156</v>
      </c>
      <c r="B20" s="8" t="s">
        <v>293</v>
      </c>
      <c r="C20" s="8" t="s">
        <v>293</v>
      </c>
      <c r="D20" s="8" t="s">
        <v>293</v>
      </c>
      <c r="E20" s="8" t="s">
        <v>293</v>
      </c>
      <c r="F20" s="8" t="s">
        <v>293</v>
      </c>
      <c r="G20" s="21" t="s">
        <v>293</v>
      </c>
      <c r="H20" s="8" t="s">
        <v>293</v>
      </c>
      <c r="I20" s="8" t="s">
        <v>293</v>
      </c>
      <c r="J20" s="8" t="s">
        <v>293</v>
      </c>
      <c r="K20" s="8" t="s">
        <v>293</v>
      </c>
    </row>
    <row r="21" spans="1:11">
      <c r="A21" s="19" t="s">
        <v>307</v>
      </c>
      <c r="B21" s="8" t="s">
        <v>293</v>
      </c>
      <c r="C21" s="8" t="s">
        <v>293</v>
      </c>
      <c r="D21" s="8" t="s">
        <v>293</v>
      </c>
      <c r="E21" s="8" t="s">
        <v>293</v>
      </c>
      <c r="F21" s="8" t="s">
        <v>293</v>
      </c>
      <c r="G21" s="21">
        <v>11</v>
      </c>
      <c r="H21" s="8">
        <v>3</v>
      </c>
      <c r="I21" s="8">
        <v>7</v>
      </c>
      <c r="J21" s="8">
        <v>3</v>
      </c>
      <c r="K21" s="8">
        <v>5</v>
      </c>
    </row>
    <row r="22" spans="1:11">
      <c r="A22" s="19" t="s">
        <v>157</v>
      </c>
      <c r="B22" s="8" t="s">
        <v>293</v>
      </c>
      <c r="C22" s="8" t="s">
        <v>293</v>
      </c>
      <c r="D22" s="8" t="s">
        <v>293</v>
      </c>
      <c r="E22" s="8" t="s">
        <v>293</v>
      </c>
      <c r="F22" s="8" t="s">
        <v>293</v>
      </c>
      <c r="G22" s="21" t="s">
        <v>293</v>
      </c>
      <c r="H22" s="8" t="s">
        <v>293</v>
      </c>
      <c r="I22" s="8" t="s">
        <v>293</v>
      </c>
      <c r="J22" s="8" t="s">
        <v>293</v>
      </c>
      <c r="K22" s="8" t="s">
        <v>293</v>
      </c>
    </row>
    <row r="23" spans="1:11">
      <c r="A23" s="19" t="s">
        <v>158</v>
      </c>
      <c r="B23" s="8" t="s">
        <v>293</v>
      </c>
      <c r="C23" s="8" t="s">
        <v>293</v>
      </c>
      <c r="D23" s="8" t="s">
        <v>293</v>
      </c>
      <c r="E23" s="8" t="s">
        <v>293</v>
      </c>
      <c r="F23" s="8" t="s">
        <v>293</v>
      </c>
      <c r="G23" s="21" t="s">
        <v>293</v>
      </c>
      <c r="H23" s="8" t="s">
        <v>293</v>
      </c>
      <c r="I23" s="8" t="s">
        <v>293</v>
      </c>
      <c r="J23" s="8" t="s">
        <v>293</v>
      </c>
      <c r="K23" s="8" t="s">
        <v>293</v>
      </c>
    </row>
    <row r="24" spans="1:11">
      <c r="A24" s="19" t="s">
        <v>159</v>
      </c>
      <c r="B24" s="8">
        <v>10</v>
      </c>
      <c r="C24" s="8">
        <v>3</v>
      </c>
      <c r="D24" s="8">
        <v>7</v>
      </c>
      <c r="E24" s="8">
        <v>2</v>
      </c>
      <c r="F24" s="8">
        <v>4</v>
      </c>
      <c r="G24" s="21">
        <v>7</v>
      </c>
      <c r="H24" s="8">
        <v>2</v>
      </c>
      <c r="I24" s="8">
        <v>5</v>
      </c>
      <c r="J24" s="8">
        <v>1</v>
      </c>
      <c r="K24" s="8">
        <v>4</v>
      </c>
    </row>
    <row r="25" spans="1:11">
      <c r="A25" s="19" t="s">
        <v>160</v>
      </c>
      <c r="B25" s="8" t="s">
        <v>293</v>
      </c>
      <c r="C25" s="8" t="s">
        <v>293</v>
      </c>
      <c r="D25" s="8" t="s">
        <v>293</v>
      </c>
      <c r="E25" s="8" t="s">
        <v>293</v>
      </c>
      <c r="F25" s="8" t="s">
        <v>293</v>
      </c>
      <c r="G25" s="21">
        <v>15</v>
      </c>
      <c r="H25" s="8">
        <v>3</v>
      </c>
      <c r="I25" s="8">
        <v>13</v>
      </c>
      <c r="J25" s="8">
        <v>5</v>
      </c>
      <c r="K25" s="8">
        <v>8</v>
      </c>
    </row>
    <row r="26" spans="1:11">
      <c r="A26" s="19" t="s">
        <v>161</v>
      </c>
      <c r="B26" s="8">
        <v>11</v>
      </c>
      <c r="C26" s="8">
        <v>1</v>
      </c>
      <c r="D26" s="8">
        <v>9</v>
      </c>
      <c r="E26" s="8">
        <v>4</v>
      </c>
      <c r="F26" s="8">
        <v>5</v>
      </c>
      <c r="G26" s="21">
        <v>10</v>
      </c>
      <c r="H26" s="8">
        <v>1</v>
      </c>
      <c r="I26" s="8">
        <v>9</v>
      </c>
      <c r="J26" s="8">
        <v>3</v>
      </c>
      <c r="K26" s="8">
        <v>7</v>
      </c>
    </row>
    <row r="27" spans="1:11">
      <c r="A27" s="19" t="s">
        <v>162</v>
      </c>
      <c r="B27" s="8" t="s">
        <v>293</v>
      </c>
      <c r="C27" s="8" t="s">
        <v>293</v>
      </c>
      <c r="D27" s="8" t="s">
        <v>293</v>
      </c>
      <c r="E27" s="8" t="s">
        <v>293</v>
      </c>
      <c r="F27" s="8" t="s">
        <v>293</v>
      </c>
      <c r="G27" s="21">
        <v>13</v>
      </c>
      <c r="H27" s="8">
        <v>2</v>
      </c>
      <c r="I27" s="8">
        <v>11</v>
      </c>
      <c r="J27" s="8">
        <v>1</v>
      </c>
      <c r="K27" s="8">
        <v>10</v>
      </c>
    </row>
    <row r="28" spans="1:11">
      <c r="A28" s="19" t="s">
        <v>163</v>
      </c>
      <c r="B28" s="8" t="s">
        <v>293</v>
      </c>
      <c r="C28" s="8" t="s">
        <v>293</v>
      </c>
      <c r="D28" s="8" t="s">
        <v>293</v>
      </c>
      <c r="E28" s="8" t="s">
        <v>293</v>
      </c>
      <c r="F28" s="8" t="s">
        <v>293</v>
      </c>
      <c r="G28" s="21">
        <v>19</v>
      </c>
      <c r="H28" s="8">
        <v>6</v>
      </c>
      <c r="I28" s="8">
        <v>13</v>
      </c>
      <c r="J28" s="8">
        <v>1</v>
      </c>
      <c r="K28" s="8">
        <v>12</v>
      </c>
    </row>
    <row r="29" spans="1:11">
      <c r="A29" s="19" t="s">
        <v>164</v>
      </c>
      <c r="B29" s="8">
        <v>16</v>
      </c>
      <c r="C29" s="8">
        <v>1</v>
      </c>
      <c r="D29" s="8">
        <v>15</v>
      </c>
      <c r="E29" s="8">
        <v>1</v>
      </c>
      <c r="F29" s="8">
        <v>14</v>
      </c>
      <c r="G29" s="21">
        <v>19</v>
      </c>
      <c r="H29" s="8">
        <v>1</v>
      </c>
      <c r="I29" s="8">
        <v>18</v>
      </c>
      <c r="J29" s="8">
        <v>1</v>
      </c>
      <c r="K29" s="8">
        <v>17</v>
      </c>
    </row>
    <row r="30" spans="1:11">
      <c r="A30" s="19" t="s">
        <v>165</v>
      </c>
      <c r="B30" s="8" t="s">
        <v>293</v>
      </c>
      <c r="C30" s="8" t="s">
        <v>293</v>
      </c>
      <c r="D30" s="8" t="s">
        <v>293</v>
      </c>
      <c r="E30" s="8" t="s">
        <v>293</v>
      </c>
      <c r="F30" s="8" t="s">
        <v>293</v>
      </c>
      <c r="G30" s="21">
        <v>15</v>
      </c>
      <c r="H30" s="8">
        <v>4</v>
      </c>
      <c r="I30" s="8">
        <v>11</v>
      </c>
      <c r="J30" s="8">
        <v>2</v>
      </c>
      <c r="K30" s="8">
        <v>9</v>
      </c>
    </row>
    <row r="31" spans="1:11">
      <c r="A31" s="19" t="s">
        <v>166</v>
      </c>
      <c r="B31" s="8">
        <v>12</v>
      </c>
      <c r="C31" s="8">
        <v>2</v>
      </c>
      <c r="D31" s="8">
        <v>9</v>
      </c>
      <c r="E31" s="8">
        <v>4</v>
      </c>
      <c r="F31" s="8">
        <v>5</v>
      </c>
      <c r="G31" s="21">
        <v>13</v>
      </c>
      <c r="H31" s="8">
        <v>3</v>
      </c>
      <c r="I31" s="8">
        <v>10</v>
      </c>
      <c r="J31" s="8">
        <v>4</v>
      </c>
      <c r="K31" s="8">
        <v>6</v>
      </c>
    </row>
    <row r="32" spans="1:11">
      <c r="A32" s="25" t="s">
        <v>167</v>
      </c>
      <c r="B32" s="11" t="s">
        <v>293</v>
      </c>
      <c r="C32" s="11" t="s">
        <v>293</v>
      </c>
      <c r="D32" s="11" t="s">
        <v>293</v>
      </c>
      <c r="E32" s="11" t="s">
        <v>293</v>
      </c>
      <c r="F32" s="11" t="s">
        <v>293</v>
      </c>
      <c r="G32" s="26" t="s">
        <v>293</v>
      </c>
      <c r="H32" s="11" t="s">
        <v>293</v>
      </c>
      <c r="I32" s="11" t="s">
        <v>293</v>
      </c>
      <c r="J32" s="11" t="s">
        <v>293</v>
      </c>
      <c r="K32" s="11" t="s">
        <v>293</v>
      </c>
    </row>
    <row r="33" spans="1:1">
      <c r="A33" s="13" t="s">
        <v>297</v>
      </c>
    </row>
  </sheetData>
  <mergeCells count="3">
    <mergeCell ref="A2:A3"/>
    <mergeCell ref="B2:F2"/>
    <mergeCell ref="G2:K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K33"/>
  <sheetViews>
    <sheetView workbookViewId="0"/>
  </sheetViews>
  <sheetFormatPr defaultRowHeight="15"/>
  <cols>
    <col min="1" max="1" width="23" customWidth="1"/>
    <col min="2" max="11" width="13" customWidth="1"/>
  </cols>
  <sheetData>
    <row r="1" spans="1:11">
      <c r="A1" s="2" t="s">
        <v>41</v>
      </c>
    </row>
    <row r="2" spans="1:11">
      <c r="A2" s="34" t="s">
        <v>251</v>
      </c>
      <c r="B2" s="35">
        <v>2011</v>
      </c>
      <c r="C2" s="46"/>
      <c r="D2" s="46"/>
      <c r="E2" s="46"/>
      <c r="F2" s="46"/>
      <c r="G2" s="35">
        <v>2013</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13</v>
      </c>
      <c r="C4" s="8">
        <v>2</v>
      </c>
      <c r="D4" s="8">
        <v>11</v>
      </c>
      <c r="E4" s="8">
        <v>3</v>
      </c>
      <c r="F4" s="8">
        <v>9</v>
      </c>
      <c r="G4" s="21">
        <v>14</v>
      </c>
      <c r="H4" s="8">
        <v>1</v>
      </c>
      <c r="I4" s="8">
        <v>12</v>
      </c>
      <c r="J4" s="8">
        <v>2</v>
      </c>
      <c r="K4" s="8">
        <v>10</v>
      </c>
    </row>
    <row r="5" spans="1:11">
      <c r="A5" s="7" t="s">
        <v>306</v>
      </c>
      <c r="B5" s="8">
        <v>13</v>
      </c>
      <c r="C5" s="8">
        <v>2</v>
      </c>
      <c r="D5" s="8">
        <v>11</v>
      </c>
      <c r="E5" s="8">
        <v>2</v>
      </c>
      <c r="F5" s="8">
        <v>9</v>
      </c>
      <c r="G5" s="21">
        <v>13</v>
      </c>
      <c r="H5" s="8">
        <v>1</v>
      </c>
      <c r="I5" s="8">
        <v>12</v>
      </c>
      <c r="J5" s="8">
        <v>1</v>
      </c>
      <c r="K5" s="8">
        <v>10</v>
      </c>
    </row>
    <row r="6" spans="1:11">
      <c r="A6" s="19" t="s">
        <v>142</v>
      </c>
      <c r="B6" s="8">
        <v>15</v>
      </c>
      <c r="C6" s="8">
        <v>2</v>
      </c>
      <c r="D6" s="8">
        <v>13</v>
      </c>
      <c r="E6" s="8">
        <v>2</v>
      </c>
      <c r="F6" s="8">
        <v>11</v>
      </c>
      <c r="G6" s="21">
        <v>16</v>
      </c>
      <c r="H6" s="8">
        <v>1</v>
      </c>
      <c r="I6" s="8">
        <v>15</v>
      </c>
      <c r="J6" s="8">
        <v>2</v>
      </c>
      <c r="K6" s="8">
        <v>14</v>
      </c>
    </row>
    <row r="7" spans="1:11">
      <c r="A7" s="19" t="s">
        <v>143</v>
      </c>
      <c r="B7" s="8">
        <v>9</v>
      </c>
      <c r="C7" s="8">
        <v>1</v>
      </c>
      <c r="D7" s="8">
        <v>8</v>
      </c>
      <c r="E7" s="8">
        <v>1</v>
      </c>
      <c r="F7" s="8">
        <v>7</v>
      </c>
      <c r="G7" s="21">
        <v>10</v>
      </c>
      <c r="H7" s="8">
        <v>1</v>
      </c>
      <c r="I7" s="8">
        <v>9</v>
      </c>
      <c r="J7" s="8">
        <v>1</v>
      </c>
      <c r="K7" s="8">
        <v>8</v>
      </c>
    </row>
    <row r="8" spans="1:11">
      <c r="A8" s="19" t="s">
        <v>144</v>
      </c>
      <c r="B8" s="8">
        <v>15</v>
      </c>
      <c r="C8" s="8">
        <v>3</v>
      </c>
      <c r="D8" s="8">
        <v>12</v>
      </c>
      <c r="E8" s="8">
        <v>2</v>
      </c>
      <c r="F8" s="8">
        <v>10</v>
      </c>
      <c r="G8" s="21">
        <v>15</v>
      </c>
      <c r="H8" s="8">
        <v>2</v>
      </c>
      <c r="I8" s="8">
        <v>13</v>
      </c>
      <c r="J8" s="8">
        <v>1</v>
      </c>
      <c r="K8" s="8">
        <v>12</v>
      </c>
    </row>
    <row r="9" spans="1:11">
      <c r="A9" s="19" t="s">
        <v>145</v>
      </c>
      <c r="B9" s="8">
        <v>19</v>
      </c>
      <c r="C9" s="8">
        <v>11</v>
      </c>
      <c r="D9" s="8">
        <v>8</v>
      </c>
      <c r="E9" s="8">
        <v>1</v>
      </c>
      <c r="F9" s="8">
        <v>6</v>
      </c>
      <c r="G9" s="21">
        <v>18</v>
      </c>
      <c r="H9" s="8">
        <v>1</v>
      </c>
      <c r="I9" s="8">
        <v>17</v>
      </c>
      <c r="J9" s="8">
        <v>1</v>
      </c>
      <c r="K9" s="8">
        <v>16</v>
      </c>
    </row>
    <row r="10" spans="1:11">
      <c r="A10" s="19" t="s">
        <v>146</v>
      </c>
      <c r="B10" s="8">
        <v>21</v>
      </c>
      <c r="C10" s="8">
        <v>3</v>
      </c>
      <c r="D10" s="8">
        <v>18</v>
      </c>
      <c r="E10" s="8">
        <v>2</v>
      </c>
      <c r="F10" s="8">
        <v>16</v>
      </c>
      <c r="G10" s="21">
        <v>21</v>
      </c>
      <c r="H10" s="8">
        <v>3</v>
      </c>
      <c r="I10" s="8">
        <v>18</v>
      </c>
      <c r="J10" s="8">
        <v>1</v>
      </c>
      <c r="K10" s="8">
        <v>17</v>
      </c>
    </row>
    <row r="11" spans="1:11">
      <c r="A11" s="19" t="s">
        <v>147</v>
      </c>
      <c r="B11" s="8">
        <v>11</v>
      </c>
      <c r="C11" s="8">
        <v>1</v>
      </c>
      <c r="D11" s="8">
        <v>10</v>
      </c>
      <c r="E11" s="8">
        <v>2</v>
      </c>
      <c r="F11" s="8">
        <v>8</v>
      </c>
      <c r="G11" s="21">
        <v>11</v>
      </c>
      <c r="H11" s="8">
        <v>1</v>
      </c>
      <c r="I11" s="8">
        <v>10</v>
      </c>
      <c r="J11" s="8">
        <v>1</v>
      </c>
      <c r="K11" s="8">
        <v>9</v>
      </c>
    </row>
    <row r="12" spans="1:11">
      <c r="A12" s="19" t="s">
        <v>148</v>
      </c>
      <c r="B12" s="8">
        <v>15</v>
      </c>
      <c r="C12" s="8">
        <v>2</v>
      </c>
      <c r="D12" s="8">
        <v>13</v>
      </c>
      <c r="E12" s="8">
        <v>3</v>
      </c>
      <c r="F12" s="8">
        <v>10</v>
      </c>
      <c r="G12" s="21">
        <v>13</v>
      </c>
      <c r="H12" s="8">
        <v>1</v>
      </c>
      <c r="I12" s="8">
        <v>12</v>
      </c>
      <c r="J12" s="8">
        <v>1</v>
      </c>
      <c r="K12" s="8">
        <v>11</v>
      </c>
    </row>
    <row r="13" spans="1:11">
      <c r="A13" s="19" t="s">
        <v>149</v>
      </c>
      <c r="B13" s="8" t="s">
        <v>293</v>
      </c>
      <c r="C13" s="8" t="s">
        <v>293</v>
      </c>
      <c r="D13" s="8" t="s">
        <v>293</v>
      </c>
      <c r="E13" s="8" t="s">
        <v>293</v>
      </c>
      <c r="F13" s="8" t="s">
        <v>293</v>
      </c>
      <c r="G13" s="21" t="s">
        <v>293</v>
      </c>
      <c r="H13" s="8" t="s">
        <v>293</v>
      </c>
      <c r="I13" s="8" t="s">
        <v>293</v>
      </c>
      <c r="J13" s="8" t="s">
        <v>293</v>
      </c>
      <c r="K13" s="8" t="s">
        <v>293</v>
      </c>
    </row>
    <row r="14" spans="1:11">
      <c r="A14" s="19" t="s">
        <v>150</v>
      </c>
      <c r="B14" s="8">
        <v>22</v>
      </c>
      <c r="C14" s="8">
        <v>5</v>
      </c>
      <c r="D14" s="8">
        <v>17</v>
      </c>
      <c r="E14" s="8">
        <v>1</v>
      </c>
      <c r="F14" s="8">
        <v>16</v>
      </c>
      <c r="G14" s="21">
        <v>22</v>
      </c>
      <c r="H14" s="8">
        <v>4</v>
      </c>
      <c r="I14" s="8">
        <v>18</v>
      </c>
      <c r="J14" s="8">
        <v>1</v>
      </c>
      <c r="K14" s="8">
        <v>17</v>
      </c>
    </row>
    <row r="15" spans="1:11">
      <c r="A15" s="19" t="s">
        <v>151</v>
      </c>
      <c r="B15" s="8">
        <v>8</v>
      </c>
      <c r="C15" s="8">
        <v>2</v>
      </c>
      <c r="D15" s="8">
        <v>6</v>
      </c>
      <c r="E15" s="8">
        <v>1</v>
      </c>
      <c r="F15" s="8">
        <v>5</v>
      </c>
      <c r="G15" s="21">
        <v>10</v>
      </c>
      <c r="H15" s="8">
        <v>2</v>
      </c>
      <c r="I15" s="8">
        <v>8</v>
      </c>
      <c r="J15" s="8">
        <v>1</v>
      </c>
      <c r="K15" s="8">
        <v>7</v>
      </c>
    </row>
    <row r="16" spans="1:11">
      <c r="A16" s="19" t="s">
        <v>152</v>
      </c>
      <c r="B16" s="8" t="s">
        <v>293</v>
      </c>
      <c r="C16" s="8" t="s">
        <v>293</v>
      </c>
      <c r="D16" s="8" t="s">
        <v>293</v>
      </c>
      <c r="E16" s="8" t="s">
        <v>293</v>
      </c>
      <c r="F16" s="8" t="s">
        <v>293</v>
      </c>
      <c r="G16" s="21" t="s">
        <v>293</v>
      </c>
      <c r="H16" s="8" t="s">
        <v>293</v>
      </c>
      <c r="I16" s="8" t="s">
        <v>293</v>
      </c>
      <c r="J16" s="8" t="s">
        <v>293</v>
      </c>
      <c r="K16" s="8" t="s">
        <v>293</v>
      </c>
    </row>
    <row r="17" spans="1:11">
      <c r="A17" s="19" t="s">
        <v>153</v>
      </c>
      <c r="B17" s="8">
        <v>15</v>
      </c>
      <c r="C17" s="8">
        <v>6</v>
      </c>
      <c r="D17" s="8">
        <v>9</v>
      </c>
      <c r="E17" s="8">
        <v>3</v>
      </c>
      <c r="F17" s="8">
        <v>6</v>
      </c>
      <c r="G17" s="21">
        <v>16</v>
      </c>
      <c r="H17" s="8">
        <v>5</v>
      </c>
      <c r="I17" s="8">
        <v>11</v>
      </c>
      <c r="J17" s="8">
        <v>3</v>
      </c>
      <c r="K17" s="8">
        <v>8</v>
      </c>
    </row>
    <row r="18" spans="1:11">
      <c r="A18" s="19" t="s">
        <v>154</v>
      </c>
      <c r="B18" s="8">
        <v>16</v>
      </c>
      <c r="C18" s="8">
        <v>5</v>
      </c>
      <c r="D18" s="8">
        <v>10</v>
      </c>
      <c r="E18" s="8" t="s">
        <v>72</v>
      </c>
      <c r="F18" s="8">
        <v>10</v>
      </c>
      <c r="G18" s="21">
        <v>15</v>
      </c>
      <c r="H18" s="8">
        <v>1</v>
      </c>
      <c r="I18" s="8">
        <v>14</v>
      </c>
      <c r="J18" s="8">
        <v>1</v>
      </c>
      <c r="K18" s="8">
        <v>13</v>
      </c>
    </row>
    <row r="19" spans="1:11">
      <c r="A19" s="19" t="s">
        <v>155</v>
      </c>
      <c r="B19" s="8" t="s">
        <v>293</v>
      </c>
      <c r="C19" s="8" t="s">
        <v>293</v>
      </c>
      <c r="D19" s="8" t="s">
        <v>293</v>
      </c>
      <c r="E19" s="8" t="s">
        <v>293</v>
      </c>
      <c r="F19" s="8" t="s">
        <v>293</v>
      </c>
      <c r="G19" s="21" t="s">
        <v>293</v>
      </c>
      <c r="H19" s="8" t="s">
        <v>293</v>
      </c>
      <c r="I19" s="8" t="s">
        <v>293</v>
      </c>
      <c r="J19" s="8" t="s">
        <v>293</v>
      </c>
      <c r="K19" s="8" t="s">
        <v>293</v>
      </c>
    </row>
    <row r="20" spans="1:11">
      <c r="A20" s="19" t="s">
        <v>156</v>
      </c>
      <c r="B20" s="8" t="s">
        <v>293</v>
      </c>
      <c r="C20" s="8" t="s">
        <v>293</v>
      </c>
      <c r="D20" s="8" t="s">
        <v>293</v>
      </c>
      <c r="E20" s="8" t="s">
        <v>293</v>
      </c>
      <c r="F20" s="8" t="s">
        <v>293</v>
      </c>
      <c r="G20" s="21" t="s">
        <v>293</v>
      </c>
      <c r="H20" s="8" t="s">
        <v>293</v>
      </c>
      <c r="I20" s="8" t="s">
        <v>293</v>
      </c>
      <c r="J20" s="8" t="s">
        <v>293</v>
      </c>
      <c r="K20" s="8" t="s">
        <v>293</v>
      </c>
    </row>
    <row r="21" spans="1:11">
      <c r="A21" s="19" t="s">
        <v>307</v>
      </c>
      <c r="B21" s="8">
        <v>10</v>
      </c>
      <c r="C21" s="8">
        <v>1</v>
      </c>
      <c r="D21" s="8">
        <v>9</v>
      </c>
      <c r="E21" s="8">
        <v>2</v>
      </c>
      <c r="F21" s="8">
        <v>7</v>
      </c>
      <c r="G21" s="21">
        <v>9</v>
      </c>
      <c r="H21" s="8">
        <v>1</v>
      </c>
      <c r="I21" s="8">
        <v>8</v>
      </c>
      <c r="J21" s="8">
        <v>1</v>
      </c>
      <c r="K21" s="8">
        <v>7</v>
      </c>
    </row>
    <row r="22" spans="1:11">
      <c r="A22" s="19" t="s">
        <v>157</v>
      </c>
      <c r="B22" s="8" t="s">
        <v>293</v>
      </c>
      <c r="C22" s="8" t="s">
        <v>293</v>
      </c>
      <c r="D22" s="8" t="s">
        <v>293</v>
      </c>
      <c r="E22" s="8" t="s">
        <v>293</v>
      </c>
      <c r="F22" s="8" t="s">
        <v>293</v>
      </c>
      <c r="G22" s="21" t="s">
        <v>293</v>
      </c>
      <c r="H22" s="8" t="s">
        <v>293</v>
      </c>
      <c r="I22" s="8" t="s">
        <v>293</v>
      </c>
      <c r="J22" s="8" t="s">
        <v>293</v>
      </c>
      <c r="K22" s="8" t="s">
        <v>293</v>
      </c>
    </row>
    <row r="23" spans="1:11">
      <c r="A23" s="19" t="s">
        <v>158</v>
      </c>
      <c r="B23" s="8">
        <v>17</v>
      </c>
      <c r="C23" s="8">
        <v>1</v>
      </c>
      <c r="D23" s="8">
        <v>16</v>
      </c>
      <c r="E23" s="8">
        <v>2</v>
      </c>
      <c r="F23" s="8">
        <v>14</v>
      </c>
      <c r="G23" s="21">
        <v>19</v>
      </c>
      <c r="H23" s="8">
        <v>1</v>
      </c>
      <c r="I23" s="8">
        <v>18</v>
      </c>
      <c r="J23" s="8">
        <v>2</v>
      </c>
      <c r="K23" s="8">
        <v>16</v>
      </c>
    </row>
    <row r="24" spans="1:11">
      <c r="A24" s="19" t="s">
        <v>159</v>
      </c>
      <c r="B24" s="8">
        <v>8</v>
      </c>
      <c r="C24" s="8">
        <v>3</v>
      </c>
      <c r="D24" s="8">
        <v>5</v>
      </c>
      <c r="E24" s="8">
        <v>1</v>
      </c>
      <c r="F24" s="8">
        <v>4</v>
      </c>
      <c r="G24" s="21">
        <v>8</v>
      </c>
      <c r="H24" s="8">
        <v>1</v>
      </c>
      <c r="I24" s="8">
        <v>7</v>
      </c>
      <c r="J24" s="8">
        <v>1</v>
      </c>
      <c r="K24" s="8">
        <v>7</v>
      </c>
    </row>
    <row r="25" spans="1:11">
      <c r="A25" s="19" t="s">
        <v>160</v>
      </c>
      <c r="B25" s="8">
        <v>15</v>
      </c>
      <c r="C25" s="8">
        <v>3</v>
      </c>
      <c r="D25" s="8">
        <v>12</v>
      </c>
      <c r="E25" s="8">
        <v>4</v>
      </c>
      <c r="F25" s="8">
        <v>8</v>
      </c>
      <c r="G25" s="21">
        <v>13</v>
      </c>
      <c r="H25" s="8">
        <v>1</v>
      </c>
      <c r="I25" s="8">
        <v>12</v>
      </c>
      <c r="J25" s="8">
        <v>4</v>
      </c>
      <c r="K25" s="8">
        <v>9</v>
      </c>
    </row>
    <row r="26" spans="1:11">
      <c r="A26" s="19" t="s">
        <v>161</v>
      </c>
      <c r="B26" s="8">
        <v>12</v>
      </c>
      <c r="C26" s="8">
        <v>2</v>
      </c>
      <c r="D26" s="8">
        <v>10</v>
      </c>
      <c r="E26" s="8">
        <v>1</v>
      </c>
      <c r="F26" s="8">
        <v>9</v>
      </c>
      <c r="G26" s="21">
        <v>9</v>
      </c>
      <c r="H26" s="8">
        <v>2</v>
      </c>
      <c r="I26" s="8">
        <v>8</v>
      </c>
      <c r="J26" s="8">
        <v>1</v>
      </c>
      <c r="K26" s="8">
        <v>7</v>
      </c>
    </row>
    <row r="27" spans="1:11">
      <c r="A27" s="19" t="s">
        <v>162</v>
      </c>
      <c r="B27" s="8">
        <v>12</v>
      </c>
      <c r="C27" s="8">
        <v>2</v>
      </c>
      <c r="D27" s="8">
        <v>10</v>
      </c>
      <c r="E27" s="8">
        <v>1</v>
      </c>
      <c r="F27" s="8">
        <v>10</v>
      </c>
      <c r="G27" s="21">
        <v>11</v>
      </c>
      <c r="H27" s="8">
        <v>1</v>
      </c>
      <c r="I27" s="8">
        <v>10</v>
      </c>
      <c r="J27" s="8">
        <v>1</v>
      </c>
      <c r="K27" s="8">
        <v>8</v>
      </c>
    </row>
    <row r="28" spans="1:11">
      <c r="A28" s="19" t="s">
        <v>163</v>
      </c>
      <c r="B28" s="8">
        <v>20</v>
      </c>
      <c r="C28" s="8">
        <v>3</v>
      </c>
      <c r="D28" s="8">
        <v>18</v>
      </c>
      <c r="E28" s="8">
        <v>2</v>
      </c>
      <c r="F28" s="8">
        <v>16</v>
      </c>
      <c r="G28" s="21">
        <v>20</v>
      </c>
      <c r="H28" s="8">
        <v>3</v>
      </c>
      <c r="I28" s="8">
        <v>17</v>
      </c>
      <c r="J28" s="8">
        <v>2</v>
      </c>
      <c r="K28" s="8">
        <v>16</v>
      </c>
    </row>
    <row r="29" spans="1:11">
      <c r="A29" s="19" t="s">
        <v>164</v>
      </c>
      <c r="B29" s="8">
        <v>17</v>
      </c>
      <c r="C29" s="8">
        <v>1</v>
      </c>
      <c r="D29" s="8">
        <v>16</v>
      </c>
      <c r="E29" s="8">
        <v>1</v>
      </c>
      <c r="F29" s="8">
        <v>15</v>
      </c>
      <c r="G29" s="21">
        <v>18</v>
      </c>
      <c r="H29" s="8" t="s">
        <v>72</v>
      </c>
      <c r="I29" s="8">
        <v>17</v>
      </c>
      <c r="J29" s="8">
        <v>1</v>
      </c>
      <c r="K29" s="8">
        <v>17</v>
      </c>
    </row>
    <row r="30" spans="1:11">
      <c r="A30" s="19" t="s">
        <v>165</v>
      </c>
      <c r="B30" s="8">
        <v>16</v>
      </c>
      <c r="C30" s="8">
        <v>4</v>
      </c>
      <c r="D30" s="8">
        <v>12</v>
      </c>
      <c r="E30" s="8">
        <v>1</v>
      </c>
      <c r="F30" s="8">
        <v>11</v>
      </c>
      <c r="G30" s="21">
        <v>16</v>
      </c>
      <c r="H30" s="8">
        <v>3</v>
      </c>
      <c r="I30" s="8">
        <v>13</v>
      </c>
      <c r="J30" s="8">
        <v>1</v>
      </c>
      <c r="K30" s="8">
        <v>12</v>
      </c>
    </row>
    <row r="31" spans="1:11">
      <c r="A31" s="19" t="s">
        <v>166</v>
      </c>
      <c r="B31" s="8">
        <v>11</v>
      </c>
      <c r="C31" s="8">
        <v>2</v>
      </c>
      <c r="D31" s="8">
        <v>9</v>
      </c>
      <c r="E31" s="8">
        <v>1</v>
      </c>
      <c r="F31" s="8">
        <v>7</v>
      </c>
      <c r="G31" s="21">
        <v>11</v>
      </c>
      <c r="H31" s="8">
        <v>1</v>
      </c>
      <c r="I31" s="8">
        <v>10</v>
      </c>
      <c r="J31" s="8">
        <v>1</v>
      </c>
      <c r="K31" s="8">
        <v>8</v>
      </c>
    </row>
    <row r="32" spans="1:11">
      <c r="A32" s="25" t="s">
        <v>167</v>
      </c>
      <c r="B32" s="11" t="s">
        <v>293</v>
      </c>
      <c r="C32" s="11" t="s">
        <v>293</v>
      </c>
      <c r="D32" s="11" t="s">
        <v>293</v>
      </c>
      <c r="E32" s="11" t="s">
        <v>293</v>
      </c>
      <c r="F32" s="11" t="s">
        <v>293</v>
      </c>
      <c r="G32" s="26" t="s">
        <v>293</v>
      </c>
      <c r="H32" s="11" t="s">
        <v>293</v>
      </c>
      <c r="I32" s="11" t="s">
        <v>293</v>
      </c>
      <c r="J32" s="11" t="s">
        <v>293</v>
      </c>
      <c r="K32" s="11" t="s">
        <v>293</v>
      </c>
    </row>
    <row r="33" spans="1:1">
      <c r="A33" s="13" t="s">
        <v>297</v>
      </c>
    </row>
  </sheetData>
  <mergeCells count="3">
    <mergeCell ref="A2:A3"/>
    <mergeCell ref="B2:F2"/>
    <mergeCell ref="G2:K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K33"/>
  <sheetViews>
    <sheetView workbookViewId="0"/>
  </sheetViews>
  <sheetFormatPr defaultRowHeight="15"/>
  <cols>
    <col min="1" max="1" width="23" customWidth="1"/>
    <col min="2" max="11" width="13" customWidth="1"/>
  </cols>
  <sheetData>
    <row r="1" spans="1:11">
      <c r="A1" s="2" t="s">
        <v>41</v>
      </c>
    </row>
    <row r="2" spans="1:11">
      <c r="A2" s="34" t="s">
        <v>251</v>
      </c>
      <c r="B2" s="35">
        <v>2015</v>
      </c>
      <c r="C2" s="46"/>
      <c r="D2" s="46"/>
      <c r="E2" s="46"/>
      <c r="F2" s="46"/>
      <c r="G2" s="35">
        <v>2017</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14</v>
      </c>
      <c r="C4" s="8">
        <v>1</v>
      </c>
      <c r="D4" s="8">
        <v>13</v>
      </c>
      <c r="E4" s="8">
        <v>3</v>
      </c>
      <c r="F4" s="8">
        <v>11</v>
      </c>
      <c r="G4" s="21">
        <v>15</v>
      </c>
      <c r="H4" s="8">
        <v>2</v>
      </c>
      <c r="I4" s="8">
        <v>13</v>
      </c>
      <c r="J4" s="8">
        <v>4</v>
      </c>
      <c r="K4" s="8">
        <v>9</v>
      </c>
    </row>
    <row r="5" spans="1:11">
      <c r="A5" s="7" t="s">
        <v>306</v>
      </c>
      <c r="B5" s="8">
        <v>14</v>
      </c>
      <c r="C5" s="8">
        <v>2</v>
      </c>
      <c r="D5" s="8">
        <v>13</v>
      </c>
      <c r="E5" s="8">
        <v>2</v>
      </c>
      <c r="F5" s="8">
        <v>11</v>
      </c>
      <c r="G5" s="21">
        <v>14</v>
      </c>
      <c r="H5" s="8">
        <v>1</v>
      </c>
      <c r="I5" s="8">
        <v>13</v>
      </c>
      <c r="J5" s="8">
        <v>3</v>
      </c>
      <c r="K5" s="8">
        <v>10</v>
      </c>
    </row>
    <row r="6" spans="1:11">
      <c r="A6" s="19" t="s">
        <v>142</v>
      </c>
      <c r="B6" s="8">
        <v>17</v>
      </c>
      <c r="C6" s="8">
        <v>1</v>
      </c>
      <c r="D6" s="8">
        <v>15</v>
      </c>
      <c r="E6" s="8">
        <v>2</v>
      </c>
      <c r="F6" s="8">
        <v>13</v>
      </c>
      <c r="G6" s="21">
        <v>17</v>
      </c>
      <c r="H6" s="8">
        <v>1</v>
      </c>
      <c r="I6" s="8">
        <v>16</v>
      </c>
      <c r="J6" s="8">
        <v>5</v>
      </c>
      <c r="K6" s="8">
        <v>11</v>
      </c>
    </row>
    <row r="7" spans="1:11">
      <c r="A7" s="19" t="s">
        <v>143</v>
      </c>
      <c r="B7" s="8">
        <v>10</v>
      </c>
      <c r="C7" s="8">
        <v>1</v>
      </c>
      <c r="D7" s="8">
        <v>9</v>
      </c>
      <c r="E7" s="8">
        <v>1</v>
      </c>
      <c r="F7" s="8">
        <v>8</v>
      </c>
      <c r="G7" s="21">
        <v>13</v>
      </c>
      <c r="H7" s="8">
        <v>1</v>
      </c>
      <c r="I7" s="8">
        <v>12</v>
      </c>
      <c r="J7" s="8">
        <v>2</v>
      </c>
      <c r="K7" s="8">
        <v>11</v>
      </c>
    </row>
    <row r="8" spans="1:11">
      <c r="A8" s="19" t="s">
        <v>144</v>
      </c>
      <c r="B8" s="8">
        <v>17</v>
      </c>
      <c r="C8" s="8">
        <v>2</v>
      </c>
      <c r="D8" s="8">
        <v>15</v>
      </c>
      <c r="E8" s="8">
        <v>2</v>
      </c>
      <c r="F8" s="8">
        <v>13</v>
      </c>
      <c r="G8" s="21">
        <v>19</v>
      </c>
      <c r="H8" s="8">
        <v>2</v>
      </c>
      <c r="I8" s="8">
        <v>17</v>
      </c>
      <c r="J8" s="8">
        <v>2</v>
      </c>
      <c r="K8" s="8">
        <v>16</v>
      </c>
    </row>
    <row r="9" spans="1:11">
      <c r="A9" s="19" t="s">
        <v>145</v>
      </c>
      <c r="B9" s="8">
        <v>17</v>
      </c>
      <c r="C9" s="8">
        <v>1</v>
      </c>
      <c r="D9" s="8">
        <v>16</v>
      </c>
      <c r="E9" s="8">
        <v>1</v>
      </c>
      <c r="F9" s="8">
        <v>15</v>
      </c>
      <c r="G9" s="21">
        <v>17</v>
      </c>
      <c r="H9" s="8">
        <v>1</v>
      </c>
      <c r="I9" s="8">
        <v>16</v>
      </c>
      <c r="J9" s="8">
        <v>1</v>
      </c>
      <c r="K9" s="8">
        <v>14</v>
      </c>
    </row>
    <row r="10" spans="1:11">
      <c r="A10" s="19" t="s">
        <v>146</v>
      </c>
      <c r="B10" s="8">
        <v>22</v>
      </c>
      <c r="C10" s="8">
        <v>3</v>
      </c>
      <c r="D10" s="8">
        <v>19</v>
      </c>
      <c r="E10" s="8" t="s">
        <v>72</v>
      </c>
      <c r="F10" s="8">
        <v>19</v>
      </c>
      <c r="G10" s="21">
        <v>21</v>
      </c>
      <c r="H10" s="8">
        <v>2</v>
      </c>
      <c r="I10" s="8">
        <v>19</v>
      </c>
      <c r="J10" s="8">
        <v>2</v>
      </c>
      <c r="K10" s="8">
        <v>18</v>
      </c>
    </row>
    <row r="11" spans="1:11">
      <c r="A11" s="19" t="s">
        <v>147</v>
      </c>
      <c r="B11" s="8">
        <v>10</v>
      </c>
      <c r="C11" s="8">
        <v>1</v>
      </c>
      <c r="D11" s="8">
        <v>9</v>
      </c>
      <c r="E11" s="8">
        <v>2</v>
      </c>
      <c r="F11" s="8">
        <v>8</v>
      </c>
      <c r="G11" s="21">
        <v>11</v>
      </c>
      <c r="H11" s="8">
        <v>1</v>
      </c>
      <c r="I11" s="8">
        <v>10</v>
      </c>
      <c r="J11" s="8">
        <v>2</v>
      </c>
      <c r="K11" s="8">
        <v>8</v>
      </c>
    </row>
    <row r="12" spans="1:11">
      <c r="A12" s="19" t="s">
        <v>148</v>
      </c>
      <c r="B12" s="8">
        <v>14</v>
      </c>
      <c r="C12" s="8">
        <v>2</v>
      </c>
      <c r="D12" s="8">
        <v>12</v>
      </c>
      <c r="E12" s="8">
        <v>1</v>
      </c>
      <c r="F12" s="8">
        <v>12</v>
      </c>
      <c r="G12" s="21">
        <v>16</v>
      </c>
      <c r="H12" s="8">
        <v>2</v>
      </c>
      <c r="I12" s="8">
        <v>14</v>
      </c>
      <c r="J12" s="8">
        <v>1</v>
      </c>
      <c r="K12" s="8">
        <v>13</v>
      </c>
    </row>
    <row r="13" spans="1:11">
      <c r="A13" s="19" t="s">
        <v>149</v>
      </c>
      <c r="B13" s="8" t="s">
        <v>293</v>
      </c>
      <c r="C13" s="8" t="s">
        <v>293</v>
      </c>
      <c r="D13" s="8" t="s">
        <v>293</v>
      </c>
      <c r="E13" s="8" t="s">
        <v>293</v>
      </c>
      <c r="F13" s="8" t="s">
        <v>293</v>
      </c>
      <c r="G13" s="21">
        <v>11</v>
      </c>
      <c r="H13" s="8">
        <v>1</v>
      </c>
      <c r="I13" s="8">
        <v>10</v>
      </c>
      <c r="J13" s="8">
        <v>6</v>
      </c>
      <c r="K13" s="8">
        <v>4</v>
      </c>
    </row>
    <row r="14" spans="1:11">
      <c r="A14" s="19" t="s">
        <v>150</v>
      </c>
      <c r="B14" s="8">
        <v>21</v>
      </c>
      <c r="C14" s="8">
        <v>5</v>
      </c>
      <c r="D14" s="8">
        <v>17</v>
      </c>
      <c r="E14" s="8">
        <v>1</v>
      </c>
      <c r="F14" s="8">
        <v>16</v>
      </c>
      <c r="G14" s="21">
        <v>22</v>
      </c>
      <c r="H14" s="8">
        <v>4</v>
      </c>
      <c r="I14" s="8">
        <v>18</v>
      </c>
      <c r="J14" s="8">
        <v>2</v>
      </c>
      <c r="K14" s="8">
        <v>16</v>
      </c>
    </row>
    <row r="15" spans="1:11">
      <c r="A15" s="19" t="s">
        <v>151</v>
      </c>
      <c r="B15" s="8">
        <v>8</v>
      </c>
      <c r="C15" s="8">
        <v>2</v>
      </c>
      <c r="D15" s="8">
        <v>6</v>
      </c>
      <c r="E15" s="8">
        <v>1</v>
      </c>
      <c r="F15" s="8">
        <v>6</v>
      </c>
      <c r="G15" s="21">
        <v>10</v>
      </c>
      <c r="H15" s="8">
        <v>2</v>
      </c>
      <c r="I15" s="8">
        <v>8</v>
      </c>
      <c r="J15" s="8">
        <v>1</v>
      </c>
      <c r="K15" s="8">
        <v>7</v>
      </c>
    </row>
    <row r="16" spans="1:11">
      <c r="A16" s="19" t="s">
        <v>152</v>
      </c>
      <c r="B16" s="8" t="s">
        <v>293</v>
      </c>
      <c r="C16" s="8" t="s">
        <v>293</v>
      </c>
      <c r="D16" s="8" t="s">
        <v>293</v>
      </c>
      <c r="E16" s="8" t="s">
        <v>293</v>
      </c>
      <c r="F16" s="8" t="s">
        <v>293</v>
      </c>
      <c r="G16" s="21">
        <v>11</v>
      </c>
      <c r="H16" s="8">
        <v>1</v>
      </c>
      <c r="I16" s="8">
        <v>10</v>
      </c>
      <c r="J16" s="8">
        <v>5</v>
      </c>
      <c r="K16" s="8">
        <v>5</v>
      </c>
    </row>
    <row r="17" spans="1:11">
      <c r="A17" s="19" t="s">
        <v>153</v>
      </c>
      <c r="B17" s="8">
        <v>15</v>
      </c>
      <c r="C17" s="8">
        <v>4</v>
      </c>
      <c r="D17" s="8">
        <v>11</v>
      </c>
      <c r="E17" s="8">
        <v>3</v>
      </c>
      <c r="F17" s="8">
        <v>8</v>
      </c>
      <c r="G17" s="21">
        <v>15</v>
      </c>
      <c r="H17" s="8">
        <v>4</v>
      </c>
      <c r="I17" s="8">
        <v>11</v>
      </c>
      <c r="J17" s="8">
        <v>3</v>
      </c>
      <c r="K17" s="8">
        <v>8</v>
      </c>
    </row>
    <row r="18" spans="1:11">
      <c r="A18" s="19" t="s">
        <v>154</v>
      </c>
      <c r="B18" s="8">
        <v>13</v>
      </c>
      <c r="C18" s="8">
        <v>1</v>
      </c>
      <c r="D18" s="8">
        <v>12</v>
      </c>
      <c r="E18" s="8" t="s">
        <v>72</v>
      </c>
      <c r="F18" s="8">
        <v>12</v>
      </c>
      <c r="G18" s="21">
        <v>15</v>
      </c>
      <c r="H18" s="8">
        <v>2</v>
      </c>
      <c r="I18" s="8">
        <v>14</v>
      </c>
      <c r="J18" s="8">
        <v>2</v>
      </c>
      <c r="K18" s="8">
        <v>12</v>
      </c>
    </row>
    <row r="19" spans="1:11">
      <c r="A19" s="19" t="s">
        <v>155</v>
      </c>
      <c r="B19" s="8">
        <v>17</v>
      </c>
      <c r="C19" s="8">
        <v>3</v>
      </c>
      <c r="D19" s="8">
        <v>14</v>
      </c>
      <c r="E19" s="8">
        <v>2</v>
      </c>
      <c r="F19" s="8">
        <v>12</v>
      </c>
      <c r="G19" s="21">
        <v>17</v>
      </c>
      <c r="H19" s="8">
        <v>2</v>
      </c>
      <c r="I19" s="8">
        <v>14</v>
      </c>
      <c r="J19" s="8">
        <v>3</v>
      </c>
      <c r="K19" s="8">
        <v>12</v>
      </c>
    </row>
    <row r="20" spans="1:11">
      <c r="A20" s="19" t="s">
        <v>156</v>
      </c>
      <c r="B20" s="8" t="s">
        <v>293</v>
      </c>
      <c r="C20" s="8" t="s">
        <v>293</v>
      </c>
      <c r="D20" s="8" t="s">
        <v>293</v>
      </c>
      <c r="E20" s="8" t="s">
        <v>293</v>
      </c>
      <c r="F20" s="8" t="s">
        <v>293</v>
      </c>
      <c r="G20" s="21">
        <v>13</v>
      </c>
      <c r="H20" s="8">
        <v>2</v>
      </c>
      <c r="I20" s="8">
        <v>11</v>
      </c>
      <c r="J20" s="8">
        <v>3</v>
      </c>
      <c r="K20" s="8">
        <v>8</v>
      </c>
    </row>
    <row r="21" spans="1:11">
      <c r="A21" s="19" t="s">
        <v>307</v>
      </c>
      <c r="B21" s="8">
        <v>10</v>
      </c>
      <c r="C21" s="8">
        <v>1</v>
      </c>
      <c r="D21" s="8">
        <v>8</v>
      </c>
      <c r="E21" s="8">
        <v>2</v>
      </c>
      <c r="F21" s="8">
        <v>6</v>
      </c>
      <c r="G21" s="21">
        <v>10</v>
      </c>
      <c r="H21" s="8">
        <v>1</v>
      </c>
      <c r="I21" s="8">
        <v>9</v>
      </c>
      <c r="J21" s="8">
        <v>4</v>
      </c>
      <c r="K21" s="8">
        <v>5</v>
      </c>
    </row>
    <row r="22" spans="1:11">
      <c r="A22" s="19" t="s">
        <v>157</v>
      </c>
      <c r="B22" s="8" t="s">
        <v>293</v>
      </c>
      <c r="C22" s="8" t="s">
        <v>293</v>
      </c>
      <c r="D22" s="8" t="s">
        <v>293</v>
      </c>
      <c r="E22" s="8" t="s">
        <v>293</v>
      </c>
      <c r="F22" s="8" t="s">
        <v>293</v>
      </c>
      <c r="G22" s="21">
        <v>16</v>
      </c>
      <c r="H22" s="8">
        <v>2</v>
      </c>
      <c r="I22" s="8">
        <v>14</v>
      </c>
      <c r="J22" s="8">
        <v>7</v>
      </c>
      <c r="K22" s="8">
        <v>7</v>
      </c>
    </row>
    <row r="23" spans="1:11">
      <c r="A23" s="19" t="s">
        <v>158</v>
      </c>
      <c r="B23" s="8">
        <v>20</v>
      </c>
      <c r="C23" s="8">
        <v>2</v>
      </c>
      <c r="D23" s="8">
        <v>18</v>
      </c>
      <c r="E23" s="8">
        <v>2</v>
      </c>
      <c r="F23" s="8">
        <v>16</v>
      </c>
      <c r="G23" s="21">
        <v>17</v>
      </c>
      <c r="H23" s="8">
        <v>1</v>
      </c>
      <c r="I23" s="8">
        <v>16</v>
      </c>
      <c r="J23" s="8">
        <v>2</v>
      </c>
      <c r="K23" s="8">
        <v>14</v>
      </c>
    </row>
    <row r="24" spans="1:11">
      <c r="A24" s="19" t="s">
        <v>159</v>
      </c>
      <c r="B24" s="8">
        <v>10</v>
      </c>
      <c r="C24" s="8">
        <v>2</v>
      </c>
      <c r="D24" s="8">
        <v>8</v>
      </c>
      <c r="E24" s="8">
        <v>1</v>
      </c>
      <c r="F24" s="8">
        <v>7</v>
      </c>
      <c r="G24" s="21">
        <v>8</v>
      </c>
      <c r="H24" s="8">
        <v>2</v>
      </c>
      <c r="I24" s="8">
        <v>6</v>
      </c>
      <c r="J24" s="8">
        <v>1</v>
      </c>
      <c r="K24" s="8">
        <v>5</v>
      </c>
    </row>
    <row r="25" spans="1:11">
      <c r="A25" s="19" t="s">
        <v>160</v>
      </c>
      <c r="B25" s="8">
        <v>13</v>
      </c>
      <c r="C25" s="8">
        <v>1</v>
      </c>
      <c r="D25" s="8">
        <v>11</v>
      </c>
      <c r="E25" s="8">
        <v>4</v>
      </c>
      <c r="F25" s="8">
        <v>7</v>
      </c>
      <c r="G25" s="21">
        <v>14</v>
      </c>
      <c r="H25" s="8">
        <v>1</v>
      </c>
      <c r="I25" s="8">
        <v>12</v>
      </c>
      <c r="J25" s="8">
        <v>4</v>
      </c>
      <c r="K25" s="8">
        <v>8</v>
      </c>
    </row>
    <row r="26" spans="1:11">
      <c r="A26" s="19" t="s">
        <v>161</v>
      </c>
      <c r="B26" s="8">
        <v>13</v>
      </c>
      <c r="C26" s="8">
        <v>2</v>
      </c>
      <c r="D26" s="8">
        <v>11</v>
      </c>
      <c r="E26" s="8">
        <v>2</v>
      </c>
      <c r="F26" s="8">
        <v>9</v>
      </c>
      <c r="G26" s="21">
        <v>12</v>
      </c>
      <c r="H26" s="8">
        <v>1</v>
      </c>
      <c r="I26" s="8">
        <v>11</v>
      </c>
      <c r="J26" s="8">
        <v>6</v>
      </c>
      <c r="K26" s="8">
        <v>5</v>
      </c>
    </row>
    <row r="27" spans="1:11">
      <c r="A27" s="19" t="s">
        <v>162</v>
      </c>
      <c r="B27" s="8">
        <v>10</v>
      </c>
      <c r="C27" s="8">
        <v>2</v>
      </c>
      <c r="D27" s="8">
        <v>9</v>
      </c>
      <c r="E27" s="8" t="s">
        <v>72</v>
      </c>
      <c r="F27" s="8">
        <v>8</v>
      </c>
      <c r="G27" s="21">
        <v>11</v>
      </c>
      <c r="H27" s="8">
        <v>1</v>
      </c>
      <c r="I27" s="8">
        <v>10</v>
      </c>
      <c r="J27" s="8">
        <v>1</v>
      </c>
      <c r="K27" s="8">
        <v>9</v>
      </c>
    </row>
    <row r="28" spans="1:11">
      <c r="A28" s="19" t="s">
        <v>163</v>
      </c>
      <c r="B28" s="8" t="s">
        <v>293</v>
      </c>
      <c r="C28" s="8" t="s">
        <v>293</v>
      </c>
      <c r="D28" s="8" t="s">
        <v>293</v>
      </c>
      <c r="E28" s="8" t="s">
        <v>293</v>
      </c>
      <c r="F28" s="8" t="s">
        <v>293</v>
      </c>
      <c r="G28" s="21">
        <v>18</v>
      </c>
      <c r="H28" s="8">
        <v>2</v>
      </c>
      <c r="I28" s="8">
        <v>16</v>
      </c>
      <c r="J28" s="8">
        <v>4</v>
      </c>
      <c r="K28" s="8">
        <v>12</v>
      </c>
    </row>
    <row r="29" spans="1:11">
      <c r="A29" s="19" t="s">
        <v>164</v>
      </c>
      <c r="B29" s="8">
        <v>22</v>
      </c>
      <c r="C29" s="8">
        <v>1</v>
      </c>
      <c r="D29" s="8">
        <v>22</v>
      </c>
      <c r="E29" s="8">
        <v>1</v>
      </c>
      <c r="F29" s="8">
        <v>21</v>
      </c>
      <c r="G29" s="21">
        <v>21</v>
      </c>
      <c r="H29" s="8">
        <v>1</v>
      </c>
      <c r="I29" s="8">
        <v>20</v>
      </c>
      <c r="J29" s="8">
        <v>2</v>
      </c>
      <c r="K29" s="8">
        <v>18</v>
      </c>
    </row>
    <row r="30" spans="1:11">
      <c r="A30" s="19" t="s">
        <v>165</v>
      </c>
      <c r="B30" s="8">
        <v>16</v>
      </c>
      <c r="C30" s="8">
        <v>4</v>
      </c>
      <c r="D30" s="8">
        <v>12</v>
      </c>
      <c r="E30" s="8">
        <v>1</v>
      </c>
      <c r="F30" s="8">
        <v>11</v>
      </c>
      <c r="G30" s="21">
        <v>17</v>
      </c>
      <c r="H30" s="8">
        <v>4</v>
      </c>
      <c r="I30" s="8">
        <v>13</v>
      </c>
      <c r="J30" s="8">
        <v>2</v>
      </c>
      <c r="K30" s="8">
        <v>11</v>
      </c>
    </row>
    <row r="31" spans="1:11">
      <c r="A31" s="19" t="s">
        <v>166</v>
      </c>
      <c r="B31" s="8">
        <v>12</v>
      </c>
      <c r="C31" s="8">
        <v>3</v>
      </c>
      <c r="D31" s="8">
        <v>10</v>
      </c>
      <c r="E31" s="8">
        <v>3</v>
      </c>
      <c r="F31" s="8">
        <v>7</v>
      </c>
      <c r="G31" s="21">
        <v>13</v>
      </c>
      <c r="H31" s="8">
        <v>1</v>
      </c>
      <c r="I31" s="8">
        <v>12</v>
      </c>
      <c r="J31" s="8">
        <v>4</v>
      </c>
      <c r="K31" s="8">
        <v>7</v>
      </c>
    </row>
    <row r="32" spans="1:11">
      <c r="A32" s="25" t="s">
        <v>167</v>
      </c>
      <c r="B32" s="11" t="s">
        <v>293</v>
      </c>
      <c r="C32" s="11" t="s">
        <v>293</v>
      </c>
      <c r="D32" s="11" t="s">
        <v>293</v>
      </c>
      <c r="E32" s="11" t="s">
        <v>293</v>
      </c>
      <c r="F32" s="11" t="s">
        <v>293</v>
      </c>
      <c r="G32" s="26">
        <v>11</v>
      </c>
      <c r="H32" s="11">
        <v>3</v>
      </c>
      <c r="I32" s="11">
        <v>8</v>
      </c>
      <c r="J32" s="11">
        <v>3</v>
      </c>
      <c r="K32" s="11">
        <v>5</v>
      </c>
    </row>
    <row r="33" spans="1:1">
      <c r="A33" s="13" t="s">
        <v>297</v>
      </c>
    </row>
  </sheetData>
  <mergeCells count="3">
    <mergeCell ref="A2:A3"/>
    <mergeCell ref="B2:F2"/>
    <mergeCell ref="G2:K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K37"/>
  <sheetViews>
    <sheetView workbookViewId="0"/>
  </sheetViews>
  <sheetFormatPr defaultRowHeight="15"/>
  <cols>
    <col min="1" max="1" width="23" customWidth="1"/>
    <col min="2" max="11" width="13" customWidth="1"/>
  </cols>
  <sheetData>
    <row r="1" spans="1:11">
      <c r="A1" s="2" t="s">
        <v>41</v>
      </c>
    </row>
    <row r="2" spans="1:11">
      <c r="A2" s="34" t="s">
        <v>251</v>
      </c>
      <c r="B2" s="35">
        <v>2019</v>
      </c>
      <c r="C2" s="46"/>
      <c r="D2" s="46"/>
      <c r="E2" s="46"/>
      <c r="F2" s="46"/>
      <c r="G2" s="35">
        <v>2022</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16</v>
      </c>
      <c r="C4" s="8">
        <v>2</v>
      </c>
      <c r="D4" s="8">
        <v>14</v>
      </c>
      <c r="E4" s="8">
        <v>3</v>
      </c>
      <c r="F4" s="8">
        <v>11</v>
      </c>
      <c r="G4" s="21">
        <v>16</v>
      </c>
      <c r="H4" s="8">
        <v>1</v>
      </c>
      <c r="I4" s="8">
        <v>15</v>
      </c>
      <c r="J4" s="8">
        <v>4</v>
      </c>
      <c r="K4" s="8">
        <v>11</v>
      </c>
    </row>
    <row r="5" spans="1:11">
      <c r="A5" s="7" t="s">
        <v>306</v>
      </c>
      <c r="B5" s="8">
        <v>15</v>
      </c>
      <c r="C5" s="8">
        <v>2</v>
      </c>
      <c r="D5" s="8">
        <v>13</v>
      </c>
      <c r="E5" s="8">
        <v>3</v>
      </c>
      <c r="F5" s="8">
        <v>11</v>
      </c>
      <c r="G5" s="21">
        <v>17</v>
      </c>
      <c r="H5" s="8">
        <v>2</v>
      </c>
      <c r="I5" s="8">
        <v>15</v>
      </c>
      <c r="J5" s="8">
        <v>4</v>
      </c>
      <c r="K5" s="8">
        <v>12</v>
      </c>
    </row>
    <row r="6" spans="1:11">
      <c r="A6" s="19" t="s">
        <v>142</v>
      </c>
      <c r="B6" s="8">
        <v>21</v>
      </c>
      <c r="C6" s="8">
        <v>1</v>
      </c>
      <c r="D6" s="8">
        <v>20</v>
      </c>
      <c r="E6" s="8">
        <v>7</v>
      </c>
      <c r="F6" s="8">
        <v>13</v>
      </c>
      <c r="G6" s="21">
        <v>22</v>
      </c>
      <c r="H6" s="8" t="s">
        <v>72</v>
      </c>
      <c r="I6" s="8">
        <v>21</v>
      </c>
      <c r="J6" s="8">
        <v>6</v>
      </c>
      <c r="K6" s="8">
        <v>15</v>
      </c>
    </row>
    <row r="7" spans="1:11">
      <c r="A7" s="19" t="s">
        <v>143</v>
      </c>
      <c r="B7" s="8">
        <v>16</v>
      </c>
      <c r="C7" s="8">
        <v>1</v>
      </c>
      <c r="D7" s="8">
        <v>15</v>
      </c>
      <c r="E7" s="8">
        <v>1</v>
      </c>
      <c r="F7" s="8">
        <v>14</v>
      </c>
      <c r="G7" s="21">
        <v>13</v>
      </c>
      <c r="H7" s="8">
        <v>1</v>
      </c>
      <c r="I7" s="8">
        <v>12</v>
      </c>
      <c r="J7" s="8">
        <v>1</v>
      </c>
      <c r="K7" s="8">
        <v>11</v>
      </c>
    </row>
    <row r="8" spans="1:11">
      <c r="A8" s="19" t="s">
        <v>144</v>
      </c>
      <c r="B8" s="8">
        <v>23</v>
      </c>
      <c r="C8" s="8">
        <v>2</v>
      </c>
      <c r="D8" s="8">
        <v>21</v>
      </c>
      <c r="E8" s="8">
        <v>1</v>
      </c>
      <c r="F8" s="8">
        <v>20</v>
      </c>
      <c r="G8" s="21">
        <v>24</v>
      </c>
      <c r="H8" s="8">
        <v>2</v>
      </c>
      <c r="I8" s="8">
        <v>22</v>
      </c>
      <c r="J8" s="8">
        <v>3</v>
      </c>
      <c r="K8" s="8">
        <v>19</v>
      </c>
    </row>
    <row r="9" spans="1:11">
      <c r="A9" s="19" t="s">
        <v>145</v>
      </c>
      <c r="B9" s="8">
        <v>17</v>
      </c>
      <c r="C9" s="8" t="s">
        <v>72</v>
      </c>
      <c r="D9" s="8">
        <v>16</v>
      </c>
      <c r="E9" s="8">
        <v>1</v>
      </c>
      <c r="F9" s="8">
        <v>15</v>
      </c>
      <c r="G9" s="21">
        <v>16</v>
      </c>
      <c r="H9" s="8">
        <v>1</v>
      </c>
      <c r="I9" s="8">
        <v>15</v>
      </c>
      <c r="J9" s="8">
        <v>1</v>
      </c>
      <c r="K9" s="8">
        <v>13</v>
      </c>
    </row>
    <row r="10" spans="1:11">
      <c r="A10" s="19" t="s">
        <v>146</v>
      </c>
      <c r="B10" s="8">
        <v>23</v>
      </c>
      <c r="C10" s="8">
        <v>2</v>
      </c>
      <c r="D10" s="8">
        <v>21</v>
      </c>
      <c r="E10" s="8">
        <v>3</v>
      </c>
      <c r="F10" s="8">
        <v>18</v>
      </c>
      <c r="G10" s="21">
        <v>21</v>
      </c>
      <c r="H10" s="8">
        <v>4</v>
      </c>
      <c r="I10" s="8">
        <v>17</v>
      </c>
      <c r="J10" s="8">
        <v>4</v>
      </c>
      <c r="K10" s="8">
        <v>13</v>
      </c>
    </row>
    <row r="11" spans="1:11">
      <c r="A11" s="19" t="s">
        <v>147</v>
      </c>
      <c r="B11" s="8">
        <v>11</v>
      </c>
      <c r="C11" s="8">
        <v>2</v>
      </c>
      <c r="D11" s="8">
        <v>10</v>
      </c>
      <c r="E11" s="8">
        <v>2</v>
      </c>
      <c r="F11" s="8">
        <v>8</v>
      </c>
      <c r="G11" s="21">
        <v>11</v>
      </c>
      <c r="H11" s="8">
        <v>1</v>
      </c>
      <c r="I11" s="8">
        <v>10</v>
      </c>
      <c r="J11" s="8">
        <v>3</v>
      </c>
      <c r="K11" s="8">
        <v>7</v>
      </c>
    </row>
    <row r="12" spans="1:11">
      <c r="A12" s="19" t="s">
        <v>148</v>
      </c>
      <c r="B12" s="8">
        <v>15</v>
      </c>
      <c r="C12" s="8">
        <v>1</v>
      </c>
      <c r="D12" s="8">
        <v>13</v>
      </c>
      <c r="E12" s="8">
        <v>1</v>
      </c>
      <c r="F12" s="8">
        <v>12</v>
      </c>
      <c r="G12" s="21">
        <v>14</v>
      </c>
      <c r="H12" s="8">
        <v>2</v>
      </c>
      <c r="I12" s="8">
        <v>12</v>
      </c>
      <c r="J12" s="8">
        <v>2</v>
      </c>
      <c r="K12" s="8">
        <v>10</v>
      </c>
    </row>
    <row r="13" spans="1:11">
      <c r="A13" s="19" t="s">
        <v>149</v>
      </c>
      <c r="B13" s="8">
        <v>11</v>
      </c>
      <c r="C13" s="8">
        <v>1</v>
      </c>
      <c r="D13" s="8">
        <v>10</v>
      </c>
      <c r="E13" s="8">
        <v>5</v>
      </c>
      <c r="F13" s="8">
        <v>6</v>
      </c>
      <c r="G13" s="21">
        <v>13</v>
      </c>
      <c r="H13" s="8">
        <v>1</v>
      </c>
      <c r="I13" s="8">
        <v>12</v>
      </c>
      <c r="J13" s="8">
        <v>8</v>
      </c>
      <c r="K13" s="8">
        <v>4</v>
      </c>
    </row>
    <row r="14" spans="1:11">
      <c r="A14" s="19" t="s">
        <v>150</v>
      </c>
      <c r="B14" s="8">
        <v>22</v>
      </c>
      <c r="C14" s="8">
        <v>3</v>
      </c>
      <c r="D14" s="8">
        <v>19</v>
      </c>
      <c r="E14" s="8">
        <v>2</v>
      </c>
      <c r="F14" s="8">
        <v>17</v>
      </c>
      <c r="G14" s="21">
        <v>21</v>
      </c>
      <c r="H14" s="8">
        <v>2</v>
      </c>
      <c r="I14" s="8">
        <v>18</v>
      </c>
      <c r="J14" s="8">
        <v>1</v>
      </c>
      <c r="K14" s="8">
        <v>17</v>
      </c>
    </row>
    <row r="15" spans="1:11">
      <c r="A15" s="19" t="s">
        <v>151</v>
      </c>
      <c r="B15" s="8">
        <v>14</v>
      </c>
      <c r="C15" s="8">
        <v>3</v>
      </c>
      <c r="D15" s="8">
        <v>11</v>
      </c>
      <c r="E15" s="8">
        <v>1</v>
      </c>
      <c r="F15" s="8">
        <v>10</v>
      </c>
      <c r="G15" s="21">
        <v>18</v>
      </c>
      <c r="H15" s="8">
        <v>3</v>
      </c>
      <c r="I15" s="8">
        <v>15</v>
      </c>
      <c r="J15" s="8" t="s">
        <v>72</v>
      </c>
      <c r="K15" s="8">
        <v>15</v>
      </c>
    </row>
    <row r="16" spans="1:11">
      <c r="A16" s="19" t="s">
        <v>152</v>
      </c>
      <c r="B16" s="8">
        <v>12</v>
      </c>
      <c r="C16" s="8">
        <v>1</v>
      </c>
      <c r="D16" s="8">
        <v>11</v>
      </c>
      <c r="E16" s="8">
        <v>3</v>
      </c>
      <c r="F16" s="8">
        <v>8</v>
      </c>
      <c r="G16" s="21">
        <v>13</v>
      </c>
      <c r="H16" s="8">
        <v>1</v>
      </c>
      <c r="I16" s="8">
        <v>12</v>
      </c>
      <c r="J16" s="8">
        <v>4</v>
      </c>
      <c r="K16" s="8">
        <v>9</v>
      </c>
    </row>
    <row r="17" spans="1:11">
      <c r="A17" s="19" t="s">
        <v>153</v>
      </c>
      <c r="B17" s="8">
        <v>14</v>
      </c>
      <c r="C17" s="8">
        <v>4</v>
      </c>
      <c r="D17" s="8">
        <v>10</v>
      </c>
      <c r="E17" s="8">
        <v>5</v>
      </c>
      <c r="F17" s="8">
        <v>6</v>
      </c>
      <c r="G17" s="21">
        <v>13</v>
      </c>
      <c r="H17" s="8">
        <v>4</v>
      </c>
      <c r="I17" s="8">
        <v>9</v>
      </c>
      <c r="J17" s="8">
        <v>2</v>
      </c>
      <c r="K17" s="8">
        <v>7</v>
      </c>
    </row>
    <row r="18" spans="1:11">
      <c r="A18" s="19" t="s">
        <v>154</v>
      </c>
      <c r="B18" s="8">
        <v>17</v>
      </c>
      <c r="C18" s="8">
        <v>2</v>
      </c>
      <c r="D18" s="8">
        <v>16</v>
      </c>
      <c r="E18" s="8" t="s">
        <v>72</v>
      </c>
      <c r="F18" s="8">
        <v>15</v>
      </c>
      <c r="G18" s="21">
        <v>17</v>
      </c>
      <c r="H18" s="8">
        <v>2</v>
      </c>
      <c r="I18" s="8">
        <v>16</v>
      </c>
      <c r="J18" s="8">
        <v>1</v>
      </c>
      <c r="K18" s="8">
        <v>15</v>
      </c>
    </row>
    <row r="19" spans="1:11">
      <c r="A19" s="19" t="s">
        <v>155</v>
      </c>
      <c r="B19" s="8">
        <v>22</v>
      </c>
      <c r="C19" s="8">
        <v>2</v>
      </c>
      <c r="D19" s="8">
        <v>20</v>
      </c>
      <c r="E19" s="8">
        <v>1</v>
      </c>
      <c r="F19" s="8">
        <v>19</v>
      </c>
      <c r="G19" s="21">
        <v>23</v>
      </c>
      <c r="H19" s="8">
        <v>2</v>
      </c>
      <c r="I19" s="8">
        <v>21</v>
      </c>
      <c r="J19" s="8">
        <v>3</v>
      </c>
      <c r="K19" s="8">
        <v>18</v>
      </c>
    </row>
    <row r="20" spans="1:11">
      <c r="A20" s="19" t="s">
        <v>156</v>
      </c>
      <c r="B20" s="8">
        <v>15</v>
      </c>
      <c r="C20" s="8">
        <v>2</v>
      </c>
      <c r="D20" s="8">
        <v>13</v>
      </c>
      <c r="E20" s="8">
        <v>4</v>
      </c>
      <c r="F20" s="8">
        <v>9</v>
      </c>
      <c r="G20" s="21">
        <v>19</v>
      </c>
      <c r="H20" s="8">
        <v>2</v>
      </c>
      <c r="I20" s="8">
        <v>17</v>
      </c>
      <c r="J20" s="8">
        <v>3</v>
      </c>
      <c r="K20" s="8">
        <v>13</v>
      </c>
    </row>
    <row r="21" spans="1:11">
      <c r="A21" s="19" t="s">
        <v>307</v>
      </c>
      <c r="B21" s="8">
        <v>12</v>
      </c>
      <c r="C21" s="8">
        <v>2</v>
      </c>
      <c r="D21" s="8">
        <v>10</v>
      </c>
      <c r="E21" s="8">
        <v>4</v>
      </c>
      <c r="F21" s="8">
        <v>6</v>
      </c>
      <c r="G21" s="21" t="s">
        <v>293</v>
      </c>
      <c r="H21" s="8" t="s">
        <v>293</v>
      </c>
      <c r="I21" s="8" t="s">
        <v>293</v>
      </c>
      <c r="J21" s="8" t="s">
        <v>293</v>
      </c>
      <c r="K21" s="8" t="s">
        <v>293</v>
      </c>
    </row>
    <row r="22" spans="1:11">
      <c r="A22" s="19" t="s">
        <v>157</v>
      </c>
      <c r="B22" s="8">
        <v>15</v>
      </c>
      <c r="C22" s="8">
        <v>1</v>
      </c>
      <c r="D22" s="8">
        <v>14</v>
      </c>
      <c r="E22" s="8">
        <v>4</v>
      </c>
      <c r="F22" s="8">
        <v>10</v>
      </c>
      <c r="G22" s="21">
        <v>13</v>
      </c>
      <c r="H22" s="8">
        <v>1</v>
      </c>
      <c r="I22" s="8">
        <v>12</v>
      </c>
      <c r="J22" s="8">
        <v>3</v>
      </c>
      <c r="K22" s="8">
        <v>8</v>
      </c>
    </row>
    <row r="23" spans="1:11">
      <c r="A23" s="19" t="s">
        <v>158</v>
      </c>
      <c r="B23" s="8">
        <v>21</v>
      </c>
      <c r="C23" s="8">
        <v>2</v>
      </c>
      <c r="D23" s="8">
        <v>19</v>
      </c>
      <c r="E23" s="8">
        <v>2</v>
      </c>
      <c r="F23" s="8">
        <v>17</v>
      </c>
      <c r="G23" s="21">
        <v>20</v>
      </c>
      <c r="H23" s="8">
        <v>2</v>
      </c>
      <c r="I23" s="8">
        <v>18</v>
      </c>
      <c r="J23" s="8">
        <v>4</v>
      </c>
      <c r="K23" s="8">
        <v>14</v>
      </c>
    </row>
    <row r="24" spans="1:11">
      <c r="A24" s="19" t="s">
        <v>159</v>
      </c>
      <c r="B24" s="8">
        <v>9</v>
      </c>
      <c r="C24" s="8">
        <v>2</v>
      </c>
      <c r="D24" s="8">
        <v>8</v>
      </c>
      <c r="E24" s="8">
        <v>1</v>
      </c>
      <c r="F24" s="8">
        <v>7</v>
      </c>
      <c r="G24" s="21">
        <v>11</v>
      </c>
      <c r="H24" s="8">
        <v>3</v>
      </c>
      <c r="I24" s="8">
        <v>8</v>
      </c>
      <c r="J24" s="8">
        <v>1</v>
      </c>
      <c r="K24" s="8">
        <v>7</v>
      </c>
    </row>
    <row r="25" spans="1:11">
      <c r="A25" s="19" t="s">
        <v>160</v>
      </c>
      <c r="B25" s="8">
        <v>14</v>
      </c>
      <c r="C25" s="8">
        <v>2</v>
      </c>
      <c r="D25" s="8">
        <v>12</v>
      </c>
      <c r="E25" s="8">
        <v>3</v>
      </c>
      <c r="F25" s="8">
        <v>9</v>
      </c>
      <c r="G25" s="21">
        <v>15</v>
      </c>
      <c r="H25" s="8">
        <v>2</v>
      </c>
      <c r="I25" s="8">
        <v>12</v>
      </c>
      <c r="J25" s="8">
        <v>3</v>
      </c>
      <c r="K25" s="8">
        <v>10</v>
      </c>
    </row>
    <row r="26" spans="1:11">
      <c r="A26" s="19" t="s">
        <v>161</v>
      </c>
      <c r="B26" s="8">
        <v>13</v>
      </c>
      <c r="C26" s="8">
        <v>1</v>
      </c>
      <c r="D26" s="8">
        <v>11</v>
      </c>
      <c r="E26" s="8">
        <v>4</v>
      </c>
      <c r="F26" s="8">
        <v>7</v>
      </c>
      <c r="G26" s="21">
        <v>12</v>
      </c>
      <c r="H26" s="8">
        <v>1</v>
      </c>
      <c r="I26" s="8">
        <v>11</v>
      </c>
      <c r="J26" s="8">
        <v>3</v>
      </c>
      <c r="K26" s="8">
        <v>8</v>
      </c>
    </row>
    <row r="27" spans="1:11">
      <c r="A27" s="19" t="s">
        <v>162</v>
      </c>
      <c r="B27" s="8">
        <v>14</v>
      </c>
      <c r="C27" s="8">
        <v>2</v>
      </c>
      <c r="D27" s="8">
        <v>13</v>
      </c>
      <c r="E27" s="8">
        <v>1</v>
      </c>
      <c r="F27" s="8">
        <v>12</v>
      </c>
      <c r="G27" s="21">
        <v>15</v>
      </c>
      <c r="H27" s="8">
        <v>1</v>
      </c>
      <c r="I27" s="8">
        <v>13</v>
      </c>
      <c r="J27" s="8">
        <v>1</v>
      </c>
      <c r="K27" s="8">
        <v>13</v>
      </c>
    </row>
    <row r="28" spans="1:11">
      <c r="A28" s="19" t="s">
        <v>163</v>
      </c>
      <c r="B28" s="8">
        <v>22</v>
      </c>
      <c r="C28" s="8">
        <v>2</v>
      </c>
      <c r="D28" s="8">
        <v>20</v>
      </c>
      <c r="E28" s="8">
        <v>3</v>
      </c>
      <c r="F28" s="8">
        <v>17</v>
      </c>
      <c r="G28" s="21">
        <v>20</v>
      </c>
      <c r="H28" s="8">
        <v>1</v>
      </c>
      <c r="I28" s="8">
        <v>19</v>
      </c>
      <c r="J28" s="8">
        <v>4</v>
      </c>
      <c r="K28" s="8">
        <v>15</v>
      </c>
    </row>
    <row r="29" spans="1:11">
      <c r="A29" s="19" t="s">
        <v>164</v>
      </c>
      <c r="B29" s="8">
        <v>24</v>
      </c>
      <c r="C29" s="8">
        <v>3</v>
      </c>
      <c r="D29" s="8">
        <v>21</v>
      </c>
      <c r="E29" s="8">
        <v>3</v>
      </c>
      <c r="F29" s="8">
        <v>18</v>
      </c>
      <c r="G29" s="21">
        <v>22</v>
      </c>
      <c r="H29" s="8" t="s">
        <v>72</v>
      </c>
      <c r="I29" s="8">
        <v>22</v>
      </c>
      <c r="J29" s="8">
        <v>3</v>
      </c>
      <c r="K29" s="8">
        <v>19</v>
      </c>
    </row>
    <row r="30" spans="1:11">
      <c r="A30" s="19" t="s">
        <v>165</v>
      </c>
      <c r="B30" s="8">
        <v>17</v>
      </c>
      <c r="C30" s="8">
        <v>4</v>
      </c>
      <c r="D30" s="8">
        <v>13</v>
      </c>
      <c r="E30" s="8">
        <v>3</v>
      </c>
      <c r="F30" s="8">
        <v>10</v>
      </c>
      <c r="G30" s="21">
        <v>20</v>
      </c>
      <c r="H30" s="8">
        <v>3</v>
      </c>
      <c r="I30" s="8">
        <v>17</v>
      </c>
      <c r="J30" s="8">
        <v>2</v>
      </c>
      <c r="K30" s="8">
        <v>15</v>
      </c>
    </row>
    <row r="31" spans="1:11">
      <c r="A31" s="19" t="s">
        <v>166</v>
      </c>
      <c r="B31" s="8">
        <v>16</v>
      </c>
      <c r="C31" s="8">
        <v>2</v>
      </c>
      <c r="D31" s="8">
        <v>14</v>
      </c>
      <c r="E31" s="8">
        <v>3</v>
      </c>
      <c r="F31" s="8">
        <v>11</v>
      </c>
      <c r="G31" s="21">
        <v>16</v>
      </c>
      <c r="H31" s="8">
        <v>1</v>
      </c>
      <c r="I31" s="8">
        <v>15</v>
      </c>
      <c r="J31" s="8">
        <v>5</v>
      </c>
      <c r="K31" s="8">
        <v>10</v>
      </c>
    </row>
    <row r="32" spans="1:11">
      <c r="A32" s="25" t="s">
        <v>167</v>
      </c>
      <c r="B32" s="11">
        <v>9</v>
      </c>
      <c r="C32" s="11">
        <v>2</v>
      </c>
      <c r="D32" s="11">
        <v>8</v>
      </c>
      <c r="E32" s="11">
        <v>3</v>
      </c>
      <c r="F32" s="11">
        <v>5</v>
      </c>
      <c r="G32" s="26">
        <v>11</v>
      </c>
      <c r="H32" s="11">
        <v>2</v>
      </c>
      <c r="I32" s="11">
        <v>8</v>
      </c>
      <c r="J32" s="11">
        <v>2</v>
      </c>
      <c r="K32" s="11">
        <v>7</v>
      </c>
    </row>
    <row r="33" spans="1:1">
      <c r="A33" s="13" t="s">
        <v>294</v>
      </c>
    </row>
    <row r="34" spans="1:1">
      <c r="A34" s="13" t="s">
        <v>73</v>
      </c>
    </row>
    <row r="35" spans="1:1">
      <c r="A35" s="13" t="s">
        <v>259</v>
      </c>
    </row>
    <row r="36" spans="1:1">
      <c r="A36" s="13" t="s">
        <v>308</v>
      </c>
    </row>
    <row r="37" spans="1:1">
      <c r="A37" s="13" t="s">
        <v>309</v>
      </c>
    </row>
  </sheetData>
  <mergeCells count="3">
    <mergeCell ref="A2:A3"/>
    <mergeCell ref="B2:F2"/>
    <mergeCell ref="G2:K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K33"/>
  <sheetViews>
    <sheetView workbookViewId="0"/>
  </sheetViews>
  <sheetFormatPr defaultRowHeight="15"/>
  <cols>
    <col min="1" max="1" width="23" customWidth="1"/>
    <col min="2" max="11" width="13" customWidth="1"/>
  </cols>
  <sheetData>
    <row r="1" spans="1:11">
      <c r="A1" s="2" t="s">
        <v>42</v>
      </c>
    </row>
    <row r="2" spans="1:11">
      <c r="A2" s="34" t="s">
        <v>251</v>
      </c>
      <c r="B2" s="35">
        <v>2003</v>
      </c>
      <c r="C2" s="46"/>
      <c r="D2" s="46"/>
      <c r="E2" s="46"/>
      <c r="F2" s="46"/>
      <c r="G2" s="35">
        <v>2005</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14</v>
      </c>
      <c r="C4" s="8">
        <v>3</v>
      </c>
      <c r="D4" s="8">
        <v>11</v>
      </c>
      <c r="E4" s="8">
        <v>5</v>
      </c>
      <c r="F4" s="8">
        <v>6</v>
      </c>
      <c r="G4" s="21">
        <v>13</v>
      </c>
      <c r="H4" s="8">
        <v>3</v>
      </c>
      <c r="I4" s="8">
        <v>10</v>
      </c>
      <c r="J4" s="8">
        <v>3</v>
      </c>
      <c r="K4" s="8">
        <v>7</v>
      </c>
    </row>
    <row r="5" spans="1:11">
      <c r="A5" s="7" t="s">
        <v>306</v>
      </c>
      <c r="B5" s="8">
        <v>14</v>
      </c>
      <c r="C5" s="8">
        <v>3</v>
      </c>
      <c r="D5" s="8">
        <v>11</v>
      </c>
      <c r="E5" s="8">
        <v>5</v>
      </c>
      <c r="F5" s="8">
        <v>5</v>
      </c>
      <c r="G5" s="21">
        <v>13</v>
      </c>
      <c r="H5" s="8">
        <v>3</v>
      </c>
      <c r="I5" s="8">
        <v>10</v>
      </c>
      <c r="J5" s="8">
        <v>3</v>
      </c>
      <c r="K5" s="8">
        <v>6</v>
      </c>
    </row>
    <row r="6" spans="1:11">
      <c r="A6" s="19" t="s">
        <v>142</v>
      </c>
      <c r="B6" s="8" t="s">
        <v>293</v>
      </c>
      <c r="C6" s="8" t="s">
        <v>293</v>
      </c>
      <c r="D6" s="8" t="s">
        <v>293</v>
      </c>
      <c r="E6" s="8" t="s">
        <v>293</v>
      </c>
      <c r="F6" s="8" t="s">
        <v>293</v>
      </c>
      <c r="G6" s="21" t="s">
        <v>293</v>
      </c>
      <c r="H6" s="8" t="s">
        <v>293</v>
      </c>
      <c r="I6" s="8" t="s">
        <v>293</v>
      </c>
      <c r="J6" s="8" t="s">
        <v>293</v>
      </c>
      <c r="K6" s="8" t="s">
        <v>293</v>
      </c>
    </row>
    <row r="7" spans="1:11">
      <c r="A7" s="19" t="s">
        <v>143</v>
      </c>
      <c r="B7" s="8">
        <v>10</v>
      </c>
      <c r="C7" s="8">
        <v>1</v>
      </c>
      <c r="D7" s="8">
        <v>9</v>
      </c>
      <c r="E7" s="8">
        <v>4</v>
      </c>
      <c r="F7" s="8">
        <v>5</v>
      </c>
      <c r="G7" s="21">
        <v>11</v>
      </c>
      <c r="H7" s="8">
        <v>1</v>
      </c>
      <c r="I7" s="8">
        <v>9</v>
      </c>
      <c r="J7" s="8">
        <v>3</v>
      </c>
      <c r="K7" s="8">
        <v>7</v>
      </c>
    </row>
    <row r="8" spans="1:11">
      <c r="A8" s="19" t="s">
        <v>144</v>
      </c>
      <c r="B8" s="8" t="s">
        <v>293</v>
      </c>
      <c r="C8" s="8" t="s">
        <v>293</v>
      </c>
      <c r="D8" s="8" t="s">
        <v>293</v>
      </c>
      <c r="E8" s="8" t="s">
        <v>293</v>
      </c>
      <c r="F8" s="8" t="s">
        <v>293</v>
      </c>
      <c r="G8" s="21">
        <v>14</v>
      </c>
      <c r="H8" s="8">
        <v>8</v>
      </c>
      <c r="I8" s="8">
        <v>6</v>
      </c>
      <c r="J8" s="8">
        <v>5</v>
      </c>
      <c r="K8" s="8">
        <v>2</v>
      </c>
    </row>
    <row r="9" spans="1:11">
      <c r="A9" s="19" t="s">
        <v>145</v>
      </c>
      <c r="B9" s="8" t="s">
        <v>293</v>
      </c>
      <c r="C9" s="8" t="s">
        <v>293</v>
      </c>
      <c r="D9" s="8" t="s">
        <v>293</v>
      </c>
      <c r="E9" s="8" t="s">
        <v>293</v>
      </c>
      <c r="F9" s="8" t="s">
        <v>293</v>
      </c>
      <c r="G9" s="21" t="s">
        <v>293</v>
      </c>
      <c r="H9" s="8" t="s">
        <v>293</v>
      </c>
      <c r="I9" s="8" t="s">
        <v>293</v>
      </c>
      <c r="J9" s="8" t="s">
        <v>293</v>
      </c>
      <c r="K9" s="8" t="s">
        <v>293</v>
      </c>
    </row>
    <row r="10" spans="1:11">
      <c r="A10" s="19" t="s">
        <v>146</v>
      </c>
      <c r="B10" s="8">
        <v>24</v>
      </c>
      <c r="C10" s="8">
        <v>4</v>
      </c>
      <c r="D10" s="8">
        <v>20</v>
      </c>
      <c r="E10" s="8">
        <v>7</v>
      </c>
      <c r="F10" s="8">
        <v>13</v>
      </c>
      <c r="G10" s="21">
        <v>18</v>
      </c>
      <c r="H10" s="8">
        <v>7</v>
      </c>
      <c r="I10" s="8">
        <v>11</v>
      </c>
      <c r="J10" s="8">
        <v>3</v>
      </c>
      <c r="K10" s="8">
        <v>8</v>
      </c>
    </row>
    <row r="11" spans="1:11">
      <c r="A11" s="19" t="s">
        <v>147</v>
      </c>
      <c r="B11" s="8">
        <v>14</v>
      </c>
      <c r="C11" s="8">
        <v>3</v>
      </c>
      <c r="D11" s="8">
        <v>12</v>
      </c>
      <c r="E11" s="8">
        <v>4</v>
      </c>
      <c r="F11" s="8">
        <v>8</v>
      </c>
      <c r="G11" s="21">
        <v>12</v>
      </c>
      <c r="H11" s="8">
        <v>2</v>
      </c>
      <c r="I11" s="8">
        <v>10</v>
      </c>
      <c r="J11" s="8">
        <v>2</v>
      </c>
      <c r="K11" s="8">
        <v>8</v>
      </c>
    </row>
    <row r="12" spans="1:11">
      <c r="A12" s="19" t="s">
        <v>148</v>
      </c>
      <c r="B12" s="8">
        <v>17</v>
      </c>
      <c r="C12" s="8">
        <v>5</v>
      </c>
      <c r="D12" s="8">
        <v>12</v>
      </c>
      <c r="E12" s="8">
        <v>6</v>
      </c>
      <c r="F12" s="8">
        <v>7</v>
      </c>
      <c r="G12" s="21">
        <v>16</v>
      </c>
      <c r="H12" s="8">
        <v>2</v>
      </c>
      <c r="I12" s="8">
        <v>14</v>
      </c>
      <c r="J12" s="8">
        <v>3</v>
      </c>
      <c r="K12" s="8">
        <v>11</v>
      </c>
    </row>
    <row r="13" spans="1:11">
      <c r="A13" s="19" t="s">
        <v>149</v>
      </c>
      <c r="B13" s="8" t="s">
        <v>293</v>
      </c>
      <c r="C13" s="8" t="s">
        <v>293</v>
      </c>
      <c r="D13" s="8" t="s">
        <v>293</v>
      </c>
      <c r="E13" s="8" t="s">
        <v>293</v>
      </c>
      <c r="F13" s="8" t="s">
        <v>293</v>
      </c>
      <c r="G13" s="21" t="s">
        <v>293</v>
      </c>
      <c r="H13" s="8" t="s">
        <v>293</v>
      </c>
      <c r="I13" s="8" t="s">
        <v>293</v>
      </c>
      <c r="J13" s="8" t="s">
        <v>293</v>
      </c>
      <c r="K13" s="8" t="s">
        <v>293</v>
      </c>
    </row>
    <row r="14" spans="1:11">
      <c r="A14" s="19" t="s">
        <v>150</v>
      </c>
      <c r="B14" s="8">
        <v>17</v>
      </c>
      <c r="C14" s="8">
        <v>9</v>
      </c>
      <c r="D14" s="8">
        <v>8</v>
      </c>
      <c r="E14" s="8">
        <v>1</v>
      </c>
      <c r="F14" s="8">
        <v>6</v>
      </c>
      <c r="G14" s="21">
        <v>18</v>
      </c>
      <c r="H14" s="8">
        <v>8</v>
      </c>
      <c r="I14" s="8">
        <v>9</v>
      </c>
      <c r="J14" s="8">
        <v>3</v>
      </c>
      <c r="K14" s="8">
        <v>7</v>
      </c>
    </row>
    <row r="15" spans="1:11">
      <c r="A15" s="19" t="s">
        <v>151</v>
      </c>
      <c r="B15" s="8" t="s">
        <v>293</v>
      </c>
      <c r="C15" s="8" t="s">
        <v>293</v>
      </c>
      <c r="D15" s="8" t="s">
        <v>293</v>
      </c>
      <c r="E15" s="8" t="s">
        <v>293</v>
      </c>
      <c r="F15" s="8" t="s">
        <v>293</v>
      </c>
      <c r="G15" s="21" t="s">
        <v>293</v>
      </c>
      <c r="H15" s="8" t="s">
        <v>293</v>
      </c>
      <c r="I15" s="8" t="s">
        <v>293</v>
      </c>
      <c r="J15" s="8" t="s">
        <v>293</v>
      </c>
      <c r="K15" s="8" t="s">
        <v>293</v>
      </c>
    </row>
    <row r="16" spans="1:11">
      <c r="A16" s="19" t="s">
        <v>152</v>
      </c>
      <c r="B16" s="8" t="s">
        <v>293</v>
      </c>
      <c r="C16" s="8" t="s">
        <v>293</v>
      </c>
      <c r="D16" s="8" t="s">
        <v>293</v>
      </c>
      <c r="E16" s="8" t="s">
        <v>293</v>
      </c>
      <c r="F16" s="8" t="s">
        <v>293</v>
      </c>
      <c r="G16" s="21" t="s">
        <v>293</v>
      </c>
      <c r="H16" s="8" t="s">
        <v>293</v>
      </c>
      <c r="I16" s="8" t="s">
        <v>293</v>
      </c>
      <c r="J16" s="8" t="s">
        <v>293</v>
      </c>
      <c r="K16" s="8" t="s">
        <v>293</v>
      </c>
    </row>
    <row r="17" spans="1:11">
      <c r="A17" s="19" t="s">
        <v>153</v>
      </c>
      <c r="B17" s="8" t="s">
        <v>293</v>
      </c>
      <c r="C17" s="8" t="s">
        <v>293</v>
      </c>
      <c r="D17" s="8" t="s">
        <v>293</v>
      </c>
      <c r="E17" s="8" t="s">
        <v>293</v>
      </c>
      <c r="F17" s="8" t="s">
        <v>293</v>
      </c>
      <c r="G17" s="21" t="s">
        <v>293</v>
      </c>
      <c r="H17" s="8" t="s">
        <v>293</v>
      </c>
      <c r="I17" s="8" t="s">
        <v>293</v>
      </c>
      <c r="J17" s="8" t="s">
        <v>293</v>
      </c>
      <c r="K17" s="8" t="s">
        <v>293</v>
      </c>
    </row>
    <row r="18" spans="1:11">
      <c r="A18" s="19" t="s">
        <v>154</v>
      </c>
      <c r="B18" s="8">
        <v>16</v>
      </c>
      <c r="C18" s="8">
        <v>5</v>
      </c>
      <c r="D18" s="8">
        <v>11</v>
      </c>
      <c r="E18" s="8">
        <v>3</v>
      </c>
      <c r="F18" s="8">
        <v>8</v>
      </c>
      <c r="G18" s="21">
        <v>17</v>
      </c>
      <c r="H18" s="8">
        <v>5</v>
      </c>
      <c r="I18" s="8">
        <v>12</v>
      </c>
      <c r="J18" s="8">
        <v>2</v>
      </c>
      <c r="K18" s="8">
        <v>10</v>
      </c>
    </row>
    <row r="19" spans="1:11">
      <c r="A19" s="19" t="s">
        <v>155</v>
      </c>
      <c r="B19" s="8" t="s">
        <v>293</v>
      </c>
      <c r="C19" s="8" t="s">
        <v>293</v>
      </c>
      <c r="D19" s="8" t="s">
        <v>293</v>
      </c>
      <c r="E19" s="8" t="s">
        <v>293</v>
      </c>
      <c r="F19" s="8" t="s">
        <v>293</v>
      </c>
      <c r="G19" s="21" t="s">
        <v>293</v>
      </c>
      <c r="H19" s="8" t="s">
        <v>293</v>
      </c>
      <c r="I19" s="8" t="s">
        <v>293</v>
      </c>
      <c r="J19" s="8" t="s">
        <v>293</v>
      </c>
      <c r="K19" s="8" t="s">
        <v>293</v>
      </c>
    </row>
    <row r="20" spans="1:11">
      <c r="A20" s="19" t="s">
        <v>156</v>
      </c>
      <c r="B20" s="8" t="s">
        <v>293</v>
      </c>
      <c r="C20" s="8" t="s">
        <v>293</v>
      </c>
      <c r="D20" s="8" t="s">
        <v>293</v>
      </c>
      <c r="E20" s="8" t="s">
        <v>293</v>
      </c>
      <c r="F20" s="8" t="s">
        <v>293</v>
      </c>
      <c r="G20" s="21" t="s">
        <v>293</v>
      </c>
      <c r="H20" s="8" t="s">
        <v>293</v>
      </c>
      <c r="I20" s="8" t="s">
        <v>293</v>
      </c>
      <c r="J20" s="8" t="s">
        <v>293</v>
      </c>
      <c r="K20" s="8" t="s">
        <v>293</v>
      </c>
    </row>
    <row r="21" spans="1:11">
      <c r="A21" s="19" t="s">
        <v>307</v>
      </c>
      <c r="B21" s="8" t="s">
        <v>293</v>
      </c>
      <c r="C21" s="8" t="s">
        <v>293</v>
      </c>
      <c r="D21" s="8" t="s">
        <v>293</v>
      </c>
      <c r="E21" s="8" t="s">
        <v>293</v>
      </c>
      <c r="F21" s="8" t="s">
        <v>293</v>
      </c>
      <c r="G21" s="21" t="s">
        <v>293</v>
      </c>
      <c r="H21" s="8" t="s">
        <v>293</v>
      </c>
      <c r="I21" s="8" t="s">
        <v>293</v>
      </c>
      <c r="J21" s="8" t="s">
        <v>293</v>
      </c>
      <c r="K21" s="8" t="s">
        <v>293</v>
      </c>
    </row>
    <row r="22" spans="1:11">
      <c r="A22" s="19" t="s">
        <v>157</v>
      </c>
      <c r="B22" s="8" t="s">
        <v>293</v>
      </c>
      <c r="C22" s="8" t="s">
        <v>293</v>
      </c>
      <c r="D22" s="8" t="s">
        <v>293</v>
      </c>
      <c r="E22" s="8" t="s">
        <v>293</v>
      </c>
      <c r="F22" s="8" t="s">
        <v>293</v>
      </c>
      <c r="G22" s="21" t="s">
        <v>293</v>
      </c>
      <c r="H22" s="8" t="s">
        <v>293</v>
      </c>
      <c r="I22" s="8" t="s">
        <v>293</v>
      </c>
      <c r="J22" s="8" t="s">
        <v>293</v>
      </c>
      <c r="K22" s="8" t="s">
        <v>293</v>
      </c>
    </row>
    <row r="23" spans="1:11">
      <c r="A23" s="19" t="s">
        <v>158</v>
      </c>
      <c r="B23" s="8" t="s">
        <v>293</v>
      </c>
      <c r="C23" s="8" t="s">
        <v>293</v>
      </c>
      <c r="D23" s="8" t="s">
        <v>293</v>
      </c>
      <c r="E23" s="8" t="s">
        <v>293</v>
      </c>
      <c r="F23" s="8" t="s">
        <v>293</v>
      </c>
      <c r="G23" s="21" t="s">
        <v>293</v>
      </c>
      <c r="H23" s="8" t="s">
        <v>293</v>
      </c>
      <c r="I23" s="8" t="s">
        <v>293</v>
      </c>
      <c r="J23" s="8" t="s">
        <v>293</v>
      </c>
      <c r="K23" s="8" t="s">
        <v>293</v>
      </c>
    </row>
    <row r="24" spans="1:11">
      <c r="A24" s="19" t="s">
        <v>159</v>
      </c>
      <c r="B24" s="8">
        <v>16</v>
      </c>
      <c r="C24" s="8">
        <v>7</v>
      </c>
      <c r="D24" s="8">
        <v>10</v>
      </c>
      <c r="E24" s="8">
        <v>9</v>
      </c>
      <c r="F24" s="8" t="s">
        <v>72</v>
      </c>
      <c r="G24" s="21">
        <v>11</v>
      </c>
      <c r="H24" s="8">
        <v>4</v>
      </c>
      <c r="I24" s="8">
        <v>7</v>
      </c>
      <c r="J24" s="8">
        <v>5</v>
      </c>
      <c r="K24" s="8">
        <v>2</v>
      </c>
    </row>
    <row r="25" spans="1:11">
      <c r="A25" s="19" t="s">
        <v>160</v>
      </c>
      <c r="B25" s="8" t="s">
        <v>293</v>
      </c>
      <c r="C25" s="8" t="s">
        <v>293</v>
      </c>
      <c r="D25" s="8" t="s">
        <v>293</v>
      </c>
      <c r="E25" s="8" t="s">
        <v>293</v>
      </c>
      <c r="F25" s="8" t="s">
        <v>293</v>
      </c>
      <c r="G25" s="21" t="s">
        <v>293</v>
      </c>
      <c r="H25" s="8" t="s">
        <v>293</v>
      </c>
      <c r="I25" s="8" t="s">
        <v>293</v>
      </c>
      <c r="J25" s="8" t="s">
        <v>293</v>
      </c>
      <c r="K25" s="8" t="s">
        <v>293</v>
      </c>
    </row>
    <row r="26" spans="1:11">
      <c r="A26" s="19" t="s">
        <v>161</v>
      </c>
      <c r="B26" s="8">
        <v>12</v>
      </c>
      <c r="C26" s="8">
        <v>2</v>
      </c>
      <c r="D26" s="8">
        <v>10</v>
      </c>
      <c r="E26" s="8">
        <v>5</v>
      </c>
      <c r="F26" s="8">
        <v>5</v>
      </c>
      <c r="G26" s="21">
        <v>12</v>
      </c>
      <c r="H26" s="8">
        <v>2</v>
      </c>
      <c r="I26" s="8">
        <v>10</v>
      </c>
      <c r="J26" s="8">
        <v>5</v>
      </c>
      <c r="K26" s="8">
        <v>5</v>
      </c>
    </row>
    <row r="27" spans="1:11">
      <c r="A27" s="19" t="s">
        <v>162</v>
      </c>
      <c r="B27" s="8" t="s">
        <v>293</v>
      </c>
      <c r="C27" s="8" t="s">
        <v>293</v>
      </c>
      <c r="D27" s="8" t="s">
        <v>293</v>
      </c>
      <c r="E27" s="8" t="s">
        <v>293</v>
      </c>
      <c r="F27" s="8" t="s">
        <v>293</v>
      </c>
      <c r="G27" s="21" t="s">
        <v>293</v>
      </c>
      <c r="H27" s="8" t="s">
        <v>293</v>
      </c>
      <c r="I27" s="8" t="s">
        <v>293</v>
      </c>
      <c r="J27" s="8" t="s">
        <v>293</v>
      </c>
      <c r="K27" s="8" t="s">
        <v>293</v>
      </c>
    </row>
    <row r="28" spans="1:11">
      <c r="A28" s="19" t="s">
        <v>163</v>
      </c>
      <c r="B28" s="8" t="s">
        <v>293</v>
      </c>
      <c r="C28" s="8" t="s">
        <v>293</v>
      </c>
      <c r="D28" s="8" t="s">
        <v>293</v>
      </c>
      <c r="E28" s="8" t="s">
        <v>293</v>
      </c>
      <c r="F28" s="8" t="s">
        <v>293</v>
      </c>
      <c r="G28" s="21" t="s">
        <v>293</v>
      </c>
      <c r="H28" s="8" t="s">
        <v>293</v>
      </c>
      <c r="I28" s="8" t="s">
        <v>293</v>
      </c>
      <c r="J28" s="8" t="s">
        <v>293</v>
      </c>
      <c r="K28" s="8" t="s">
        <v>293</v>
      </c>
    </row>
    <row r="29" spans="1:11">
      <c r="A29" s="19" t="s">
        <v>164</v>
      </c>
      <c r="B29" s="8">
        <v>15</v>
      </c>
      <c r="C29" s="8">
        <v>2</v>
      </c>
      <c r="D29" s="8">
        <v>13</v>
      </c>
      <c r="E29" s="8">
        <v>3</v>
      </c>
      <c r="F29" s="8">
        <v>10</v>
      </c>
      <c r="G29" s="21">
        <v>12</v>
      </c>
      <c r="H29" s="8">
        <v>1</v>
      </c>
      <c r="I29" s="8">
        <v>11</v>
      </c>
      <c r="J29" s="8">
        <v>1</v>
      </c>
      <c r="K29" s="8">
        <v>10</v>
      </c>
    </row>
    <row r="30" spans="1:11">
      <c r="A30" s="19" t="s">
        <v>165</v>
      </c>
      <c r="B30" s="8" t="s">
        <v>293</v>
      </c>
      <c r="C30" s="8" t="s">
        <v>293</v>
      </c>
      <c r="D30" s="8" t="s">
        <v>293</v>
      </c>
      <c r="E30" s="8" t="s">
        <v>293</v>
      </c>
      <c r="F30" s="8" t="s">
        <v>293</v>
      </c>
      <c r="G30" s="21" t="s">
        <v>293</v>
      </c>
      <c r="H30" s="8" t="s">
        <v>293</v>
      </c>
      <c r="I30" s="8" t="s">
        <v>293</v>
      </c>
      <c r="J30" s="8" t="s">
        <v>293</v>
      </c>
      <c r="K30" s="8" t="s">
        <v>293</v>
      </c>
    </row>
    <row r="31" spans="1:11">
      <c r="A31" s="19" t="s">
        <v>166</v>
      </c>
      <c r="B31" s="8">
        <v>11</v>
      </c>
      <c r="C31" s="8">
        <v>1</v>
      </c>
      <c r="D31" s="8">
        <v>10</v>
      </c>
      <c r="E31" s="8">
        <v>7</v>
      </c>
      <c r="F31" s="8">
        <v>3</v>
      </c>
      <c r="G31" s="21">
        <v>11</v>
      </c>
      <c r="H31" s="8">
        <v>3</v>
      </c>
      <c r="I31" s="8">
        <v>8</v>
      </c>
      <c r="J31" s="8">
        <v>4</v>
      </c>
      <c r="K31" s="8">
        <v>4</v>
      </c>
    </row>
    <row r="32" spans="1:11">
      <c r="A32" s="25" t="s">
        <v>167</v>
      </c>
      <c r="B32" s="11" t="s">
        <v>293</v>
      </c>
      <c r="C32" s="11" t="s">
        <v>293</v>
      </c>
      <c r="D32" s="11" t="s">
        <v>293</v>
      </c>
      <c r="E32" s="11" t="s">
        <v>293</v>
      </c>
      <c r="F32" s="11" t="s">
        <v>293</v>
      </c>
      <c r="G32" s="26" t="s">
        <v>293</v>
      </c>
      <c r="H32" s="11" t="s">
        <v>293</v>
      </c>
      <c r="I32" s="11" t="s">
        <v>293</v>
      </c>
      <c r="J32" s="11" t="s">
        <v>293</v>
      </c>
      <c r="K32" s="11" t="s">
        <v>293</v>
      </c>
    </row>
    <row r="33" spans="1:1">
      <c r="A33" s="13" t="s">
        <v>297</v>
      </c>
    </row>
  </sheetData>
  <mergeCells count="3">
    <mergeCell ref="A2:A3"/>
    <mergeCell ref="B2:F2"/>
    <mergeCell ref="G2:K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K33"/>
  <sheetViews>
    <sheetView workbookViewId="0"/>
  </sheetViews>
  <sheetFormatPr defaultRowHeight="15"/>
  <cols>
    <col min="1" max="1" width="23" customWidth="1"/>
    <col min="2" max="11" width="13" customWidth="1"/>
  </cols>
  <sheetData>
    <row r="1" spans="1:11">
      <c r="A1" s="2" t="s">
        <v>43</v>
      </c>
    </row>
    <row r="2" spans="1:11">
      <c r="A2" s="34" t="s">
        <v>251</v>
      </c>
      <c r="B2" s="35">
        <v>2007</v>
      </c>
      <c r="C2" s="46"/>
      <c r="D2" s="46"/>
      <c r="E2" s="46"/>
      <c r="F2" s="46"/>
      <c r="G2" s="35">
        <v>2009</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13</v>
      </c>
      <c r="C4" s="8">
        <v>4</v>
      </c>
      <c r="D4" s="8">
        <v>9</v>
      </c>
      <c r="E4" s="8">
        <v>2</v>
      </c>
      <c r="F4" s="8">
        <v>6</v>
      </c>
      <c r="G4" s="21">
        <v>13</v>
      </c>
      <c r="H4" s="8">
        <v>3</v>
      </c>
      <c r="I4" s="8">
        <v>10</v>
      </c>
      <c r="J4" s="8">
        <v>2</v>
      </c>
      <c r="K4" s="8">
        <v>8</v>
      </c>
    </row>
    <row r="5" spans="1:11">
      <c r="A5" s="7" t="s">
        <v>306</v>
      </c>
      <c r="B5" s="8">
        <v>13</v>
      </c>
      <c r="C5" s="8">
        <v>4</v>
      </c>
      <c r="D5" s="8">
        <v>9</v>
      </c>
      <c r="E5" s="8">
        <v>3</v>
      </c>
      <c r="F5" s="8">
        <v>6</v>
      </c>
      <c r="G5" s="21">
        <v>13</v>
      </c>
      <c r="H5" s="8">
        <v>3</v>
      </c>
      <c r="I5" s="8">
        <v>10</v>
      </c>
      <c r="J5" s="8">
        <v>2</v>
      </c>
      <c r="K5" s="8">
        <v>9</v>
      </c>
    </row>
    <row r="6" spans="1:11">
      <c r="A6" s="19" t="s">
        <v>142</v>
      </c>
      <c r="B6" s="8" t="s">
        <v>293</v>
      </c>
      <c r="C6" s="8" t="s">
        <v>293</v>
      </c>
      <c r="D6" s="8" t="s">
        <v>293</v>
      </c>
      <c r="E6" s="8" t="s">
        <v>293</v>
      </c>
      <c r="F6" s="8" t="s">
        <v>293</v>
      </c>
      <c r="G6" s="21" t="s">
        <v>293</v>
      </c>
      <c r="H6" s="8" t="s">
        <v>293</v>
      </c>
      <c r="I6" s="8" t="s">
        <v>293</v>
      </c>
      <c r="J6" s="8" t="s">
        <v>293</v>
      </c>
      <c r="K6" s="8" t="s">
        <v>293</v>
      </c>
    </row>
    <row r="7" spans="1:11">
      <c r="A7" s="19" t="s">
        <v>143</v>
      </c>
      <c r="B7" s="8">
        <v>11</v>
      </c>
      <c r="C7" s="8">
        <v>3</v>
      </c>
      <c r="D7" s="8">
        <v>7</v>
      </c>
      <c r="E7" s="8">
        <v>2</v>
      </c>
      <c r="F7" s="8">
        <v>5</v>
      </c>
      <c r="G7" s="21">
        <v>11</v>
      </c>
      <c r="H7" s="8">
        <v>1</v>
      </c>
      <c r="I7" s="8">
        <v>10</v>
      </c>
      <c r="J7" s="8">
        <v>1</v>
      </c>
      <c r="K7" s="8">
        <v>9</v>
      </c>
    </row>
    <row r="8" spans="1:11">
      <c r="A8" s="19" t="s">
        <v>144</v>
      </c>
      <c r="B8" s="8">
        <v>16</v>
      </c>
      <c r="C8" s="8">
        <v>4</v>
      </c>
      <c r="D8" s="8">
        <v>12</v>
      </c>
      <c r="E8" s="8">
        <v>7</v>
      </c>
      <c r="F8" s="8">
        <v>5</v>
      </c>
      <c r="G8" s="21">
        <v>17</v>
      </c>
      <c r="H8" s="8">
        <v>6</v>
      </c>
      <c r="I8" s="8">
        <v>10</v>
      </c>
      <c r="J8" s="8">
        <v>3</v>
      </c>
      <c r="K8" s="8">
        <v>7</v>
      </c>
    </row>
    <row r="9" spans="1:11">
      <c r="A9" s="19" t="s">
        <v>145</v>
      </c>
      <c r="B9" s="8" t="s">
        <v>293</v>
      </c>
      <c r="C9" s="8" t="s">
        <v>293</v>
      </c>
      <c r="D9" s="8" t="s">
        <v>293</v>
      </c>
      <c r="E9" s="8" t="s">
        <v>293</v>
      </c>
      <c r="F9" s="8" t="s">
        <v>293</v>
      </c>
      <c r="G9" s="21">
        <v>18</v>
      </c>
      <c r="H9" s="8">
        <v>11</v>
      </c>
      <c r="I9" s="8">
        <v>7</v>
      </c>
      <c r="J9" s="8">
        <v>1</v>
      </c>
      <c r="K9" s="8">
        <v>5</v>
      </c>
    </row>
    <row r="10" spans="1:11">
      <c r="A10" s="19" t="s">
        <v>146</v>
      </c>
      <c r="B10" s="8">
        <v>19</v>
      </c>
      <c r="C10" s="8">
        <v>7</v>
      </c>
      <c r="D10" s="8">
        <v>12</v>
      </c>
      <c r="E10" s="8">
        <v>3</v>
      </c>
      <c r="F10" s="8">
        <v>9</v>
      </c>
      <c r="G10" s="21">
        <v>22</v>
      </c>
      <c r="H10" s="8">
        <v>7</v>
      </c>
      <c r="I10" s="8">
        <v>15</v>
      </c>
      <c r="J10" s="8">
        <v>3</v>
      </c>
      <c r="K10" s="8">
        <v>12</v>
      </c>
    </row>
    <row r="11" spans="1:11">
      <c r="A11" s="19" t="s">
        <v>147</v>
      </c>
      <c r="B11" s="8">
        <v>13</v>
      </c>
      <c r="C11" s="8">
        <v>2</v>
      </c>
      <c r="D11" s="8">
        <v>11</v>
      </c>
      <c r="E11" s="8">
        <v>2</v>
      </c>
      <c r="F11" s="8">
        <v>10</v>
      </c>
      <c r="G11" s="21">
        <v>11</v>
      </c>
      <c r="H11" s="8">
        <v>2</v>
      </c>
      <c r="I11" s="8">
        <v>9</v>
      </c>
      <c r="J11" s="8">
        <v>1</v>
      </c>
      <c r="K11" s="8">
        <v>7</v>
      </c>
    </row>
    <row r="12" spans="1:11">
      <c r="A12" s="19" t="s">
        <v>148</v>
      </c>
      <c r="B12" s="8">
        <v>17</v>
      </c>
      <c r="C12" s="8">
        <v>5</v>
      </c>
      <c r="D12" s="8">
        <v>13</v>
      </c>
      <c r="E12" s="8">
        <v>3</v>
      </c>
      <c r="F12" s="8">
        <v>10</v>
      </c>
      <c r="G12" s="21">
        <v>16</v>
      </c>
      <c r="H12" s="8">
        <v>3</v>
      </c>
      <c r="I12" s="8">
        <v>13</v>
      </c>
      <c r="J12" s="8">
        <v>1</v>
      </c>
      <c r="K12" s="8">
        <v>11</v>
      </c>
    </row>
    <row r="13" spans="1:11">
      <c r="A13" s="19" t="s">
        <v>149</v>
      </c>
      <c r="B13" s="8" t="s">
        <v>293</v>
      </c>
      <c r="C13" s="8" t="s">
        <v>293</v>
      </c>
      <c r="D13" s="8" t="s">
        <v>293</v>
      </c>
      <c r="E13" s="8" t="s">
        <v>293</v>
      </c>
      <c r="F13" s="8" t="s">
        <v>293</v>
      </c>
      <c r="G13" s="21" t="s">
        <v>293</v>
      </c>
      <c r="H13" s="8" t="s">
        <v>293</v>
      </c>
      <c r="I13" s="8" t="s">
        <v>293</v>
      </c>
      <c r="J13" s="8" t="s">
        <v>293</v>
      </c>
      <c r="K13" s="8" t="s">
        <v>293</v>
      </c>
    </row>
    <row r="14" spans="1:11">
      <c r="A14" s="19" t="s">
        <v>150</v>
      </c>
      <c r="B14" s="8">
        <v>20</v>
      </c>
      <c r="C14" s="8">
        <v>13</v>
      </c>
      <c r="D14" s="8">
        <v>7</v>
      </c>
      <c r="E14" s="8">
        <v>1</v>
      </c>
      <c r="F14" s="8">
        <v>6</v>
      </c>
      <c r="G14" s="21">
        <v>23</v>
      </c>
      <c r="H14" s="8">
        <v>11</v>
      </c>
      <c r="I14" s="8">
        <v>12</v>
      </c>
      <c r="J14" s="8">
        <v>1</v>
      </c>
      <c r="K14" s="8">
        <v>11</v>
      </c>
    </row>
    <row r="15" spans="1:11">
      <c r="A15" s="19" t="s">
        <v>151</v>
      </c>
      <c r="B15" s="8" t="s">
        <v>293</v>
      </c>
      <c r="C15" s="8" t="s">
        <v>293</v>
      </c>
      <c r="D15" s="8" t="s">
        <v>293</v>
      </c>
      <c r="E15" s="8" t="s">
        <v>293</v>
      </c>
      <c r="F15" s="8" t="s">
        <v>293</v>
      </c>
      <c r="G15" s="21" t="s">
        <v>293</v>
      </c>
      <c r="H15" s="8" t="s">
        <v>293</v>
      </c>
      <c r="I15" s="8" t="s">
        <v>293</v>
      </c>
      <c r="J15" s="8" t="s">
        <v>293</v>
      </c>
      <c r="K15" s="8" t="s">
        <v>293</v>
      </c>
    </row>
    <row r="16" spans="1:11">
      <c r="A16" s="19" t="s">
        <v>152</v>
      </c>
      <c r="B16" s="8" t="s">
        <v>293</v>
      </c>
      <c r="C16" s="8" t="s">
        <v>293</v>
      </c>
      <c r="D16" s="8" t="s">
        <v>293</v>
      </c>
      <c r="E16" s="8" t="s">
        <v>293</v>
      </c>
      <c r="F16" s="8" t="s">
        <v>293</v>
      </c>
      <c r="G16" s="21" t="s">
        <v>293</v>
      </c>
      <c r="H16" s="8" t="s">
        <v>293</v>
      </c>
      <c r="I16" s="8" t="s">
        <v>293</v>
      </c>
      <c r="J16" s="8" t="s">
        <v>293</v>
      </c>
      <c r="K16" s="8" t="s">
        <v>293</v>
      </c>
    </row>
    <row r="17" spans="1:11">
      <c r="A17" s="19" t="s">
        <v>153</v>
      </c>
      <c r="B17" s="8" t="s">
        <v>293</v>
      </c>
      <c r="C17" s="8" t="s">
        <v>293</v>
      </c>
      <c r="D17" s="8" t="s">
        <v>293</v>
      </c>
      <c r="E17" s="8" t="s">
        <v>293</v>
      </c>
      <c r="F17" s="8" t="s">
        <v>293</v>
      </c>
      <c r="G17" s="21">
        <v>17</v>
      </c>
      <c r="H17" s="8">
        <v>4</v>
      </c>
      <c r="I17" s="8">
        <v>13</v>
      </c>
      <c r="J17" s="8">
        <v>2</v>
      </c>
      <c r="K17" s="8">
        <v>10</v>
      </c>
    </row>
    <row r="18" spans="1:11">
      <c r="A18" s="19" t="s">
        <v>154</v>
      </c>
      <c r="B18" s="8">
        <v>17</v>
      </c>
      <c r="C18" s="8">
        <v>9</v>
      </c>
      <c r="D18" s="8">
        <v>8</v>
      </c>
      <c r="E18" s="8">
        <v>2</v>
      </c>
      <c r="F18" s="8">
        <v>6</v>
      </c>
      <c r="G18" s="21">
        <v>19</v>
      </c>
      <c r="H18" s="8">
        <v>6</v>
      </c>
      <c r="I18" s="8">
        <v>12</v>
      </c>
      <c r="J18" s="8">
        <v>1</v>
      </c>
      <c r="K18" s="8">
        <v>11</v>
      </c>
    </row>
    <row r="19" spans="1:11">
      <c r="A19" s="19" t="s">
        <v>155</v>
      </c>
      <c r="B19" s="8" t="s">
        <v>293</v>
      </c>
      <c r="C19" s="8" t="s">
        <v>293</v>
      </c>
      <c r="D19" s="8" t="s">
        <v>293</v>
      </c>
      <c r="E19" s="8" t="s">
        <v>293</v>
      </c>
      <c r="F19" s="8" t="s">
        <v>293</v>
      </c>
      <c r="G19" s="21" t="s">
        <v>293</v>
      </c>
      <c r="H19" s="8" t="s">
        <v>293</v>
      </c>
      <c r="I19" s="8" t="s">
        <v>293</v>
      </c>
      <c r="J19" s="8" t="s">
        <v>293</v>
      </c>
      <c r="K19" s="8" t="s">
        <v>293</v>
      </c>
    </row>
    <row r="20" spans="1:11">
      <c r="A20" s="19" t="s">
        <v>156</v>
      </c>
      <c r="B20" s="8" t="s">
        <v>293</v>
      </c>
      <c r="C20" s="8" t="s">
        <v>293</v>
      </c>
      <c r="D20" s="8" t="s">
        <v>293</v>
      </c>
      <c r="E20" s="8" t="s">
        <v>293</v>
      </c>
      <c r="F20" s="8" t="s">
        <v>293</v>
      </c>
      <c r="G20" s="21" t="s">
        <v>293</v>
      </c>
      <c r="H20" s="8" t="s">
        <v>293</v>
      </c>
      <c r="I20" s="8" t="s">
        <v>293</v>
      </c>
      <c r="J20" s="8" t="s">
        <v>293</v>
      </c>
      <c r="K20" s="8" t="s">
        <v>293</v>
      </c>
    </row>
    <row r="21" spans="1:11">
      <c r="A21" s="19" t="s">
        <v>307</v>
      </c>
      <c r="B21" s="8" t="s">
        <v>293</v>
      </c>
      <c r="C21" s="8" t="s">
        <v>293</v>
      </c>
      <c r="D21" s="8" t="s">
        <v>293</v>
      </c>
      <c r="E21" s="8" t="s">
        <v>293</v>
      </c>
      <c r="F21" s="8" t="s">
        <v>293</v>
      </c>
      <c r="G21" s="21">
        <v>11</v>
      </c>
      <c r="H21" s="8">
        <v>2</v>
      </c>
      <c r="I21" s="8">
        <v>9</v>
      </c>
      <c r="J21" s="8">
        <v>2</v>
      </c>
      <c r="K21" s="8">
        <v>6</v>
      </c>
    </row>
    <row r="22" spans="1:11">
      <c r="A22" s="19" t="s">
        <v>157</v>
      </c>
      <c r="B22" s="8" t="s">
        <v>293</v>
      </c>
      <c r="C22" s="8" t="s">
        <v>293</v>
      </c>
      <c r="D22" s="8" t="s">
        <v>293</v>
      </c>
      <c r="E22" s="8" t="s">
        <v>293</v>
      </c>
      <c r="F22" s="8" t="s">
        <v>293</v>
      </c>
      <c r="G22" s="21" t="s">
        <v>293</v>
      </c>
      <c r="H22" s="8" t="s">
        <v>293</v>
      </c>
      <c r="I22" s="8" t="s">
        <v>293</v>
      </c>
      <c r="J22" s="8" t="s">
        <v>293</v>
      </c>
      <c r="K22" s="8" t="s">
        <v>293</v>
      </c>
    </row>
    <row r="23" spans="1:11">
      <c r="A23" s="19" t="s">
        <v>158</v>
      </c>
      <c r="B23" s="8" t="s">
        <v>293</v>
      </c>
      <c r="C23" s="8" t="s">
        <v>293</v>
      </c>
      <c r="D23" s="8" t="s">
        <v>293</v>
      </c>
      <c r="E23" s="8" t="s">
        <v>293</v>
      </c>
      <c r="F23" s="8" t="s">
        <v>293</v>
      </c>
      <c r="G23" s="21" t="s">
        <v>293</v>
      </c>
      <c r="H23" s="8" t="s">
        <v>293</v>
      </c>
      <c r="I23" s="8" t="s">
        <v>293</v>
      </c>
      <c r="J23" s="8" t="s">
        <v>293</v>
      </c>
      <c r="K23" s="8" t="s">
        <v>293</v>
      </c>
    </row>
    <row r="24" spans="1:11">
      <c r="A24" s="19" t="s">
        <v>159</v>
      </c>
      <c r="B24" s="8">
        <v>13</v>
      </c>
      <c r="C24" s="8">
        <v>5</v>
      </c>
      <c r="D24" s="8">
        <v>8</v>
      </c>
      <c r="E24" s="8">
        <v>4</v>
      </c>
      <c r="F24" s="8">
        <v>4</v>
      </c>
      <c r="G24" s="21">
        <v>12</v>
      </c>
      <c r="H24" s="8">
        <v>5</v>
      </c>
      <c r="I24" s="8">
        <v>7</v>
      </c>
      <c r="J24" s="8">
        <v>2</v>
      </c>
      <c r="K24" s="8">
        <v>6</v>
      </c>
    </row>
    <row r="25" spans="1:11">
      <c r="A25" s="19" t="s">
        <v>160</v>
      </c>
      <c r="B25" s="8" t="s">
        <v>293</v>
      </c>
      <c r="C25" s="8" t="s">
        <v>293</v>
      </c>
      <c r="D25" s="8" t="s">
        <v>293</v>
      </c>
      <c r="E25" s="8" t="s">
        <v>293</v>
      </c>
      <c r="F25" s="8" t="s">
        <v>293</v>
      </c>
      <c r="G25" s="21">
        <v>12</v>
      </c>
      <c r="H25" s="8">
        <v>3</v>
      </c>
      <c r="I25" s="8">
        <v>9</v>
      </c>
      <c r="J25" s="8">
        <v>3</v>
      </c>
      <c r="K25" s="8">
        <v>6</v>
      </c>
    </row>
    <row r="26" spans="1:11">
      <c r="A26" s="19" t="s">
        <v>161</v>
      </c>
      <c r="B26" s="8">
        <v>10</v>
      </c>
      <c r="C26" s="8">
        <v>2</v>
      </c>
      <c r="D26" s="8">
        <v>8</v>
      </c>
      <c r="E26" s="8">
        <v>3</v>
      </c>
      <c r="F26" s="8">
        <v>5</v>
      </c>
      <c r="G26" s="21">
        <v>11</v>
      </c>
      <c r="H26" s="8">
        <v>2</v>
      </c>
      <c r="I26" s="8">
        <v>10</v>
      </c>
      <c r="J26" s="8">
        <v>3</v>
      </c>
      <c r="K26" s="8">
        <v>7</v>
      </c>
    </row>
    <row r="27" spans="1:11">
      <c r="A27" s="19" t="s">
        <v>162</v>
      </c>
      <c r="B27" s="8" t="s">
        <v>293</v>
      </c>
      <c r="C27" s="8" t="s">
        <v>293</v>
      </c>
      <c r="D27" s="8" t="s">
        <v>293</v>
      </c>
      <c r="E27" s="8" t="s">
        <v>293</v>
      </c>
      <c r="F27" s="8" t="s">
        <v>293</v>
      </c>
      <c r="G27" s="21">
        <v>12</v>
      </c>
      <c r="H27" s="8">
        <v>2</v>
      </c>
      <c r="I27" s="8">
        <v>11</v>
      </c>
      <c r="J27" s="8" t="s">
        <v>72</v>
      </c>
      <c r="K27" s="8">
        <v>10</v>
      </c>
    </row>
    <row r="28" spans="1:11">
      <c r="A28" s="19" t="s">
        <v>163</v>
      </c>
      <c r="B28" s="8" t="s">
        <v>293</v>
      </c>
      <c r="C28" s="8" t="s">
        <v>293</v>
      </c>
      <c r="D28" s="8" t="s">
        <v>293</v>
      </c>
      <c r="E28" s="8" t="s">
        <v>293</v>
      </c>
      <c r="F28" s="8" t="s">
        <v>293</v>
      </c>
      <c r="G28" s="21">
        <v>21</v>
      </c>
      <c r="H28" s="8">
        <v>3</v>
      </c>
      <c r="I28" s="8">
        <v>17</v>
      </c>
      <c r="J28" s="8">
        <v>1</v>
      </c>
      <c r="K28" s="8">
        <v>16</v>
      </c>
    </row>
    <row r="29" spans="1:11">
      <c r="A29" s="19" t="s">
        <v>164</v>
      </c>
      <c r="B29" s="8">
        <v>13</v>
      </c>
      <c r="C29" s="8">
        <v>1</v>
      </c>
      <c r="D29" s="8">
        <v>12</v>
      </c>
      <c r="E29" s="8">
        <v>1</v>
      </c>
      <c r="F29" s="8">
        <v>11</v>
      </c>
      <c r="G29" s="21">
        <v>15</v>
      </c>
      <c r="H29" s="8">
        <v>1</v>
      </c>
      <c r="I29" s="8">
        <v>14</v>
      </c>
      <c r="J29" s="8" t="s">
        <v>72</v>
      </c>
      <c r="K29" s="8">
        <v>13</v>
      </c>
    </row>
    <row r="30" spans="1:11">
      <c r="A30" s="19" t="s">
        <v>165</v>
      </c>
      <c r="B30" s="8" t="s">
        <v>293</v>
      </c>
      <c r="C30" s="8" t="s">
        <v>293</v>
      </c>
      <c r="D30" s="8" t="s">
        <v>293</v>
      </c>
      <c r="E30" s="8" t="s">
        <v>293</v>
      </c>
      <c r="F30" s="8" t="s">
        <v>293</v>
      </c>
      <c r="G30" s="21">
        <v>17</v>
      </c>
      <c r="H30" s="8">
        <v>5</v>
      </c>
      <c r="I30" s="8">
        <v>11</v>
      </c>
      <c r="J30" s="8">
        <v>1</v>
      </c>
      <c r="K30" s="8">
        <v>10</v>
      </c>
    </row>
    <row r="31" spans="1:11">
      <c r="A31" s="19" t="s">
        <v>166</v>
      </c>
      <c r="B31" s="8">
        <v>11</v>
      </c>
      <c r="C31" s="8">
        <v>4</v>
      </c>
      <c r="D31" s="8">
        <v>7</v>
      </c>
      <c r="E31" s="8">
        <v>3</v>
      </c>
      <c r="F31" s="8">
        <v>4</v>
      </c>
      <c r="G31" s="21">
        <v>12</v>
      </c>
      <c r="H31" s="8">
        <v>5</v>
      </c>
      <c r="I31" s="8">
        <v>7</v>
      </c>
      <c r="J31" s="8">
        <v>2</v>
      </c>
      <c r="K31" s="8">
        <v>5</v>
      </c>
    </row>
    <row r="32" spans="1:11">
      <c r="A32" s="25" t="s">
        <v>167</v>
      </c>
      <c r="B32" s="11" t="s">
        <v>293</v>
      </c>
      <c r="C32" s="11" t="s">
        <v>293</v>
      </c>
      <c r="D32" s="11" t="s">
        <v>293</v>
      </c>
      <c r="E32" s="11" t="s">
        <v>293</v>
      </c>
      <c r="F32" s="11" t="s">
        <v>293</v>
      </c>
      <c r="G32" s="26" t="s">
        <v>293</v>
      </c>
      <c r="H32" s="11" t="s">
        <v>293</v>
      </c>
      <c r="I32" s="11" t="s">
        <v>293</v>
      </c>
      <c r="J32" s="11" t="s">
        <v>293</v>
      </c>
      <c r="K32" s="11" t="s">
        <v>293</v>
      </c>
    </row>
    <row r="33" spans="1:1">
      <c r="A33" s="13" t="s">
        <v>297</v>
      </c>
    </row>
  </sheetData>
  <mergeCells count="3">
    <mergeCell ref="A2:A3"/>
    <mergeCell ref="B2:F2"/>
    <mergeCell ref="G2:K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K33"/>
  <sheetViews>
    <sheetView workbookViewId="0"/>
  </sheetViews>
  <sheetFormatPr defaultRowHeight="15"/>
  <cols>
    <col min="1" max="1" width="23" customWidth="1"/>
    <col min="2" max="11" width="13" customWidth="1"/>
  </cols>
  <sheetData>
    <row r="1" spans="1:11">
      <c r="A1" s="2" t="s">
        <v>43</v>
      </c>
    </row>
    <row r="2" spans="1:11">
      <c r="A2" s="34" t="s">
        <v>251</v>
      </c>
      <c r="B2" s="35">
        <v>2011</v>
      </c>
      <c r="C2" s="46"/>
      <c r="D2" s="46"/>
      <c r="E2" s="46"/>
      <c r="F2" s="46"/>
      <c r="G2" s="35">
        <v>2013</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13</v>
      </c>
      <c r="C4" s="8">
        <v>2</v>
      </c>
      <c r="D4" s="8">
        <v>10</v>
      </c>
      <c r="E4" s="8">
        <v>2</v>
      </c>
      <c r="F4" s="8">
        <v>9</v>
      </c>
      <c r="G4" s="21">
        <v>13</v>
      </c>
      <c r="H4" s="8">
        <v>1</v>
      </c>
      <c r="I4" s="8">
        <v>12</v>
      </c>
      <c r="J4" s="8">
        <v>1</v>
      </c>
      <c r="K4" s="8">
        <v>10</v>
      </c>
    </row>
    <row r="5" spans="1:11">
      <c r="A5" s="7" t="s">
        <v>306</v>
      </c>
      <c r="B5" s="8">
        <v>13</v>
      </c>
      <c r="C5" s="8">
        <v>3</v>
      </c>
      <c r="D5" s="8">
        <v>11</v>
      </c>
      <c r="E5" s="8">
        <v>2</v>
      </c>
      <c r="F5" s="8">
        <v>9</v>
      </c>
      <c r="G5" s="21">
        <v>14</v>
      </c>
      <c r="H5" s="8">
        <v>1</v>
      </c>
      <c r="I5" s="8">
        <v>12</v>
      </c>
      <c r="J5" s="8">
        <v>1</v>
      </c>
      <c r="K5" s="8">
        <v>11</v>
      </c>
    </row>
    <row r="6" spans="1:11">
      <c r="A6" s="19" t="s">
        <v>142</v>
      </c>
      <c r="B6" s="8">
        <v>15</v>
      </c>
      <c r="C6" s="8">
        <v>3</v>
      </c>
      <c r="D6" s="8">
        <v>13</v>
      </c>
      <c r="E6" s="8">
        <v>3</v>
      </c>
      <c r="F6" s="8">
        <v>9</v>
      </c>
      <c r="G6" s="21">
        <v>16</v>
      </c>
      <c r="H6" s="8">
        <v>1</v>
      </c>
      <c r="I6" s="8">
        <v>15</v>
      </c>
      <c r="J6" s="8">
        <v>4</v>
      </c>
      <c r="K6" s="8">
        <v>11</v>
      </c>
    </row>
    <row r="7" spans="1:11">
      <c r="A7" s="19" t="s">
        <v>143</v>
      </c>
      <c r="B7" s="8">
        <v>11</v>
      </c>
      <c r="C7" s="8">
        <v>2</v>
      </c>
      <c r="D7" s="8">
        <v>8</v>
      </c>
      <c r="E7" s="8">
        <v>1</v>
      </c>
      <c r="F7" s="8">
        <v>7</v>
      </c>
      <c r="G7" s="21">
        <v>12</v>
      </c>
      <c r="H7" s="8">
        <v>1</v>
      </c>
      <c r="I7" s="8">
        <v>11</v>
      </c>
      <c r="J7" s="8">
        <v>2</v>
      </c>
      <c r="K7" s="8">
        <v>10</v>
      </c>
    </row>
    <row r="8" spans="1:11">
      <c r="A8" s="19" t="s">
        <v>144</v>
      </c>
      <c r="B8" s="8">
        <v>13</v>
      </c>
      <c r="C8" s="8">
        <v>4</v>
      </c>
      <c r="D8" s="8">
        <v>10</v>
      </c>
      <c r="E8" s="8">
        <v>2</v>
      </c>
      <c r="F8" s="8">
        <v>8</v>
      </c>
      <c r="G8" s="21">
        <v>15</v>
      </c>
      <c r="H8" s="8">
        <v>2</v>
      </c>
      <c r="I8" s="8">
        <v>14</v>
      </c>
      <c r="J8" s="8">
        <v>1</v>
      </c>
      <c r="K8" s="8">
        <v>13</v>
      </c>
    </row>
    <row r="9" spans="1:11">
      <c r="A9" s="19" t="s">
        <v>145</v>
      </c>
      <c r="B9" s="8">
        <v>19</v>
      </c>
      <c r="C9" s="8">
        <v>12</v>
      </c>
      <c r="D9" s="8">
        <v>7</v>
      </c>
      <c r="E9" s="8">
        <v>1</v>
      </c>
      <c r="F9" s="8">
        <v>6</v>
      </c>
      <c r="G9" s="21">
        <v>20</v>
      </c>
      <c r="H9" s="8">
        <v>2</v>
      </c>
      <c r="I9" s="8">
        <v>18</v>
      </c>
      <c r="J9" s="8" t="s">
        <v>72</v>
      </c>
      <c r="K9" s="8">
        <v>18</v>
      </c>
    </row>
    <row r="10" spans="1:11">
      <c r="A10" s="19" t="s">
        <v>146</v>
      </c>
      <c r="B10" s="8">
        <v>20</v>
      </c>
      <c r="C10" s="8">
        <v>4</v>
      </c>
      <c r="D10" s="8">
        <v>15</v>
      </c>
      <c r="E10" s="8">
        <v>1</v>
      </c>
      <c r="F10" s="8">
        <v>15</v>
      </c>
      <c r="G10" s="21">
        <v>20</v>
      </c>
      <c r="H10" s="8">
        <v>2</v>
      </c>
      <c r="I10" s="8">
        <v>17</v>
      </c>
      <c r="J10" s="8">
        <v>1</v>
      </c>
      <c r="K10" s="8">
        <v>17</v>
      </c>
    </row>
    <row r="11" spans="1:11">
      <c r="A11" s="19" t="s">
        <v>147</v>
      </c>
      <c r="B11" s="8">
        <v>11</v>
      </c>
      <c r="C11" s="8">
        <v>1</v>
      </c>
      <c r="D11" s="8">
        <v>10</v>
      </c>
      <c r="E11" s="8">
        <v>1</v>
      </c>
      <c r="F11" s="8">
        <v>8</v>
      </c>
      <c r="G11" s="21">
        <v>11</v>
      </c>
      <c r="H11" s="8">
        <v>1</v>
      </c>
      <c r="I11" s="8">
        <v>10</v>
      </c>
      <c r="J11" s="8">
        <v>2</v>
      </c>
      <c r="K11" s="8">
        <v>8</v>
      </c>
    </row>
    <row r="12" spans="1:11">
      <c r="A12" s="19" t="s">
        <v>148</v>
      </c>
      <c r="B12" s="8">
        <v>18</v>
      </c>
      <c r="C12" s="8">
        <v>3</v>
      </c>
      <c r="D12" s="8">
        <v>15</v>
      </c>
      <c r="E12" s="8">
        <v>2</v>
      </c>
      <c r="F12" s="8">
        <v>13</v>
      </c>
      <c r="G12" s="21">
        <v>15</v>
      </c>
      <c r="H12" s="8">
        <v>1</v>
      </c>
      <c r="I12" s="8">
        <v>14</v>
      </c>
      <c r="J12" s="8">
        <v>1</v>
      </c>
      <c r="K12" s="8">
        <v>14</v>
      </c>
    </row>
    <row r="13" spans="1:11">
      <c r="A13" s="19" t="s">
        <v>149</v>
      </c>
      <c r="B13" s="8" t="s">
        <v>293</v>
      </c>
      <c r="C13" s="8" t="s">
        <v>293</v>
      </c>
      <c r="D13" s="8" t="s">
        <v>293</v>
      </c>
      <c r="E13" s="8" t="s">
        <v>293</v>
      </c>
      <c r="F13" s="8" t="s">
        <v>293</v>
      </c>
      <c r="G13" s="21" t="s">
        <v>293</v>
      </c>
      <c r="H13" s="8" t="s">
        <v>293</v>
      </c>
      <c r="I13" s="8" t="s">
        <v>293</v>
      </c>
      <c r="J13" s="8" t="s">
        <v>293</v>
      </c>
      <c r="K13" s="8" t="s">
        <v>293</v>
      </c>
    </row>
    <row r="14" spans="1:11">
      <c r="A14" s="19" t="s">
        <v>150</v>
      </c>
      <c r="B14" s="8">
        <v>25</v>
      </c>
      <c r="C14" s="8">
        <v>5</v>
      </c>
      <c r="D14" s="8">
        <v>19</v>
      </c>
      <c r="E14" s="8">
        <v>1</v>
      </c>
      <c r="F14" s="8">
        <v>19</v>
      </c>
      <c r="G14" s="21">
        <v>26</v>
      </c>
      <c r="H14" s="8">
        <v>2</v>
      </c>
      <c r="I14" s="8">
        <v>24</v>
      </c>
      <c r="J14" s="8" t="s">
        <v>72</v>
      </c>
      <c r="K14" s="8">
        <v>24</v>
      </c>
    </row>
    <row r="15" spans="1:11">
      <c r="A15" s="19" t="s">
        <v>151</v>
      </c>
      <c r="B15" s="8">
        <v>9</v>
      </c>
      <c r="C15" s="8">
        <v>4</v>
      </c>
      <c r="D15" s="8">
        <v>5</v>
      </c>
      <c r="E15" s="8">
        <v>1</v>
      </c>
      <c r="F15" s="8">
        <v>4</v>
      </c>
      <c r="G15" s="21">
        <v>9</v>
      </c>
      <c r="H15" s="8">
        <v>2</v>
      </c>
      <c r="I15" s="8">
        <v>7</v>
      </c>
      <c r="J15" s="8" t="s">
        <v>72</v>
      </c>
      <c r="K15" s="8">
        <v>7</v>
      </c>
    </row>
    <row r="16" spans="1:11">
      <c r="A16" s="19" t="s">
        <v>152</v>
      </c>
      <c r="B16" s="8" t="s">
        <v>293</v>
      </c>
      <c r="C16" s="8" t="s">
        <v>293</v>
      </c>
      <c r="D16" s="8" t="s">
        <v>293</v>
      </c>
      <c r="E16" s="8" t="s">
        <v>293</v>
      </c>
      <c r="F16" s="8" t="s">
        <v>293</v>
      </c>
      <c r="G16" s="21" t="s">
        <v>293</v>
      </c>
      <c r="H16" s="8" t="s">
        <v>293</v>
      </c>
      <c r="I16" s="8" t="s">
        <v>293</v>
      </c>
      <c r="J16" s="8" t="s">
        <v>293</v>
      </c>
      <c r="K16" s="8" t="s">
        <v>293</v>
      </c>
    </row>
    <row r="17" spans="1:11">
      <c r="A17" s="19" t="s">
        <v>153</v>
      </c>
      <c r="B17" s="8">
        <v>18</v>
      </c>
      <c r="C17" s="8">
        <v>8</v>
      </c>
      <c r="D17" s="8">
        <v>10</v>
      </c>
      <c r="E17" s="8">
        <v>2</v>
      </c>
      <c r="F17" s="8">
        <v>8</v>
      </c>
      <c r="G17" s="21">
        <v>18</v>
      </c>
      <c r="H17" s="8">
        <v>4</v>
      </c>
      <c r="I17" s="8">
        <v>14</v>
      </c>
      <c r="J17" s="8">
        <v>1</v>
      </c>
      <c r="K17" s="8">
        <v>13</v>
      </c>
    </row>
    <row r="18" spans="1:11">
      <c r="A18" s="19" t="s">
        <v>154</v>
      </c>
      <c r="B18" s="8">
        <v>20</v>
      </c>
      <c r="C18" s="8">
        <v>5</v>
      </c>
      <c r="D18" s="8">
        <v>15</v>
      </c>
      <c r="E18" s="8">
        <v>1</v>
      </c>
      <c r="F18" s="8">
        <v>14</v>
      </c>
      <c r="G18" s="21">
        <v>18</v>
      </c>
      <c r="H18" s="8">
        <v>1</v>
      </c>
      <c r="I18" s="8">
        <v>17</v>
      </c>
      <c r="J18" s="8" t="s">
        <v>72</v>
      </c>
      <c r="K18" s="8">
        <v>17</v>
      </c>
    </row>
    <row r="19" spans="1:11">
      <c r="A19" s="19" t="s">
        <v>155</v>
      </c>
      <c r="B19" s="8" t="s">
        <v>293</v>
      </c>
      <c r="C19" s="8" t="s">
        <v>293</v>
      </c>
      <c r="D19" s="8" t="s">
        <v>293</v>
      </c>
      <c r="E19" s="8" t="s">
        <v>293</v>
      </c>
      <c r="F19" s="8" t="s">
        <v>293</v>
      </c>
      <c r="G19" s="21" t="s">
        <v>293</v>
      </c>
      <c r="H19" s="8" t="s">
        <v>293</v>
      </c>
      <c r="I19" s="8" t="s">
        <v>293</v>
      </c>
      <c r="J19" s="8" t="s">
        <v>293</v>
      </c>
      <c r="K19" s="8" t="s">
        <v>293</v>
      </c>
    </row>
    <row r="20" spans="1:11">
      <c r="A20" s="19" t="s">
        <v>156</v>
      </c>
      <c r="B20" s="8" t="s">
        <v>293</v>
      </c>
      <c r="C20" s="8" t="s">
        <v>293</v>
      </c>
      <c r="D20" s="8" t="s">
        <v>293</v>
      </c>
      <c r="E20" s="8" t="s">
        <v>293</v>
      </c>
      <c r="F20" s="8" t="s">
        <v>293</v>
      </c>
      <c r="G20" s="21" t="s">
        <v>293</v>
      </c>
      <c r="H20" s="8" t="s">
        <v>293</v>
      </c>
      <c r="I20" s="8" t="s">
        <v>293</v>
      </c>
      <c r="J20" s="8" t="s">
        <v>293</v>
      </c>
      <c r="K20" s="8" t="s">
        <v>293</v>
      </c>
    </row>
    <row r="21" spans="1:11">
      <c r="A21" s="19" t="s">
        <v>307</v>
      </c>
      <c r="B21" s="8">
        <v>9</v>
      </c>
      <c r="C21" s="8">
        <v>1</v>
      </c>
      <c r="D21" s="8">
        <v>8</v>
      </c>
      <c r="E21" s="8">
        <v>2</v>
      </c>
      <c r="F21" s="8">
        <v>6</v>
      </c>
      <c r="G21" s="21">
        <v>10</v>
      </c>
      <c r="H21" s="8">
        <v>2</v>
      </c>
      <c r="I21" s="8">
        <v>8</v>
      </c>
      <c r="J21" s="8">
        <v>1</v>
      </c>
      <c r="K21" s="8">
        <v>7</v>
      </c>
    </row>
    <row r="22" spans="1:11">
      <c r="A22" s="19" t="s">
        <v>157</v>
      </c>
      <c r="B22" s="8" t="s">
        <v>293</v>
      </c>
      <c r="C22" s="8" t="s">
        <v>293</v>
      </c>
      <c r="D22" s="8" t="s">
        <v>293</v>
      </c>
      <c r="E22" s="8" t="s">
        <v>293</v>
      </c>
      <c r="F22" s="8" t="s">
        <v>293</v>
      </c>
      <c r="G22" s="21" t="s">
        <v>293</v>
      </c>
      <c r="H22" s="8" t="s">
        <v>293</v>
      </c>
      <c r="I22" s="8" t="s">
        <v>293</v>
      </c>
      <c r="J22" s="8" t="s">
        <v>293</v>
      </c>
      <c r="K22" s="8" t="s">
        <v>293</v>
      </c>
    </row>
    <row r="23" spans="1:11">
      <c r="A23" s="19" t="s">
        <v>158</v>
      </c>
      <c r="B23" s="8">
        <v>16</v>
      </c>
      <c r="C23" s="8">
        <v>2</v>
      </c>
      <c r="D23" s="8">
        <v>14</v>
      </c>
      <c r="E23" s="8">
        <v>1</v>
      </c>
      <c r="F23" s="8">
        <v>14</v>
      </c>
      <c r="G23" s="21">
        <v>15</v>
      </c>
      <c r="H23" s="8">
        <v>1</v>
      </c>
      <c r="I23" s="8">
        <v>14</v>
      </c>
      <c r="J23" s="8" t="s">
        <v>72</v>
      </c>
      <c r="K23" s="8">
        <v>14</v>
      </c>
    </row>
    <row r="24" spans="1:11">
      <c r="A24" s="19" t="s">
        <v>159</v>
      </c>
      <c r="B24" s="8">
        <v>12</v>
      </c>
      <c r="C24" s="8">
        <v>5</v>
      </c>
      <c r="D24" s="8">
        <v>7</v>
      </c>
      <c r="E24" s="8">
        <v>3</v>
      </c>
      <c r="F24" s="8">
        <v>4</v>
      </c>
      <c r="G24" s="21">
        <v>10</v>
      </c>
      <c r="H24" s="8">
        <v>2</v>
      </c>
      <c r="I24" s="8">
        <v>8</v>
      </c>
      <c r="J24" s="8">
        <v>1</v>
      </c>
      <c r="K24" s="8">
        <v>7</v>
      </c>
    </row>
    <row r="25" spans="1:11">
      <c r="A25" s="19" t="s">
        <v>160</v>
      </c>
      <c r="B25" s="8">
        <v>11</v>
      </c>
      <c r="C25" s="8">
        <v>2</v>
      </c>
      <c r="D25" s="8">
        <v>9</v>
      </c>
      <c r="E25" s="8">
        <v>2</v>
      </c>
      <c r="F25" s="8">
        <v>7</v>
      </c>
      <c r="G25" s="21">
        <v>12</v>
      </c>
      <c r="H25" s="8">
        <v>2</v>
      </c>
      <c r="I25" s="8">
        <v>10</v>
      </c>
      <c r="J25" s="8" t="s">
        <v>72</v>
      </c>
      <c r="K25" s="8">
        <v>10</v>
      </c>
    </row>
    <row r="26" spans="1:11">
      <c r="A26" s="19" t="s">
        <v>161</v>
      </c>
      <c r="B26" s="8">
        <v>12</v>
      </c>
      <c r="C26" s="8">
        <v>1</v>
      </c>
      <c r="D26" s="8">
        <v>11</v>
      </c>
      <c r="E26" s="8">
        <v>2</v>
      </c>
      <c r="F26" s="8">
        <v>9</v>
      </c>
      <c r="G26" s="21">
        <v>12</v>
      </c>
      <c r="H26" s="8">
        <v>1</v>
      </c>
      <c r="I26" s="8">
        <v>11</v>
      </c>
      <c r="J26" s="8">
        <v>1</v>
      </c>
      <c r="K26" s="8">
        <v>10</v>
      </c>
    </row>
    <row r="27" spans="1:11">
      <c r="A27" s="19" t="s">
        <v>162</v>
      </c>
      <c r="B27" s="8">
        <v>11</v>
      </c>
      <c r="C27" s="8">
        <v>1</v>
      </c>
      <c r="D27" s="8">
        <v>10</v>
      </c>
      <c r="E27" s="8" t="s">
        <v>72</v>
      </c>
      <c r="F27" s="8">
        <v>10</v>
      </c>
      <c r="G27" s="21">
        <v>10</v>
      </c>
      <c r="H27" s="8">
        <v>1</v>
      </c>
      <c r="I27" s="8">
        <v>9</v>
      </c>
      <c r="J27" s="8">
        <v>1</v>
      </c>
      <c r="K27" s="8">
        <v>9</v>
      </c>
    </row>
    <row r="28" spans="1:11">
      <c r="A28" s="19" t="s">
        <v>163</v>
      </c>
      <c r="B28" s="8">
        <v>21</v>
      </c>
      <c r="C28" s="8">
        <v>5</v>
      </c>
      <c r="D28" s="8">
        <v>16</v>
      </c>
      <c r="E28" s="8">
        <v>1</v>
      </c>
      <c r="F28" s="8">
        <v>15</v>
      </c>
      <c r="G28" s="21">
        <v>24</v>
      </c>
      <c r="H28" s="8">
        <v>4</v>
      </c>
      <c r="I28" s="8">
        <v>20</v>
      </c>
      <c r="J28" s="8" t="s">
        <v>72</v>
      </c>
      <c r="K28" s="8">
        <v>20</v>
      </c>
    </row>
    <row r="29" spans="1:11">
      <c r="A29" s="19" t="s">
        <v>164</v>
      </c>
      <c r="B29" s="8">
        <v>17</v>
      </c>
      <c r="C29" s="8">
        <v>1</v>
      </c>
      <c r="D29" s="8">
        <v>16</v>
      </c>
      <c r="E29" s="8" t="s">
        <v>72</v>
      </c>
      <c r="F29" s="8">
        <v>16</v>
      </c>
      <c r="G29" s="21">
        <v>17</v>
      </c>
      <c r="H29" s="8">
        <v>1</v>
      </c>
      <c r="I29" s="8">
        <v>16</v>
      </c>
      <c r="J29" s="8" t="s">
        <v>72</v>
      </c>
      <c r="K29" s="8">
        <v>16</v>
      </c>
    </row>
    <row r="30" spans="1:11">
      <c r="A30" s="19" t="s">
        <v>165</v>
      </c>
      <c r="B30" s="8">
        <v>17</v>
      </c>
      <c r="C30" s="8">
        <v>6</v>
      </c>
      <c r="D30" s="8">
        <v>11</v>
      </c>
      <c r="E30" s="8" t="s">
        <v>72</v>
      </c>
      <c r="F30" s="8">
        <v>11</v>
      </c>
      <c r="G30" s="21">
        <v>20</v>
      </c>
      <c r="H30" s="8">
        <v>3</v>
      </c>
      <c r="I30" s="8">
        <v>17</v>
      </c>
      <c r="J30" s="8">
        <v>1</v>
      </c>
      <c r="K30" s="8">
        <v>16</v>
      </c>
    </row>
    <row r="31" spans="1:11">
      <c r="A31" s="19" t="s">
        <v>166</v>
      </c>
      <c r="B31" s="8">
        <v>14</v>
      </c>
      <c r="C31" s="8">
        <v>3</v>
      </c>
      <c r="D31" s="8">
        <v>11</v>
      </c>
      <c r="E31" s="8">
        <v>4</v>
      </c>
      <c r="F31" s="8">
        <v>7</v>
      </c>
      <c r="G31" s="21">
        <v>14</v>
      </c>
      <c r="H31" s="8">
        <v>2</v>
      </c>
      <c r="I31" s="8">
        <v>12</v>
      </c>
      <c r="J31" s="8">
        <v>3</v>
      </c>
      <c r="K31" s="8">
        <v>9</v>
      </c>
    </row>
    <row r="32" spans="1:11">
      <c r="A32" s="25" t="s">
        <v>167</v>
      </c>
      <c r="B32" s="11" t="s">
        <v>293</v>
      </c>
      <c r="C32" s="11" t="s">
        <v>293</v>
      </c>
      <c r="D32" s="11" t="s">
        <v>293</v>
      </c>
      <c r="E32" s="11" t="s">
        <v>293</v>
      </c>
      <c r="F32" s="11" t="s">
        <v>293</v>
      </c>
      <c r="G32" s="26" t="s">
        <v>293</v>
      </c>
      <c r="H32" s="11" t="s">
        <v>293</v>
      </c>
      <c r="I32" s="11" t="s">
        <v>293</v>
      </c>
      <c r="J32" s="11" t="s">
        <v>293</v>
      </c>
      <c r="K32" s="11" t="s">
        <v>293</v>
      </c>
    </row>
    <row r="33" spans="1:1">
      <c r="A33" s="13" t="s">
        <v>297</v>
      </c>
    </row>
  </sheetData>
  <mergeCells count="3">
    <mergeCell ref="A2:A3"/>
    <mergeCell ref="B2:F2"/>
    <mergeCell ref="G2:K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1"/>
  <sheetViews>
    <sheetView workbookViewId="0"/>
  </sheetViews>
  <sheetFormatPr defaultRowHeight="15"/>
  <cols>
    <col min="1" max="1" width="37" customWidth="1"/>
    <col min="2" max="6" width="21" customWidth="1"/>
  </cols>
  <sheetData>
    <row r="1" spans="1:6">
      <c r="A1" s="2" t="s">
        <v>6</v>
      </c>
    </row>
    <row r="2" spans="1:6">
      <c r="A2" s="34" t="s">
        <v>75</v>
      </c>
      <c r="B2" s="35" t="s">
        <v>170</v>
      </c>
      <c r="C2" s="46"/>
      <c r="D2" s="46"/>
      <c r="E2" s="35" t="s">
        <v>171</v>
      </c>
      <c r="F2" s="46"/>
    </row>
    <row r="3" spans="1:6" ht="29.45" customHeight="1">
      <c r="A3" s="47"/>
      <c r="B3" s="14" t="s">
        <v>175</v>
      </c>
      <c r="C3" s="15" t="s">
        <v>180</v>
      </c>
      <c r="D3" s="15" t="s">
        <v>181</v>
      </c>
      <c r="E3" s="16" t="s">
        <v>175</v>
      </c>
      <c r="F3" s="15" t="s">
        <v>176</v>
      </c>
    </row>
    <row r="4" spans="1:6">
      <c r="A4" s="7" t="s">
        <v>182</v>
      </c>
      <c r="B4" s="8">
        <v>100</v>
      </c>
      <c r="C4" s="8">
        <v>100</v>
      </c>
      <c r="D4" s="17">
        <v>5010</v>
      </c>
      <c r="E4" s="21">
        <v>89</v>
      </c>
      <c r="F4" s="17">
        <v>107700</v>
      </c>
    </row>
    <row r="5" spans="1:6">
      <c r="A5" s="19" t="s">
        <v>81</v>
      </c>
      <c r="B5" s="8">
        <v>100</v>
      </c>
      <c r="C5" s="8">
        <v>100</v>
      </c>
      <c r="D5" s="8">
        <v>90</v>
      </c>
      <c r="E5" s="21">
        <v>91</v>
      </c>
      <c r="F5" s="17">
        <v>1800</v>
      </c>
    </row>
    <row r="6" spans="1:6">
      <c r="A6" s="19" t="s">
        <v>82</v>
      </c>
      <c r="B6" s="8">
        <v>99</v>
      </c>
      <c r="C6" s="8">
        <v>94</v>
      </c>
      <c r="D6" s="8">
        <v>90</v>
      </c>
      <c r="E6" s="21">
        <v>84</v>
      </c>
      <c r="F6" s="17">
        <v>1500</v>
      </c>
    </row>
    <row r="7" spans="1:6">
      <c r="A7" s="19" t="s">
        <v>83</v>
      </c>
      <c r="B7" s="8">
        <v>100</v>
      </c>
      <c r="C7" s="8">
        <v>100</v>
      </c>
      <c r="D7" s="8">
        <v>90</v>
      </c>
      <c r="E7" s="21">
        <v>90</v>
      </c>
      <c r="F7" s="17">
        <v>1800</v>
      </c>
    </row>
    <row r="8" spans="1:6">
      <c r="A8" s="19" t="s">
        <v>84</v>
      </c>
      <c r="B8" s="8">
        <v>100</v>
      </c>
      <c r="C8" s="8">
        <v>100</v>
      </c>
      <c r="D8" s="8">
        <v>90</v>
      </c>
      <c r="E8" s="21">
        <v>91</v>
      </c>
      <c r="F8" s="17">
        <v>1800</v>
      </c>
    </row>
    <row r="9" spans="1:6">
      <c r="A9" s="19" t="s">
        <v>85</v>
      </c>
      <c r="B9" s="8">
        <v>100</v>
      </c>
      <c r="C9" s="8">
        <v>100</v>
      </c>
      <c r="D9" s="8">
        <v>170</v>
      </c>
      <c r="E9" s="21">
        <v>88</v>
      </c>
      <c r="F9" s="17">
        <v>3600</v>
      </c>
    </row>
    <row r="10" spans="1:6">
      <c r="A10" s="19" t="s">
        <v>86</v>
      </c>
      <c r="B10" s="8">
        <v>97</v>
      </c>
      <c r="C10" s="8">
        <v>95</v>
      </c>
      <c r="D10" s="8">
        <v>110</v>
      </c>
      <c r="E10" s="21">
        <v>86</v>
      </c>
      <c r="F10" s="17">
        <v>2300</v>
      </c>
    </row>
    <row r="11" spans="1:6">
      <c r="A11" s="19" t="s">
        <v>87</v>
      </c>
      <c r="B11" s="8">
        <v>99</v>
      </c>
      <c r="C11" s="8">
        <v>98</v>
      </c>
      <c r="D11" s="8">
        <v>80</v>
      </c>
      <c r="E11" s="21">
        <v>88</v>
      </c>
      <c r="F11" s="17">
        <v>1700</v>
      </c>
    </row>
    <row r="12" spans="1:6">
      <c r="A12" s="19" t="s">
        <v>88</v>
      </c>
      <c r="B12" s="8">
        <v>100</v>
      </c>
      <c r="C12" s="8">
        <v>100</v>
      </c>
      <c r="D12" s="8">
        <v>50</v>
      </c>
      <c r="E12" s="21">
        <v>87</v>
      </c>
      <c r="F12" s="17">
        <v>1700</v>
      </c>
    </row>
    <row r="13" spans="1:6">
      <c r="A13" s="19" t="s">
        <v>89</v>
      </c>
      <c r="B13" s="8">
        <v>100</v>
      </c>
      <c r="C13" s="8">
        <v>100</v>
      </c>
      <c r="D13" s="8">
        <v>200</v>
      </c>
      <c r="E13" s="21">
        <v>89</v>
      </c>
      <c r="F13" s="17">
        <v>4500</v>
      </c>
    </row>
    <row r="14" spans="1:6">
      <c r="A14" s="19" t="s">
        <v>90</v>
      </c>
      <c r="B14" s="8">
        <v>100</v>
      </c>
      <c r="C14" s="8">
        <v>100</v>
      </c>
      <c r="D14" s="8">
        <v>110</v>
      </c>
      <c r="E14" s="21">
        <v>90</v>
      </c>
      <c r="F14" s="17">
        <v>2500</v>
      </c>
    </row>
    <row r="15" spans="1:6">
      <c r="A15" s="19" t="s">
        <v>91</v>
      </c>
      <c r="B15" s="8">
        <v>100</v>
      </c>
      <c r="C15" s="8">
        <v>100</v>
      </c>
      <c r="D15" s="8">
        <v>50</v>
      </c>
      <c r="E15" s="21">
        <v>85</v>
      </c>
      <c r="F15" s="17">
        <v>1700</v>
      </c>
    </row>
    <row r="16" spans="1:6">
      <c r="A16" s="19" t="s">
        <v>92</v>
      </c>
      <c r="B16" s="8">
        <v>100</v>
      </c>
      <c r="C16" s="8">
        <v>100</v>
      </c>
      <c r="D16" s="8">
        <v>80</v>
      </c>
      <c r="E16" s="21">
        <v>90</v>
      </c>
      <c r="F16" s="17">
        <v>1800</v>
      </c>
    </row>
    <row r="17" spans="1:6">
      <c r="A17" s="19" t="s">
        <v>93</v>
      </c>
      <c r="B17" s="8">
        <v>100</v>
      </c>
      <c r="C17" s="8">
        <v>100</v>
      </c>
      <c r="D17" s="8">
        <v>140</v>
      </c>
      <c r="E17" s="21">
        <v>88</v>
      </c>
      <c r="F17" s="17">
        <v>2700</v>
      </c>
    </row>
    <row r="18" spans="1:6">
      <c r="A18" s="19" t="s">
        <v>94</v>
      </c>
      <c r="B18" s="8">
        <v>99</v>
      </c>
      <c r="C18" s="8">
        <v>99</v>
      </c>
      <c r="D18" s="8">
        <v>80</v>
      </c>
      <c r="E18" s="21">
        <v>91</v>
      </c>
      <c r="F18" s="17">
        <v>1700</v>
      </c>
    </row>
    <row r="19" spans="1:6">
      <c r="A19" s="19" t="s">
        <v>95</v>
      </c>
      <c r="B19" s="8">
        <v>100</v>
      </c>
      <c r="C19" s="8">
        <v>100</v>
      </c>
      <c r="D19" s="8">
        <v>80</v>
      </c>
      <c r="E19" s="21">
        <v>90</v>
      </c>
      <c r="F19" s="17">
        <v>1800</v>
      </c>
    </row>
    <row r="20" spans="1:6">
      <c r="A20" s="19" t="s">
        <v>96</v>
      </c>
      <c r="B20" s="8">
        <v>100</v>
      </c>
      <c r="C20" s="8">
        <v>100</v>
      </c>
      <c r="D20" s="8">
        <v>90</v>
      </c>
      <c r="E20" s="21">
        <v>91</v>
      </c>
      <c r="F20" s="17">
        <v>1800</v>
      </c>
    </row>
    <row r="21" spans="1:6">
      <c r="A21" s="19" t="s">
        <v>97</v>
      </c>
      <c r="B21" s="8">
        <v>100</v>
      </c>
      <c r="C21" s="8">
        <v>100</v>
      </c>
      <c r="D21" s="8">
        <v>100</v>
      </c>
      <c r="E21" s="21">
        <v>89</v>
      </c>
      <c r="F21" s="17">
        <v>2300</v>
      </c>
    </row>
    <row r="22" spans="1:6">
      <c r="A22" s="19" t="s">
        <v>98</v>
      </c>
      <c r="B22" s="8">
        <v>100</v>
      </c>
      <c r="C22" s="8">
        <v>100</v>
      </c>
      <c r="D22" s="8">
        <v>90</v>
      </c>
      <c r="E22" s="21">
        <v>90</v>
      </c>
      <c r="F22" s="17">
        <v>1700</v>
      </c>
    </row>
    <row r="23" spans="1:6">
      <c r="A23" s="19" t="s">
        <v>99</v>
      </c>
      <c r="B23" s="8">
        <v>98</v>
      </c>
      <c r="C23" s="8">
        <v>96</v>
      </c>
      <c r="D23" s="8">
        <v>90</v>
      </c>
      <c r="E23" s="21">
        <v>87</v>
      </c>
      <c r="F23" s="17">
        <v>1700</v>
      </c>
    </row>
    <row r="24" spans="1:6">
      <c r="A24" s="19" t="s">
        <v>100</v>
      </c>
      <c r="B24" s="8">
        <v>100</v>
      </c>
      <c r="C24" s="8">
        <v>100</v>
      </c>
      <c r="D24" s="8">
        <v>120</v>
      </c>
      <c r="E24" s="21">
        <v>89</v>
      </c>
      <c r="F24" s="17">
        <v>2500</v>
      </c>
    </row>
    <row r="25" spans="1:6">
      <c r="A25" s="19" t="s">
        <v>101</v>
      </c>
      <c r="B25" s="8">
        <v>100</v>
      </c>
      <c r="C25" s="8">
        <v>100</v>
      </c>
      <c r="D25" s="8">
        <v>120</v>
      </c>
      <c r="E25" s="21">
        <v>88</v>
      </c>
      <c r="F25" s="17">
        <v>2500</v>
      </c>
    </row>
    <row r="26" spans="1:6">
      <c r="A26" s="19" t="s">
        <v>102</v>
      </c>
      <c r="B26" s="8">
        <v>100</v>
      </c>
      <c r="C26" s="8">
        <v>100</v>
      </c>
      <c r="D26" s="8">
        <v>130</v>
      </c>
      <c r="E26" s="21">
        <v>87</v>
      </c>
      <c r="F26" s="17">
        <v>2400</v>
      </c>
    </row>
    <row r="27" spans="1:6">
      <c r="A27" s="19" t="s">
        <v>103</v>
      </c>
      <c r="B27" s="8">
        <v>99</v>
      </c>
      <c r="C27" s="8">
        <v>99</v>
      </c>
      <c r="D27" s="8">
        <v>80</v>
      </c>
      <c r="E27" s="21">
        <v>86</v>
      </c>
      <c r="F27" s="17">
        <v>1500</v>
      </c>
    </row>
    <row r="28" spans="1:6">
      <c r="A28" s="19" t="s">
        <v>104</v>
      </c>
      <c r="B28" s="8">
        <v>100</v>
      </c>
      <c r="C28" s="8">
        <v>100</v>
      </c>
      <c r="D28" s="8">
        <v>80</v>
      </c>
      <c r="E28" s="21">
        <v>90</v>
      </c>
      <c r="F28" s="17">
        <v>1800</v>
      </c>
    </row>
    <row r="29" spans="1:6">
      <c r="A29" s="19" t="s">
        <v>105</v>
      </c>
      <c r="B29" s="8">
        <v>100</v>
      </c>
      <c r="C29" s="8">
        <v>100</v>
      </c>
      <c r="D29" s="8">
        <v>90</v>
      </c>
      <c r="E29" s="21">
        <v>92</v>
      </c>
      <c r="F29" s="17">
        <v>1800</v>
      </c>
    </row>
    <row r="30" spans="1:6">
      <c r="A30" s="19" t="s">
        <v>106</v>
      </c>
      <c r="B30" s="8">
        <v>100</v>
      </c>
      <c r="C30" s="8">
        <v>98</v>
      </c>
      <c r="D30" s="8">
        <v>100</v>
      </c>
      <c r="E30" s="21">
        <v>86</v>
      </c>
      <c r="F30" s="17">
        <v>1700</v>
      </c>
    </row>
    <row r="31" spans="1:6">
      <c r="A31" s="19" t="s">
        <v>107</v>
      </c>
      <c r="B31" s="8">
        <v>100</v>
      </c>
      <c r="C31" s="8">
        <v>100</v>
      </c>
      <c r="D31" s="8">
        <v>100</v>
      </c>
      <c r="E31" s="21">
        <v>92</v>
      </c>
      <c r="F31" s="17">
        <v>1900</v>
      </c>
    </row>
    <row r="32" spans="1:6">
      <c r="A32" s="19" t="s">
        <v>108</v>
      </c>
      <c r="B32" s="8">
        <v>100</v>
      </c>
      <c r="C32" s="8">
        <v>100</v>
      </c>
      <c r="D32" s="8">
        <v>90</v>
      </c>
      <c r="E32" s="21">
        <v>88</v>
      </c>
      <c r="F32" s="17">
        <v>1900</v>
      </c>
    </row>
    <row r="33" spans="1:6">
      <c r="A33" s="19" t="s">
        <v>109</v>
      </c>
      <c r="B33" s="8">
        <v>99</v>
      </c>
      <c r="C33" s="8">
        <v>99</v>
      </c>
      <c r="D33" s="8">
        <v>80</v>
      </c>
      <c r="E33" s="21">
        <v>82</v>
      </c>
      <c r="F33" s="17">
        <v>1700</v>
      </c>
    </row>
    <row r="34" spans="1:6">
      <c r="A34" s="19" t="s">
        <v>110</v>
      </c>
      <c r="B34" s="8">
        <v>99</v>
      </c>
      <c r="C34" s="8">
        <v>99</v>
      </c>
      <c r="D34" s="8">
        <v>80</v>
      </c>
      <c r="E34" s="21">
        <v>91</v>
      </c>
      <c r="F34" s="17">
        <v>1800</v>
      </c>
    </row>
    <row r="35" spans="1:6">
      <c r="A35" s="19" t="s">
        <v>111</v>
      </c>
      <c r="B35" s="8">
        <v>100</v>
      </c>
      <c r="C35" s="8">
        <v>100</v>
      </c>
      <c r="D35" s="8">
        <v>100</v>
      </c>
      <c r="E35" s="21">
        <v>88</v>
      </c>
      <c r="F35" s="17">
        <v>2200</v>
      </c>
    </row>
    <row r="36" spans="1:6">
      <c r="A36" s="19" t="s">
        <v>112</v>
      </c>
      <c r="B36" s="8">
        <v>98</v>
      </c>
      <c r="C36" s="8">
        <v>98</v>
      </c>
      <c r="D36" s="8">
        <v>120</v>
      </c>
      <c r="E36" s="21">
        <v>81</v>
      </c>
      <c r="F36" s="17">
        <v>2300</v>
      </c>
    </row>
    <row r="37" spans="1:6">
      <c r="A37" s="19" t="s">
        <v>113</v>
      </c>
      <c r="B37" s="8">
        <v>100</v>
      </c>
      <c r="C37" s="8">
        <v>100</v>
      </c>
      <c r="D37" s="8">
        <v>130</v>
      </c>
      <c r="E37" s="21">
        <v>90</v>
      </c>
      <c r="F37" s="17">
        <v>3300</v>
      </c>
    </row>
    <row r="38" spans="1:6">
      <c r="A38" s="19" t="s">
        <v>114</v>
      </c>
      <c r="B38" s="8">
        <v>100</v>
      </c>
      <c r="C38" s="8">
        <v>100</v>
      </c>
      <c r="D38" s="8">
        <v>80</v>
      </c>
      <c r="E38" s="21">
        <v>89</v>
      </c>
      <c r="F38" s="17">
        <v>1700</v>
      </c>
    </row>
    <row r="39" spans="1:6">
      <c r="A39" s="19" t="s">
        <v>115</v>
      </c>
      <c r="B39" s="8">
        <v>100</v>
      </c>
      <c r="C39" s="8">
        <v>100</v>
      </c>
      <c r="D39" s="8">
        <v>130</v>
      </c>
      <c r="E39" s="21">
        <v>90</v>
      </c>
      <c r="F39" s="17">
        <v>2400</v>
      </c>
    </row>
    <row r="40" spans="1:6">
      <c r="A40" s="19" t="s">
        <v>116</v>
      </c>
      <c r="B40" s="8">
        <v>100</v>
      </c>
      <c r="C40" s="8">
        <v>100</v>
      </c>
      <c r="D40" s="8">
        <v>90</v>
      </c>
      <c r="E40" s="21">
        <v>92</v>
      </c>
      <c r="F40" s="17">
        <v>1700</v>
      </c>
    </row>
    <row r="41" spans="1:6">
      <c r="A41" s="19" t="s">
        <v>117</v>
      </c>
      <c r="B41" s="8">
        <v>100</v>
      </c>
      <c r="C41" s="8">
        <v>100</v>
      </c>
      <c r="D41" s="8">
        <v>90</v>
      </c>
      <c r="E41" s="21">
        <v>85</v>
      </c>
      <c r="F41" s="17">
        <v>1600</v>
      </c>
    </row>
    <row r="42" spans="1:6">
      <c r="A42" s="19" t="s">
        <v>118</v>
      </c>
      <c r="B42" s="8">
        <v>99</v>
      </c>
      <c r="C42" s="8">
        <v>100</v>
      </c>
      <c r="D42" s="8">
        <v>120</v>
      </c>
      <c r="E42" s="21">
        <v>89</v>
      </c>
      <c r="F42" s="17">
        <v>2400</v>
      </c>
    </row>
    <row r="43" spans="1:6">
      <c r="A43" s="19" t="s">
        <v>119</v>
      </c>
      <c r="B43" s="8">
        <v>100</v>
      </c>
      <c r="C43" s="8">
        <v>100</v>
      </c>
      <c r="D43" s="8">
        <v>60</v>
      </c>
      <c r="E43" s="21">
        <v>90</v>
      </c>
      <c r="F43" s="17">
        <v>1800</v>
      </c>
    </row>
    <row r="44" spans="1:6">
      <c r="A44" s="19" t="s">
        <v>120</v>
      </c>
      <c r="B44" s="8">
        <v>100</v>
      </c>
      <c r="C44" s="8">
        <v>100</v>
      </c>
      <c r="D44" s="8">
        <v>90</v>
      </c>
      <c r="E44" s="21">
        <v>91</v>
      </c>
      <c r="F44" s="17">
        <v>1700</v>
      </c>
    </row>
    <row r="45" spans="1:6">
      <c r="A45" s="19" t="s">
        <v>121</v>
      </c>
      <c r="B45" s="8">
        <v>99</v>
      </c>
      <c r="C45" s="8">
        <v>99</v>
      </c>
      <c r="D45" s="8">
        <v>90</v>
      </c>
      <c r="E45" s="21">
        <v>91</v>
      </c>
      <c r="F45" s="17">
        <v>1900</v>
      </c>
    </row>
    <row r="46" spans="1:6">
      <c r="A46" s="19" t="s">
        <v>122</v>
      </c>
      <c r="B46" s="8">
        <v>98</v>
      </c>
      <c r="C46" s="8">
        <v>96</v>
      </c>
      <c r="D46" s="8">
        <v>110</v>
      </c>
      <c r="E46" s="21">
        <v>91</v>
      </c>
      <c r="F46" s="17">
        <v>2500</v>
      </c>
    </row>
    <row r="47" spans="1:6">
      <c r="A47" s="19" t="s">
        <v>123</v>
      </c>
      <c r="B47" s="8">
        <v>100</v>
      </c>
      <c r="C47" s="8">
        <v>100</v>
      </c>
      <c r="D47" s="8">
        <v>200</v>
      </c>
      <c r="E47" s="21">
        <v>90</v>
      </c>
      <c r="F47" s="17">
        <v>5500</v>
      </c>
    </row>
    <row r="48" spans="1:6">
      <c r="A48" s="19" t="s">
        <v>124</v>
      </c>
      <c r="B48" s="8">
        <v>100</v>
      </c>
      <c r="C48" s="8">
        <v>100</v>
      </c>
      <c r="D48" s="8">
        <v>90</v>
      </c>
      <c r="E48" s="21">
        <v>88</v>
      </c>
      <c r="F48" s="17">
        <v>1700</v>
      </c>
    </row>
    <row r="49" spans="1:6">
      <c r="A49" s="19" t="s">
        <v>125</v>
      </c>
      <c r="B49" s="8">
        <v>100</v>
      </c>
      <c r="C49" s="8">
        <v>100</v>
      </c>
      <c r="D49" s="8">
        <v>80</v>
      </c>
      <c r="E49" s="21">
        <v>87</v>
      </c>
      <c r="F49" s="17">
        <v>1800</v>
      </c>
    </row>
    <row r="50" spans="1:6">
      <c r="A50" s="19" t="s">
        <v>126</v>
      </c>
      <c r="B50" s="8">
        <v>99</v>
      </c>
      <c r="C50" s="8">
        <v>100</v>
      </c>
      <c r="D50" s="8">
        <v>80</v>
      </c>
      <c r="E50" s="21">
        <v>88</v>
      </c>
      <c r="F50" s="17">
        <v>1700</v>
      </c>
    </row>
    <row r="51" spans="1:6">
      <c r="A51" s="19" t="s">
        <v>127</v>
      </c>
      <c r="B51" s="8">
        <v>100</v>
      </c>
      <c r="C51" s="8">
        <v>100</v>
      </c>
      <c r="D51" s="8">
        <v>90</v>
      </c>
      <c r="E51" s="21">
        <v>87</v>
      </c>
      <c r="F51" s="17">
        <v>1800</v>
      </c>
    </row>
    <row r="52" spans="1:6">
      <c r="A52" s="19" t="s">
        <v>128</v>
      </c>
      <c r="B52" s="8">
        <v>100</v>
      </c>
      <c r="C52" s="8">
        <v>100</v>
      </c>
      <c r="D52" s="8">
        <v>90</v>
      </c>
      <c r="E52" s="21">
        <v>91</v>
      </c>
      <c r="F52" s="17">
        <v>1800</v>
      </c>
    </row>
    <row r="53" spans="1:6">
      <c r="A53" s="19" t="s">
        <v>129</v>
      </c>
      <c r="B53" s="8">
        <v>100</v>
      </c>
      <c r="C53" s="8">
        <v>100</v>
      </c>
      <c r="D53" s="8">
        <v>130</v>
      </c>
      <c r="E53" s="21">
        <v>88</v>
      </c>
      <c r="F53" s="17">
        <v>2500</v>
      </c>
    </row>
    <row r="54" spans="1:6">
      <c r="A54" s="19" t="s">
        <v>130</v>
      </c>
      <c r="B54" s="8">
        <v>100</v>
      </c>
      <c r="C54" s="8">
        <v>100</v>
      </c>
      <c r="D54" s="8">
        <v>60</v>
      </c>
      <c r="E54" s="21">
        <v>87</v>
      </c>
      <c r="F54" s="17">
        <v>1700</v>
      </c>
    </row>
    <row r="55" spans="1:6">
      <c r="A55" s="33" t="s">
        <v>131</v>
      </c>
      <c r="B55" s="45"/>
      <c r="C55" s="45"/>
      <c r="D55" s="45"/>
      <c r="E55" s="45"/>
      <c r="F55" s="45"/>
    </row>
    <row r="56" spans="1:6">
      <c r="A56" s="20" t="s">
        <v>134</v>
      </c>
      <c r="B56" s="8">
        <v>100</v>
      </c>
      <c r="C56" s="8">
        <v>100</v>
      </c>
      <c r="D56" s="8">
        <v>70</v>
      </c>
      <c r="E56" s="21">
        <v>83</v>
      </c>
      <c r="F56" s="17">
        <v>1600</v>
      </c>
    </row>
    <row r="57" spans="1:6">
      <c r="A57" s="20" t="s">
        <v>183</v>
      </c>
      <c r="B57" s="8">
        <v>94</v>
      </c>
      <c r="C57" s="8">
        <v>86</v>
      </c>
      <c r="D57" s="8">
        <v>40</v>
      </c>
      <c r="E57" s="21">
        <v>90</v>
      </c>
      <c r="F57" s="17">
        <v>1700</v>
      </c>
    </row>
    <row r="58" spans="1:6">
      <c r="A58" s="22" t="s">
        <v>136</v>
      </c>
      <c r="B58" s="11">
        <v>100</v>
      </c>
      <c r="C58" s="11">
        <v>100</v>
      </c>
      <c r="D58" s="11">
        <v>150</v>
      </c>
      <c r="E58" s="26">
        <v>91</v>
      </c>
      <c r="F58" s="23">
        <v>3100</v>
      </c>
    </row>
    <row r="59" spans="1:6">
      <c r="A59" s="13" t="s">
        <v>184</v>
      </c>
    </row>
    <row r="60" spans="1:6">
      <c r="A60" s="13" t="s">
        <v>186</v>
      </c>
    </row>
    <row r="61" spans="1:6">
      <c r="A61" s="13" t="s">
        <v>140</v>
      </c>
    </row>
  </sheetData>
  <mergeCells count="4">
    <mergeCell ref="A2:A3"/>
    <mergeCell ref="B2:D2"/>
    <mergeCell ref="E2:F2"/>
    <mergeCell ref="A55:F55"/>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K33"/>
  <sheetViews>
    <sheetView workbookViewId="0"/>
  </sheetViews>
  <sheetFormatPr defaultRowHeight="15"/>
  <cols>
    <col min="1" max="1" width="23" customWidth="1"/>
    <col min="2" max="11" width="13" customWidth="1"/>
  </cols>
  <sheetData>
    <row r="1" spans="1:11">
      <c r="A1" s="2" t="s">
        <v>43</v>
      </c>
    </row>
    <row r="2" spans="1:11">
      <c r="A2" s="34" t="s">
        <v>251</v>
      </c>
      <c r="B2" s="35">
        <v>2015</v>
      </c>
      <c r="C2" s="46"/>
      <c r="D2" s="46"/>
      <c r="E2" s="46"/>
      <c r="F2" s="46"/>
      <c r="G2" s="35">
        <v>2017</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13</v>
      </c>
      <c r="C4" s="8">
        <v>1</v>
      </c>
      <c r="D4" s="8">
        <v>12</v>
      </c>
      <c r="E4" s="8">
        <v>1</v>
      </c>
      <c r="F4" s="8">
        <v>11</v>
      </c>
      <c r="G4" s="21">
        <v>14</v>
      </c>
      <c r="H4" s="8">
        <v>1</v>
      </c>
      <c r="I4" s="8">
        <v>13</v>
      </c>
      <c r="J4" s="8">
        <v>3</v>
      </c>
      <c r="K4" s="8">
        <v>10</v>
      </c>
    </row>
    <row r="5" spans="1:11">
      <c r="A5" s="7" t="s">
        <v>306</v>
      </c>
      <c r="B5" s="8">
        <v>14</v>
      </c>
      <c r="C5" s="8">
        <v>1</v>
      </c>
      <c r="D5" s="8">
        <v>12</v>
      </c>
      <c r="E5" s="8">
        <v>1</v>
      </c>
      <c r="F5" s="8">
        <v>11</v>
      </c>
      <c r="G5" s="21">
        <v>14</v>
      </c>
      <c r="H5" s="8">
        <v>2</v>
      </c>
      <c r="I5" s="8">
        <v>12</v>
      </c>
      <c r="J5" s="8">
        <v>3</v>
      </c>
      <c r="K5" s="8">
        <v>10</v>
      </c>
    </row>
    <row r="6" spans="1:11">
      <c r="A6" s="19" t="s">
        <v>142</v>
      </c>
      <c r="B6" s="8">
        <v>17</v>
      </c>
      <c r="C6" s="8">
        <v>1</v>
      </c>
      <c r="D6" s="8">
        <v>16</v>
      </c>
      <c r="E6" s="8">
        <v>4</v>
      </c>
      <c r="F6" s="8">
        <v>11</v>
      </c>
      <c r="G6" s="21">
        <v>19</v>
      </c>
      <c r="H6" s="8">
        <v>2</v>
      </c>
      <c r="I6" s="8">
        <v>17</v>
      </c>
      <c r="J6" s="8">
        <v>5</v>
      </c>
      <c r="K6" s="8">
        <v>12</v>
      </c>
    </row>
    <row r="7" spans="1:11">
      <c r="A7" s="19" t="s">
        <v>143</v>
      </c>
      <c r="B7" s="8">
        <v>12</v>
      </c>
      <c r="C7" s="8">
        <v>1</v>
      </c>
      <c r="D7" s="8">
        <v>11</v>
      </c>
      <c r="E7" s="8">
        <v>1</v>
      </c>
      <c r="F7" s="8">
        <v>10</v>
      </c>
      <c r="G7" s="21">
        <v>13</v>
      </c>
      <c r="H7" s="8">
        <v>1</v>
      </c>
      <c r="I7" s="8">
        <v>12</v>
      </c>
      <c r="J7" s="8">
        <v>3</v>
      </c>
      <c r="K7" s="8">
        <v>9</v>
      </c>
    </row>
    <row r="8" spans="1:11">
      <c r="A8" s="19" t="s">
        <v>144</v>
      </c>
      <c r="B8" s="8">
        <v>16</v>
      </c>
      <c r="C8" s="8">
        <v>1</v>
      </c>
      <c r="D8" s="8">
        <v>14</v>
      </c>
      <c r="E8" s="8">
        <v>1</v>
      </c>
      <c r="F8" s="8">
        <v>14</v>
      </c>
      <c r="G8" s="21">
        <v>17</v>
      </c>
      <c r="H8" s="8">
        <v>1</v>
      </c>
      <c r="I8" s="8">
        <v>15</v>
      </c>
      <c r="J8" s="8">
        <v>1</v>
      </c>
      <c r="K8" s="8">
        <v>14</v>
      </c>
    </row>
    <row r="9" spans="1:11">
      <c r="A9" s="19" t="s">
        <v>145</v>
      </c>
      <c r="B9" s="8">
        <v>20</v>
      </c>
      <c r="C9" s="8">
        <v>1</v>
      </c>
      <c r="D9" s="8">
        <v>19</v>
      </c>
      <c r="E9" s="8" t="s">
        <v>72</v>
      </c>
      <c r="F9" s="8">
        <v>19</v>
      </c>
      <c r="G9" s="21">
        <v>19</v>
      </c>
      <c r="H9" s="8">
        <v>2</v>
      </c>
      <c r="I9" s="8">
        <v>18</v>
      </c>
      <c r="J9" s="8">
        <v>1</v>
      </c>
      <c r="K9" s="8">
        <v>17</v>
      </c>
    </row>
    <row r="10" spans="1:11">
      <c r="A10" s="19" t="s">
        <v>146</v>
      </c>
      <c r="B10" s="8">
        <v>20</v>
      </c>
      <c r="C10" s="8">
        <v>3</v>
      </c>
      <c r="D10" s="8">
        <v>16</v>
      </c>
      <c r="E10" s="8">
        <v>1</v>
      </c>
      <c r="F10" s="8">
        <v>16</v>
      </c>
      <c r="G10" s="21">
        <v>20</v>
      </c>
      <c r="H10" s="8">
        <v>4</v>
      </c>
      <c r="I10" s="8">
        <v>16</v>
      </c>
      <c r="J10" s="8">
        <v>1</v>
      </c>
      <c r="K10" s="8">
        <v>16</v>
      </c>
    </row>
    <row r="11" spans="1:11">
      <c r="A11" s="19" t="s">
        <v>147</v>
      </c>
      <c r="B11" s="8">
        <v>9</v>
      </c>
      <c r="C11" s="8">
        <v>1</v>
      </c>
      <c r="D11" s="8">
        <v>9</v>
      </c>
      <c r="E11" s="8">
        <v>1</v>
      </c>
      <c r="F11" s="8">
        <v>8</v>
      </c>
      <c r="G11" s="21">
        <v>10</v>
      </c>
      <c r="H11" s="8">
        <v>1</v>
      </c>
      <c r="I11" s="8">
        <v>10</v>
      </c>
      <c r="J11" s="8">
        <v>5</v>
      </c>
      <c r="K11" s="8">
        <v>5</v>
      </c>
    </row>
    <row r="12" spans="1:11">
      <c r="A12" s="19" t="s">
        <v>148</v>
      </c>
      <c r="B12" s="8">
        <v>16</v>
      </c>
      <c r="C12" s="8">
        <v>1</v>
      </c>
      <c r="D12" s="8">
        <v>15</v>
      </c>
      <c r="E12" s="8">
        <v>1</v>
      </c>
      <c r="F12" s="8">
        <v>14</v>
      </c>
      <c r="G12" s="21">
        <v>15</v>
      </c>
      <c r="H12" s="8">
        <v>1</v>
      </c>
      <c r="I12" s="8">
        <v>14</v>
      </c>
      <c r="J12" s="8">
        <v>1</v>
      </c>
      <c r="K12" s="8">
        <v>13</v>
      </c>
    </row>
    <row r="13" spans="1:11">
      <c r="A13" s="19" t="s">
        <v>149</v>
      </c>
      <c r="B13" s="8" t="s">
        <v>293</v>
      </c>
      <c r="C13" s="8" t="s">
        <v>293</v>
      </c>
      <c r="D13" s="8" t="s">
        <v>293</v>
      </c>
      <c r="E13" s="8" t="s">
        <v>293</v>
      </c>
      <c r="F13" s="8" t="s">
        <v>293</v>
      </c>
      <c r="G13" s="21">
        <v>10</v>
      </c>
      <c r="H13" s="8">
        <v>1</v>
      </c>
      <c r="I13" s="8">
        <v>9</v>
      </c>
      <c r="J13" s="8">
        <v>4</v>
      </c>
      <c r="K13" s="8">
        <v>5</v>
      </c>
    </row>
    <row r="14" spans="1:11">
      <c r="A14" s="19" t="s">
        <v>150</v>
      </c>
      <c r="B14" s="8">
        <v>26</v>
      </c>
      <c r="C14" s="8">
        <v>4</v>
      </c>
      <c r="D14" s="8">
        <v>22</v>
      </c>
      <c r="E14" s="8">
        <v>1</v>
      </c>
      <c r="F14" s="8">
        <v>21</v>
      </c>
      <c r="G14" s="21">
        <v>24</v>
      </c>
      <c r="H14" s="8">
        <v>5</v>
      </c>
      <c r="I14" s="8">
        <v>19</v>
      </c>
      <c r="J14" s="8">
        <v>2</v>
      </c>
      <c r="K14" s="8">
        <v>18</v>
      </c>
    </row>
    <row r="15" spans="1:11">
      <c r="A15" s="19" t="s">
        <v>151</v>
      </c>
      <c r="B15" s="8">
        <v>10</v>
      </c>
      <c r="C15" s="8">
        <v>2</v>
      </c>
      <c r="D15" s="8">
        <v>8</v>
      </c>
      <c r="E15" s="8" t="s">
        <v>72</v>
      </c>
      <c r="F15" s="8">
        <v>8</v>
      </c>
      <c r="G15" s="21">
        <v>11</v>
      </c>
      <c r="H15" s="8">
        <v>2</v>
      </c>
      <c r="I15" s="8">
        <v>9</v>
      </c>
      <c r="J15" s="8">
        <v>1</v>
      </c>
      <c r="K15" s="8">
        <v>8</v>
      </c>
    </row>
    <row r="16" spans="1:11">
      <c r="A16" s="19" t="s">
        <v>152</v>
      </c>
      <c r="B16" s="8" t="s">
        <v>293</v>
      </c>
      <c r="C16" s="8" t="s">
        <v>293</v>
      </c>
      <c r="D16" s="8" t="s">
        <v>293</v>
      </c>
      <c r="E16" s="8" t="s">
        <v>293</v>
      </c>
      <c r="F16" s="8" t="s">
        <v>293</v>
      </c>
      <c r="G16" s="21">
        <v>12</v>
      </c>
      <c r="H16" s="8">
        <v>2</v>
      </c>
      <c r="I16" s="8">
        <v>10</v>
      </c>
      <c r="J16" s="8">
        <v>4</v>
      </c>
      <c r="K16" s="8">
        <v>6</v>
      </c>
    </row>
    <row r="17" spans="1:11">
      <c r="A17" s="19" t="s">
        <v>153</v>
      </c>
      <c r="B17" s="8">
        <v>19</v>
      </c>
      <c r="C17" s="8">
        <v>5</v>
      </c>
      <c r="D17" s="8">
        <v>14</v>
      </c>
      <c r="E17" s="8">
        <v>1</v>
      </c>
      <c r="F17" s="8">
        <v>13</v>
      </c>
      <c r="G17" s="21">
        <v>18</v>
      </c>
      <c r="H17" s="8">
        <v>5</v>
      </c>
      <c r="I17" s="8">
        <v>13</v>
      </c>
      <c r="J17" s="8">
        <v>4</v>
      </c>
      <c r="K17" s="8">
        <v>9</v>
      </c>
    </row>
    <row r="18" spans="1:11">
      <c r="A18" s="19" t="s">
        <v>154</v>
      </c>
      <c r="B18" s="8">
        <v>20</v>
      </c>
      <c r="C18" s="8">
        <v>2</v>
      </c>
      <c r="D18" s="8">
        <v>18</v>
      </c>
      <c r="E18" s="8" t="s">
        <v>72</v>
      </c>
      <c r="F18" s="8">
        <v>18</v>
      </c>
      <c r="G18" s="21">
        <v>18</v>
      </c>
      <c r="H18" s="8">
        <v>1</v>
      </c>
      <c r="I18" s="8">
        <v>16</v>
      </c>
      <c r="J18" s="8">
        <v>2</v>
      </c>
      <c r="K18" s="8">
        <v>14</v>
      </c>
    </row>
    <row r="19" spans="1:11">
      <c r="A19" s="19" t="s">
        <v>155</v>
      </c>
      <c r="B19" s="8">
        <v>12</v>
      </c>
      <c r="C19" s="8">
        <v>1</v>
      </c>
      <c r="D19" s="8">
        <v>10</v>
      </c>
      <c r="E19" s="8">
        <v>1</v>
      </c>
      <c r="F19" s="8">
        <v>9</v>
      </c>
      <c r="G19" s="21">
        <v>14</v>
      </c>
      <c r="H19" s="8">
        <v>2</v>
      </c>
      <c r="I19" s="8">
        <v>12</v>
      </c>
      <c r="J19" s="8">
        <v>2</v>
      </c>
      <c r="K19" s="8">
        <v>10</v>
      </c>
    </row>
    <row r="20" spans="1:11">
      <c r="A20" s="19" t="s">
        <v>156</v>
      </c>
      <c r="B20" s="8" t="s">
        <v>293</v>
      </c>
      <c r="C20" s="8" t="s">
        <v>293</v>
      </c>
      <c r="D20" s="8" t="s">
        <v>293</v>
      </c>
      <c r="E20" s="8" t="s">
        <v>293</v>
      </c>
      <c r="F20" s="8" t="s">
        <v>293</v>
      </c>
      <c r="G20" s="21">
        <v>11</v>
      </c>
      <c r="H20" s="8">
        <v>2</v>
      </c>
      <c r="I20" s="8">
        <v>9</v>
      </c>
      <c r="J20" s="8">
        <v>1</v>
      </c>
      <c r="K20" s="8">
        <v>8</v>
      </c>
    </row>
    <row r="21" spans="1:11">
      <c r="A21" s="19" t="s">
        <v>307</v>
      </c>
      <c r="B21" s="8">
        <v>11</v>
      </c>
      <c r="C21" s="8">
        <v>1</v>
      </c>
      <c r="D21" s="8">
        <v>9</v>
      </c>
      <c r="E21" s="8">
        <v>2</v>
      </c>
      <c r="F21" s="8">
        <v>7</v>
      </c>
      <c r="G21" s="21">
        <v>10</v>
      </c>
      <c r="H21" s="8">
        <v>2</v>
      </c>
      <c r="I21" s="8">
        <v>9</v>
      </c>
      <c r="J21" s="8">
        <v>2</v>
      </c>
      <c r="K21" s="8">
        <v>6</v>
      </c>
    </row>
    <row r="22" spans="1:11">
      <c r="A22" s="19" t="s">
        <v>157</v>
      </c>
      <c r="B22" s="8" t="s">
        <v>293</v>
      </c>
      <c r="C22" s="8" t="s">
        <v>293</v>
      </c>
      <c r="D22" s="8" t="s">
        <v>293</v>
      </c>
      <c r="E22" s="8" t="s">
        <v>293</v>
      </c>
      <c r="F22" s="8" t="s">
        <v>293</v>
      </c>
      <c r="G22" s="21">
        <v>16</v>
      </c>
      <c r="H22" s="8">
        <v>1</v>
      </c>
      <c r="I22" s="8">
        <v>15</v>
      </c>
      <c r="J22" s="8">
        <v>4</v>
      </c>
      <c r="K22" s="8">
        <v>11</v>
      </c>
    </row>
    <row r="23" spans="1:11">
      <c r="A23" s="19" t="s">
        <v>158</v>
      </c>
      <c r="B23" s="8">
        <v>17</v>
      </c>
      <c r="C23" s="8">
        <v>1</v>
      </c>
      <c r="D23" s="8">
        <v>16</v>
      </c>
      <c r="E23" s="8">
        <v>1</v>
      </c>
      <c r="F23" s="8">
        <v>16</v>
      </c>
      <c r="G23" s="21">
        <v>17</v>
      </c>
      <c r="H23" s="8">
        <v>2</v>
      </c>
      <c r="I23" s="8">
        <v>15</v>
      </c>
      <c r="J23" s="8">
        <v>1</v>
      </c>
      <c r="K23" s="8">
        <v>14</v>
      </c>
    </row>
    <row r="24" spans="1:11">
      <c r="A24" s="19" t="s">
        <v>159</v>
      </c>
      <c r="B24" s="8">
        <v>11</v>
      </c>
      <c r="C24" s="8">
        <v>2</v>
      </c>
      <c r="D24" s="8">
        <v>9</v>
      </c>
      <c r="E24" s="8">
        <v>1</v>
      </c>
      <c r="F24" s="8">
        <v>8</v>
      </c>
      <c r="G24" s="21">
        <v>10</v>
      </c>
      <c r="H24" s="8">
        <v>2</v>
      </c>
      <c r="I24" s="8">
        <v>7</v>
      </c>
      <c r="J24" s="8">
        <v>1</v>
      </c>
      <c r="K24" s="8">
        <v>6</v>
      </c>
    </row>
    <row r="25" spans="1:11">
      <c r="A25" s="19" t="s">
        <v>160</v>
      </c>
      <c r="B25" s="8">
        <v>12</v>
      </c>
      <c r="C25" s="8">
        <v>1</v>
      </c>
      <c r="D25" s="8">
        <v>11</v>
      </c>
      <c r="E25" s="8">
        <v>1</v>
      </c>
      <c r="F25" s="8">
        <v>10</v>
      </c>
      <c r="G25" s="21">
        <v>10</v>
      </c>
      <c r="H25" s="8">
        <v>1</v>
      </c>
      <c r="I25" s="8">
        <v>9</v>
      </c>
      <c r="J25" s="8">
        <v>1</v>
      </c>
      <c r="K25" s="8">
        <v>8</v>
      </c>
    </row>
    <row r="26" spans="1:11">
      <c r="A26" s="19" t="s">
        <v>161</v>
      </c>
      <c r="B26" s="8">
        <v>14</v>
      </c>
      <c r="C26" s="8">
        <v>2</v>
      </c>
      <c r="D26" s="8">
        <v>12</v>
      </c>
      <c r="E26" s="8">
        <v>2</v>
      </c>
      <c r="F26" s="8">
        <v>10</v>
      </c>
      <c r="G26" s="21">
        <v>13</v>
      </c>
      <c r="H26" s="8">
        <v>2</v>
      </c>
      <c r="I26" s="8">
        <v>12</v>
      </c>
      <c r="J26" s="8">
        <v>6</v>
      </c>
      <c r="K26" s="8">
        <v>6</v>
      </c>
    </row>
    <row r="27" spans="1:11">
      <c r="A27" s="19" t="s">
        <v>162</v>
      </c>
      <c r="B27" s="8">
        <v>10</v>
      </c>
      <c r="C27" s="8">
        <v>1</v>
      </c>
      <c r="D27" s="8">
        <v>9</v>
      </c>
      <c r="E27" s="8" t="s">
        <v>72</v>
      </c>
      <c r="F27" s="8">
        <v>9</v>
      </c>
      <c r="G27" s="21">
        <v>11</v>
      </c>
      <c r="H27" s="8">
        <v>1</v>
      </c>
      <c r="I27" s="8">
        <v>10</v>
      </c>
      <c r="J27" s="8">
        <v>1</v>
      </c>
      <c r="K27" s="8">
        <v>9</v>
      </c>
    </row>
    <row r="28" spans="1:11">
      <c r="A28" s="19" t="s">
        <v>163</v>
      </c>
      <c r="B28" s="8" t="s">
        <v>293</v>
      </c>
      <c r="C28" s="8" t="s">
        <v>293</v>
      </c>
      <c r="D28" s="8" t="s">
        <v>293</v>
      </c>
      <c r="E28" s="8" t="s">
        <v>293</v>
      </c>
      <c r="F28" s="8" t="s">
        <v>293</v>
      </c>
      <c r="G28" s="21">
        <v>22</v>
      </c>
      <c r="H28" s="8">
        <v>4</v>
      </c>
      <c r="I28" s="8">
        <v>19</v>
      </c>
      <c r="J28" s="8">
        <v>3</v>
      </c>
      <c r="K28" s="8">
        <v>16</v>
      </c>
    </row>
    <row r="29" spans="1:11">
      <c r="A29" s="19" t="s">
        <v>164</v>
      </c>
      <c r="B29" s="8">
        <v>19</v>
      </c>
      <c r="C29" s="8">
        <v>1</v>
      </c>
      <c r="D29" s="8">
        <v>18</v>
      </c>
      <c r="E29" s="8" t="s">
        <v>72</v>
      </c>
      <c r="F29" s="8">
        <v>18</v>
      </c>
      <c r="G29" s="21">
        <v>19</v>
      </c>
      <c r="H29" s="8">
        <v>1</v>
      </c>
      <c r="I29" s="8">
        <v>18</v>
      </c>
      <c r="J29" s="8">
        <v>2</v>
      </c>
      <c r="K29" s="8">
        <v>16</v>
      </c>
    </row>
    <row r="30" spans="1:11">
      <c r="A30" s="19" t="s">
        <v>165</v>
      </c>
      <c r="B30" s="8">
        <v>18</v>
      </c>
      <c r="C30" s="8">
        <v>3</v>
      </c>
      <c r="D30" s="8">
        <v>15</v>
      </c>
      <c r="E30" s="8">
        <v>1</v>
      </c>
      <c r="F30" s="8">
        <v>14</v>
      </c>
      <c r="G30" s="21">
        <v>18</v>
      </c>
      <c r="H30" s="8">
        <v>4</v>
      </c>
      <c r="I30" s="8">
        <v>15</v>
      </c>
      <c r="J30" s="8">
        <v>2</v>
      </c>
      <c r="K30" s="8">
        <v>13</v>
      </c>
    </row>
    <row r="31" spans="1:11">
      <c r="A31" s="19" t="s">
        <v>166</v>
      </c>
      <c r="B31" s="8">
        <v>12</v>
      </c>
      <c r="C31" s="8">
        <v>2</v>
      </c>
      <c r="D31" s="8">
        <v>10</v>
      </c>
      <c r="E31" s="8">
        <v>4</v>
      </c>
      <c r="F31" s="8">
        <v>6</v>
      </c>
      <c r="G31" s="21">
        <v>12</v>
      </c>
      <c r="H31" s="8">
        <v>1</v>
      </c>
      <c r="I31" s="8">
        <v>11</v>
      </c>
      <c r="J31" s="8">
        <v>5</v>
      </c>
      <c r="K31" s="8">
        <v>6</v>
      </c>
    </row>
    <row r="32" spans="1:11">
      <c r="A32" s="25" t="s">
        <v>167</v>
      </c>
      <c r="B32" s="11" t="s">
        <v>293</v>
      </c>
      <c r="C32" s="11" t="s">
        <v>293</v>
      </c>
      <c r="D32" s="11" t="s">
        <v>293</v>
      </c>
      <c r="E32" s="11" t="s">
        <v>293</v>
      </c>
      <c r="F32" s="11" t="s">
        <v>293</v>
      </c>
      <c r="G32" s="26">
        <v>16</v>
      </c>
      <c r="H32" s="11">
        <v>2</v>
      </c>
      <c r="I32" s="11">
        <v>14</v>
      </c>
      <c r="J32" s="11">
        <v>1</v>
      </c>
      <c r="K32" s="11">
        <v>13</v>
      </c>
    </row>
    <row r="33" spans="1:1">
      <c r="A33" s="13" t="s">
        <v>297</v>
      </c>
    </row>
  </sheetData>
  <mergeCells count="3">
    <mergeCell ref="A2:A3"/>
    <mergeCell ref="B2:F2"/>
    <mergeCell ref="G2:K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K37"/>
  <sheetViews>
    <sheetView workbookViewId="0"/>
  </sheetViews>
  <sheetFormatPr defaultRowHeight="15"/>
  <cols>
    <col min="1" max="1" width="23" customWidth="1"/>
    <col min="2" max="11" width="13" customWidth="1"/>
  </cols>
  <sheetData>
    <row r="1" spans="1:11">
      <c r="A1" s="2" t="s">
        <v>43</v>
      </c>
    </row>
    <row r="2" spans="1:11">
      <c r="A2" s="34" t="s">
        <v>251</v>
      </c>
      <c r="B2" s="35">
        <v>2019</v>
      </c>
      <c r="C2" s="46"/>
      <c r="D2" s="46"/>
      <c r="E2" s="46"/>
      <c r="F2" s="46"/>
      <c r="G2" s="35">
        <v>2022</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15</v>
      </c>
      <c r="C4" s="8">
        <v>1</v>
      </c>
      <c r="D4" s="8">
        <v>13</v>
      </c>
      <c r="E4" s="8">
        <v>2</v>
      </c>
      <c r="F4" s="8">
        <v>11</v>
      </c>
      <c r="G4" s="21">
        <v>15</v>
      </c>
      <c r="H4" s="8">
        <v>1</v>
      </c>
      <c r="I4" s="8">
        <v>14</v>
      </c>
      <c r="J4" s="8">
        <v>2</v>
      </c>
      <c r="K4" s="8">
        <v>12</v>
      </c>
    </row>
    <row r="5" spans="1:11">
      <c r="A5" s="7" t="s">
        <v>306</v>
      </c>
      <c r="B5" s="8">
        <v>14</v>
      </c>
      <c r="C5" s="8">
        <v>1</v>
      </c>
      <c r="D5" s="8">
        <v>13</v>
      </c>
      <c r="E5" s="8">
        <v>2</v>
      </c>
      <c r="F5" s="8">
        <v>11</v>
      </c>
      <c r="G5" s="21">
        <v>15</v>
      </c>
      <c r="H5" s="8">
        <v>1</v>
      </c>
      <c r="I5" s="8">
        <v>13</v>
      </c>
      <c r="J5" s="8">
        <v>3</v>
      </c>
      <c r="K5" s="8">
        <v>11</v>
      </c>
    </row>
    <row r="6" spans="1:11">
      <c r="A6" s="19" t="s">
        <v>142</v>
      </c>
      <c r="B6" s="8">
        <v>20</v>
      </c>
      <c r="C6" s="8">
        <v>2</v>
      </c>
      <c r="D6" s="8">
        <v>19</v>
      </c>
      <c r="E6" s="8">
        <v>6</v>
      </c>
      <c r="F6" s="8">
        <v>13</v>
      </c>
      <c r="G6" s="21">
        <v>24</v>
      </c>
      <c r="H6" s="8">
        <v>1</v>
      </c>
      <c r="I6" s="8">
        <v>23</v>
      </c>
      <c r="J6" s="8">
        <v>9</v>
      </c>
      <c r="K6" s="8">
        <v>14</v>
      </c>
    </row>
    <row r="7" spans="1:11">
      <c r="A7" s="19" t="s">
        <v>143</v>
      </c>
      <c r="B7" s="8">
        <v>16</v>
      </c>
      <c r="C7" s="8">
        <v>1</v>
      </c>
      <c r="D7" s="8">
        <v>15</v>
      </c>
      <c r="E7" s="8">
        <v>1</v>
      </c>
      <c r="F7" s="8">
        <v>14</v>
      </c>
      <c r="G7" s="21">
        <v>18</v>
      </c>
      <c r="H7" s="8">
        <v>1</v>
      </c>
      <c r="I7" s="8">
        <v>17</v>
      </c>
      <c r="J7" s="8">
        <v>1</v>
      </c>
      <c r="K7" s="8">
        <v>16</v>
      </c>
    </row>
    <row r="8" spans="1:11">
      <c r="A8" s="19" t="s">
        <v>144</v>
      </c>
      <c r="B8" s="8">
        <v>18</v>
      </c>
      <c r="C8" s="8">
        <v>1</v>
      </c>
      <c r="D8" s="8">
        <v>17</v>
      </c>
      <c r="E8" s="8">
        <v>1</v>
      </c>
      <c r="F8" s="8">
        <v>16</v>
      </c>
      <c r="G8" s="21">
        <v>21</v>
      </c>
      <c r="H8" s="8">
        <v>1</v>
      </c>
      <c r="I8" s="8">
        <v>20</v>
      </c>
      <c r="J8" s="8">
        <v>2</v>
      </c>
      <c r="K8" s="8">
        <v>18</v>
      </c>
    </row>
    <row r="9" spans="1:11">
      <c r="A9" s="19" t="s">
        <v>145</v>
      </c>
      <c r="B9" s="8">
        <v>20</v>
      </c>
      <c r="C9" s="8">
        <v>1</v>
      </c>
      <c r="D9" s="8">
        <v>20</v>
      </c>
      <c r="E9" s="8">
        <v>1</v>
      </c>
      <c r="F9" s="8">
        <v>19</v>
      </c>
      <c r="G9" s="21">
        <v>20</v>
      </c>
      <c r="H9" s="8">
        <v>2</v>
      </c>
      <c r="I9" s="8">
        <v>18</v>
      </c>
      <c r="J9" s="8" t="s">
        <v>72</v>
      </c>
      <c r="K9" s="8">
        <v>17</v>
      </c>
    </row>
    <row r="10" spans="1:11">
      <c r="A10" s="19" t="s">
        <v>146</v>
      </c>
      <c r="B10" s="8">
        <v>20</v>
      </c>
      <c r="C10" s="8">
        <v>3</v>
      </c>
      <c r="D10" s="8">
        <v>18</v>
      </c>
      <c r="E10" s="8">
        <v>1</v>
      </c>
      <c r="F10" s="8">
        <v>17</v>
      </c>
      <c r="G10" s="21">
        <v>22</v>
      </c>
      <c r="H10" s="8">
        <v>4</v>
      </c>
      <c r="I10" s="8">
        <v>18</v>
      </c>
      <c r="J10" s="8">
        <v>3</v>
      </c>
      <c r="K10" s="8">
        <v>15</v>
      </c>
    </row>
    <row r="11" spans="1:11">
      <c r="A11" s="19" t="s">
        <v>147</v>
      </c>
      <c r="B11" s="8">
        <v>9</v>
      </c>
      <c r="C11" s="8">
        <v>1</v>
      </c>
      <c r="D11" s="8">
        <v>8</v>
      </c>
      <c r="E11" s="8">
        <v>2</v>
      </c>
      <c r="F11" s="8">
        <v>7</v>
      </c>
      <c r="G11" s="21">
        <v>11</v>
      </c>
      <c r="H11" s="8">
        <v>2</v>
      </c>
      <c r="I11" s="8">
        <v>10</v>
      </c>
      <c r="J11" s="8">
        <v>1</v>
      </c>
      <c r="K11" s="8">
        <v>8</v>
      </c>
    </row>
    <row r="12" spans="1:11">
      <c r="A12" s="19" t="s">
        <v>148</v>
      </c>
      <c r="B12" s="8">
        <v>16</v>
      </c>
      <c r="C12" s="8">
        <v>1</v>
      </c>
      <c r="D12" s="8">
        <v>15</v>
      </c>
      <c r="E12" s="8">
        <v>1</v>
      </c>
      <c r="F12" s="8">
        <v>15</v>
      </c>
      <c r="G12" s="21">
        <v>17</v>
      </c>
      <c r="H12" s="8">
        <v>1</v>
      </c>
      <c r="I12" s="8">
        <v>16</v>
      </c>
      <c r="J12" s="8">
        <v>1</v>
      </c>
      <c r="K12" s="8">
        <v>15</v>
      </c>
    </row>
    <row r="13" spans="1:11">
      <c r="A13" s="19" t="s">
        <v>149</v>
      </c>
      <c r="B13" s="8">
        <v>11</v>
      </c>
      <c r="C13" s="8">
        <v>1</v>
      </c>
      <c r="D13" s="8">
        <v>10</v>
      </c>
      <c r="E13" s="8">
        <v>4</v>
      </c>
      <c r="F13" s="8">
        <v>6</v>
      </c>
      <c r="G13" s="21">
        <v>10</v>
      </c>
      <c r="H13" s="8">
        <v>1</v>
      </c>
      <c r="I13" s="8">
        <v>9</v>
      </c>
      <c r="J13" s="8">
        <v>3</v>
      </c>
      <c r="K13" s="8">
        <v>6</v>
      </c>
    </row>
    <row r="14" spans="1:11">
      <c r="A14" s="19" t="s">
        <v>150</v>
      </c>
      <c r="B14" s="8">
        <v>23</v>
      </c>
      <c r="C14" s="8">
        <v>4</v>
      </c>
      <c r="D14" s="8">
        <v>18</v>
      </c>
      <c r="E14" s="8">
        <v>1</v>
      </c>
      <c r="F14" s="8">
        <v>17</v>
      </c>
      <c r="G14" s="21">
        <v>23</v>
      </c>
      <c r="H14" s="8">
        <v>3</v>
      </c>
      <c r="I14" s="8">
        <v>21</v>
      </c>
      <c r="J14" s="8">
        <v>2</v>
      </c>
      <c r="K14" s="8">
        <v>18</v>
      </c>
    </row>
    <row r="15" spans="1:11">
      <c r="A15" s="19" t="s">
        <v>151</v>
      </c>
      <c r="B15" s="8">
        <v>11</v>
      </c>
      <c r="C15" s="8">
        <v>1</v>
      </c>
      <c r="D15" s="8">
        <v>9</v>
      </c>
      <c r="E15" s="8">
        <v>2</v>
      </c>
      <c r="F15" s="8">
        <v>8</v>
      </c>
      <c r="G15" s="21">
        <v>14</v>
      </c>
      <c r="H15" s="8">
        <v>2</v>
      </c>
      <c r="I15" s="8">
        <v>12</v>
      </c>
      <c r="J15" s="8">
        <v>1</v>
      </c>
      <c r="K15" s="8">
        <v>11</v>
      </c>
    </row>
    <row r="16" spans="1:11">
      <c r="A16" s="19" t="s">
        <v>152</v>
      </c>
      <c r="B16" s="8">
        <v>11</v>
      </c>
      <c r="C16" s="8">
        <v>1</v>
      </c>
      <c r="D16" s="8">
        <v>10</v>
      </c>
      <c r="E16" s="8">
        <v>2</v>
      </c>
      <c r="F16" s="8">
        <v>9</v>
      </c>
      <c r="G16" s="21">
        <v>15</v>
      </c>
      <c r="H16" s="8">
        <v>2</v>
      </c>
      <c r="I16" s="8">
        <v>13</v>
      </c>
      <c r="J16" s="8">
        <v>3</v>
      </c>
      <c r="K16" s="8">
        <v>10</v>
      </c>
    </row>
    <row r="17" spans="1:11">
      <c r="A17" s="19" t="s">
        <v>153</v>
      </c>
      <c r="B17" s="8">
        <v>19</v>
      </c>
      <c r="C17" s="8">
        <v>6</v>
      </c>
      <c r="D17" s="8">
        <v>13</v>
      </c>
      <c r="E17" s="8">
        <v>1</v>
      </c>
      <c r="F17" s="8">
        <v>11</v>
      </c>
      <c r="G17" s="21">
        <v>17</v>
      </c>
      <c r="H17" s="8">
        <v>4</v>
      </c>
      <c r="I17" s="8">
        <v>12</v>
      </c>
      <c r="J17" s="8">
        <v>1</v>
      </c>
      <c r="K17" s="8">
        <v>11</v>
      </c>
    </row>
    <row r="18" spans="1:11">
      <c r="A18" s="19" t="s">
        <v>154</v>
      </c>
      <c r="B18" s="8">
        <v>18</v>
      </c>
      <c r="C18" s="8">
        <v>1</v>
      </c>
      <c r="D18" s="8">
        <v>17</v>
      </c>
      <c r="E18" s="8">
        <v>1</v>
      </c>
      <c r="F18" s="8">
        <v>16</v>
      </c>
      <c r="G18" s="21">
        <v>21</v>
      </c>
      <c r="H18" s="8">
        <v>2</v>
      </c>
      <c r="I18" s="8">
        <v>19</v>
      </c>
      <c r="J18" s="8" t="s">
        <v>72</v>
      </c>
      <c r="K18" s="8">
        <v>18</v>
      </c>
    </row>
    <row r="19" spans="1:11">
      <c r="A19" s="19" t="s">
        <v>155</v>
      </c>
      <c r="B19" s="8">
        <v>16</v>
      </c>
      <c r="C19" s="8">
        <v>2</v>
      </c>
      <c r="D19" s="8">
        <v>14</v>
      </c>
      <c r="E19" s="8">
        <v>1</v>
      </c>
      <c r="F19" s="8">
        <v>13</v>
      </c>
      <c r="G19" s="21">
        <v>20</v>
      </c>
      <c r="H19" s="8">
        <v>2</v>
      </c>
      <c r="I19" s="8">
        <v>18</v>
      </c>
      <c r="J19" s="8">
        <v>1</v>
      </c>
      <c r="K19" s="8">
        <v>17</v>
      </c>
    </row>
    <row r="20" spans="1:11">
      <c r="A20" s="19" t="s">
        <v>156</v>
      </c>
      <c r="B20" s="8">
        <v>11</v>
      </c>
      <c r="C20" s="8">
        <v>1</v>
      </c>
      <c r="D20" s="8">
        <v>10</v>
      </c>
      <c r="E20" s="8">
        <v>3</v>
      </c>
      <c r="F20" s="8">
        <v>7</v>
      </c>
      <c r="G20" s="21">
        <v>15</v>
      </c>
      <c r="H20" s="8">
        <v>2</v>
      </c>
      <c r="I20" s="8">
        <v>13</v>
      </c>
      <c r="J20" s="8">
        <v>2</v>
      </c>
      <c r="K20" s="8">
        <v>11</v>
      </c>
    </row>
    <row r="21" spans="1:11">
      <c r="A21" s="19" t="s">
        <v>307</v>
      </c>
      <c r="B21" s="8">
        <v>12</v>
      </c>
      <c r="C21" s="8">
        <v>1</v>
      </c>
      <c r="D21" s="8">
        <v>11</v>
      </c>
      <c r="E21" s="8">
        <v>2</v>
      </c>
      <c r="F21" s="8">
        <v>8</v>
      </c>
      <c r="G21" s="21" t="s">
        <v>293</v>
      </c>
      <c r="H21" s="8" t="s">
        <v>293</v>
      </c>
      <c r="I21" s="8" t="s">
        <v>293</v>
      </c>
      <c r="J21" s="8" t="s">
        <v>293</v>
      </c>
      <c r="K21" s="8" t="s">
        <v>293</v>
      </c>
    </row>
    <row r="22" spans="1:11">
      <c r="A22" s="19" t="s">
        <v>157</v>
      </c>
      <c r="B22" s="8">
        <v>13</v>
      </c>
      <c r="C22" s="8">
        <v>1</v>
      </c>
      <c r="D22" s="8">
        <v>12</v>
      </c>
      <c r="E22" s="8">
        <v>2</v>
      </c>
      <c r="F22" s="8">
        <v>10</v>
      </c>
      <c r="G22" s="21">
        <v>13</v>
      </c>
      <c r="H22" s="8">
        <v>2</v>
      </c>
      <c r="I22" s="8">
        <v>12</v>
      </c>
      <c r="J22" s="8">
        <v>1</v>
      </c>
      <c r="K22" s="8">
        <v>10</v>
      </c>
    </row>
    <row r="23" spans="1:11">
      <c r="A23" s="19" t="s">
        <v>158</v>
      </c>
      <c r="B23" s="8">
        <v>19</v>
      </c>
      <c r="C23" s="8">
        <v>1</v>
      </c>
      <c r="D23" s="8">
        <v>18</v>
      </c>
      <c r="E23" s="8">
        <v>2</v>
      </c>
      <c r="F23" s="8">
        <v>16</v>
      </c>
      <c r="G23" s="21">
        <v>20</v>
      </c>
      <c r="H23" s="8">
        <v>1</v>
      </c>
      <c r="I23" s="8">
        <v>19</v>
      </c>
      <c r="J23" s="8">
        <v>2</v>
      </c>
      <c r="K23" s="8">
        <v>17</v>
      </c>
    </row>
    <row r="24" spans="1:11">
      <c r="A24" s="19" t="s">
        <v>159</v>
      </c>
      <c r="B24" s="8">
        <v>9</v>
      </c>
      <c r="C24" s="8">
        <v>1</v>
      </c>
      <c r="D24" s="8">
        <v>8</v>
      </c>
      <c r="E24" s="8">
        <v>1</v>
      </c>
      <c r="F24" s="8">
        <v>7</v>
      </c>
      <c r="G24" s="21">
        <v>10</v>
      </c>
      <c r="H24" s="8">
        <v>1</v>
      </c>
      <c r="I24" s="8">
        <v>9</v>
      </c>
      <c r="J24" s="8" t="s">
        <v>72</v>
      </c>
      <c r="K24" s="8">
        <v>8</v>
      </c>
    </row>
    <row r="25" spans="1:11">
      <c r="A25" s="19" t="s">
        <v>160</v>
      </c>
      <c r="B25" s="8">
        <v>11</v>
      </c>
      <c r="C25" s="8">
        <v>1</v>
      </c>
      <c r="D25" s="8">
        <v>10</v>
      </c>
      <c r="E25" s="8">
        <v>1</v>
      </c>
      <c r="F25" s="8">
        <v>10</v>
      </c>
      <c r="G25" s="21">
        <v>13</v>
      </c>
      <c r="H25" s="8">
        <v>1</v>
      </c>
      <c r="I25" s="8">
        <v>11</v>
      </c>
      <c r="J25" s="8">
        <v>1</v>
      </c>
      <c r="K25" s="8">
        <v>10</v>
      </c>
    </row>
    <row r="26" spans="1:11">
      <c r="A26" s="19" t="s">
        <v>161</v>
      </c>
      <c r="B26" s="8">
        <v>13</v>
      </c>
      <c r="C26" s="8">
        <v>1</v>
      </c>
      <c r="D26" s="8">
        <v>12</v>
      </c>
      <c r="E26" s="8">
        <v>4</v>
      </c>
      <c r="F26" s="8">
        <v>8</v>
      </c>
      <c r="G26" s="21">
        <v>13</v>
      </c>
      <c r="H26" s="8">
        <v>2</v>
      </c>
      <c r="I26" s="8">
        <v>12</v>
      </c>
      <c r="J26" s="8">
        <v>4</v>
      </c>
      <c r="K26" s="8">
        <v>8</v>
      </c>
    </row>
    <row r="27" spans="1:11">
      <c r="A27" s="19" t="s">
        <v>162</v>
      </c>
      <c r="B27" s="8">
        <v>12</v>
      </c>
      <c r="C27" s="8">
        <v>1</v>
      </c>
      <c r="D27" s="8">
        <v>11</v>
      </c>
      <c r="E27" s="8" t="s">
        <v>72</v>
      </c>
      <c r="F27" s="8">
        <v>11</v>
      </c>
      <c r="G27" s="21">
        <v>14</v>
      </c>
      <c r="H27" s="8">
        <v>2</v>
      </c>
      <c r="I27" s="8">
        <v>12</v>
      </c>
      <c r="J27" s="8">
        <v>1</v>
      </c>
      <c r="K27" s="8">
        <v>11</v>
      </c>
    </row>
    <row r="28" spans="1:11">
      <c r="A28" s="19" t="s">
        <v>163</v>
      </c>
      <c r="B28" s="8">
        <v>22</v>
      </c>
      <c r="C28" s="8">
        <v>3</v>
      </c>
      <c r="D28" s="8">
        <v>19</v>
      </c>
      <c r="E28" s="8">
        <v>1</v>
      </c>
      <c r="F28" s="8">
        <v>18</v>
      </c>
      <c r="G28" s="21">
        <v>18</v>
      </c>
      <c r="H28" s="8">
        <v>2</v>
      </c>
      <c r="I28" s="8">
        <v>16</v>
      </c>
      <c r="J28" s="8">
        <v>2</v>
      </c>
      <c r="K28" s="8">
        <v>14</v>
      </c>
    </row>
    <row r="29" spans="1:11">
      <c r="A29" s="19" t="s">
        <v>164</v>
      </c>
      <c r="B29" s="8">
        <v>21</v>
      </c>
      <c r="C29" s="8" t="s">
        <v>72</v>
      </c>
      <c r="D29" s="8">
        <v>20</v>
      </c>
      <c r="E29" s="8">
        <v>1</v>
      </c>
      <c r="F29" s="8">
        <v>19</v>
      </c>
      <c r="G29" s="21">
        <v>21</v>
      </c>
      <c r="H29" s="8" t="s">
        <v>72</v>
      </c>
      <c r="I29" s="8">
        <v>20</v>
      </c>
      <c r="J29" s="8">
        <v>1</v>
      </c>
      <c r="K29" s="8">
        <v>19</v>
      </c>
    </row>
    <row r="30" spans="1:11">
      <c r="A30" s="19" t="s">
        <v>165</v>
      </c>
      <c r="B30" s="8">
        <v>18</v>
      </c>
      <c r="C30" s="8">
        <v>3</v>
      </c>
      <c r="D30" s="8">
        <v>14</v>
      </c>
      <c r="E30" s="8">
        <v>2</v>
      </c>
      <c r="F30" s="8">
        <v>13</v>
      </c>
      <c r="G30" s="21">
        <v>19</v>
      </c>
      <c r="H30" s="8">
        <v>3</v>
      </c>
      <c r="I30" s="8">
        <v>16</v>
      </c>
      <c r="J30" s="8">
        <v>2</v>
      </c>
      <c r="K30" s="8">
        <v>13</v>
      </c>
    </row>
    <row r="31" spans="1:11">
      <c r="A31" s="19" t="s">
        <v>166</v>
      </c>
      <c r="B31" s="8">
        <v>14</v>
      </c>
      <c r="C31" s="8">
        <v>2</v>
      </c>
      <c r="D31" s="8">
        <v>13</v>
      </c>
      <c r="E31" s="8">
        <v>6</v>
      </c>
      <c r="F31" s="8">
        <v>6</v>
      </c>
      <c r="G31" s="21">
        <v>16</v>
      </c>
      <c r="H31" s="8">
        <v>1</v>
      </c>
      <c r="I31" s="8">
        <v>15</v>
      </c>
      <c r="J31" s="8">
        <v>4</v>
      </c>
      <c r="K31" s="8">
        <v>11</v>
      </c>
    </row>
    <row r="32" spans="1:11">
      <c r="A32" s="25" t="s">
        <v>167</v>
      </c>
      <c r="B32" s="11">
        <v>12</v>
      </c>
      <c r="C32" s="11">
        <v>2</v>
      </c>
      <c r="D32" s="11">
        <v>10</v>
      </c>
      <c r="E32" s="11">
        <v>2</v>
      </c>
      <c r="F32" s="11">
        <v>9</v>
      </c>
      <c r="G32" s="26">
        <v>9</v>
      </c>
      <c r="H32" s="11">
        <v>3</v>
      </c>
      <c r="I32" s="11">
        <v>7</v>
      </c>
      <c r="J32" s="11" t="s">
        <v>72</v>
      </c>
      <c r="K32" s="11">
        <v>7</v>
      </c>
    </row>
    <row r="33" spans="1:1">
      <c r="A33" s="13" t="s">
        <v>294</v>
      </c>
    </row>
    <row r="34" spans="1:1">
      <c r="A34" s="13" t="s">
        <v>73</v>
      </c>
    </row>
    <row r="35" spans="1:1">
      <c r="A35" s="13" t="s">
        <v>259</v>
      </c>
    </row>
    <row r="36" spans="1:1">
      <c r="A36" s="13" t="s">
        <v>308</v>
      </c>
    </row>
    <row r="37" spans="1:1">
      <c r="A37" s="13" t="s">
        <v>309</v>
      </c>
    </row>
  </sheetData>
  <mergeCells count="3">
    <mergeCell ref="A2:A3"/>
    <mergeCell ref="B2:F2"/>
    <mergeCell ref="G2:K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K33"/>
  <sheetViews>
    <sheetView workbookViewId="0"/>
  </sheetViews>
  <sheetFormatPr defaultRowHeight="15"/>
  <cols>
    <col min="1" max="1" width="23" customWidth="1"/>
    <col min="2" max="11" width="13" customWidth="1"/>
  </cols>
  <sheetData>
    <row r="1" spans="1:11">
      <c r="A1" s="2" t="s">
        <v>44</v>
      </c>
    </row>
    <row r="2" spans="1:11">
      <c r="A2" s="34" t="s">
        <v>251</v>
      </c>
      <c r="B2" s="35">
        <v>2003</v>
      </c>
      <c r="C2" s="46"/>
      <c r="D2" s="46"/>
      <c r="E2" s="46"/>
      <c r="F2" s="46"/>
      <c r="G2" s="35">
        <v>2005</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11</v>
      </c>
      <c r="C4" s="8">
        <v>1</v>
      </c>
      <c r="D4" s="8">
        <v>9</v>
      </c>
      <c r="E4" s="8">
        <v>7</v>
      </c>
      <c r="F4" s="8">
        <v>2</v>
      </c>
      <c r="G4" s="21">
        <v>10</v>
      </c>
      <c r="H4" s="8">
        <v>1</v>
      </c>
      <c r="I4" s="8">
        <v>9</v>
      </c>
      <c r="J4" s="8">
        <v>7</v>
      </c>
      <c r="K4" s="8">
        <v>3</v>
      </c>
    </row>
    <row r="5" spans="1:11">
      <c r="A5" s="7" t="s">
        <v>306</v>
      </c>
      <c r="B5" s="8">
        <v>21</v>
      </c>
      <c r="C5" s="8">
        <v>3</v>
      </c>
      <c r="D5" s="8">
        <v>18</v>
      </c>
      <c r="E5" s="8">
        <v>14</v>
      </c>
      <c r="F5" s="8">
        <v>4</v>
      </c>
      <c r="G5" s="21">
        <v>21</v>
      </c>
      <c r="H5" s="8">
        <v>2</v>
      </c>
      <c r="I5" s="8">
        <v>19</v>
      </c>
      <c r="J5" s="8">
        <v>14</v>
      </c>
      <c r="K5" s="8">
        <v>5</v>
      </c>
    </row>
    <row r="6" spans="1:11">
      <c r="A6" s="19" t="s">
        <v>142</v>
      </c>
      <c r="B6" s="8" t="s">
        <v>293</v>
      </c>
      <c r="C6" s="8" t="s">
        <v>293</v>
      </c>
      <c r="D6" s="8" t="s">
        <v>293</v>
      </c>
      <c r="E6" s="8" t="s">
        <v>293</v>
      </c>
      <c r="F6" s="8" t="s">
        <v>293</v>
      </c>
      <c r="G6" s="21" t="s">
        <v>293</v>
      </c>
      <c r="H6" s="8" t="s">
        <v>293</v>
      </c>
      <c r="I6" s="8" t="s">
        <v>293</v>
      </c>
      <c r="J6" s="8" t="s">
        <v>293</v>
      </c>
      <c r="K6" s="8" t="s">
        <v>293</v>
      </c>
    </row>
    <row r="7" spans="1:11">
      <c r="A7" s="19" t="s">
        <v>143</v>
      </c>
      <c r="B7" s="8">
        <v>2</v>
      </c>
      <c r="C7" s="8" t="s">
        <v>72</v>
      </c>
      <c r="D7" s="8">
        <v>2</v>
      </c>
      <c r="E7" s="8">
        <v>1</v>
      </c>
      <c r="F7" s="8" t="s">
        <v>72</v>
      </c>
      <c r="G7" s="21">
        <v>2</v>
      </c>
      <c r="H7" s="8" t="s">
        <v>72</v>
      </c>
      <c r="I7" s="8">
        <v>2</v>
      </c>
      <c r="J7" s="8">
        <v>1</v>
      </c>
      <c r="K7" s="8">
        <v>1</v>
      </c>
    </row>
    <row r="8" spans="1:11">
      <c r="A8" s="19" t="s">
        <v>144</v>
      </c>
      <c r="B8" s="8" t="s">
        <v>293</v>
      </c>
      <c r="C8" s="8" t="s">
        <v>293</v>
      </c>
      <c r="D8" s="8" t="s">
        <v>293</v>
      </c>
      <c r="E8" s="8" t="s">
        <v>293</v>
      </c>
      <c r="F8" s="8" t="s">
        <v>293</v>
      </c>
      <c r="G8" s="21">
        <v>25</v>
      </c>
      <c r="H8" s="8">
        <v>5</v>
      </c>
      <c r="I8" s="8">
        <v>20</v>
      </c>
      <c r="J8" s="8">
        <v>11</v>
      </c>
      <c r="K8" s="8">
        <v>9</v>
      </c>
    </row>
    <row r="9" spans="1:11">
      <c r="A9" s="19" t="s">
        <v>145</v>
      </c>
      <c r="B9" s="8" t="s">
        <v>293</v>
      </c>
      <c r="C9" s="8" t="s">
        <v>293</v>
      </c>
      <c r="D9" s="8" t="s">
        <v>293</v>
      </c>
      <c r="E9" s="8" t="s">
        <v>293</v>
      </c>
      <c r="F9" s="8" t="s">
        <v>293</v>
      </c>
      <c r="G9" s="21" t="s">
        <v>293</v>
      </c>
      <c r="H9" s="8" t="s">
        <v>293</v>
      </c>
      <c r="I9" s="8" t="s">
        <v>293</v>
      </c>
      <c r="J9" s="8" t="s">
        <v>293</v>
      </c>
      <c r="K9" s="8" t="s">
        <v>293</v>
      </c>
    </row>
    <row r="10" spans="1:11">
      <c r="A10" s="19" t="s">
        <v>146</v>
      </c>
      <c r="B10" s="8">
        <v>18</v>
      </c>
      <c r="C10" s="8">
        <v>3</v>
      </c>
      <c r="D10" s="8">
        <v>15</v>
      </c>
      <c r="E10" s="8">
        <v>8</v>
      </c>
      <c r="F10" s="8">
        <v>7</v>
      </c>
      <c r="G10" s="21">
        <v>15</v>
      </c>
      <c r="H10" s="8">
        <v>3</v>
      </c>
      <c r="I10" s="8">
        <v>12</v>
      </c>
      <c r="J10" s="8">
        <v>9</v>
      </c>
      <c r="K10" s="8">
        <v>3</v>
      </c>
    </row>
    <row r="11" spans="1:11">
      <c r="A11" s="19" t="s">
        <v>147</v>
      </c>
      <c r="B11" s="8">
        <v>8</v>
      </c>
      <c r="C11" s="8">
        <v>2</v>
      </c>
      <c r="D11" s="8">
        <v>6</v>
      </c>
      <c r="E11" s="8">
        <v>2</v>
      </c>
      <c r="F11" s="8">
        <v>4</v>
      </c>
      <c r="G11" s="21">
        <v>10</v>
      </c>
      <c r="H11" s="8">
        <v>1</v>
      </c>
      <c r="I11" s="8">
        <v>8</v>
      </c>
      <c r="J11" s="8">
        <v>4</v>
      </c>
      <c r="K11" s="8">
        <v>4</v>
      </c>
    </row>
    <row r="12" spans="1:11">
      <c r="A12" s="19" t="s">
        <v>148</v>
      </c>
      <c r="B12" s="8">
        <v>20</v>
      </c>
      <c r="C12" s="8">
        <v>5</v>
      </c>
      <c r="D12" s="8">
        <v>15</v>
      </c>
      <c r="E12" s="8">
        <v>13</v>
      </c>
      <c r="F12" s="8">
        <v>2</v>
      </c>
      <c r="G12" s="21">
        <v>18</v>
      </c>
      <c r="H12" s="8">
        <v>2</v>
      </c>
      <c r="I12" s="8">
        <v>16</v>
      </c>
      <c r="J12" s="8">
        <v>12</v>
      </c>
      <c r="K12" s="8">
        <v>4</v>
      </c>
    </row>
    <row r="13" spans="1:11">
      <c r="A13" s="19" t="s">
        <v>149</v>
      </c>
      <c r="B13" s="8" t="s">
        <v>293</v>
      </c>
      <c r="C13" s="8" t="s">
        <v>293</v>
      </c>
      <c r="D13" s="8" t="s">
        <v>293</v>
      </c>
      <c r="E13" s="8" t="s">
        <v>293</v>
      </c>
      <c r="F13" s="8" t="s">
        <v>293</v>
      </c>
      <c r="G13" s="21" t="s">
        <v>293</v>
      </c>
      <c r="H13" s="8" t="s">
        <v>293</v>
      </c>
      <c r="I13" s="8" t="s">
        <v>293</v>
      </c>
      <c r="J13" s="8" t="s">
        <v>293</v>
      </c>
      <c r="K13" s="8" t="s">
        <v>293</v>
      </c>
    </row>
    <row r="14" spans="1:11">
      <c r="A14" s="19" t="s">
        <v>150</v>
      </c>
      <c r="B14" s="8">
        <v>4</v>
      </c>
      <c r="C14" s="8">
        <v>1</v>
      </c>
      <c r="D14" s="8">
        <v>2</v>
      </c>
      <c r="E14" s="8">
        <v>1</v>
      </c>
      <c r="F14" s="8">
        <v>1</v>
      </c>
      <c r="G14" s="21">
        <v>4</v>
      </c>
      <c r="H14" s="8">
        <v>1</v>
      </c>
      <c r="I14" s="8">
        <v>3</v>
      </c>
      <c r="J14" s="8">
        <v>2</v>
      </c>
      <c r="K14" s="8">
        <v>2</v>
      </c>
    </row>
    <row r="15" spans="1:11">
      <c r="A15" s="19" t="s">
        <v>151</v>
      </c>
      <c r="B15" s="8" t="s">
        <v>293</v>
      </c>
      <c r="C15" s="8" t="s">
        <v>293</v>
      </c>
      <c r="D15" s="8" t="s">
        <v>293</v>
      </c>
      <c r="E15" s="8" t="s">
        <v>293</v>
      </c>
      <c r="F15" s="8" t="s">
        <v>293</v>
      </c>
      <c r="G15" s="21" t="s">
        <v>293</v>
      </c>
      <c r="H15" s="8" t="s">
        <v>293</v>
      </c>
      <c r="I15" s="8" t="s">
        <v>293</v>
      </c>
      <c r="J15" s="8" t="s">
        <v>293</v>
      </c>
      <c r="K15" s="8" t="s">
        <v>293</v>
      </c>
    </row>
    <row r="16" spans="1:11">
      <c r="A16" s="19" t="s">
        <v>152</v>
      </c>
      <c r="B16" s="8" t="s">
        <v>293</v>
      </c>
      <c r="C16" s="8" t="s">
        <v>293</v>
      </c>
      <c r="D16" s="8" t="s">
        <v>293</v>
      </c>
      <c r="E16" s="8" t="s">
        <v>293</v>
      </c>
      <c r="F16" s="8" t="s">
        <v>293</v>
      </c>
      <c r="G16" s="21" t="s">
        <v>293</v>
      </c>
      <c r="H16" s="8" t="s">
        <v>293</v>
      </c>
      <c r="I16" s="8" t="s">
        <v>293</v>
      </c>
      <c r="J16" s="8" t="s">
        <v>293</v>
      </c>
      <c r="K16" s="8" t="s">
        <v>293</v>
      </c>
    </row>
    <row r="17" spans="1:11">
      <c r="A17" s="19" t="s">
        <v>153</v>
      </c>
      <c r="B17" s="8" t="s">
        <v>293</v>
      </c>
      <c r="C17" s="8" t="s">
        <v>293</v>
      </c>
      <c r="D17" s="8" t="s">
        <v>293</v>
      </c>
      <c r="E17" s="8" t="s">
        <v>293</v>
      </c>
      <c r="F17" s="8" t="s">
        <v>293</v>
      </c>
      <c r="G17" s="21" t="s">
        <v>293</v>
      </c>
      <c r="H17" s="8" t="s">
        <v>293</v>
      </c>
      <c r="I17" s="8" t="s">
        <v>293</v>
      </c>
      <c r="J17" s="8" t="s">
        <v>293</v>
      </c>
      <c r="K17" s="8" t="s">
        <v>293</v>
      </c>
    </row>
    <row r="18" spans="1:11">
      <c r="A18" s="19" t="s">
        <v>154</v>
      </c>
      <c r="B18" s="8">
        <v>7</v>
      </c>
      <c r="C18" s="8">
        <v>1</v>
      </c>
      <c r="D18" s="8">
        <v>5</v>
      </c>
      <c r="E18" s="8">
        <v>2</v>
      </c>
      <c r="F18" s="8">
        <v>3</v>
      </c>
      <c r="G18" s="21">
        <v>5</v>
      </c>
      <c r="H18" s="8">
        <v>1</v>
      </c>
      <c r="I18" s="8">
        <v>4</v>
      </c>
      <c r="J18" s="8">
        <v>1</v>
      </c>
      <c r="K18" s="8">
        <v>2</v>
      </c>
    </row>
    <row r="19" spans="1:11">
      <c r="A19" s="19" t="s">
        <v>155</v>
      </c>
      <c r="B19" s="8" t="s">
        <v>293</v>
      </c>
      <c r="C19" s="8" t="s">
        <v>293</v>
      </c>
      <c r="D19" s="8" t="s">
        <v>293</v>
      </c>
      <c r="E19" s="8" t="s">
        <v>293</v>
      </c>
      <c r="F19" s="8" t="s">
        <v>293</v>
      </c>
      <c r="G19" s="21" t="s">
        <v>293</v>
      </c>
      <c r="H19" s="8" t="s">
        <v>293</v>
      </c>
      <c r="I19" s="8" t="s">
        <v>293</v>
      </c>
      <c r="J19" s="8" t="s">
        <v>293</v>
      </c>
      <c r="K19" s="8" t="s">
        <v>293</v>
      </c>
    </row>
    <row r="20" spans="1:11">
      <c r="A20" s="19" t="s">
        <v>156</v>
      </c>
      <c r="B20" s="8" t="s">
        <v>293</v>
      </c>
      <c r="C20" s="8" t="s">
        <v>293</v>
      </c>
      <c r="D20" s="8" t="s">
        <v>293</v>
      </c>
      <c r="E20" s="8" t="s">
        <v>293</v>
      </c>
      <c r="F20" s="8" t="s">
        <v>293</v>
      </c>
      <c r="G20" s="21" t="s">
        <v>293</v>
      </c>
      <c r="H20" s="8" t="s">
        <v>293</v>
      </c>
      <c r="I20" s="8" t="s">
        <v>293</v>
      </c>
      <c r="J20" s="8" t="s">
        <v>293</v>
      </c>
      <c r="K20" s="8" t="s">
        <v>293</v>
      </c>
    </row>
    <row r="21" spans="1:11">
      <c r="A21" s="19" t="s">
        <v>307</v>
      </c>
      <c r="B21" s="8" t="s">
        <v>293</v>
      </c>
      <c r="C21" s="8" t="s">
        <v>293</v>
      </c>
      <c r="D21" s="8" t="s">
        <v>293</v>
      </c>
      <c r="E21" s="8" t="s">
        <v>293</v>
      </c>
      <c r="F21" s="8" t="s">
        <v>293</v>
      </c>
      <c r="G21" s="21" t="s">
        <v>293</v>
      </c>
      <c r="H21" s="8" t="s">
        <v>293</v>
      </c>
      <c r="I21" s="8" t="s">
        <v>293</v>
      </c>
      <c r="J21" s="8" t="s">
        <v>293</v>
      </c>
      <c r="K21" s="8" t="s">
        <v>293</v>
      </c>
    </row>
    <row r="22" spans="1:11">
      <c r="A22" s="19" t="s">
        <v>157</v>
      </c>
      <c r="B22" s="8" t="s">
        <v>293</v>
      </c>
      <c r="C22" s="8" t="s">
        <v>293</v>
      </c>
      <c r="D22" s="8" t="s">
        <v>293</v>
      </c>
      <c r="E22" s="8" t="s">
        <v>293</v>
      </c>
      <c r="F22" s="8" t="s">
        <v>293</v>
      </c>
      <c r="G22" s="21" t="s">
        <v>293</v>
      </c>
      <c r="H22" s="8" t="s">
        <v>293</v>
      </c>
      <c r="I22" s="8" t="s">
        <v>293</v>
      </c>
      <c r="J22" s="8" t="s">
        <v>293</v>
      </c>
      <c r="K22" s="8" t="s">
        <v>293</v>
      </c>
    </row>
    <row r="23" spans="1:11">
      <c r="A23" s="19" t="s">
        <v>158</v>
      </c>
      <c r="B23" s="8" t="s">
        <v>293</v>
      </c>
      <c r="C23" s="8" t="s">
        <v>293</v>
      </c>
      <c r="D23" s="8" t="s">
        <v>293</v>
      </c>
      <c r="E23" s="8" t="s">
        <v>293</v>
      </c>
      <c r="F23" s="8" t="s">
        <v>293</v>
      </c>
      <c r="G23" s="21" t="s">
        <v>293</v>
      </c>
      <c r="H23" s="8" t="s">
        <v>293</v>
      </c>
      <c r="I23" s="8" t="s">
        <v>293</v>
      </c>
      <c r="J23" s="8" t="s">
        <v>293</v>
      </c>
      <c r="K23" s="8" t="s">
        <v>293</v>
      </c>
    </row>
    <row r="24" spans="1:11">
      <c r="A24" s="19" t="s">
        <v>159</v>
      </c>
      <c r="B24" s="8">
        <v>35</v>
      </c>
      <c r="C24" s="8">
        <v>4</v>
      </c>
      <c r="D24" s="8">
        <v>31</v>
      </c>
      <c r="E24" s="8">
        <v>14</v>
      </c>
      <c r="F24" s="8">
        <v>17</v>
      </c>
      <c r="G24" s="21">
        <v>37</v>
      </c>
      <c r="H24" s="8">
        <v>4</v>
      </c>
      <c r="I24" s="8">
        <v>33</v>
      </c>
      <c r="J24" s="8">
        <v>15</v>
      </c>
      <c r="K24" s="8">
        <v>18</v>
      </c>
    </row>
    <row r="25" spans="1:11">
      <c r="A25" s="19" t="s">
        <v>160</v>
      </c>
      <c r="B25" s="8" t="s">
        <v>293</v>
      </c>
      <c r="C25" s="8" t="s">
        <v>293</v>
      </c>
      <c r="D25" s="8" t="s">
        <v>293</v>
      </c>
      <c r="E25" s="8" t="s">
        <v>293</v>
      </c>
      <c r="F25" s="8" t="s">
        <v>293</v>
      </c>
      <c r="G25" s="21" t="s">
        <v>293</v>
      </c>
      <c r="H25" s="8" t="s">
        <v>293</v>
      </c>
      <c r="I25" s="8" t="s">
        <v>293</v>
      </c>
      <c r="J25" s="8" t="s">
        <v>293</v>
      </c>
      <c r="K25" s="8" t="s">
        <v>293</v>
      </c>
    </row>
    <row r="26" spans="1:11">
      <c r="A26" s="19" t="s">
        <v>161</v>
      </c>
      <c r="B26" s="8">
        <v>56</v>
      </c>
      <c r="C26" s="8">
        <v>2</v>
      </c>
      <c r="D26" s="8">
        <v>53</v>
      </c>
      <c r="E26" s="8">
        <v>47</v>
      </c>
      <c r="F26" s="8">
        <v>6</v>
      </c>
      <c r="G26" s="21">
        <v>54</v>
      </c>
      <c r="H26" s="8">
        <v>4</v>
      </c>
      <c r="I26" s="8">
        <v>50</v>
      </c>
      <c r="J26" s="8">
        <v>45</v>
      </c>
      <c r="K26" s="8">
        <v>5</v>
      </c>
    </row>
    <row r="27" spans="1:11">
      <c r="A27" s="19" t="s">
        <v>162</v>
      </c>
      <c r="B27" s="8" t="s">
        <v>293</v>
      </c>
      <c r="C27" s="8" t="s">
        <v>293</v>
      </c>
      <c r="D27" s="8" t="s">
        <v>293</v>
      </c>
      <c r="E27" s="8" t="s">
        <v>293</v>
      </c>
      <c r="F27" s="8" t="s">
        <v>293</v>
      </c>
      <c r="G27" s="21" t="s">
        <v>293</v>
      </c>
      <c r="H27" s="8" t="s">
        <v>293</v>
      </c>
      <c r="I27" s="8" t="s">
        <v>293</v>
      </c>
      <c r="J27" s="8" t="s">
        <v>293</v>
      </c>
      <c r="K27" s="8" t="s">
        <v>293</v>
      </c>
    </row>
    <row r="28" spans="1:11">
      <c r="A28" s="19" t="s">
        <v>163</v>
      </c>
      <c r="B28" s="8" t="s">
        <v>293</v>
      </c>
      <c r="C28" s="8" t="s">
        <v>293</v>
      </c>
      <c r="D28" s="8" t="s">
        <v>293</v>
      </c>
      <c r="E28" s="8" t="s">
        <v>293</v>
      </c>
      <c r="F28" s="8" t="s">
        <v>293</v>
      </c>
      <c r="G28" s="21" t="s">
        <v>293</v>
      </c>
      <c r="H28" s="8" t="s">
        <v>293</v>
      </c>
      <c r="I28" s="8" t="s">
        <v>293</v>
      </c>
      <c r="J28" s="8" t="s">
        <v>293</v>
      </c>
      <c r="K28" s="8" t="s">
        <v>293</v>
      </c>
    </row>
    <row r="29" spans="1:11">
      <c r="A29" s="19" t="s">
        <v>164</v>
      </c>
      <c r="B29" s="8">
        <v>13</v>
      </c>
      <c r="C29" s="8">
        <v>6</v>
      </c>
      <c r="D29" s="8">
        <v>7</v>
      </c>
      <c r="E29" s="8">
        <v>3</v>
      </c>
      <c r="F29" s="8">
        <v>4</v>
      </c>
      <c r="G29" s="21">
        <v>12</v>
      </c>
      <c r="H29" s="8">
        <v>3</v>
      </c>
      <c r="I29" s="8">
        <v>9</v>
      </c>
      <c r="J29" s="8">
        <v>1</v>
      </c>
      <c r="K29" s="8">
        <v>8</v>
      </c>
    </row>
    <row r="30" spans="1:11">
      <c r="A30" s="19" t="s">
        <v>165</v>
      </c>
      <c r="B30" s="8" t="s">
        <v>293</v>
      </c>
      <c r="C30" s="8" t="s">
        <v>293</v>
      </c>
      <c r="D30" s="8" t="s">
        <v>293</v>
      </c>
      <c r="E30" s="8" t="s">
        <v>293</v>
      </c>
      <c r="F30" s="8" t="s">
        <v>293</v>
      </c>
      <c r="G30" s="21" t="s">
        <v>293</v>
      </c>
      <c r="H30" s="8" t="s">
        <v>293</v>
      </c>
      <c r="I30" s="8" t="s">
        <v>293</v>
      </c>
      <c r="J30" s="8" t="s">
        <v>293</v>
      </c>
      <c r="K30" s="8" t="s">
        <v>293</v>
      </c>
    </row>
    <row r="31" spans="1:11">
      <c r="A31" s="19" t="s">
        <v>166</v>
      </c>
      <c r="B31" s="8">
        <v>34</v>
      </c>
      <c r="C31" s="8">
        <v>2</v>
      </c>
      <c r="D31" s="8">
        <v>32</v>
      </c>
      <c r="E31" s="8">
        <v>30</v>
      </c>
      <c r="F31" s="8">
        <v>2</v>
      </c>
      <c r="G31" s="21">
        <v>36</v>
      </c>
      <c r="H31" s="8">
        <v>3</v>
      </c>
      <c r="I31" s="8">
        <v>33</v>
      </c>
      <c r="J31" s="8">
        <v>30</v>
      </c>
      <c r="K31" s="8">
        <v>3</v>
      </c>
    </row>
    <row r="32" spans="1:11">
      <c r="A32" s="25" t="s">
        <v>167</v>
      </c>
      <c r="B32" s="11" t="s">
        <v>293</v>
      </c>
      <c r="C32" s="11" t="s">
        <v>293</v>
      </c>
      <c r="D32" s="11" t="s">
        <v>293</v>
      </c>
      <c r="E32" s="11" t="s">
        <v>293</v>
      </c>
      <c r="F32" s="11" t="s">
        <v>293</v>
      </c>
      <c r="G32" s="26" t="s">
        <v>293</v>
      </c>
      <c r="H32" s="11" t="s">
        <v>293</v>
      </c>
      <c r="I32" s="11" t="s">
        <v>293</v>
      </c>
      <c r="J32" s="11" t="s">
        <v>293</v>
      </c>
      <c r="K32" s="11" t="s">
        <v>293</v>
      </c>
    </row>
    <row r="33" spans="1:1">
      <c r="A33" s="13" t="s">
        <v>297</v>
      </c>
    </row>
  </sheetData>
  <mergeCells count="3">
    <mergeCell ref="A2:A3"/>
    <mergeCell ref="B2:F2"/>
    <mergeCell ref="G2:K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K33"/>
  <sheetViews>
    <sheetView workbookViewId="0"/>
  </sheetViews>
  <sheetFormatPr defaultRowHeight="15"/>
  <cols>
    <col min="1" max="1" width="23" customWidth="1"/>
    <col min="2" max="11" width="13" customWidth="1"/>
  </cols>
  <sheetData>
    <row r="1" spans="1:11">
      <c r="A1" s="2" t="s">
        <v>45</v>
      </c>
    </row>
    <row r="2" spans="1:11">
      <c r="A2" s="34" t="s">
        <v>251</v>
      </c>
      <c r="B2" s="35">
        <v>2007</v>
      </c>
      <c r="C2" s="46"/>
      <c r="D2" s="46"/>
      <c r="E2" s="46"/>
      <c r="F2" s="46"/>
      <c r="G2" s="35">
        <v>2009</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11</v>
      </c>
      <c r="C4" s="8">
        <v>1</v>
      </c>
      <c r="D4" s="8">
        <v>10</v>
      </c>
      <c r="E4" s="8">
        <v>7</v>
      </c>
      <c r="F4" s="8">
        <v>3</v>
      </c>
      <c r="G4" s="21">
        <v>10</v>
      </c>
      <c r="H4" s="8">
        <v>1</v>
      </c>
      <c r="I4" s="8">
        <v>10</v>
      </c>
      <c r="J4" s="8">
        <v>6</v>
      </c>
      <c r="K4" s="8">
        <v>4</v>
      </c>
    </row>
    <row r="5" spans="1:11">
      <c r="A5" s="7" t="s">
        <v>306</v>
      </c>
      <c r="B5" s="8">
        <v>22</v>
      </c>
      <c r="C5" s="8">
        <v>1</v>
      </c>
      <c r="D5" s="8">
        <v>21</v>
      </c>
      <c r="E5" s="8">
        <v>14</v>
      </c>
      <c r="F5" s="8">
        <v>6</v>
      </c>
      <c r="G5" s="21">
        <v>20</v>
      </c>
      <c r="H5" s="8">
        <v>1</v>
      </c>
      <c r="I5" s="8">
        <v>19</v>
      </c>
      <c r="J5" s="8">
        <v>12</v>
      </c>
      <c r="K5" s="8">
        <v>7</v>
      </c>
    </row>
    <row r="6" spans="1:11">
      <c r="A6" s="19" t="s">
        <v>142</v>
      </c>
      <c r="B6" s="8" t="s">
        <v>293</v>
      </c>
      <c r="C6" s="8" t="s">
        <v>293</v>
      </c>
      <c r="D6" s="8" t="s">
        <v>293</v>
      </c>
      <c r="E6" s="8" t="s">
        <v>293</v>
      </c>
      <c r="F6" s="8" t="s">
        <v>293</v>
      </c>
      <c r="G6" s="21" t="s">
        <v>293</v>
      </c>
      <c r="H6" s="8" t="s">
        <v>293</v>
      </c>
      <c r="I6" s="8" t="s">
        <v>293</v>
      </c>
      <c r="J6" s="8" t="s">
        <v>293</v>
      </c>
      <c r="K6" s="8" t="s">
        <v>293</v>
      </c>
    </row>
    <row r="7" spans="1:11">
      <c r="A7" s="19" t="s">
        <v>143</v>
      </c>
      <c r="B7" s="8">
        <v>3</v>
      </c>
      <c r="C7" s="8" t="s">
        <v>72</v>
      </c>
      <c r="D7" s="8">
        <v>2</v>
      </c>
      <c r="E7" s="8" t="s">
        <v>72</v>
      </c>
      <c r="F7" s="8">
        <v>2</v>
      </c>
      <c r="G7" s="21">
        <v>2</v>
      </c>
      <c r="H7" s="8" t="s">
        <v>72</v>
      </c>
      <c r="I7" s="8">
        <v>2</v>
      </c>
      <c r="J7" s="8" t="s">
        <v>72</v>
      </c>
      <c r="K7" s="8">
        <v>2</v>
      </c>
    </row>
    <row r="8" spans="1:11">
      <c r="A8" s="19" t="s">
        <v>144</v>
      </c>
      <c r="B8" s="8">
        <v>29</v>
      </c>
      <c r="C8" s="8">
        <v>2</v>
      </c>
      <c r="D8" s="8">
        <v>27</v>
      </c>
      <c r="E8" s="8">
        <v>15</v>
      </c>
      <c r="F8" s="8">
        <v>12</v>
      </c>
      <c r="G8" s="21">
        <v>32</v>
      </c>
      <c r="H8" s="8">
        <v>2</v>
      </c>
      <c r="I8" s="8">
        <v>30</v>
      </c>
      <c r="J8" s="8">
        <v>18</v>
      </c>
      <c r="K8" s="8">
        <v>12</v>
      </c>
    </row>
    <row r="9" spans="1:11">
      <c r="A9" s="19" t="s">
        <v>145</v>
      </c>
      <c r="B9" s="8" t="s">
        <v>293</v>
      </c>
      <c r="C9" s="8" t="s">
        <v>293</v>
      </c>
      <c r="D9" s="8" t="s">
        <v>293</v>
      </c>
      <c r="E9" s="8" t="s">
        <v>293</v>
      </c>
      <c r="F9" s="8" t="s">
        <v>293</v>
      </c>
      <c r="G9" s="21">
        <v>2</v>
      </c>
      <c r="H9" s="8" t="s">
        <v>72</v>
      </c>
      <c r="I9" s="8">
        <v>2</v>
      </c>
      <c r="J9" s="8" t="s">
        <v>72</v>
      </c>
      <c r="K9" s="8">
        <v>2</v>
      </c>
    </row>
    <row r="10" spans="1:11">
      <c r="A10" s="19" t="s">
        <v>146</v>
      </c>
      <c r="B10" s="8">
        <v>31</v>
      </c>
      <c r="C10" s="8">
        <v>2</v>
      </c>
      <c r="D10" s="8">
        <v>28</v>
      </c>
      <c r="E10" s="8">
        <v>22</v>
      </c>
      <c r="F10" s="8">
        <v>6</v>
      </c>
      <c r="G10" s="21">
        <v>18</v>
      </c>
      <c r="H10" s="8">
        <v>2</v>
      </c>
      <c r="I10" s="8">
        <v>16</v>
      </c>
      <c r="J10" s="8">
        <v>11</v>
      </c>
      <c r="K10" s="8">
        <v>4</v>
      </c>
    </row>
    <row r="11" spans="1:11">
      <c r="A11" s="19" t="s">
        <v>147</v>
      </c>
      <c r="B11" s="8">
        <v>11</v>
      </c>
      <c r="C11" s="8">
        <v>2</v>
      </c>
      <c r="D11" s="8">
        <v>10</v>
      </c>
      <c r="E11" s="8">
        <v>5</v>
      </c>
      <c r="F11" s="8">
        <v>5</v>
      </c>
      <c r="G11" s="21">
        <v>8</v>
      </c>
      <c r="H11" s="8">
        <v>1</v>
      </c>
      <c r="I11" s="8">
        <v>7</v>
      </c>
      <c r="J11" s="8">
        <v>2</v>
      </c>
      <c r="K11" s="8">
        <v>5</v>
      </c>
    </row>
    <row r="12" spans="1:11">
      <c r="A12" s="19" t="s">
        <v>148</v>
      </c>
      <c r="B12" s="8">
        <v>20</v>
      </c>
      <c r="C12" s="8">
        <v>2</v>
      </c>
      <c r="D12" s="8">
        <v>18</v>
      </c>
      <c r="E12" s="8">
        <v>13</v>
      </c>
      <c r="F12" s="8">
        <v>5</v>
      </c>
      <c r="G12" s="21">
        <v>12</v>
      </c>
      <c r="H12" s="8">
        <v>2</v>
      </c>
      <c r="I12" s="8">
        <v>10</v>
      </c>
      <c r="J12" s="8">
        <v>4</v>
      </c>
      <c r="K12" s="8">
        <v>6</v>
      </c>
    </row>
    <row r="13" spans="1:11">
      <c r="A13" s="19" t="s">
        <v>149</v>
      </c>
      <c r="B13" s="8" t="s">
        <v>293</v>
      </c>
      <c r="C13" s="8" t="s">
        <v>293</v>
      </c>
      <c r="D13" s="8" t="s">
        <v>293</v>
      </c>
      <c r="E13" s="8" t="s">
        <v>293</v>
      </c>
      <c r="F13" s="8" t="s">
        <v>293</v>
      </c>
      <c r="G13" s="21" t="s">
        <v>293</v>
      </c>
      <c r="H13" s="8" t="s">
        <v>293</v>
      </c>
      <c r="I13" s="8" t="s">
        <v>293</v>
      </c>
      <c r="J13" s="8" t="s">
        <v>293</v>
      </c>
      <c r="K13" s="8" t="s">
        <v>293</v>
      </c>
    </row>
    <row r="14" spans="1:11">
      <c r="A14" s="19" t="s">
        <v>150</v>
      </c>
      <c r="B14" s="8">
        <v>7</v>
      </c>
      <c r="C14" s="8">
        <v>1</v>
      </c>
      <c r="D14" s="8">
        <v>5</v>
      </c>
      <c r="E14" s="8">
        <v>1</v>
      </c>
      <c r="F14" s="8">
        <v>4</v>
      </c>
      <c r="G14" s="21">
        <v>7</v>
      </c>
      <c r="H14" s="8">
        <v>2</v>
      </c>
      <c r="I14" s="8">
        <v>5</v>
      </c>
      <c r="J14" s="8">
        <v>1</v>
      </c>
      <c r="K14" s="8">
        <v>4</v>
      </c>
    </row>
    <row r="15" spans="1:11">
      <c r="A15" s="19" t="s">
        <v>151</v>
      </c>
      <c r="B15" s="8" t="s">
        <v>293</v>
      </c>
      <c r="C15" s="8" t="s">
        <v>293</v>
      </c>
      <c r="D15" s="8" t="s">
        <v>293</v>
      </c>
      <c r="E15" s="8" t="s">
        <v>293</v>
      </c>
      <c r="F15" s="8" t="s">
        <v>293</v>
      </c>
      <c r="G15" s="21" t="s">
        <v>293</v>
      </c>
      <c r="H15" s="8" t="s">
        <v>293</v>
      </c>
      <c r="I15" s="8" t="s">
        <v>293</v>
      </c>
      <c r="J15" s="8" t="s">
        <v>293</v>
      </c>
      <c r="K15" s="8" t="s">
        <v>293</v>
      </c>
    </row>
    <row r="16" spans="1:11">
      <c r="A16" s="19" t="s">
        <v>152</v>
      </c>
      <c r="B16" s="8" t="s">
        <v>293</v>
      </c>
      <c r="C16" s="8" t="s">
        <v>293</v>
      </c>
      <c r="D16" s="8" t="s">
        <v>293</v>
      </c>
      <c r="E16" s="8" t="s">
        <v>293</v>
      </c>
      <c r="F16" s="8" t="s">
        <v>293</v>
      </c>
      <c r="G16" s="21" t="s">
        <v>293</v>
      </c>
      <c r="H16" s="8" t="s">
        <v>293</v>
      </c>
      <c r="I16" s="8" t="s">
        <v>293</v>
      </c>
      <c r="J16" s="8" t="s">
        <v>293</v>
      </c>
      <c r="K16" s="8" t="s">
        <v>293</v>
      </c>
    </row>
    <row r="17" spans="1:11">
      <c r="A17" s="19" t="s">
        <v>153</v>
      </c>
      <c r="B17" s="8" t="s">
        <v>293</v>
      </c>
      <c r="C17" s="8" t="s">
        <v>293</v>
      </c>
      <c r="D17" s="8" t="s">
        <v>293</v>
      </c>
      <c r="E17" s="8" t="s">
        <v>293</v>
      </c>
      <c r="F17" s="8" t="s">
        <v>293</v>
      </c>
      <c r="G17" s="21">
        <v>6</v>
      </c>
      <c r="H17" s="8" t="s">
        <v>72</v>
      </c>
      <c r="I17" s="8">
        <v>6</v>
      </c>
      <c r="J17" s="8">
        <v>4</v>
      </c>
      <c r="K17" s="8">
        <v>2</v>
      </c>
    </row>
    <row r="18" spans="1:11">
      <c r="A18" s="19" t="s">
        <v>154</v>
      </c>
      <c r="B18" s="8">
        <v>8</v>
      </c>
      <c r="C18" s="8">
        <v>2</v>
      </c>
      <c r="D18" s="8">
        <v>6</v>
      </c>
      <c r="E18" s="8">
        <v>1</v>
      </c>
      <c r="F18" s="8">
        <v>5</v>
      </c>
      <c r="G18" s="21">
        <v>8</v>
      </c>
      <c r="H18" s="8">
        <v>1</v>
      </c>
      <c r="I18" s="8">
        <v>7</v>
      </c>
      <c r="J18" s="8">
        <v>1</v>
      </c>
      <c r="K18" s="8">
        <v>6</v>
      </c>
    </row>
    <row r="19" spans="1:11">
      <c r="A19" s="19" t="s">
        <v>155</v>
      </c>
      <c r="B19" s="8" t="s">
        <v>293</v>
      </c>
      <c r="C19" s="8" t="s">
        <v>293</v>
      </c>
      <c r="D19" s="8" t="s">
        <v>293</v>
      </c>
      <c r="E19" s="8" t="s">
        <v>293</v>
      </c>
      <c r="F19" s="8" t="s">
        <v>293</v>
      </c>
      <c r="G19" s="21" t="s">
        <v>293</v>
      </c>
      <c r="H19" s="8" t="s">
        <v>293</v>
      </c>
      <c r="I19" s="8" t="s">
        <v>293</v>
      </c>
      <c r="J19" s="8" t="s">
        <v>293</v>
      </c>
      <c r="K19" s="8" t="s">
        <v>293</v>
      </c>
    </row>
    <row r="20" spans="1:11">
      <c r="A20" s="19" t="s">
        <v>156</v>
      </c>
      <c r="B20" s="8" t="s">
        <v>293</v>
      </c>
      <c r="C20" s="8" t="s">
        <v>293</v>
      </c>
      <c r="D20" s="8" t="s">
        <v>293</v>
      </c>
      <c r="E20" s="8" t="s">
        <v>293</v>
      </c>
      <c r="F20" s="8" t="s">
        <v>293</v>
      </c>
      <c r="G20" s="21" t="s">
        <v>293</v>
      </c>
      <c r="H20" s="8" t="s">
        <v>293</v>
      </c>
      <c r="I20" s="8" t="s">
        <v>293</v>
      </c>
      <c r="J20" s="8" t="s">
        <v>293</v>
      </c>
      <c r="K20" s="8" t="s">
        <v>293</v>
      </c>
    </row>
    <row r="21" spans="1:11">
      <c r="A21" s="19" t="s">
        <v>307</v>
      </c>
      <c r="B21" s="8" t="s">
        <v>293</v>
      </c>
      <c r="C21" s="8" t="s">
        <v>293</v>
      </c>
      <c r="D21" s="8" t="s">
        <v>293</v>
      </c>
      <c r="E21" s="8" t="s">
        <v>293</v>
      </c>
      <c r="F21" s="8" t="s">
        <v>293</v>
      </c>
      <c r="G21" s="21">
        <v>30</v>
      </c>
      <c r="H21" s="8">
        <v>1</v>
      </c>
      <c r="I21" s="8">
        <v>29</v>
      </c>
      <c r="J21" s="8">
        <v>27</v>
      </c>
      <c r="K21" s="8">
        <v>1</v>
      </c>
    </row>
    <row r="22" spans="1:11">
      <c r="A22" s="19" t="s">
        <v>157</v>
      </c>
      <c r="B22" s="8" t="s">
        <v>293</v>
      </c>
      <c r="C22" s="8" t="s">
        <v>293</v>
      </c>
      <c r="D22" s="8" t="s">
        <v>293</v>
      </c>
      <c r="E22" s="8" t="s">
        <v>293</v>
      </c>
      <c r="F22" s="8" t="s">
        <v>293</v>
      </c>
      <c r="G22" s="21" t="s">
        <v>293</v>
      </c>
      <c r="H22" s="8" t="s">
        <v>293</v>
      </c>
      <c r="I22" s="8" t="s">
        <v>293</v>
      </c>
      <c r="J22" s="8" t="s">
        <v>293</v>
      </c>
      <c r="K22" s="8" t="s">
        <v>293</v>
      </c>
    </row>
    <row r="23" spans="1:11">
      <c r="A23" s="19" t="s">
        <v>158</v>
      </c>
      <c r="B23" s="8" t="s">
        <v>293</v>
      </c>
      <c r="C23" s="8" t="s">
        <v>293</v>
      </c>
      <c r="D23" s="8" t="s">
        <v>293</v>
      </c>
      <c r="E23" s="8" t="s">
        <v>293</v>
      </c>
      <c r="F23" s="8" t="s">
        <v>293</v>
      </c>
      <c r="G23" s="21" t="s">
        <v>293</v>
      </c>
      <c r="H23" s="8" t="s">
        <v>293</v>
      </c>
      <c r="I23" s="8" t="s">
        <v>293</v>
      </c>
      <c r="J23" s="8" t="s">
        <v>293</v>
      </c>
      <c r="K23" s="8" t="s">
        <v>293</v>
      </c>
    </row>
    <row r="24" spans="1:11">
      <c r="A24" s="19" t="s">
        <v>159</v>
      </c>
      <c r="B24" s="8">
        <v>38</v>
      </c>
      <c r="C24" s="8">
        <v>2</v>
      </c>
      <c r="D24" s="8">
        <v>36</v>
      </c>
      <c r="E24" s="8">
        <v>21</v>
      </c>
      <c r="F24" s="8">
        <v>15</v>
      </c>
      <c r="G24" s="21">
        <v>38</v>
      </c>
      <c r="H24" s="8">
        <v>2</v>
      </c>
      <c r="I24" s="8">
        <v>36</v>
      </c>
      <c r="J24" s="8">
        <v>21</v>
      </c>
      <c r="K24" s="8">
        <v>15</v>
      </c>
    </row>
    <row r="25" spans="1:11">
      <c r="A25" s="19" t="s">
        <v>160</v>
      </c>
      <c r="B25" s="8" t="s">
        <v>293</v>
      </c>
      <c r="C25" s="8" t="s">
        <v>293</v>
      </c>
      <c r="D25" s="8" t="s">
        <v>293</v>
      </c>
      <c r="E25" s="8" t="s">
        <v>293</v>
      </c>
      <c r="F25" s="8" t="s">
        <v>293</v>
      </c>
      <c r="G25" s="21">
        <v>4</v>
      </c>
      <c r="H25" s="8">
        <v>1</v>
      </c>
      <c r="I25" s="8">
        <v>2</v>
      </c>
      <c r="J25" s="8">
        <v>1</v>
      </c>
      <c r="K25" s="8">
        <v>2</v>
      </c>
    </row>
    <row r="26" spans="1:11">
      <c r="A26" s="19" t="s">
        <v>161</v>
      </c>
      <c r="B26" s="8">
        <v>48</v>
      </c>
      <c r="C26" s="8">
        <v>1</v>
      </c>
      <c r="D26" s="8">
        <v>47</v>
      </c>
      <c r="E26" s="8">
        <v>42</v>
      </c>
      <c r="F26" s="8">
        <v>5</v>
      </c>
      <c r="G26" s="21">
        <v>41</v>
      </c>
      <c r="H26" s="8">
        <v>1</v>
      </c>
      <c r="I26" s="8">
        <v>40</v>
      </c>
      <c r="J26" s="8">
        <v>36</v>
      </c>
      <c r="K26" s="8">
        <v>4</v>
      </c>
    </row>
    <row r="27" spans="1:11">
      <c r="A27" s="19" t="s">
        <v>162</v>
      </c>
      <c r="B27" s="8" t="s">
        <v>293</v>
      </c>
      <c r="C27" s="8" t="s">
        <v>293</v>
      </c>
      <c r="D27" s="8" t="s">
        <v>293</v>
      </c>
      <c r="E27" s="8" t="s">
        <v>293</v>
      </c>
      <c r="F27" s="8" t="s">
        <v>293</v>
      </c>
      <c r="G27" s="21">
        <v>9</v>
      </c>
      <c r="H27" s="8">
        <v>1</v>
      </c>
      <c r="I27" s="8">
        <v>8</v>
      </c>
      <c r="J27" s="8">
        <v>1</v>
      </c>
      <c r="K27" s="8">
        <v>7</v>
      </c>
    </row>
    <row r="28" spans="1:11">
      <c r="A28" s="19" t="s">
        <v>163</v>
      </c>
      <c r="B28" s="8" t="s">
        <v>293</v>
      </c>
      <c r="C28" s="8" t="s">
        <v>293</v>
      </c>
      <c r="D28" s="8" t="s">
        <v>293</v>
      </c>
      <c r="E28" s="8" t="s">
        <v>293</v>
      </c>
      <c r="F28" s="8" t="s">
        <v>293</v>
      </c>
      <c r="G28" s="21">
        <v>12</v>
      </c>
      <c r="H28" s="8">
        <v>2</v>
      </c>
      <c r="I28" s="8">
        <v>10</v>
      </c>
      <c r="J28" s="8">
        <v>1</v>
      </c>
      <c r="K28" s="8">
        <v>9</v>
      </c>
    </row>
    <row r="29" spans="1:11">
      <c r="A29" s="19" t="s">
        <v>164</v>
      </c>
      <c r="B29" s="8">
        <v>17</v>
      </c>
      <c r="C29" s="8">
        <v>2</v>
      </c>
      <c r="D29" s="8">
        <v>15</v>
      </c>
      <c r="E29" s="8">
        <v>1</v>
      </c>
      <c r="F29" s="8">
        <v>13</v>
      </c>
      <c r="G29" s="21">
        <v>16</v>
      </c>
      <c r="H29" s="8">
        <v>1</v>
      </c>
      <c r="I29" s="8">
        <v>15</v>
      </c>
      <c r="J29" s="8">
        <v>1</v>
      </c>
      <c r="K29" s="8">
        <v>14</v>
      </c>
    </row>
    <row r="30" spans="1:11">
      <c r="A30" s="19" t="s">
        <v>165</v>
      </c>
      <c r="B30" s="8" t="s">
        <v>293</v>
      </c>
      <c r="C30" s="8" t="s">
        <v>293</v>
      </c>
      <c r="D30" s="8" t="s">
        <v>293</v>
      </c>
      <c r="E30" s="8" t="s">
        <v>293</v>
      </c>
      <c r="F30" s="8" t="s">
        <v>293</v>
      </c>
      <c r="G30" s="21">
        <v>8</v>
      </c>
      <c r="H30" s="8">
        <v>1</v>
      </c>
      <c r="I30" s="8">
        <v>7</v>
      </c>
      <c r="J30" s="8" t="s">
        <v>72</v>
      </c>
      <c r="K30" s="8">
        <v>7</v>
      </c>
    </row>
    <row r="31" spans="1:11">
      <c r="A31" s="19" t="s">
        <v>166</v>
      </c>
      <c r="B31" s="8">
        <v>40</v>
      </c>
      <c r="C31" s="8">
        <v>1</v>
      </c>
      <c r="D31" s="8">
        <v>38</v>
      </c>
      <c r="E31" s="8">
        <v>34</v>
      </c>
      <c r="F31" s="8">
        <v>4</v>
      </c>
      <c r="G31" s="21">
        <v>35</v>
      </c>
      <c r="H31" s="8">
        <v>1</v>
      </c>
      <c r="I31" s="8">
        <v>34</v>
      </c>
      <c r="J31" s="8">
        <v>30</v>
      </c>
      <c r="K31" s="8">
        <v>4</v>
      </c>
    </row>
    <row r="32" spans="1:11">
      <c r="A32" s="25" t="s">
        <v>167</v>
      </c>
      <c r="B32" s="11" t="s">
        <v>293</v>
      </c>
      <c r="C32" s="11" t="s">
        <v>293</v>
      </c>
      <c r="D32" s="11" t="s">
        <v>293</v>
      </c>
      <c r="E32" s="11" t="s">
        <v>293</v>
      </c>
      <c r="F32" s="11" t="s">
        <v>293</v>
      </c>
      <c r="G32" s="26" t="s">
        <v>293</v>
      </c>
      <c r="H32" s="11" t="s">
        <v>293</v>
      </c>
      <c r="I32" s="11" t="s">
        <v>293</v>
      </c>
      <c r="J32" s="11" t="s">
        <v>293</v>
      </c>
      <c r="K32" s="11" t="s">
        <v>293</v>
      </c>
    </row>
    <row r="33" spans="1:1">
      <c r="A33" s="13" t="s">
        <v>297</v>
      </c>
    </row>
  </sheetData>
  <mergeCells count="3">
    <mergeCell ref="A2:A3"/>
    <mergeCell ref="B2:F2"/>
    <mergeCell ref="G2:K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K33"/>
  <sheetViews>
    <sheetView workbookViewId="0"/>
  </sheetViews>
  <sheetFormatPr defaultRowHeight="15"/>
  <cols>
    <col min="1" max="1" width="23" customWidth="1"/>
    <col min="2" max="11" width="13" customWidth="1"/>
  </cols>
  <sheetData>
    <row r="1" spans="1:11">
      <c r="A1" s="2" t="s">
        <v>45</v>
      </c>
    </row>
    <row r="2" spans="1:11">
      <c r="A2" s="34" t="s">
        <v>251</v>
      </c>
      <c r="B2" s="35">
        <v>2011</v>
      </c>
      <c r="C2" s="46"/>
      <c r="D2" s="46"/>
      <c r="E2" s="46"/>
      <c r="F2" s="46"/>
      <c r="G2" s="35">
        <v>2013</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11</v>
      </c>
      <c r="C4" s="8" t="s">
        <v>72</v>
      </c>
      <c r="D4" s="8">
        <v>11</v>
      </c>
      <c r="E4" s="8">
        <v>6</v>
      </c>
      <c r="F4" s="8">
        <v>4</v>
      </c>
      <c r="G4" s="21">
        <v>11</v>
      </c>
      <c r="H4" s="8" t="s">
        <v>72</v>
      </c>
      <c r="I4" s="8">
        <v>11</v>
      </c>
      <c r="J4" s="8">
        <v>5</v>
      </c>
      <c r="K4" s="8">
        <v>5</v>
      </c>
    </row>
    <row r="5" spans="1:11">
      <c r="A5" s="7" t="s">
        <v>306</v>
      </c>
      <c r="B5" s="8">
        <v>22</v>
      </c>
      <c r="C5" s="8">
        <v>1</v>
      </c>
      <c r="D5" s="8">
        <v>21</v>
      </c>
      <c r="E5" s="8">
        <v>12</v>
      </c>
      <c r="F5" s="8">
        <v>9</v>
      </c>
      <c r="G5" s="21">
        <v>20</v>
      </c>
      <c r="H5" s="8">
        <v>1</v>
      </c>
      <c r="I5" s="8">
        <v>20</v>
      </c>
      <c r="J5" s="8">
        <v>9</v>
      </c>
      <c r="K5" s="8">
        <v>10</v>
      </c>
    </row>
    <row r="6" spans="1:11">
      <c r="A6" s="19" t="s">
        <v>142</v>
      </c>
      <c r="B6" s="8">
        <v>18</v>
      </c>
      <c r="C6" s="8">
        <v>1</v>
      </c>
      <c r="D6" s="8">
        <v>17</v>
      </c>
      <c r="E6" s="8">
        <v>6</v>
      </c>
      <c r="F6" s="8">
        <v>11</v>
      </c>
      <c r="G6" s="21">
        <v>20</v>
      </c>
      <c r="H6" s="8">
        <v>1</v>
      </c>
      <c r="I6" s="8">
        <v>19</v>
      </c>
      <c r="J6" s="8">
        <v>8</v>
      </c>
      <c r="K6" s="8">
        <v>11</v>
      </c>
    </row>
    <row r="7" spans="1:11">
      <c r="A7" s="19" t="s">
        <v>143</v>
      </c>
      <c r="B7" s="8">
        <v>2</v>
      </c>
      <c r="C7" s="8" t="s">
        <v>72</v>
      </c>
      <c r="D7" s="8">
        <v>2</v>
      </c>
      <c r="E7" s="8" t="s">
        <v>72</v>
      </c>
      <c r="F7" s="8">
        <v>2</v>
      </c>
      <c r="G7" s="21">
        <v>3</v>
      </c>
      <c r="H7" s="8" t="s">
        <v>72</v>
      </c>
      <c r="I7" s="8">
        <v>3</v>
      </c>
      <c r="J7" s="8" t="s">
        <v>72</v>
      </c>
      <c r="K7" s="8">
        <v>3</v>
      </c>
    </row>
    <row r="8" spans="1:11">
      <c r="A8" s="19" t="s">
        <v>144</v>
      </c>
      <c r="B8" s="8">
        <v>33</v>
      </c>
      <c r="C8" s="8">
        <v>2</v>
      </c>
      <c r="D8" s="8">
        <v>32</v>
      </c>
      <c r="E8" s="8">
        <v>23</v>
      </c>
      <c r="F8" s="8">
        <v>9</v>
      </c>
      <c r="G8" s="21">
        <v>34</v>
      </c>
      <c r="H8" s="8">
        <v>1</v>
      </c>
      <c r="I8" s="8">
        <v>34</v>
      </c>
      <c r="J8" s="8">
        <v>11</v>
      </c>
      <c r="K8" s="8">
        <v>22</v>
      </c>
    </row>
    <row r="9" spans="1:11">
      <c r="A9" s="19" t="s">
        <v>145</v>
      </c>
      <c r="B9" s="8">
        <v>2</v>
      </c>
      <c r="C9" s="8" t="s">
        <v>72</v>
      </c>
      <c r="D9" s="8">
        <v>2</v>
      </c>
      <c r="E9" s="8" t="s">
        <v>72</v>
      </c>
      <c r="F9" s="8">
        <v>2</v>
      </c>
      <c r="G9" s="21">
        <v>4</v>
      </c>
      <c r="H9" s="8" t="s">
        <v>72</v>
      </c>
      <c r="I9" s="8">
        <v>4</v>
      </c>
      <c r="J9" s="8" t="s">
        <v>72</v>
      </c>
      <c r="K9" s="8">
        <v>4</v>
      </c>
    </row>
    <row r="10" spans="1:11">
      <c r="A10" s="19" t="s">
        <v>146</v>
      </c>
      <c r="B10" s="8">
        <v>36</v>
      </c>
      <c r="C10" s="8">
        <v>3</v>
      </c>
      <c r="D10" s="8">
        <v>34</v>
      </c>
      <c r="E10" s="8">
        <v>28</v>
      </c>
      <c r="F10" s="8">
        <v>6</v>
      </c>
      <c r="G10" s="21">
        <v>36</v>
      </c>
      <c r="H10" s="8">
        <v>1</v>
      </c>
      <c r="I10" s="8">
        <v>35</v>
      </c>
      <c r="J10" s="8">
        <v>26</v>
      </c>
      <c r="K10" s="8">
        <v>9</v>
      </c>
    </row>
    <row r="11" spans="1:11">
      <c r="A11" s="19" t="s">
        <v>147</v>
      </c>
      <c r="B11" s="8">
        <v>10</v>
      </c>
      <c r="C11" s="8" t="s">
        <v>72</v>
      </c>
      <c r="D11" s="8">
        <v>10</v>
      </c>
      <c r="E11" s="8">
        <v>6</v>
      </c>
      <c r="F11" s="8">
        <v>5</v>
      </c>
      <c r="G11" s="21">
        <v>8</v>
      </c>
      <c r="H11" s="8">
        <v>1</v>
      </c>
      <c r="I11" s="8">
        <v>8</v>
      </c>
      <c r="J11" s="8">
        <v>2</v>
      </c>
      <c r="K11" s="8">
        <v>5</v>
      </c>
    </row>
    <row r="12" spans="1:11">
      <c r="A12" s="19" t="s">
        <v>148</v>
      </c>
      <c r="B12" s="8">
        <v>18</v>
      </c>
      <c r="C12" s="8">
        <v>1</v>
      </c>
      <c r="D12" s="8">
        <v>17</v>
      </c>
      <c r="E12" s="8">
        <v>4</v>
      </c>
      <c r="F12" s="8">
        <v>13</v>
      </c>
      <c r="G12" s="21">
        <v>15</v>
      </c>
      <c r="H12" s="8">
        <v>1</v>
      </c>
      <c r="I12" s="8">
        <v>14</v>
      </c>
      <c r="J12" s="8">
        <v>2</v>
      </c>
      <c r="K12" s="8">
        <v>12</v>
      </c>
    </row>
    <row r="13" spans="1:11">
      <c r="A13" s="19" t="s">
        <v>149</v>
      </c>
      <c r="B13" s="8" t="s">
        <v>293</v>
      </c>
      <c r="C13" s="8" t="s">
        <v>293</v>
      </c>
      <c r="D13" s="8" t="s">
        <v>293</v>
      </c>
      <c r="E13" s="8" t="s">
        <v>293</v>
      </c>
      <c r="F13" s="8" t="s">
        <v>293</v>
      </c>
      <c r="G13" s="21" t="s">
        <v>293</v>
      </c>
      <c r="H13" s="8" t="s">
        <v>293</v>
      </c>
      <c r="I13" s="8" t="s">
        <v>293</v>
      </c>
      <c r="J13" s="8" t="s">
        <v>293</v>
      </c>
      <c r="K13" s="8" t="s">
        <v>293</v>
      </c>
    </row>
    <row r="14" spans="1:11">
      <c r="A14" s="19" t="s">
        <v>150</v>
      </c>
      <c r="B14" s="8">
        <v>7</v>
      </c>
      <c r="C14" s="8">
        <v>1</v>
      </c>
      <c r="D14" s="8">
        <v>6</v>
      </c>
      <c r="E14" s="8" t="s">
        <v>72</v>
      </c>
      <c r="F14" s="8">
        <v>6</v>
      </c>
      <c r="G14" s="21">
        <v>8</v>
      </c>
      <c r="H14" s="8">
        <v>1</v>
      </c>
      <c r="I14" s="8">
        <v>7</v>
      </c>
      <c r="J14" s="8" t="s">
        <v>72</v>
      </c>
      <c r="K14" s="8">
        <v>7</v>
      </c>
    </row>
    <row r="15" spans="1:11">
      <c r="A15" s="19" t="s">
        <v>151</v>
      </c>
      <c r="B15" s="8">
        <v>50</v>
      </c>
      <c r="C15" s="8">
        <v>1</v>
      </c>
      <c r="D15" s="8">
        <v>48</v>
      </c>
      <c r="E15" s="8">
        <v>44</v>
      </c>
      <c r="F15" s="8">
        <v>4</v>
      </c>
      <c r="G15" s="21">
        <v>52</v>
      </c>
      <c r="H15" s="8">
        <v>1</v>
      </c>
      <c r="I15" s="8">
        <v>51</v>
      </c>
      <c r="J15" s="8">
        <v>19</v>
      </c>
      <c r="K15" s="8">
        <v>32</v>
      </c>
    </row>
    <row r="16" spans="1:11">
      <c r="A16" s="19" t="s">
        <v>152</v>
      </c>
      <c r="B16" s="8" t="s">
        <v>293</v>
      </c>
      <c r="C16" s="8" t="s">
        <v>293</v>
      </c>
      <c r="D16" s="8" t="s">
        <v>293</v>
      </c>
      <c r="E16" s="8" t="s">
        <v>293</v>
      </c>
      <c r="F16" s="8" t="s">
        <v>293</v>
      </c>
      <c r="G16" s="21" t="s">
        <v>293</v>
      </c>
      <c r="H16" s="8" t="s">
        <v>293</v>
      </c>
      <c r="I16" s="8" t="s">
        <v>293</v>
      </c>
      <c r="J16" s="8" t="s">
        <v>293</v>
      </c>
      <c r="K16" s="8" t="s">
        <v>293</v>
      </c>
    </row>
    <row r="17" spans="1:11">
      <c r="A17" s="19" t="s">
        <v>153</v>
      </c>
      <c r="B17" s="8">
        <v>12</v>
      </c>
      <c r="C17" s="8" t="s">
        <v>72</v>
      </c>
      <c r="D17" s="8">
        <v>12</v>
      </c>
      <c r="E17" s="8">
        <v>11</v>
      </c>
      <c r="F17" s="8">
        <v>1</v>
      </c>
      <c r="G17" s="21">
        <v>17</v>
      </c>
      <c r="H17" s="8">
        <v>1</v>
      </c>
      <c r="I17" s="8">
        <v>16</v>
      </c>
      <c r="J17" s="8">
        <v>9</v>
      </c>
      <c r="K17" s="8">
        <v>7</v>
      </c>
    </row>
    <row r="18" spans="1:11">
      <c r="A18" s="19" t="s">
        <v>154</v>
      </c>
      <c r="B18" s="8">
        <v>8</v>
      </c>
      <c r="C18" s="8">
        <v>1</v>
      </c>
      <c r="D18" s="8">
        <v>7</v>
      </c>
      <c r="E18" s="8">
        <v>1</v>
      </c>
      <c r="F18" s="8">
        <v>6</v>
      </c>
      <c r="G18" s="21">
        <v>8</v>
      </c>
      <c r="H18" s="8">
        <v>1</v>
      </c>
      <c r="I18" s="8">
        <v>7</v>
      </c>
      <c r="J18" s="8">
        <v>1</v>
      </c>
      <c r="K18" s="8">
        <v>7</v>
      </c>
    </row>
    <row r="19" spans="1:11">
      <c r="A19" s="19" t="s">
        <v>155</v>
      </c>
      <c r="B19" s="8" t="s">
        <v>293</v>
      </c>
      <c r="C19" s="8" t="s">
        <v>293</v>
      </c>
      <c r="D19" s="8" t="s">
        <v>293</v>
      </c>
      <c r="E19" s="8" t="s">
        <v>293</v>
      </c>
      <c r="F19" s="8" t="s">
        <v>293</v>
      </c>
      <c r="G19" s="21" t="s">
        <v>293</v>
      </c>
      <c r="H19" s="8" t="s">
        <v>293</v>
      </c>
      <c r="I19" s="8" t="s">
        <v>293</v>
      </c>
      <c r="J19" s="8" t="s">
        <v>293</v>
      </c>
      <c r="K19" s="8" t="s">
        <v>293</v>
      </c>
    </row>
    <row r="20" spans="1:11">
      <c r="A20" s="19" t="s">
        <v>156</v>
      </c>
      <c r="B20" s="8" t="s">
        <v>293</v>
      </c>
      <c r="C20" s="8" t="s">
        <v>293</v>
      </c>
      <c r="D20" s="8" t="s">
        <v>293</v>
      </c>
      <c r="E20" s="8" t="s">
        <v>293</v>
      </c>
      <c r="F20" s="8" t="s">
        <v>293</v>
      </c>
      <c r="G20" s="21" t="s">
        <v>293</v>
      </c>
      <c r="H20" s="8" t="s">
        <v>293</v>
      </c>
      <c r="I20" s="8" t="s">
        <v>293</v>
      </c>
      <c r="J20" s="8" t="s">
        <v>293</v>
      </c>
      <c r="K20" s="8" t="s">
        <v>293</v>
      </c>
    </row>
    <row r="21" spans="1:11">
      <c r="A21" s="19" t="s">
        <v>307</v>
      </c>
      <c r="B21" s="8">
        <v>30</v>
      </c>
      <c r="C21" s="8" t="s">
        <v>72</v>
      </c>
      <c r="D21" s="8">
        <v>30</v>
      </c>
      <c r="E21" s="8">
        <v>27</v>
      </c>
      <c r="F21" s="8">
        <v>3</v>
      </c>
      <c r="G21" s="21">
        <v>27</v>
      </c>
      <c r="H21" s="8" t="s">
        <v>72</v>
      </c>
      <c r="I21" s="8">
        <v>27</v>
      </c>
      <c r="J21" s="8">
        <v>24</v>
      </c>
      <c r="K21" s="8">
        <v>3</v>
      </c>
    </row>
    <row r="22" spans="1:11">
      <c r="A22" s="19" t="s">
        <v>157</v>
      </c>
      <c r="B22" s="8" t="s">
        <v>293</v>
      </c>
      <c r="C22" s="8" t="s">
        <v>293</v>
      </c>
      <c r="D22" s="8" t="s">
        <v>293</v>
      </c>
      <c r="E22" s="8" t="s">
        <v>293</v>
      </c>
      <c r="F22" s="8" t="s">
        <v>293</v>
      </c>
      <c r="G22" s="21" t="s">
        <v>293</v>
      </c>
      <c r="H22" s="8" t="s">
        <v>293</v>
      </c>
      <c r="I22" s="8" t="s">
        <v>293</v>
      </c>
      <c r="J22" s="8" t="s">
        <v>293</v>
      </c>
      <c r="K22" s="8" t="s">
        <v>293</v>
      </c>
    </row>
    <row r="23" spans="1:11">
      <c r="A23" s="19" t="s">
        <v>158</v>
      </c>
      <c r="B23" s="8">
        <v>17</v>
      </c>
      <c r="C23" s="8">
        <v>1</v>
      </c>
      <c r="D23" s="8">
        <v>16</v>
      </c>
      <c r="E23" s="8" t="s">
        <v>72</v>
      </c>
      <c r="F23" s="8">
        <v>16</v>
      </c>
      <c r="G23" s="21">
        <v>10</v>
      </c>
      <c r="H23" s="8" t="s">
        <v>72</v>
      </c>
      <c r="I23" s="8">
        <v>10</v>
      </c>
      <c r="J23" s="8" t="s">
        <v>72</v>
      </c>
      <c r="K23" s="8">
        <v>10</v>
      </c>
    </row>
    <row r="24" spans="1:11">
      <c r="A24" s="19" t="s">
        <v>159</v>
      </c>
      <c r="B24" s="8">
        <v>38</v>
      </c>
      <c r="C24" s="8">
        <v>2</v>
      </c>
      <c r="D24" s="8">
        <v>36</v>
      </c>
      <c r="E24" s="8">
        <v>25</v>
      </c>
      <c r="F24" s="8">
        <v>11</v>
      </c>
      <c r="G24" s="21">
        <v>40</v>
      </c>
      <c r="H24" s="8">
        <v>1</v>
      </c>
      <c r="I24" s="8">
        <v>39</v>
      </c>
      <c r="J24" s="8">
        <v>16</v>
      </c>
      <c r="K24" s="8">
        <v>23</v>
      </c>
    </row>
    <row r="25" spans="1:11">
      <c r="A25" s="19" t="s">
        <v>160</v>
      </c>
      <c r="B25" s="8">
        <v>5</v>
      </c>
      <c r="C25" s="8">
        <v>3</v>
      </c>
      <c r="D25" s="8">
        <v>2</v>
      </c>
      <c r="E25" s="8">
        <v>1</v>
      </c>
      <c r="F25" s="8">
        <v>1</v>
      </c>
      <c r="G25" s="21">
        <v>5</v>
      </c>
      <c r="H25" s="8">
        <v>1</v>
      </c>
      <c r="I25" s="8">
        <v>5</v>
      </c>
      <c r="J25" s="8">
        <v>1</v>
      </c>
      <c r="K25" s="8">
        <v>4</v>
      </c>
    </row>
    <row r="26" spans="1:11">
      <c r="A26" s="19" t="s">
        <v>161</v>
      </c>
      <c r="B26" s="8">
        <v>34</v>
      </c>
      <c r="C26" s="8">
        <v>1</v>
      </c>
      <c r="D26" s="8">
        <v>33</v>
      </c>
      <c r="E26" s="8">
        <v>27</v>
      </c>
      <c r="F26" s="8">
        <v>6</v>
      </c>
      <c r="G26" s="21">
        <v>28</v>
      </c>
      <c r="H26" s="8">
        <v>1</v>
      </c>
      <c r="I26" s="8">
        <v>27</v>
      </c>
      <c r="J26" s="8">
        <v>21</v>
      </c>
      <c r="K26" s="8">
        <v>6</v>
      </c>
    </row>
    <row r="27" spans="1:11">
      <c r="A27" s="19" t="s">
        <v>162</v>
      </c>
      <c r="B27" s="8">
        <v>17</v>
      </c>
      <c r="C27" s="8">
        <v>1</v>
      </c>
      <c r="D27" s="8">
        <v>16</v>
      </c>
      <c r="E27" s="8" t="s">
        <v>72</v>
      </c>
      <c r="F27" s="8">
        <v>15</v>
      </c>
      <c r="G27" s="21">
        <v>25</v>
      </c>
      <c r="H27" s="8">
        <v>2</v>
      </c>
      <c r="I27" s="8">
        <v>23</v>
      </c>
      <c r="J27" s="8" t="s">
        <v>72</v>
      </c>
      <c r="K27" s="8">
        <v>23</v>
      </c>
    </row>
    <row r="28" spans="1:11">
      <c r="A28" s="19" t="s">
        <v>163</v>
      </c>
      <c r="B28" s="8">
        <v>15</v>
      </c>
      <c r="C28" s="8" t="s">
        <v>72</v>
      </c>
      <c r="D28" s="8">
        <v>15</v>
      </c>
      <c r="E28" s="8">
        <v>1</v>
      </c>
      <c r="F28" s="8">
        <v>13</v>
      </c>
      <c r="G28" s="21">
        <v>14</v>
      </c>
      <c r="H28" s="8">
        <v>1</v>
      </c>
      <c r="I28" s="8">
        <v>13</v>
      </c>
      <c r="J28" s="8" t="s">
        <v>72</v>
      </c>
      <c r="K28" s="8">
        <v>13</v>
      </c>
    </row>
    <row r="29" spans="1:11">
      <c r="A29" s="19" t="s">
        <v>164</v>
      </c>
      <c r="B29" s="8">
        <v>17</v>
      </c>
      <c r="C29" s="8">
        <v>1</v>
      </c>
      <c r="D29" s="8">
        <v>16</v>
      </c>
      <c r="E29" s="8">
        <v>1</v>
      </c>
      <c r="F29" s="8">
        <v>15</v>
      </c>
      <c r="G29" s="21">
        <v>16</v>
      </c>
      <c r="H29" s="8">
        <v>1</v>
      </c>
      <c r="I29" s="8">
        <v>15</v>
      </c>
      <c r="J29" s="8" t="s">
        <v>72</v>
      </c>
      <c r="K29" s="8">
        <v>15</v>
      </c>
    </row>
    <row r="30" spans="1:11">
      <c r="A30" s="19" t="s">
        <v>165</v>
      </c>
      <c r="B30" s="8">
        <v>8</v>
      </c>
      <c r="C30" s="8" t="s">
        <v>72</v>
      </c>
      <c r="D30" s="8">
        <v>7</v>
      </c>
      <c r="E30" s="8">
        <v>1</v>
      </c>
      <c r="F30" s="8">
        <v>6</v>
      </c>
      <c r="G30" s="21">
        <v>8</v>
      </c>
      <c r="H30" s="8">
        <v>1</v>
      </c>
      <c r="I30" s="8">
        <v>7</v>
      </c>
      <c r="J30" s="8">
        <v>1</v>
      </c>
      <c r="K30" s="8">
        <v>5</v>
      </c>
    </row>
    <row r="31" spans="1:11">
      <c r="A31" s="19" t="s">
        <v>166</v>
      </c>
      <c r="B31" s="8">
        <v>36</v>
      </c>
      <c r="C31" s="8">
        <v>1</v>
      </c>
      <c r="D31" s="8">
        <v>35</v>
      </c>
      <c r="E31" s="8">
        <v>31</v>
      </c>
      <c r="F31" s="8">
        <v>4</v>
      </c>
      <c r="G31" s="21">
        <v>33</v>
      </c>
      <c r="H31" s="8">
        <v>1</v>
      </c>
      <c r="I31" s="8">
        <v>32</v>
      </c>
      <c r="J31" s="8">
        <v>25</v>
      </c>
      <c r="K31" s="8">
        <v>7</v>
      </c>
    </row>
    <row r="32" spans="1:11">
      <c r="A32" s="25" t="s">
        <v>167</v>
      </c>
      <c r="B32" s="11" t="s">
        <v>293</v>
      </c>
      <c r="C32" s="11" t="s">
        <v>293</v>
      </c>
      <c r="D32" s="11" t="s">
        <v>293</v>
      </c>
      <c r="E32" s="11" t="s">
        <v>293</v>
      </c>
      <c r="F32" s="11" t="s">
        <v>293</v>
      </c>
      <c r="G32" s="26" t="s">
        <v>293</v>
      </c>
      <c r="H32" s="11" t="s">
        <v>293</v>
      </c>
      <c r="I32" s="11" t="s">
        <v>293</v>
      </c>
      <c r="J32" s="11" t="s">
        <v>293</v>
      </c>
      <c r="K32" s="11" t="s">
        <v>293</v>
      </c>
    </row>
    <row r="33" spans="1:1">
      <c r="A33" s="13" t="s">
        <v>297</v>
      </c>
    </row>
  </sheetData>
  <mergeCells count="3">
    <mergeCell ref="A2:A3"/>
    <mergeCell ref="B2:F2"/>
    <mergeCell ref="G2:K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K33"/>
  <sheetViews>
    <sheetView workbookViewId="0"/>
  </sheetViews>
  <sheetFormatPr defaultRowHeight="15"/>
  <cols>
    <col min="1" max="1" width="23" customWidth="1"/>
    <col min="2" max="11" width="13" customWidth="1"/>
  </cols>
  <sheetData>
    <row r="1" spans="1:11">
      <c r="A1" s="2" t="s">
        <v>45</v>
      </c>
    </row>
    <row r="2" spans="1:11">
      <c r="A2" s="34" t="s">
        <v>251</v>
      </c>
      <c r="B2" s="35">
        <v>2015</v>
      </c>
      <c r="C2" s="46"/>
      <c r="D2" s="46"/>
      <c r="E2" s="46"/>
      <c r="F2" s="46"/>
      <c r="G2" s="35">
        <v>2017</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12</v>
      </c>
      <c r="C4" s="8">
        <v>1</v>
      </c>
      <c r="D4" s="8">
        <v>11</v>
      </c>
      <c r="E4" s="8">
        <v>6</v>
      </c>
      <c r="F4" s="8">
        <v>5</v>
      </c>
      <c r="G4" s="21">
        <v>12</v>
      </c>
      <c r="H4" s="8">
        <v>1</v>
      </c>
      <c r="I4" s="8">
        <v>11</v>
      </c>
      <c r="J4" s="8">
        <v>7</v>
      </c>
      <c r="K4" s="8">
        <v>5</v>
      </c>
    </row>
    <row r="5" spans="1:11">
      <c r="A5" s="7" t="s">
        <v>306</v>
      </c>
      <c r="B5" s="8">
        <v>21</v>
      </c>
      <c r="C5" s="8">
        <v>1</v>
      </c>
      <c r="D5" s="8">
        <v>20</v>
      </c>
      <c r="E5" s="8">
        <v>11</v>
      </c>
      <c r="F5" s="8">
        <v>9</v>
      </c>
      <c r="G5" s="21">
        <v>21</v>
      </c>
      <c r="H5" s="8">
        <v>1</v>
      </c>
      <c r="I5" s="8">
        <v>19</v>
      </c>
      <c r="J5" s="8">
        <v>10</v>
      </c>
      <c r="K5" s="8">
        <v>9</v>
      </c>
    </row>
    <row r="6" spans="1:11">
      <c r="A6" s="19" t="s">
        <v>142</v>
      </c>
      <c r="B6" s="8">
        <v>21</v>
      </c>
      <c r="C6" s="8">
        <v>1</v>
      </c>
      <c r="D6" s="8">
        <v>20</v>
      </c>
      <c r="E6" s="8">
        <v>6</v>
      </c>
      <c r="F6" s="8">
        <v>14</v>
      </c>
      <c r="G6" s="21">
        <v>18</v>
      </c>
      <c r="H6" s="8">
        <v>1</v>
      </c>
      <c r="I6" s="8">
        <v>17</v>
      </c>
      <c r="J6" s="8">
        <v>8</v>
      </c>
      <c r="K6" s="8">
        <v>9</v>
      </c>
    </row>
    <row r="7" spans="1:11">
      <c r="A7" s="19" t="s">
        <v>143</v>
      </c>
      <c r="B7" s="8">
        <v>4</v>
      </c>
      <c r="C7" s="8" t="s">
        <v>72</v>
      </c>
      <c r="D7" s="8">
        <v>4</v>
      </c>
      <c r="E7" s="8">
        <v>1</v>
      </c>
      <c r="F7" s="8">
        <v>3</v>
      </c>
      <c r="G7" s="21">
        <v>3</v>
      </c>
      <c r="H7" s="8" t="s">
        <v>72</v>
      </c>
      <c r="I7" s="8">
        <v>3</v>
      </c>
      <c r="J7" s="8">
        <v>1</v>
      </c>
      <c r="K7" s="8">
        <v>3</v>
      </c>
    </row>
    <row r="8" spans="1:11">
      <c r="A8" s="19" t="s">
        <v>144</v>
      </c>
      <c r="B8" s="8">
        <v>38</v>
      </c>
      <c r="C8" s="8">
        <v>2</v>
      </c>
      <c r="D8" s="8">
        <v>36</v>
      </c>
      <c r="E8" s="8">
        <v>16</v>
      </c>
      <c r="F8" s="8">
        <v>19</v>
      </c>
      <c r="G8" s="21">
        <v>36</v>
      </c>
      <c r="H8" s="8">
        <v>2</v>
      </c>
      <c r="I8" s="8">
        <v>34</v>
      </c>
      <c r="J8" s="8">
        <v>12</v>
      </c>
      <c r="K8" s="8">
        <v>22</v>
      </c>
    </row>
    <row r="9" spans="1:11">
      <c r="A9" s="19" t="s">
        <v>145</v>
      </c>
      <c r="B9" s="8">
        <v>5</v>
      </c>
      <c r="C9" s="8" t="s">
        <v>72</v>
      </c>
      <c r="D9" s="8">
        <v>4</v>
      </c>
      <c r="E9" s="8" t="s">
        <v>72</v>
      </c>
      <c r="F9" s="8">
        <v>4</v>
      </c>
      <c r="G9" s="21">
        <v>7</v>
      </c>
      <c r="H9" s="8">
        <v>1</v>
      </c>
      <c r="I9" s="8">
        <v>6</v>
      </c>
      <c r="J9" s="8">
        <v>1</v>
      </c>
      <c r="K9" s="8">
        <v>5</v>
      </c>
    </row>
    <row r="10" spans="1:11">
      <c r="A10" s="19" t="s">
        <v>146</v>
      </c>
      <c r="B10" s="8">
        <v>33</v>
      </c>
      <c r="C10" s="8">
        <v>1</v>
      </c>
      <c r="D10" s="8">
        <v>32</v>
      </c>
      <c r="E10" s="8">
        <v>19</v>
      </c>
      <c r="F10" s="8">
        <v>13</v>
      </c>
      <c r="G10" s="21">
        <v>34</v>
      </c>
      <c r="H10" s="8">
        <v>2</v>
      </c>
      <c r="I10" s="8">
        <v>32</v>
      </c>
      <c r="J10" s="8">
        <v>20</v>
      </c>
      <c r="K10" s="8">
        <v>12</v>
      </c>
    </row>
    <row r="11" spans="1:11">
      <c r="A11" s="19" t="s">
        <v>147</v>
      </c>
      <c r="B11" s="8">
        <v>11</v>
      </c>
      <c r="C11" s="8">
        <v>1</v>
      </c>
      <c r="D11" s="8">
        <v>10</v>
      </c>
      <c r="E11" s="8">
        <v>5</v>
      </c>
      <c r="F11" s="8">
        <v>5</v>
      </c>
      <c r="G11" s="21">
        <v>9</v>
      </c>
      <c r="H11" s="8">
        <v>1</v>
      </c>
      <c r="I11" s="8">
        <v>8</v>
      </c>
      <c r="J11" s="8">
        <v>5</v>
      </c>
      <c r="K11" s="8">
        <v>3</v>
      </c>
    </row>
    <row r="12" spans="1:11">
      <c r="A12" s="19" t="s">
        <v>148</v>
      </c>
      <c r="B12" s="8">
        <v>15</v>
      </c>
      <c r="C12" s="8">
        <v>1</v>
      </c>
      <c r="D12" s="8">
        <v>13</v>
      </c>
      <c r="E12" s="8">
        <v>6</v>
      </c>
      <c r="F12" s="8">
        <v>7</v>
      </c>
      <c r="G12" s="21">
        <v>18</v>
      </c>
      <c r="H12" s="8">
        <v>2</v>
      </c>
      <c r="I12" s="8">
        <v>16</v>
      </c>
      <c r="J12" s="8">
        <v>6</v>
      </c>
      <c r="K12" s="8">
        <v>10</v>
      </c>
    </row>
    <row r="13" spans="1:11">
      <c r="A13" s="19" t="s">
        <v>149</v>
      </c>
      <c r="B13" s="8" t="s">
        <v>293</v>
      </c>
      <c r="C13" s="8" t="s">
        <v>293</v>
      </c>
      <c r="D13" s="8" t="s">
        <v>293</v>
      </c>
      <c r="E13" s="8" t="s">
        <v>293</v>
      </c>
      <c r="F13" s="8" t="s">
        <v>293</v>
      </c>
      <c r="G13" s="21">
        <v>20</v>
      </c>
      <c r="H13" s="8">
        <v>1</v>
      </c>
      <c r="I13" s="8">
        <v>19</v>
      </c>
      <c r="J13" s="8">
        <v>14</v>
      </c>
      <c r="K13" s="8">
        <v>6</v>
      </c>
    </row>
    <row r="14" spans="1:11">
      <c r="A14" s="19" t="s">
        <v>150</v>
      </c>
      <c r="B14" s="8">
        <v>10</v>
      </c>
      <c r="C14" s="8">
        <v>2</v>
      </c>
      <c r="D14" s="8">
        <v>8</v>
      </c>
      <c r="E14" s="8">
        <v>1</v>
      </c>
      <c r="F14" s="8">
        <v>7</v>
      </c>
      <c r="G14" s="21">
        <v>11</v>
      </c>
      <c r="H14" s="8">
        <v>2</v>
      </c>
      <c r="I14" s="8">
        <v>9</v>
      </c>
      <c r="J14" s="8">
        <v>3</v>
      </c>
      <c r="K14" s="8">
        <v>5</v>
      </c>
    </row>
    <row r="15" spans="1:11">
      <c r="A15" s="19" t="s">
        <v>151</v>
      </c>
      <c r="B15" s="8">
        <v>51</v>
      </c>
      <c r="C15" s="8">
        <v>2</v>
      </c>
      <c r="D15" s="8">
        <v>48</v>
      </c>
      <c r="E15" s="8">
        <v>28</v>
      </c>
      <c r="F15" s="8">
        <v>20</v>
      </c>
      <c r="G15" s="21">
        <v>54</v>
      </c>
      <c r="H15" s="8">
        <v>3</v>
      </c>
      <c r="I15" s="8">
        <v>51</v>
      </c>
      <c r="J15" s="8">
        <v>22</v>
      </c>
      <c r="K15" s="8">
        <v>29</v>
      </c>
    </row>
    <row r="16" spans="1:11">
      <c r="A16" s="19" t="s">
        <v>152</v>
      </c>
      <c r="B16" s="8" t="s">
        <v>293</v>
      </c>
      <c r="C16" s="8" t="s">
        <v>293</v>
      </c>
      <c r="D16" s="8" t="s">
        <v>293</v>
      </c>
      <c r="E16" s="8" t="s">
        <v>293</v>
      </c>
      <c r="F16" s="8" t="s">
        <v>293</v>
      </c>
      <c r="G16" s="21">
        <v>39</v>
      </c>
      <c r="H16" s="8">
        <v>2</v>
      </c>
      <c r="I16" s="8">
        <v>37</v>
      </c>
      <c r="J16" s="8">
        <v>30</v>
      </c>
      <c r="K16" s="8">
        <v>7</v>
      </c>
    </row>
    <row r="17" spans="1:11">
      <c r="A17" s="19" t="s">
        <v>153</v>
      </c>
      <c r="B17" s="8">
        <v>14</v>
      </c>
      <c r="C17" s="8" t="s">
        <v>72</v>
      </c>
      <c r="D17" s="8">
        <v>13</v>
      </c>
      <c r="E17" s="8">
        <v>13</v>
      </c>
      <c r="F17" s="8" t="s">
        <v>72</v>
      </c>
      <c r="G17" s="21">
        <v>16</v>
      </c>
      <c r="H17" s="8">
        <v>1</v>
      </c>
      <c r="I17" s="8">
        <v>16</v>
      </c>
      <c r="J17" s="8">
        <v>14</v>
      </c>
      <c r="K17" s="8">
        <v>2</v>
      </c>
    </row>
    <row r="18" spans="1:11">
      <c r="A18" s="19" t="s">
        <v>154</v>
      </c>
      <c r="B18" s="8">
        <v>8</v>
      </c>
      <c r="C18" s="8">
        <v>1</v>
      </c>
      <c r="D18" s="8">
        <v>7</v>
      </c>
      <c r="E18" s="8">
        <v>2</v>
      </c>
      <c r="F18" s="8">
        <v>5</v>
      </c>
      <c r="G18" s="21">
        <v>10</v>
      </c>
      <c r="H18" s="8">
        <v>1</v>
      </c>
      <c r="I18" s="8">
        <v>8</v>
      </c>
      <c r="J18" s="8">
        <v>3</v>
      </c>
      <c r="K18" s="8">
        <v>5</v>
      </c>
    </row>
    <row r="19" spans="1:11">
      <c r="A19" s="19" t="s">
        <v>155</v>
      </c>
      <c r="B19" s="8">
        <v>5</v>
      </c>
      <c r="C19" s="8">
        <v>1</v>
      </c>
      <c r="D19" s="8">
        <v>4</v>
      </c>
      <c r="E19" s="8" t="s">
        <v>72</v>
      </c>
      <c r="F19" s="8">
        <v>3</v>
      </c>
      <c r="G19" s="21">
        <v>6</v>
      </c>
      <c r="H19" s="8">
        <v>1</v>
      </c>
      <c r="I19" s="8">
        <v>5</v>
      </c>
      <c r="J19" s="8">
        <v>1</v>
      </c>
      <c r="K19" s="8">
        <v>4</v>
      </c>
    </row>
    <row r="20" spans="1:11">
      <c r="A20" s="19" t="s">
        <v>156</v>
      </c>
      <c r="B20" s="8" t="s">
        <v>293</v>
      </c>
      <c r="C20" s="8" t="s">
        <v>293</v>
      </c>
      <c r="D20" s="8" t="s">
        <v>293</v>
      </c>
      <c r="E20" s="8" t="s">
        <v>293</v>
      </c>
      <c r="F20" s="8" t="s">
        <v>293</v>
      </c>
      <c r="G20" s="21">
        <v>43</v>
      </c>
      <c r="H20" s="8">
        <v>1</v>
      </c>
      <c r="I20" s="8">
        <v>41</v>
      </c>
      <c r="J20" s="8">
        <v>31</v>
      </c>
      <c r="K20" s="8">
        <v>11</v>
      </c>
    </row>
    <row r="21" spans="1:11">
      <c r="A21" s="19" t="s">
        <v>307</v>
      </c>
      <c r="B21" s="8">
        <v>27</v>
      </c>
      <c r="C21" s="8">
        <v>1</v>
      </c>
      <c r="D21" s="8">
        <v>27</v>
      </c>
      <c r="E21" s="8">
        <v>24</v>
      </c>
      <c r="F21" s="8">
        <v>3</v>
      </c>
      <c r="G21" s="21">
        <v>25</v>
      </c>
      <c r="H21" s="8" t="s">
        <v>72</v>
      </c>
      <c r="I21" s="8">
        <v>24</v>
      </c>
      <c r="J21" s="8">
        <v>22</v>
      </c>
      <c r="K21" s="8">
        <v>2</v>
      </c>
    </row>
    <row r="22" spans="1:11">
      <c r="A22" s="19" t="s">
        <v>157</v>
      </c>
      <c r="B22" s="8" t="s">
        <v>293</v>
      </c>
      <c r="C22" s="8" t="s">
        <v>293</v>
      </c>
      <c r="D22" s="8" t="s">
        <v>293</v>
      </c>
      <c r="E22" s="8" t="s">
        <v>293</v>
      </c>
      <c r="F22" s="8" t="s">
        <v>293</v>
      </c>
      <c r="G22" s="21">
        <v>6</v>
      </c>
      <c r="H22" s="8" t="s">
        <v>72</v>
      </c>
      <c r="I22" s="8">
        <v>5</v>
      </c>
      <c r="J22" s="8">
        <v>2</v>
      </c>
      <c r="K22" s="8">
        <v>3</v>
      </c>
    </row>
    <row r="23" spans="1:11">
      <c r="A23" s="19" t="s">
        <v>158</v>
      </c>
      <c r="B23" s="8">
        <v>12</v>
      </c>
      <c r="C23" s="8" t="s">
        <v>72</v>
      </c>
      <c r="D23" s="8">
        <v>12</v>
      </c>
      <c r="E23" s="8" t="s">
        <v>72</v>
      </c>
      <c r="F23" s="8">
        <v>12</v>
      </c>
      <c r="G23" s="21">
        <v>12</v>
      </c>
      <c r="H23" s="8">
        <v>1</v>
      </c>
      <c r="I23" s="8">
        <v>11</v>
      </c>
      <c r="J23" s="8" t="s">
        <v>72</v>
      </c>
      <c r="K23" s="8">
        <v>11</v>
      </c>
    </row>
    <row r="24" spans="1:11">
      <c r="A24" s="19" t="s">
        <v>159</v>
      </c>
      <c r="B24" s="8">
        <v>41</v>
      </c>
      <c r="C24" s="8">
        <v>1</v>
      </c>
      <c r="D24" s="8">
        <v>40</v>
      </c>
      <c r="E24" s="8">
        <v>16</v>
      </c>
      <c r="F24" s="8">
        <v>24</v>
      </c>
      <c r="G24" s="21">
        <v>41</v>
      </c>
      <c r="H24" s="8">
        <v>1</v>
      </c>
      <c r="I24" s="8">
        <v>40</v>
      </c>
      <c r="J24" s="8">
        <v>19</v>
      </c>
      <c r="K24" s="8">
        <v>22</v>
      </c>
    </row>
    <row r="25" spans="1:11">
      <c r="A25" s="19" t="s">
        <v>160</v>
      </c>
      <c r="B25" s="8">
        <v>9</v>
      </c>
      <c r="C25" s="8">
        <v>1</v>
      </c>
      <c r="D25" s="8">
        <v>8</v>
      </c>
      <c r="E25" s="8">
        <v>3</v>
      </c>
      <c r="F25" s="8">
        <v>5</v>
      </c>
      <c r="G25" s="21">
        <v>8</v>
      </c>
      <c r="H25" s="8">
        <v>1</v>
      </c>
      <c r="I25" s="8">
        <v>7</v>
      </c>
      <c r="J25" s="8">
        <v>2</v>
      </c>
      <c r="K25" s="8">
        <v>5</v>
      </c>
    </row>
    <row r="26" spans="1:11">
      <c r="A26" s="19" t="s">
        <v>161</v>
      </c>
      <c r="B26" s="8">
        <v>31</v>
      </c>
      <c r="C26" s="8">
        <v>1</v>
      </c>
      <c r="D26" s="8">
        <v>30</v>
      </c>
      <c r="E26" s="8">
        <v>24</v>
      </c>
      <c r="F26" s="8">
        <v>6</v>
      </c>
      <c r="G26" s="21">
        <v>30</v>
      </c>
      <c r="H26" s="8">
        <v>2</v>
      </c>
      <c r="I26" s="8">
        <v>28</v>
      </c>
      <c r="J26" s="8">
        <v>24</v>
      </c>
      <c r="K26" s="8">
        <v>4</v>
      </c>
    </row>
    <row r="27" spans="1:11">
      <c r="A27" s="19" t="s">
        <v>162</v>
      </c>
      <c r="B27" s="8">
        <v>22</v>
      </c>
      <c r="C27" s="8">
        <v>3</v>
      </c>
      <c r="D27" s="8">
        <v>20</v>
      </c>
      <c r="E27" s="8" t="s">
        <v>72</v>
      </c>
      <c r="F27" s="8">
        <v>19</v>
      </c>
      <c r="G27" s="21">
        <v>18</v>
      </c>
      <c r="H27" s="8">
        <v>3</v>
      </c>
      <c r="I27" s="8">
        <v>15</v>
      </c>
      <c r="J27" s="8">
        <v>1</v>
      </c>
      <c r="K27" s="8">
        <v>15</v>
      </c>
    </row>
    <row r="28" spans="1:11">
      <c r="A28" s="19" t="s">
        <v>163</v>
      </c>
      <c r="B28" s="8" t="s">
        <v>293</v>
      </c>
      <c r="C28" s="8" t="s">
        <v>293</v>
      </c>
      <c r="D28" s="8" t="s">
        <v>293</v>
      </c>
      <c r="E28" s="8" t="s">
        <v>293</v>
      </c>
      <c r="F28" s="8" t="s">
        <v>293</v>
      </c>
      <c r="G28" s="21">
        <v>16</v>
      </c>
      <c r="H28" s="8">
        <v>1</v>
      </c>
      <c r="I28" s="8">
        <v>15</v>
      </c>
      <c r="J28" s="8">
        <v>4</v>
      </c>
      <c r="K28" s="8">
        <v>11</v>
      </c>
    </row>
    <row r="29" spans="1:11">
      <c r="A29" s="19" t="s">
        <v>164</v>
      </c>
      <c r="B29" s="8">
        <v>14</v>
      </c>
      <c r="C29" s="8">
        <v>1</v>
      </c>
      <c r="D29" s="8">
        <v>13</v>
      </c>
      <c r="E29" s="8" t="s">
        <v>72</v>
      </c>
      <c r="F29" s="8">
        <v>13</v>
      </c>
      <c r="G29" s="21">
        <v>15</v>
      </c>
      <c r="H29" s="8">
        <v>1</v>
      </c>
      <c r="I29" s="8">
        <v>14</v>
      </c>
      <c r="J29" s="8">
        <v>2</v>
      </c>
      <c r="K29" s="8">
        <v>12</v>
      </c>
    </row>
    <row r="30" spans="1:11">
      <c r="A30" s="19" t="s">
        <v>165</v>
      </c>
      <c r="B30" s="8">
        <v>10</v>
      </c>
      <c r="C30" s="8">
        <v>1</v>
      </c>
      <c r="D30" s="8">
        <v>9</v>
      </c>
      <c r="E30" s="8">
        <v>2</v>
      </c>
      <c r="F30" s="8">
        <v>6</v>
      </c>
      <c r="G30" s="21">
        <v>11</v>
      </c>
      <c r="H30" s="8">
        <v>1</v>
      </c>
      <c r="I30" s="8">
        <v>9</v>
      </c>
      <c r="J30" s="8">
        <v>3</v>
      </c>
      <c r="K30" s="8">
        <v>6</v>
      </c>
    </row>
    <row r="31" spans="1:11">
      <c r="A31" s="19" t="s">
        <v>166</v>
      </c>
      <c r="B31" s="8">
        <v>39</v>
      </c>
      <c r="C31" s="8">
        <v>2</v>
      </c>
      <c r="D31" s="8">
        <v>37</v>
      </c>
      <c r="E31" s="8">
        <v>33</v>
      </c>
      <c r="F31" s="8">
        <v>4</v>
      </c>
      <c r="G31" s="21">
        <v>33</v>
      </c>
      <c r="H31" s="8">
        <v>1</v>
      </c>
      <c r="I31" s="8">
        <v>32</v>
      </c>
      <c r="J31" s="8">
        <v>25</v>
      </c>
      <c r="K31" s="8">
        <v>7</v>
      </c>
    </row>
    <row r="32" spans="1:11">
      <c r="A32" s="25" t="s">
        <v>167</v>
      </c>
      <c r="B32" s="11" t="s">
        <v>293</v>
      </c>
      <c r="C32" s="11" t="s">
        <v>293</v>
      </c>
      <c r="D32" s="11" t="s">
        <v>293</v>
      </c>
      <c r="E32" s="11" t="s">
        <v>293</v>
      </c>
      <c r="F32" s="11" t="s">
        <v>293</v>
      </c>
      <c r="G32" s="26">
        <v>9</v>
      </c>
      <c r="H32" s="11">
        <v>1</v>
      </c>
      <c r="I32" s="11">
        <v>7</v>
      </c>
      <c r="J32" s="11">
        <v>1</v>
      </c>
      <c r="K32" s="11">
        <v>6</v>
      </c>
    </row>
    <row r="33" spans="1:1">
      <c r="A33" s="13" t="s">
        <v>297</v>
      </c>
    </row>
  </sheetData>
  <mergeCells count="3">
    <mergeCell ref="A2:A3"/>
    <mergeCell ref="B2:F2"/>
    <mergeCell ref="G2:K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K37"/>
  <sheetViews>
    <sheetView workbookViewId="0"/>
  </sheetViews>
  <sheetFormatPr defaultRowHeight="15"/>
  <cols>
    <col min="1" max="1" width="23" customWidth="1"/>
    <col min="2" max="11" width="13" customWidth="1"/>
  </cols>
  <sheetData>
    <row r="1" spans="1:11">
      <c r="A1" s="2" t="s">
        <v>45</v>
      </c>
    </row>
    <row r="2" spans="1:11">
      <c r="A2" s="34" t="s">
        <v>251</v>
      </c>
      <c r="B2" s="35">
        <v>2019</v>
      </c>
      <c r="C2" s="46"/>
      <c r="D2" s="46"/>
      <c r="E2" s="46"/>
      <c r="F2" s="46"/>
      <c r="G2" s="35">
        <v>2022</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13</v>
      </c>
      <c r="C4" s="8">
        <v>1</v>
      </c>
      <c r="D4" s="8">
        <v>12</v>
      </c>
      <c r="E4" s="8">
        <v>7</v>
      </c>
      <c r="F4" s="8">
        <v>6</v>
      </c>
      <c r="G4" s="21">
        <v>15</v>
      </c>
      <c r="H4" s="8">
        <v>1</v>
      </c>
      <c r="I4" s="8">
        <v>14</v>
      </c>
      <c r="J4" s="8">
        <v>8</v>
      </c>
      <c r="K4" s="8">
        <v>5</v>
      </c>
    </row>
    <row r="5" spans="1:11">
      <c r="A5" s="7" t="s">
        <v>306</v>
      </c>
      <c r="B5" s="8">
        <v>21</v>
      </c>
      <c r="C5" s="8">
        <v>1</v>
      </c>
      <c r="D5" s="8">
        <v>20</v>
      </c>
      <c r="E5" s="8">
        <v>11</v>
      </c>
      <c r="F5" s="8">
        <v>9</v>
      </c>
      <c r="G5" s="21">
        <v>23</v>
      </c>
      <c r="H5" s="8">
        <v>1</v>
      </c>
      <c r="I5" s="8">
        <v>22</v>
      </c>
      <c r="J5" s="8">
        <v>12</v>
      </c>
      <c r="K5" s="8">
        <v>10</v>
      </c>
    </row>
    <row r="6" spans="1:11">
      <c r="A6" s="19" t="s">
        <v>142</v>
      </c>
      <c r="B6" s="8">
        <v>23</v>
      </c>
      <c r="C6" s="8">
        <v>1</v>
      </c>
      <c r="D6" s="8">
        <v>22</v>
      </c>
      <c r="E6" s="8">
        <v>10</v>
      </c>
      <c r="F6" s="8">
        <v>13</v>
      </c>
      <c r="G6" s="21">
        <v>22</v>
      </c>
      <c r="H6" s="8" t="s">
        <v>72</v>
      </c>
      <c r="I6" s="8">
        <v>22</v>
      </c>
      <c r="J6" s="8">
        <v>15</v>
      </c>
      <c r="K6" s="8">
        <v>7</v>
      </c>
    </row>
    <row r="7" spans="1:11">
      <c r="A7" s="19" t="s">
        <v>143</v>
      </c>
      <c r="B7" s="8">
        <v>7</v>
      </c>
      <c r="C7" s="8">
        <v>1</v>
      </c>
      <c r="D7" s="8">
        <v>6</v>
      </c>
      <c r="E7" s="8">
        <v>1</v>
      </c>
      <c r="F7" s="8">
        <v>5</v>
      </c>
      <c r="G7" s="21">
        <v>5</v>
      </c>
      <c r="H7" s="8" t="s">
        <v>72</v>
      </c>
      <c r="I7" s="8">
        <v>4</v>
      </c>
      <c r="J7" s="8">
        <v>2</v>
      </c>
      <c r="K7" s="8">
        <v>2</v>
      </c>
    </row>
    <row r="8" spans="1:11">
      <c r="A8" s="19" t="s">
        <v>144</v>
      </c>
      <c r="B8" s="8">
        <v>36</v>
      </c>
      <c r="C8" s="8">
        <v>1</v>
      </c>
      <c r="D8" s="8">
        <v>34</v>
      </c>
      <c r="E8" s="8">
        <v>13</v>
      </c>
      <c r="F8" s="8">
        <v>22</v>
      </c>
      <c r="G8" s="21">
        <v>36</v>
      </c>
      <c r="H8" s="8">
        <v>2</v>
      </c>
      <c r="I8" s="8">
        <v>35</v>
      </c>
      <c r="J8" s="8">
        <v>19</v>
      </c>
      <c r="K8" s="8">
        <v>16</v>
      </c>
    </row>
    <row r="9" spans="1:11">
      <c r="A9" s="19" t="s">
        <v>145</v>
      </c>
      <c r="B9" s="8">
        <v>9</v>
      </c>
      <c r="C9" s="8">
        <v>1</v>
      </c>
      <c r="D9" s="8">
        <v>8</v>
      </c>
      <c r="E9" s="8">
        <v>1</v>
      </c>
      <c r="F9" s="8">
        <v>7</v>
      </c>
      <c r="G9" s="21">
        <v>19</v>
      </c>
      <c r="H9" s="8">
        <v>1</v>
      </c>
      <c r="I9" s="8">
        <v>18</v>
      </c>
      <c r="J9" s="8">
        <v>4</v>
      </c>
      <c r="K9" s="8">
        <v>14</v>
      </c>
    </row>
    <row r="10" spans="1:11">
      <c r="A10" s="19" t="s">
        <v>146</v>
      </c>
      <c r="B10" s="8">
        <v>35</v>
      </c>
      <c r="C10" s="8">
        <v>2</v>
      </c>
      <c r="D10" s="8">
        <v>33</v>
      </c>
      <c r="E10" s="8">
        <v>19</v>
      </c>
      <c r="F10" s="8">
        <v>13</v>
      </c>
      <c r="G10" s="21">
        <v>37</v>
      </c>
      <c r="H10" s="8">
        <v>4</v>
      </c>
      <c r="I10" s="8">
        <v>33</v>
      </c>
      <c r="J10" s="8">
        <v>22</v>
      </c>
      <c r="K10" s="8">
        <v>11</v>
      </c>
    </row>
    <row r="11" spans="1:11">
      <c r="A11" s="19" t="s">
        <v>147</v>
      </c>
      <c r="B11" s="8">
        <v>18</v>
      </c>
      <c r="C11" s="8">
        <v>1</v>
      </c>
      <c r="D11" s="8">
        <v>17</v>
      </c>
      <c r="E11" s="8">
        <v>13</v>
      </c>
      <c r="F11" s="8">
        <v>4</v>
      </c>
      <c r="G11" s="21">
        <v>25</v>
      </c>
      <c r="H11" s="8">
        <v>2</v>
      </c>
      <c r="I11" s="8">
        <v>23</v>
      </c>
      <c r="J11" s="8">
        <v>16</v>
      </c>
      <c r="K11" s="8">
        <v>7</v>
      </c>
    </row>
    <row r="12" spans="1:11">
      <c r="A12" s="19" t="s">
        <v>148</v>
      </c>
      <c r="B12" s="8">
        <v>25</v>
      </c>
      <c r="C12" s="8">
        <v>1</v>
      </c>
      <c r="D12" s="8">
        <v>24</v>
      </c>
      <c r="E12" s="8">
        <v>11</v>
      </c>
      <c r="F12" s="8">
        <v>14</v>
      </c>
      <c r="G12" s="21">
        <v>29</v>
      </c>
      <c r="H12" s="8">
        <v>1</v>
      </c>
      <c r="I12" s="8">
        <v>28</v>
      </c>
      <c r="J12" s="8">
        <v>12</v>
      </c>
      <c r="K12" s="8">
        <v>16</v>
      </c>
    </row>
    <row r="13" spans="1:11">
      <c r="A13" s="19" t="s">
        <v>149</v>
      </c>
      <c r="B13" s="8">
        <v>23</v>
      </c>
      <c r="C13" s="8">
        <v>1</v>
      </c>
      <c r="D13" s="8">
        <v>23</v>
      </c>
      <c r="E13" s="8">
        <v>16</v>
      </c>
      <c r="F13" s="8">
        <v>6</v>
      </c>
      <c r="G13" s="21">
        <v>23</v>
      </c>
      <c r="H13" s="8">
        <v>1</v>
      </c>
      <c r="I13" s="8">
        <v>22</v>
      </c>
      <c r="J13" s="8">
        <v>19</v>
      </c>
      <c r="K13" s="8">
        <v>3</v>
      </c>
    </row>
    <row r="14" spans="1:11">
      <c r="A14" s="19" t="s">
        <v>150</v>
      </c>
      <c r="B14" s="8">
        <v>11</v>
      </c>
      <c r="C14" s="8" t="s">
        <v>72</v>
      </c>
      <c r="D14" s="8">
        <v>10</v>
      </c>
      <c r="E14" s="8">
        <v>3</v>
      </c>
      <c r="F14" s="8">
        <v>7</v>
      </c>
      <c r="G14" s="21">
        <v>11</v>
      </c>
      <c r="H14" s="8" t="s">
        <v>72</v>
      </c>
      <c r="I14" s="8">
        <v>10</v>
      </c>
      <c r="J14" s="8">
        <v>1</v>
      </c>
      <c r="K14" s="8">
        <v>9</v>
      </c>
    </row>
    <row r="15" spans="1:11">
      <c r="A15" s="19" t="s">
        <v>151</v>
      </c>
      <c r="B15" s="8">
        <v>51</v>
      </c>
      <c r="C15" s="8">
        <v>2</v>
      </c>
      <c r="D15" s="8">
        <v>49</v>
      </c>
      <c r="E15" s="8">
        <v>30</v>
      </c>
      <c r="F15" s="8">
        <v>20</v>
      </c>
      <c r="G15" s="21">
        <v>56</v>
      </c>
      <c r="H15" s="8">
        <v>2</v>
      </c>
      <c r="I15" s="8">
        <v>54</v>
      </c>
      <c r="J15" s="8">
        <v>23</v>
      </c>
      <c r="K15" s="8">
        <v>31</v>
      </c>
    </row>
    <row r="16" spans="1:11">
      <c r="A16" s="19" t="s">
        <v>152</v>
      </c>
      <c r="B16" s="8">
        <v>38</v>
      </c>
      <c r="C16" s="8">
        <v>1</v>
      </c>
      <c r="D16" s="8">
        <v>37</v>
      </c>
      <c r="E16" s="8">
        <v>26</v>
      </c>
      <c r="F16" s="8">
        <v>10</v>
      </c>
      <c r="G16" s="21">
        <v>39</v>
      </c>
      <c r="H16" s="8">
        <v>2</v>
      </c>
      <c r="I16" s="8">
        <v>37</v>
      </c>
      <c r="J16" s="8">
        <v>27</v>
      </c>
      <c r="K16" s="8">
        <v>10</v>
      </c>
    </row>
    <row r="17" spans="1:11">
      <c r="A17" s="19" t="s">
        <v>153</v>
      </c>
      <c r="B17" s="8">
        <v>16</v>
      </c>
      <c r="C17" s="8">
        <v>1</v>
      </c>
      <c r="D17" s="8">
        <v>15</v>
      </c>
      <c r="E17" s="8">
        <v>12</v>
      </c>
      <c r="F17" s="8">
        <v>2</v>
      </c>
      <c r="G17" s="21">
        <v>14</v>
      </c>
      <c r="H17" s="8" t="s">
        <v>72</v>
      </c>
      <c r="I17" s="8">
        <v>14</v>
      </c>
      <c r="J17" s="8">
        <v>12</v>
      </c>
      <c r="K17" s="8">
        <v>2</v>
      </c>
    </row>
    <row r="18" spans="1:11">
      <c r="A18" s="19" t="s">
        <v>154</v>
      </c>
      <c r="B18" s="8">
        <v>16</v>
      </c>
      <c r="C18" s="8">
        <v>1</v>
      </c>
      <c r="D18" s="8">
        <v>15</v>
      </c>
      <c r="E18" s="8">
        <v>2</v>
      </c>
      <c r="F18" s="8">
        <v>13</v>
      </c>
      <c r="G18" s="21">
        <v>21</v>
      </c>
      <c r="H18" s="8">
        <v>2</v>
      </c>
      <c r="I18" s="8">
        <v>19</v>
      </c>
      <c r="J18" s="8">
        <v>1</v>
      </c>
      <c r="K18" s="8">
        <v>18</v>
      </c>
    </row>
    <row r="19" spans="1:11">
      <c r="A19" s="19" t="s">
        <v>155</v>
      </c>
      <c r="B19" s="8">
        <v>6</v>
      </c>
      <c r="C19" s="8" t="s">
        <v>72</v>
      </c>
      <c r="D19" s="8">
        <v>5</v>
      </c>
      <c r="E19" s="8" t="s">
        <v>72</v>
      </c>
      <c r="F19" s="8">
        <v>5</v>
      </c>
      <c r="G19" s="21">
        <v>8</v>
      </c>
      <c r="H19" s="8" t="s">
        <v>72</v>
      </c>
      <c r="I19" s="8">
        <v>8</v>
      </c>
      <c r="J19" s="8">
        <v>1</v>
      </c>
      <c r="K19" s="8">
        <v>7</v>
      </c>
    </row>
    <row r="20" spans="1:11">
      <c r="A20" s="19" t="s">
        <v>156</v>
      </c>
      <c r="B20" s="8">
        <v>44</v>
      </c>
      <c r="C20" s="8">
        <v>1</v>
      </c>
      <c r="D20" s="8">
        <v>44</v>
      </c>
      <c r="E20" s="8">
        <v>33</v>
      </c>
      <c r="F20" s="8">
        <v>10</v>
      </c>
      <c r="G20" s="21">
        <v>44</v>
      </c>
      <c r="H20" s="8">
        <v>1</v>
      </c>
      <c r="I20" s="8">
        <v>44</v>
      </c>
      <c r="J20" s="8">
        <v>34</v>
      </c>
      <c r="K20" s="8">
        <v>10</v>
      </c>
    </row>
    <row r="21" spans="1:11">
      <c r="A21" s="19" t="s">
        <v>307</v>
      </c>
      <c r="B21" s="8">
        <v>25</v>
      </c>
      <c r="C21" s="8">
        <v>1</v>
      </c>
      <c r="D21" s="8">
        <v>25</v>
      </c>
      <c r="E21" s="8">
        <v>22</v>
      </c>
      <c r="F21" s="8">
        <v>3</v>
      </c>
      <c r="G21" s="21" t="s">
        <v>293</v>
      </c>
      <c r="H21" s="8" t="s">
        <v>293</v>
      </c>
      <c r="I21" s="8" t="s">
        <v>293</v>
      </c>
      <c r="J21" s="8" t="s">
        <v>293</v>
      </c>
      <c r="K21" s="8" t="s">
        <v>293</v>
      </c>
    </row>
    <row r="22" spans="1:11">
      <c r="A22" s="19" t="s">
        <v>157</v>
      </c>
      <c r="B22" s="8">
        <v>13</v>
      </c>
      <c r="C22" s="8" t="s">
        <v>72</v>
      </c>
      <c r="D22" s="8">
        <v>13</v>
      </c>
      <c r="E22" s="8">
        <v>6</v>
      </c>
      <c r="F22" s="8">
        <v>7</v>
      </c>
      <c r="G22" s="21">
        <v>17</v>
      </c>
      <c r="H22" s="8" t="s">
        <v>72</v>
      </c>
      <c r="I22" s="8">
        <v>17</v>
      </c>
      <c r="J22" s="8">
        <v>7</v>
      </c>
      <c r="K22" s="8">
        <v>10</v>
      </c>
    </row>
    <row r="23" spans="1:11">
      <c r="A23" s="19" t="s">
        <v>158</v>
      </c>
      <c r="B23" s="8">
        <v>11</v>
      </c>
      <c r="C23" s="8">
        <v>1</v>
      </c>
      <c r="D23" s="8">
        <v>10</v>
      </c>
      <c r="E23" s="8" t="s">
        <v>72</v>
      </c>
      <c r="F23" s="8">
        <v>10</v>
      </c>
      <c r="G23" s="21">
        <v>12</v>
      </c>
      <c r="H23" s="8">
        <v>1</v>
      </c>
      <c r="I23" s="8">
        <v>11</v>
      </c>
      <c r="J23" s="8" t="s">
        <v>72</v>
      </c>
      <c r="K23" s="8">
        <v>11</v>
      </c>
    </row>
    <row r="24" spans="1:11">
      <c r="A24" s="19" t="s">
        <v>159</v>
      </c>
      <c r="B24" s="8">
        <v>41</v>
      </c>
      <c r="C24" s="8">
        <v>1</v>
      </c>
      <c r="D24" s="8">
        <v>40</v>
      </c>
      <c r="E24" s="8">
        <v>23</v>
      </c>
      <c r="F24" s="8">
        <v>17</v>
      </c>
      <c r="G24" s="21">
        <v>48</v>
      </c>
      <c r="H24" s="8">
        <v>1</v>
      </c>
      <c r="I24" s="8">
        <v>47</v>
      </c>
      <c r="J24" s="8">
        <v>29</v>
      </c>
      <c r="K24" s="8">
        <v>18</v>
      </c>
    </row>
    <row r="25" spans="1:11">
      <c r="A25" s="19" t="s">
        <v>160</v>
      </c>
      <c r="B25" s="8">
        <v>13</v>
      </c>
      <c r="C25" s="8">
        <v>1</v>
      </c>
      <c r="D25" s="8">
        <v>11</v>
      </c>
      <c r="E25" s="8">
        <v>3</v>
      </c>
      <c r="F25" s="8">
        <v>8</v>
      </c>
      <c r="G25" s="21">
        <v>19</v>
      </c>
      <c r="H25" s="8">
        <v>1</v>
      </c>
      <c r="I25" s="8">
        <v>18</v>
      </c>
      <c r="J25" s="8">
        <v>4</v>
      </c>
      <c r="K25" s="8">
        <v>14</v>
      </c>
    </row>
    <row r="26" spans="1:11">
      <c r="A26" s="19" t="s">
        <v>161</v>
      </c>
      <c r="B26" s="8">
        <v>25</v>
      </c>
      <c r="C26" s="8">
        <v>1</v>
      </c>
      <c r="D26" s="8">
        <v>23</v>
      </c>
      <c r="E26" s="8">
        <v>17</v>
      </c>
      <c r="F26" s="8">
        <v>6</v>
      </c>
      <c r="G26" s="21">
        <v>26</v>
      </c>
      <c r="H26" s="8">
        <v>1</v>
      </c>
      <c r="I26" s="8">
        <v>25</v>
      </c>
      <c r="J26" s="8">
        <v>19</v>
      </c>
      <c r="K26" s="8">
        <v>6</v>
      </c>
    </row>
    <row r="27" spans="1:11">
      <c r="A27" s="19" t="s">
        <v>162</v>
      </c>
      <c r="B27" s="8">
        <v>23</v>
      </c>
      <c r="C27" s="8">
        <v>2</v>
      </c>
      <c r="D27" s="8">
        <v>21</v>
      </c>
      <c r="E27" s="8">
        <v>1</v>
      </c>
      <c r="F27" s="8">
        <v>20</v>
      </c>
      <c r="G27" s="21">
        <v>20</v>
      </c>
      <c r="H27" s="8">
        <v>2</v>
      </c>
      <c r="I27" s="8">
        <v>18</v>
      </c>
      <c r="J27" s="8">
        <v>2</v>
      </c>
      <c r="K27" s="8">
        <v>16</v>
      </c>
    </row>
    <row r="28" spans="1:11">
      <c r="A28" s="19" t="s">
        <v>163</v>
      </c>
      <c r="B28" s="8">
        <v>13</v>
      </c>
      <c r="C28" s="8">
        <v>1</v>
      </c>
      <c r="D28" s="8">
        <v>12</v>
      </c>
      <c r="E28" s="8">
        <v>3</v>
      </c>
      <c r="F28" s="8">
        <v>9</v>
      </c>
      <c r="G28" s="21">
        <v>19</v>
      </c>
      <c r="H28" s="8">
        <v>1</v>
      </c>
      <c r="I28" s="8">
        <v>18</v>
      </c>
      <c r="J28" s="8">
        <v>8</v>
      </c>
      <c r="K28" s="8">
        <v>10</v>
      </c>
    </row>
    <row r="29" spans="1:11">
      <c r="A29" s="19" t="s">
        <v>164</v>
      </c>
      <c r="B29" s="8">
        <v>16</v>
      </c>
      <c r="C29" s="8">
        <v>2</v>
      </c>
      <c r="D29" s="8">
        <v>14</v>
      </c>
      <c r="E29" s="8">
        <v>3</v>
      </c>
      <c r="F29" s="8">
        <v>12</v>
      </c>
      <c r="G29" s="21">
        <v>18</v>
      </c>
      <c r="H29" s="8">
        <v>1</v>
      </c>
      <c r="I29" s="8">
        <v>17</v>
      </c>
      <c r="J29" s="8">
        <v>5</v>
      </c>
      <c r="K29" s="8">
        <v>12</v>
      </c>
    </row>
    <row r="30" spans="1:11">
      <c r="A30" s="19" t="s">
        <v>165</v>
      </c>
      <c r="B30" s="8">
        <v>15</v>
      </c>
      <c r="C30" s="8">
        <v>2</v>
      </c>
      <c r="D30" s="8">
        <v>13</v>
      </c>
      <c r="E30" s="8">
        <v>8</v>
      </c>
      <c r="F30" s="8">
        <v>5</v>
      </c>
      <c r="G30" s="21">
        <v>15</v>
      </c>
      <c r="H30" s="8">
        <v>1</v>
      </c>
      <c r="I30" s="8">
        <v>14</v>
      </c>
      <c r="J30" s="8">
        <v>5</v>
      </c>
      <c r="K30" s="8">
        <v>8</v>
      </c>
    </row>
    <row r="31" spans="1:11">
      <c r="A31" s="19" t="s">
        <v>166</v>
      </c>
      <c r="B31" s="8">
        <v>29</v>
      </c>
      <c r="C31" s="8">
        <v>1</v>
      </c>
      <c r="D31" s="8">
        <v>28</v>
      </c>
      <c r="E31" s="8">
        <v>20</v>
      </c>
      <c r="F31" s="8">
        <v>8</v>
      </c>
      <c r="G31" s="21">
        <v>24</v>
      </c>
      <c r="H31" s="8">
        <v>2</v>
      </c>
      <c r="I31" s="8">
        <v>22</v>
      </c>
      <c r="J31" s="8">
        <v>16</v>
      </c>
      <c r="K31" s="8">
        <v>6</v>
      </c>
    </row>
    <row r="32" spans="1:11">
      <c r="A32" s="25" t="s">
        <v>167</v>
      </c>
      <c r="B32" s="11">
        <v>10</v>
      </c>
      <c r="C32" s="11">
        <v>1</v>
      </c>
      <c r="D32" s="11">
        <v>10</v>
      </c>
      <c r="E32" s="11">
        <v>2</v>
      </c>
      <c r="F32" s="11">
        <v>8</v>
      </c>
      <c r="G32" s="26">
        <v>12</v>
      </c>
      <c r="H32" s="11">
        <v>1</v>
      </c>
      <c r="I32" s="11">
        <v>11</v>
      </c>
      <c r="J32" s="11">
        <v>2</v>
      </c>
      <c r="K32" s="11">
        <v>9</v>
      </c>
    </row>
    <row r="33" spans="1:1">
      <c r="A33" s="13" t="s">
        <v>294</v>
      </c>
    </row>
    <row r="34" spans="1:1">
      <c r="A34" s="13" t="s">
        <v>73</v>
      </c>
    </row>
    <row r="35" spans="1:1">
      <c r="A35" s="13" t="s">
        <v>259</v>
      </c>
    </row>
    <row r="36" spans="1:1">
      <c r="A36" s="13" t="s">
        <v>308</v>
      </c>
    </row>
    <row r="37" spans="1:1">
      <c r="A37" s="13" t="s">
        <v>309</v>
      </c>
    </row>
  </sheetData>
  <mergeCells count="3">
    <mergeCell ref="A2:A3"/>
    <mergeCell ref="B2:F2"/>
    <mergeCell ref="G2:K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K33"/>
  <sheetViews>
    <sheetView workbookViewId="0"/>
  </sheetViews>
  <sheetFormatPr defaultRowHeight="15"/>
  <cols>
    <col min="1" max="1" width="23" customWidth="1"/>
    <col min="2" max="11" width="13" customWidth="1"/>
  </cols>
  <sheetData>
    <row r="1" spans="1:11">
      <c r="A1" s="2" t="s">
        <v>46</v>
      </c>
    </row>
    <row r="2" spans="1:11">
      <c r="A2" s="34" t="s">
        <v>251</v>
      </c>
      <c r="B2" s="35">
        <v>2003</v>
      </c>
      <c r="C2" s="46"/>
      <c r="D2" s="46"/>
      <c r="E2" s="46"/>
      <c r="F2" s="46"/>
      <c r="G2" s="35">
        <v>2005</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6</v>
      </c>
      <c r="C4" s="8">
        <v>1</v>
      </c>
      <c r="D4" s="8">
        <v>5</v>
      </c>
      <c r="E4" s="8">
        <v>4</v>
      </c>
      <c r="F4" s="8">
        <v>1</v>
      </c>
      <c r="G4" s="21">
        <v>6</v>
      </c>
      <c r="H4" s="8">
        <v>1</v>
      </c>
      <c r="I4" s="8">
        <v>5</v>
      </c>
      <c r="J4" s="8">
        <v>4</v>
      </c>
      <c r="K4" s="8">
        <v>1</v>
      </c>
    </row>
    <row r="5" spans="1:11">
      <c r="A5" s="7" t="s">
        <v>306</v>
      </c>
      <c r="B5" s="8">
        <v>13</v>
      </c>
      <c r="C5" s="8">
        <v>2</v>
      </c>
      <c r="D5" s="8">
        <v>11</v>
      </c>
      <c r="E5" s="8">
        <v>9</v>
      </c>
      <c r="F5" s="8">
        <v>3</v>
      </c>
      <c r="G5" s="21">
        <v>13</v>
      </c>
      <c r="H5" s="8">
        <v>2</v>
      </c>
      <c r="I5" s="8">
        <v>12</v>
      </c>
      <c r="J5" s="8">
        <v>9</v>
      </c>
      <c r="K5" s="8">
        <v>3</v>
      </c>
    </row>
    <row r="6" spans="1:11">
      <c r="A6" s="19" t="s">
        <v>142</v>
      </c>
      <c r="B6" s="8" t="s">
        <v>293</v>
      </c>
      <c r="C6" s="8" t="s">
        <v>293</v>
      </c>
      <c r="D6" s="8" t="s">
        <v>293</v>
      </c>
      <c r="E6" s="8" t="s">
        <v>293</v>
      </c>
      <c r="F6" s="8" t="s">
        <v>293</v>
      </c>
      <c r="G6" s="21" t="s">
        <v>293</v>
      </c>
      <c r="H6" s="8" t="s">
        <v>293</v>
      </c>
      <c r="I6" s="8" t="s">
        <v>293</v>
      </c>
      <c r="J6" s="8" t="s">
        <v>293</v>
      </c>
      <c r="K6" s="8" t="s">
        <v>293</v>
      </c>
    </row>
    <row r="7" spans="1:11">
      <c r="A7" s="19" t="s">
        <v>143</v>
      </c>
      <c r="B7" s="8">
        <v>2</v>
      </c>
      <c r="C7" s="8">
        <v>1</v>
      </c>
      <c r="D7" s="8">
        <v>1</v>
      </c>
      <c r="E7" s="8">
        <v>1</v>
      </c>
      <c r="F7" s="8" t="s">
        <v>72</v>
      </c>
      <c r="G7" s="21">
        <v>1</v>
      </c>
      <c r="H7" s="8" t="s">
        <v>72</v>
      </c>
      <c r="I7" s="8">
        <v>1</v>
      </c>
      <c r="J7" s="8" t="s">
        <v>72</v>
      </c>
      <c r="K7" s="8">
        <v>1</v>
      </c>
    </row>
    <row r="8" spans="1:11">
      <c r="A8" s="19" t="s">
        <v>144</v>
      </c>
      <c r="B8" s="8" t="s">
        <v>293</v>
      </c>
      <c r="C8" s="8" t="s">
        <v>293</v>
      </c>
      <c r="D8" s="8" t="s">
        <v>293</v>
      </c>
      <c r="E8" s="8" t="s">
        <v>293</v>
      </c>
      <c r="F8" s="8" t="s">
        <v>293</v>
      </c>
      <c r="G8" s="21">
        <v>14</v>
      </c>
      <c r="H8" s="8">
        <v>4</v>
      </c>
      <c r="I8" s="8">
        <v>10</v>
      </c>
      <c r="J8" s="8">
        <v>8</v>
      </c>
      <c r="K8" s="8">
        <v>2</v>
      </c>
    </row>
    <row r="9" spans="1:11">
      <c r="A9" s="19" t="s">
        <v>145</v>
      </c>
      <c r="B9" s="8" t="s">
        <v>293</v>
      </c>
      <c r="C9" s="8" t="s">
        <v>293</v>
      </c>
      <c r="D9" s="8" t="s">
        <v>293</v>
      </c>
      <c r="E9" s="8" t="s">
        <v>293</v>
      </c>
      <c r="F9" s="8" t="s">
        <v>293</v>
      </c>
      <c r="G9" s="21" t="s">
        <v>293</v>
      </c>
      <c r="H9" s="8" t="s">
        <v>293</v>
      </c>
      <c r="I9" s="8" t="s">
        <v>293</v>
      </c>
      <c r="J9" s="8" t="s">
        <v>293</v>
      </c>
      <c r="K9" s="8" t="s">
        <v>293</v>
      </c>
    </row>
    <row r="10" spans="1:11">
      <c r="A10" s="19" t="s">
        <v>146</v>
      </c>
      <c r="B10" s="8">
        <v>13</v>
      </c>
      <c r="C10" s="8">
        <v>5</v>
      </c>
      <c r="D10" s="8">
        <v>8</v>
      </c>
      <c r="E10" s="8">
        <v>4</v>
      </c>
      <c r="F10" s="8">
        <v>4</v>
      </c>
      <c r="G10" s="21">
        <v>10</v>
      </c>
      <c r="H10" s="8">
        <v>4</v>
      </c>
      <c r="I10" s="8">
        <v>6</v>
      </c>
      <c r="J10" s="8">
        <v>5</v>
      </c>
      <c r="K10" s="8">
        <v>1</v>
      </c>
    </row>
    <row r="11" spans="1:11">
      <c r="A11" s="19" t="s">
        <v>147</v>
      </c>
      <c r="B11" s="8">
        <v>7</v>
      </c>
      <c r="C11" s="8">
        <v>1</v>
      </c>
      <c r="D11" s="8">
        <v>6</v>
      </c>
      <c r="E11" s="8">
        <v>3</v>
      </c>
      <c r="F11" s="8">
        <v>3</v>
      </c>
      <c r="G11" s="21">
        <v>7</v>
      </c>
      <c r="H11" s="8">
        <v>1</v>
      </c>
      <c r="I11" s="8">
        <v>6</v>
      </c>
      <c r="J11" s="8">
        <v>4</v>
      </c>
      <c r="K11" s="8">
        <v>2</v>
      </c>
    </row>
    <row r="12" spans="1:11">
      <c r="A12" s="19" t="s">
        <v>148</v>
      </c>
      <c r="B12" s="8">
        <v>8</v>
      </c>
      <c r="C12" s="8">
        <v>3</v>
      </c>
      <c r="D12" s="8">
        <v>5</v>
      </c>
      <c r="E12" s="8">
        <v>3</v>
      </c>
      <c r="F12" s="8">
        <v>2</v>
      </c>
      <c r="G12" s="21">
        <v>6</v>
      </c>
      <c r="H12" s="8">
        <v>2</v>
      </c>
      <c r="I12" s="8">
        <v>5</v>
      </c>
      <c r="J12" s="8">
        <v>2</v>
      </c>
      <c r="K12" s="8">
        <v>2</v>
      </c>
    </row>
    <row r="13" spans="1:11">
      <c r="A13" s="19" t="s">
        <v>149</v>
      </c>
      <c r="B13" s="8" t="s">
        <v>293</v>
      </c>
      <c r="C13" s="8" t="s">
        <v>293</v>
      </c>
      <c r="D13" s="8" t="s">
        <v>293</v>
      </c>
      <c r="E13" s="8" t="s">
        <v>293</v>
      </c>
      <c r="F13" s="8" t="s">
        <v>293</v>
      </c>
      <c r="G13" s="21" t="s">
        <v>293</v>
      </c>
      <c r="H13" s="8" t="s">
        <v>293</v>
      </c>
      <c r="I13" s="8" t="s">
        <v>293</v>
      </c>
      <c r="J13" s="8" t="s">
        <v>293</v>
      </c>
      <c r="K13" s="8" t="s">
        <v>293</v>
      </c>
    </row>
    <row r="14" spans="1:11">
      <c r="A14" s="19" t="s">
        <v>150</v>
      </c>
      <c r="B14" s="8">
        <v>5</v>
      </c>
      <c r="C14" s="8">
        <v>1</v>
      </c>
      <c r="D14" s="8">
        <v>4</v>
      </c>
      <c r="E14" s="8">
        <v>1</v>
      </c>
      <c r="F14" s="8">
        <v>3</v>
      </c>
      <c r="G14" s="21">
        <v>3</v>
      </c>
      <c r="H14" s="8">
        <v>1</v>
      </c>
      <c r="I14" s="8">
        <v>2</v>
      </c>
      <c r="J14" s="8" t="s">
        <v>72</v>
      </c>
      <c r="K14" s="8">
        <v>2</v>
      </c>
    </row>
    <row r="15" spans="1:11">
      <c r="A15" s="19" t="s">
        <v>151</v>
      </c>
      <c r="B15" s="8" t="s">
        <v>293</v>
      </c>
      <c r="C15" s="8" t="s">
        <v>293</v>
      </c>
      <c r="D15" s="8" t="s">
        <v>293</v>
      </c>
      <c r="E15" s="8" t="s">
        <v>293</v>
      </c>
      <c r="F15" s="8" t="s">
        <v>293</v>
      </c>
      <c r="G15" s="21" t="s">
        <v>293</v>
      </c>
      <c r="H15" s="8" t="s">
        <v>293</v>
      </c>
      <c r="I15" s="8" t="s">
        <v>293</v>
      </c>
      <c r="J15" s="8" t="s">
        <v>293</v>
      </c>
      <c r="K15" s="8" t="s">
        <v>293</v>
      </c>
    </row>
    <row r="16" spans="1:11">
      <c r="A16" s="19" t="s">
        <v>152</v>
      </c>
      <c r="B16" s="8" t="s">
        <v>293</v>
      </c>
      <c r="C16" s="8" t="s">
        <v>293</v>
      </c>
      <c r="D16" s="8" t="s">
        <v>293</v>
      </c>
      <c r="E16" s="8" t="s">
        <v>293</v>
      </c>
      <c r="F16" s="8" t="s">
        <v>293</v>
      </c>
      <c r="G16" s="21" t="s">
        <v>293</v>
      </c>
      <c r="H16" s="8" t="s">
        <v>293</v>
      </c>
      <c r="I16" s="8" t="s">
        <v>293</v>
      </c>
      <c r="J16" s="8" t="s">
        <v>293</v>
      </c>
      <c r="K16" s="8" t="s">
        <v>293</v>
      </c>
    </row>
    <row r="17" spans="1:11">
      <c r="A17" s="19" t="s">
        <v>153</v>
      </c>
      <c r="B17" s="8" t="s">
        <v>293</v>
      </c>
      <c r="C17" s="8" t="s">
        <v>293</v>
      </c>
      <c r="D17" s="8" t="s">
        <v>293</v>
      </c>
      <c r="E17" s="8" t="s">
        <v>293</v>
      </c>
      <c r="F17" s="8" t="s">
        <v>293</v>
      </c>
      <c r="G17" s="21" t="s">
        <v>293</v>
      </c>
      <c r="H17" s="8" t="s">
        <v>293</v>
      </c>
      <c r="I17" s="8" t="s">
        <v>293</v>
      </c>
      <c r="J17" s="8" t="s">
        <v>293</v>
      </c>
      <c r="K17" s="8" t="s">
        <v>293</v>
      </c>
    </row>
    <row r="18" spans="1:11">
      <c r="A18" s="19" t="s">
        <v>154</v>
      </c>
      <c r="B18" s="8">
        <v>5</v>
      </c>
      <c r="C18" s="8">
        <v>1</v>
      </c>
      <c r="D18" s="8">
        <v>4</v>
      </c>
      <c r="E18" s="8">
        <v>2</v>
      </c>
      <c r="F18" s="8">
        <v>2</v>
      </c>
      <c r="G18" s="21">
        <v>4</v>
      </c>
      <c r="H18" s="8">
        <v>1</v>
      </c>
      <c r="I18" s="8">
        <v>3</v>
      </c>
      <c r="J18" s="8">
        <v>1</v>
      </c>
      <c r="K18" s="8">
        <v>2</v>
      </c>
    </row>
    <row r="19" spans="1:11">
      <c r="A19" s="19" t="s">
        <v>155</v>
      </c>
      <c r="B19" s="8" t="s">
        <v>293</v>
      </c>
      <c r="C19" s="8" t="s">
        <v>293</v>
      </c>
      <c r="D19" s="8" t="s">
        <v>293</v>
      </c>
      <c r="E19" s="8" t="s">
        <v>293</v>
      </c>
      <c r="F19" s="8" t="s">
        <v>293</v>
      </c>
      <c r="G19" s="21" t="s">
        <v>293</v>
      </c>
      <c r="H19" s="8" t="s">
        <v>293</v>
      </c>
      <c r="I19" s="8" t="s">
        <v>293</v>
      </c>
      <c r="J19" s="8" t="s">
        <v>293</v>
      </c>
      <c r="K19" s="8" t="s">
        <v>293</v>
      </c>
    </row>
    <row r="20" spans="1:11">
      <c r="A20" s="19" t="s">
        <v>156</v>
      </c>
      <c r="B20" s="8" t="s">
        <v>293</v>
      </c>
      <c r="C20" s="8" t="s">
        <v>293</v>
      </c>
      <c r="D20" s="8" t="s">
        <v>293</v>
      </c>
      <c r="E20" s="8" t="s">
        <v>293</v>
      </c>
      <c r="F20" s="8" t="s">
        <v>293</v>
      </c>
      <c r="G20" s="21" t="s">
        <v>293</v>
      </c>
      <c r="H20" s="8" t="s">
        <v>293</v>
      </c>
      <c r="I20" s="8" t="s">
        <v>293</v>
      </c>
      <c r="J20" s="8" t="s">
        <v>293</v>
      </c>
      <c r="K20" s="8" t="s">
        <v>293</v>
      </c>
    </row>
    <row r="21" spans="1:11">
      <c r="A21" s="19" t="s">
        <v>307</v>
      </c>
      <c r="B21" s="8" t="s">
        <v>293</v>
      </c>
      <c r="C21" s="8" t="s">
        <v>293</v>
      </c>
      <c r="D21" s="8" t="s">
        <v>293</v>
      </c>
      <c r="E21" s="8" t="s">
        <v>293</v>
      </c>
      <c r="F21" s="8" t="s">
        <v>293</v>
      </c>
      <c r="G21" s="21" t="s">
        <v>293</v>
      </c>
      <c r="H21" s="8" t="s">
        <v>293</v>
      </c>
      <c r="I21" s="8" t="s">
        <v>293</v>
      </c>
      <c r="J21" s="8" t="s">
        <v>293</v>
      </c>
      <c r="K21" s="8" t="s">
        <v>293</v>
      </c>
    </row>
    <row r="22" spans="1:11">
      <c r="A22" s="19" t="s">
        <v>157</v>
      </c>
      <c r="B22" s="8" t="s">
        <v>293</v>
      </c>
      <c r="C22" s="8" t="s">
        <v>293</v>
      </c>
      <c r="D22" s="8" t="s">
        <v>293</v>
      </c>
      <c r="E22" s="8" t="s">
        <v>293</v>
      </c>
      <c r="F22" s="8" t="s">
        <v>293</v>
      </c>
      <c r="G22" s="21" t="s">
        <v>293</v>
      </c>
      <c r="H22" s="8" t="s">
        <v>293</v>
      </c>
      <c r="I22" s="8" t="s">
        <v>293</v>
      </c>
      <c r="J22" s="8" t="s">
        <v>293</v>
      </c>
      <c r="K22" s="8" t="s">
        <v>293</v>
      </c>
    </row>
    <row r="23" spans="1:11">
      <c r="A23" s="19" t="s">
        <v>158</v>
      </c>
      <c r="B23" s="8" t="s">
        <v>293</v>
      </c>
      <c r="C23" s="8" t="s">
        <v>293</v>
      </c>
      <c r="D23" s="8" t="s">
        <v>293</v>
      </c>
      <c r="E23" s="8" t="s">
        <v>293</v>
      </c>
      <c r="F23" s="8" t="s">
        <v>293</v>
      </c>
      <c r="G23" s="21" t="s">
        <v>293</v>
      </c>
      <c r="H23" s="8" t="s">
        <v>293</v>
      </c>
      <c r="I23" s="8" t="s">
        <v>293</v>
      </c>
      <c r="J23" s="8" t="s">
        <v>293</v>
      </c>
      <c r="K23" s="8" t="s">
        <v>293</v>
      </c>
    </row>
    <row r="24" spans="1:11">
      <c r="A24" s="19" t="s">
        <v>159</v>
      </c>
      <c r="B24" s="8">
        <v>16</v>
      </c>
      <c r="C24" s="8">
        <v>5</v>
      </c>
      <c r="D24" s="8">
        <v>11</v>
      </c>
      <c r="E24" s="8">
        <v>9</v>
      </c>
      <c r="F24" s="8">
        <v>2</v>
      </c>
      <c r="G24" s="21">
        <v>15</v>
      </c>
      <c r="H24" s="8">
        <v>3</v>
      </c>
      <c r="I24" s="8">
        <v>12</v>
      </c>
      <c r="J24" s="8">
        <v>10</v>
      </c>
      <c r="K24" s="8">
        <v>3</v>
      </c>
    </row>
    <row r="25" spans="1:11">
      <c r="A25" s="19" t="s">
        <v>160</v>
      </c>
      <c r="B25" s="8" t="s">
        <v>293</v>
      </c>
      <c r="C25" s="8" t="s">
        <v>293</v>
      </c>
      <c r="D25" s="8" t="s">
        <v>293</v>
      </c>
      <c r="E25" s="8" t="s">
        <v>293</v>
      </c>
      <c r="F25" s="8" t="s">
        <v>293</v>
      </c>
      <c r="G25" s="21" t="s">
        <v>293</v>
      </c>
      <c r="H25" s="8" t="s">
        <v>293</v>
      </c>
      <c r="I25" s="8" t="s">
        <v>293</v>
      </c>
      <c r="J25" s="8" t="s">
        <v>293</v>
      </c>
      <c r="K25" s="8" t="s">
        <v>293</v>
      </c>
    </row>
    <row r="26" spans="1:11">
      <c r="A26" s="19" t="s">
        <v>161</v>
      </c>
      <c r="B26" s="8">
        <v>33</v>
      </c>
      <c r="C26" s="8">
        <v>2</v>
      </c>
      <c r="D26" s="8">
        <v>31</v>
      </c>
      <c r="E26" s="8">
        <v>27</v>
      </c>
      <c r="F26" s="8">
        <v>4</v>
      </c>
      <c r="G26" s="21">
        <v>34</v>
      </c>
      <c r="H26" s="8">
        <v>2</v>
      </c>
      <c r="I26" s="8">
        <v>32</v>
      </c>
      <c r="J26" s="8">
        <v>28</v>
      </c>
      <c r="K26" s="8">
        <v>4</v>
      </c>
    </row>
    <row r="27" spans="1:11">
      <c r="A27" s="19" t="s">
        <v>162</v>
      </c>
      <c r="B27" s="8" t="s">
        <v>293</v>
      </c>
      <c r="C27" s="8" t="s">
        <v>293</v>
      </c>
      <c r="D27" s="8" t="s">
        <v>293</v>
      </c>
      <c r="E27" s="8" t="s">
        <v>293</v>
      </c>
      <c r="F27" s="8" t="s">
        <v>293</v>
      </c>
      <c r="G27" s="21" t="s">
        <v>293</v>
      </c>
      <c r="H27" s="8" t="s">
        <v>293</v>
      </c>
      <c r="I27" s="8" t="s">
        <v>293</v>
      </c>
      <c r="J27" s="8" t="s">
        <v>293</v>
      </c>
      <c r="K27" s="8" t="s">
        <v>293</v>
      </c>
    </row>
    <row r="28" spans="1:11">
      <c r="A28" s="19" t="s">
        <v>163</v>
      </c>
      <c r="B28" s="8" t="s">
        <v>293</v>
      </c>
      <c r="C28" s="8" t="s">
        <v>293</v>
      </c>
      <c r="D28" s="8" t="s">
        <v>293</v>
      </c>
      <c r="E28" s="8" t="s">
        <v>293</v>
      </c>
      <c r="F28" s="8" t="s">
        <v>293</v>
      </c>
      <c r="G28" s="21" t="s">
        <v>293</v>
      </c>
      <c r="H28" s="8" t="s">
        <v>293</v>
      </c>
      <c r="I28" s="8" t="s">
        <v>293</v>
      </c>
      <c r="J28" s="8" t="s">
        <v>293</v>
      </c>
      <c r="K28" s="8" t="s">
        <v>293</v>
      </c>
    </row>
    <row r="29" spans="1:11">
      <c r="A29" s="19" t="s">
        <v>164</v>
      </c>
      <c r="B29" s="8">
        <v>13</v>
      </c>
      <c r="C29" s="8">
        <v>4</v>
      </c>
      <c r="D29" s="8">
        <v>9</v>
      </c>
      <c r="E29" s="8">
        <v>3</v>
      </c>
      <c r="F29" s="8">
        <v>6</v>
      </c>
      <c r="G29" s="21">
        <v>10</v>
      </c>
      <c r="H29" s="8">
        <v>2</v>
      </c>
      <c r="I29" s="8">
        <v>9</v>
      </c>
      <c r="J29" s="8">
        <v>2</v>
      </c>
      <c r="K29" s="8">
        <v>7</v>
      </c>
    </row>
    <row r="30" spans="1:11">
      <c r="A30" s="19" t="s">
        <v>165</v>
      </c>
      <c r="B30" s="8" t="s">
        <v>293</v>
      </c>
      <c r="C30" s="8" t="s">
        <v>293</v>
      </c>
      <c r="D30" s="8" t="s">
        <v>293</v>
      </c>
      <c r="E30" s="8" t="s">
        <v>293</v>
      </c>
      <c r="F30" s="8" t="s">
        <v>293</v>
      </c>
      <c r="G30" s="21" t="s">
        <v>293</v>
      </c>
      <c r="H30" s="8" t="s">
        <v>293</v>
      </c>
      <c r="I30" s="8" t="s">
        <v>293</v>
      </c>
      <c r="J30" s="8" t="s">
        <v>293</v>
      </c>
      <c r="K30" s="8" t="s">
        <v>293</v>
      </c>
    </row>
    <row r="31" spans="1:11">
      <c r="A31" s="19" t="s">
        <v>166</v>
      </c>
      <c r="B31" s="8">
        <v>23</v>
      </c>
      <c r="C31" s="8">
        <v>3</v>
      </c>
      <c r="D31" s="8">
        <v>20</v>
      </c>
      <c r="E31" s="8">
        <v>18</v>
      </c>
      <c r="F31" s="8">
        <v>2</v>
      </c>
      <c r="G31" s="21">
        <v>21</v>
      </c>
      <c r="H31" s="8">
        <v>3</v>
      </c>
      <c r="I31" s="8">
        <v>18</v>
      </c>
      <c r="J31" s="8">
        <v>14</v>
      </c>
      <c r="K31" s="8">
        <v>4</v>
      </c>
    </row>
    <row r="32" spans="1:11">
      <c r="A32" s="25" t="s">
        <v>167</v>
      </c>
      <c r="B32" s="11" t="s">
        <v>293</v>
      </c>
      <c r="C32" s="11" t="s">
        <v>293</v>
      </c>
      <c r="D32" s="11" t="s">
        <v>293</v>
      </c>
      <c r="E32" s="11" t="s">
        <v>293</v>
      </c>
      <c r="F32" s="11" t="s">
        <v>293</v>
      </c>
      <c r="G32" s="26" t="s">
        <v>293</v>
      </c>
      <c r="H32" s="11" t="s">
        <v>293</v>
      </c>
      <c r="I32" s="11" t="s">
        <v>293</v>
      </c>
      <c r="J32" s="11" t="s">
        <v>293</v>
      </c>
      <c r="K32" s="11" t="s">
        <v>293</v>
      </c>
    </row>
    <row r="33" spans="1:1">
      <c r="A33" s="13" t="s">
        <v>297</v>
      </c>
    </row>
  </sheetData>
  <mergeCells count="3">
    <mergeCell ref="A2:A3"/>
    <mergeCell ref="B2:F2"/>
    <mergeCell ref="G2:K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K33"/>
  <sheetViews>
    <sheetView workbookViewId="0"/>
  </sheetViews>
  <sheetFormatPr defaultRowHeight="15"/>
  <cols>
    <col min="1" max="1" width="23" customWidth="1"/>
    <col min="2" max="11" width="13" customWidth="1"/>
  </cols>
  <sheetData>
    <row r="1" spans="1:11">
      <c r="A1" s="2" t="s">
        <v>47</v>
      </c>
    </row>
    <row r="2" spans="1:11">
      <c r="A2" s="34" t="s">
        <v>251</v>
      </c>
      <c r="B2" s="35">
        <v>2007</v>
      </c>
      <c r="C2" s="46"/>
      <c r="D2" s="46"/>
      <c r="E2" s="46"/>
      <c r="F2" s="46"/>
      <c r="G2" s="35">
        <v>2009</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7</v>
      </c>
      <c r="C4" s="8">
        <v>1</v>
      </c>
      <c r="D4" s="8">
        <v>6</v>
      </c>
      <c r="E4" s="8">
        <v>4</v>
      </c>
      <c r="F4" s="8">
        <v>2</v>
      </c>
      <c r="G4" s="21">
        <v>6</v>
      </c>
      <c r="H4" s="8" t="s">
        <v>72</v>
      </c>
      <c r="I4" s="8">
        <v>5</v>
      </c>
      <c r="J4" s="8">
        <v>3</v>
      </c>
      <c r="K4" s="8">
        <v>2</v>
      </c>
    </row>
    <row r="5" spans="1:11">
      <c r="A5" s="7" t="s">
        <v>306</v>
      </c>
      <c r="B5" s="8">
        <v>13</v>
      </c>
      <c r="C5" s="8">
        <v>1</v>
      </c>
      <c r="D5" s="8">
        <v>11</v>
      </c>
      <c r="E5" s="8">
        <v>7</v>
      </c>
      <c r="F5" s="8">
        <v>4</v>
      </c>
      <c r="G5" s="21">
        <v>12</v>
      </c>
      <c r="H5" s="8">
        <v>1</v>
      </c>
      <c r="I5" s="8">
        <v>11</v>
      </c>
      <c r="J5" s="8">
        <v>7</v>
      </c>
      <c r="K5" s="8">
        <v>4</v>
      </c>
    </row>
    <row r="6" spans="1:11">
      <c r="A6" s="19" t="s">
        <v>142</v>
      </c>
      <c r="B6" s="8" t="s">
        <v>293</v>
      </c>
      <c r="C6" s="8" t="s">
        <v>293</v>
      </c>
      <c r="D6" s="8" t="s">
        <v>293</v>
      </c>
      <c r="E6" s="8" t="s">
        <v>293</v>
      </c>
      <c r="F6" s="8" t="s">
        <v>293</v>
      </c>
      <c r="G6" s="21" t="s">
        <v>293</v>
      </c>
      <c r="H6" s="8" t="s">
        <v>293</v>
      </c>
      <c r="I6" s="8" t="s">
        <v>293</v>
      </c>
      <c r="J6" s="8" t="s">
        <v>293</v>
      </c>
      <c r="K6" s="8" t="s">
        <v>293</v>
      </c>
    </row>
    <row r="7" spans="1:11">
      <c r="A7" s="19" t="s">
        <v>143</v>
      </c>
      <c r="B7" s="8">
        <v>1</v>
      </c>
      <c r="C7" s="8" t="s">
        <v>72</v>
      </c>
      <c r="D7" s="8">
        <v>1</v>
      </c>
      <c r="E7" s="8" t="s">
        <v>72</v>
      </c>
      <c r="F7" s="8">
        <v>1</v>
      </c>
      <c r="G7" s="21">
        <v>1</v>
      </c>
      <c r="H7" s="8" t="s">
        <v>72</v>
      </c>
      <c r="I7" s="8">
        <v>1</v>
      </c>
      <c r="J7" s="8" t="s">
        <v>72</v>
      </c>
      <c r="K7" s="8" t="s">
        <v>72</v>
      </c>
    </row>
    <row r="8" spans="1:11">
      <c r="A8" s="19" t="s">
        <v>144</v>
      </c>
      <c r="B8" s="8">
        <v>16</v>
      </c>
      <c r="C8" s="8">
        <v>2</v>
      </c>
      <c r="D8" s="8">
        <v>13</v>
      </c>
      <c r="E8" s="8">
        <v>10</v>
      </c>
      <c r="F8" s="8">
        <v>3</v>
      </c>
      <c r="G8" s="21">
        <v>16</v>
      </c>
      <c r="H8" s="8">
        <v>2</v>
      </c>
      <c r="I8" s="8">
        <v>14</v>
      </c>
      <c r="J8" s="8">
        <v>10</v>
      </c>
      <c r="K8" s="8">
        <v>4</v>
      </c>
    </row>
    <row r="9" spans="1:11">
      <c r="A9" s="19" t="s">
        <v>145</v>
      </c>
      <c r="B9" s="8" t="s">
        <v>293</v>
      </c>
      <c r="C9" s="8" t="s">
        <v>293</v>
      </c>
      <c r="D9" s="8" t="s">
        <v>293</v>
      </c>
      <c r="E9" s="8" t="s">
        <v>293</v>
      </c>
      <c r="F9" s="8" t="s">
        <v>293</v>
      </c>
      <c r="G9" s="21">
        <v>1</v>
      </c>
      <c r="H9" s="8" t="s">
        <v>72</v>
      </c>
      <c r="I9" s="8">
        <v>1</v>
      </c>
      <c r="J9" s="8" t="s">
        <v>72</v>
      </c>
      <c r="K9" s="8">
        <v>1</v>
      </c>
    </row>
    <row r="10" spans="1:11">
      <c r="A10" s="19" t="s">
        <v>146</v>
      </c>
      <c r="B10" s="8">
        <v>9</v>
      </c>
      <c r="C10" s="8">
        <v>2</v>
      </c>
      <c r="D10" s="8">
        <v>7</v>
      </c>
      <c r="E10" s="8">
        <v>4</v>
      </c>
      <c r="F10" s="8">
        <v>3</v>
      </c>
      <c r="G10" s="21">
        <v>11</v>
      </c>
      <c r="H10" s="8">
        <v>4</v>
      </c>
      <c r="I10" s="8">
        <v>7</v>
      </c>
      <c r="J10" s="8">
        <v>2</v>
      </c>
      <c r="K10" s="8">
        <v>5</v>
      </c>
    </row>
    <row r="11" spans="1:11">
      <c r="A11" s="19" t="s">
        <v>147</v>
      </c>
      <c r="B11" s="8">
        <v>9</v>
      </c>
      <c r="C11" s="8">
        <v>1</v>
      </c>
      <c r="D11" s="8">
        <v>7</v>
      </c>
      <c r="E11" s="8">
        <v>4</v>
      </c>
      <c r="F11" s="8">
        <v>3</v>
      </c>
      <c r="G11" s="21">
        <v>7</v>
      </c>
      <c r="H11" s="8">
        <v>1</v>
      </c>
      <c r="I11" s="8">
        <v>6</v>
      </c>
      <c r="J11" s="8">
        <v>3</v>
      </c>
      <c r="K11" s="8">
        <v>3</v>
      </c>
    </row>
    <row r="12" spans="1:11">
      <c r="A12" s="19" t="s">
        <v>148</v>
      </c>
      <c r="B12" s="8">
        <v>7</v>
      </c>
      <c r="C12" s="8">
        <v>2</v>
      </c>
      <c r="D12" s="8">
        <v>5</v>
      </c>
      <c r="E12" s="8">
        <v>2</v>
      </c>
      <c r="F12" s="8">
        <v>3</v>
      </c>
      <c r="G12" s="21">
        <v>7</v>
      </c>
      <c r="H12" s="8">
        <v>2</v>
      </c>
      <c r="I12" s="8">
        <v>5</v>
      </c>
      <c r="J12" s="8">
        <v>2</v>
      </c>
      <c r="K12" s="8">
        <v>3</v>
      </c>
    </row>
    <row r="13" spans="1:11">
      <c r="A13" s="19" t="s">
        <v>149</v>
      </c>
      <c r="B13" s="8" t="s">
        <v>293</v>
      </c>
      <c r="C13" s="8" t="s">
        <v>293</v>
      </c>
      <c r="D13" s="8" t="s">
        <v>293</v>
      </c>
      <c r="E13" s="8" t="s">
        <v>293</v>
      </c>
      <c r="F13" s="8" t="s">
        <v>293</v>
      </c>
      <c r="G13" s="21" t="s">
        <v>293</v>
      </c>
      <c r="H13" s="8" t="s">
        <v>293</v>
      </c>
      <c r="I13" s="8" t="s">
        <v>293</v>
      </c>
      <c r="J13" s="8" t="s">
        <v>293</v>
      </c>
      <c r="K13" s="8" t="s">
        <v>293</v>
      </c>
    </row>
    <row r="14" spans="1:11">
      <c r="A14" s="19" t="s">
        <v>150</v>
      </c>
      <c r="B14" s="8">
        <v>5</v>
      </c>
      <c r="C14" s="8">
        <v>1</v>
      </c>
      <c r="D14" s="8">
        <v>4</v>
      </c>
      <c r="E14" s="8">
        <v>1</v>
      </c>
      <c r="F14" s="8">
        <v>3</v>
      </c>
      <c r="G14" s="21">
        <v>6</v>
      </c>
      <c r="H14" s="8">
        <v>1</v>
      </c>
      <c r="I14" s="8">
        <v>5</v>
      </c>
      <c r="J14" s="8">
        <v>1</v>
      </c>
      <c r="K14" s="8">
        <v>4</v>
      </c>
    </row>
    <row r="15" spans="1:11">
      <c r="A15" s="19" t="s">
        <v>151</v>
      </c>
      <c r="B15" s="8" t="s">
        <v>293</v>
      </c>
      <c r="C15" s="8" t="s">
        <v>293</v>
      </c>
      <c r="D15" s="8" t="s">
        <v>293</v>
      </c>
      <c r="E15" s="8" t="s">
        <v>293</v>
      </c>
      <c r="F15" s="8" t="s">
        <v>293</v>
      </c>
      <c r="G15" s="21" t="s">
        <v>293</v>
      </c>
      <c r="H15" s="8" t="s">
        <v>293</v>
      </c>
      <c r="I15" s="8" t="s">
        <v>293</v>
      </c>
      <c r="J15" s="8" t="s">
        <v>293</v>
      </c>
      <c r="K15" s="8" t="s">
        <v>293</v>
      </c>
    </row>
    <row r="16" spans="1:11">
      <c r="A16" s="19" t="s">
        <v>152</v>
      </c>
      <c r="B16" s="8" t="s">
        <v>293</v>
      </c>
      <c r="C16" s="8" t="s">
        <v>293</v>
      </c>
      <c r="D16" s="8" t="s">
        <v>293</v>
      </c>
      <c r="E16" s="8" t="s">
        <v>293</v>
      </c>
      <c r="F16" s="8" t="s">
        <v>293</v>
      </c>
      <c r="G16" s="21" t="s">
        <v>293</v>
      </c>
      <c r="H16" s="8" t="s">
        <v>293</v>
      </c>
      <c r="I16" s="8" t="s">
        <v>293</v>
      </c>
      <c r="J16" s="8" t="s">
        <v>293</v>
      </c>
      <c r="K16" s="8" t="s">
        <v>293</v>
      </c>
    </row>
    <row r="17" spans="1:11">
      <c r="A17" s="19" t="s">
        <v>153</v>
      </c>
      <c r="B17" s="8" t="s">
        <v>293</v>
      </c>
      <c r="C17" s="8" t="s">
        <v>293</v>
      </c>
      <c r="D17" s="8" t="s">
        <v>293</v>
      </c>
      <c r="E17" s="8" t="s">
        <v>293</v>
      </c>
      <c r="F17" s="8" t="s">
        <v>293</v>
      </c>
      <c r="G17" s="21">
        <v>6</v>
      </c>
      <c r="H17" s="8" t="s">
        <v>72</v>
      </c>
      <c r="I17" s="8">
        <v>6</v>
      </c>
      <c r="J17" s="8">
        <v>5</v>
      </c>
      <c r="K17" s="8">
        <v>1</v>
      </c>
    </row>
    <row r="18" spans="1:11">
      <c r="A18" s="19" t="s">
        <v>154</v>
      </c>
      <c r="B18" s="8">
        <v>4</v>
      </c>
      <c r="C18" s="8">
        <v>1</v>
      </c>
      <c r="D18" s="8">
        <v>3</v>
      </c>
      <c r="E18" s="8">
        <v>1</v>
      </c>
      <c r="F18" s="8">
        <v>2</v>
      </c>
      <c r="G18" s="21">
        <v>6</v>
      </c>
      <c r="H18" s="8">
        <v>2</v>
      </c>
      <c r="I18" s="8">
        <v>4</v>
      </c>
      <c r="J18" s="8">
        <v>2</v>
      </c>
      <c r="K18" s="8">
        <v>2</v>
      </c>
    </row>
    <row r="19" spans="1:11">
      <c r="A19" s="19" t="s">
        <v>155</v>
      </c>
      <c r="B19" s="8" t="s">
        <v>293</v>
      </c>
      <c r="C19" s="8" t="s">
        <v>293</v>
      </c>
      <c r="D19" s="8" t="s">
        <v>293</v>
      </c>
      <c r="E19" s="8" t="s">
        <v>293</v>
      </c>
      <c r="F19" s="8" t="s">
        <v>293</v>
      </c>
      <c r="G19" s="21" t="s">
        <v>293</v>
      </c>
      <c r="H19" s="8" t="s">
        <v>293</v>
      </c>
      <c r="I19" s="8" t="s">
        <v>293</v>
      </c>
      <c r="J19" s="8" t="s">
        <v>293</v>
      </c>
      <c r="K19" s="8" t="s">
        <v>293</v>
      </c>
    </row>
    <row r="20" spans="1:11">
      <c r="A20" s="19" t="s">
        <v>156</v>
      </c>
      <c r="B20" s="8" t="s">
        <v>293</v>
      </c>
      <c r="C20" s="8" t="s">
        <v>293</v>
      </c>
      <c r="D20" s="8" t="s">
        <v>293</v>
      </c>
      <c r="E20" s="8" t="s">
        <v>293</v>
      </c>
      <c r="F20" s="8" t="s">
        <v>293</v>
      </c>
      <c r="G20" s="21" t="s">
        <v>293</v>
      </c>
      <c r="H20" s="8" t="s">
        <v>293</v>
      </c>
      <c r="I20" s="8" t="s">
        <v>293</v>
      </c>
      <c r="J20" s="8" t="s">
        <v>293</v>
      </c>
      <c r="K20" s="8" t="s">
        <v>293</v>
      </c>
    </row>
    <row r="21" spans="1:11">
      <c r="A21" s="19" t="s">
        <v>307</v>
      </c>
      <c r="B21" s="8" t="s">
        <v>293</v>
      </c>
      <c r="C21" s="8" t="s">
        <v>293</v>
      </c>
      <c r="D21" s="8" t="s">
        <v>293</v>
      </c>
      <c r="E21" s="8" t="s">
        <v>293</v>
      </c>
      <c r="F21" s="8" t="s">
        <v>293</v>
      </c>
      <c r="G21" s="21">
        <v>22</v>
      </c>
      <c r="H21" s="8">
        <v>1</v>
      </c>
      <c r="I21" s="8">
        <v>21</v>
      </c>
      <c r="J21" s="8">
        <v>19</v>
      </c>
      <c r="K21" s="8">
        <v>2</v>
      </c>
    </row>
    <row r="22" spans="1:11">
      <c r="A22" s="19" t="s">
        <v>157</v>
      </c>
      <c r="B22" s="8" t="s">
        <v>293</v>
      </c>
      <c r="C22" s="8" t="s">
        <v>293</v>
      </c>
      <c r="D22" s="8" t="s">
        <v>293</v>
      </c>
      <c r="E22" s="8" t="s">
        <v>293</v>
      </c>
      <c r="F22" s="8" t="s">
        <v>293</v>
      </c>
      <c r="G22" s="21" t="s">
        <v>293</v>
      </c>
      <c r="H22" s="8" t="s">
        <v>293</v>
      </c>
      <c r="I22" s="8" t="s">
        <v>293</v>
      </c>
      <c r="J22" s="8" t="s">
        <v>293</v>
      </c>
      <c r="K22" s="8" t="s">
        <v>293</v>
      </c>
    </row>
    <row r="23" spans="1:11">
      <c r="A23" s="19" t="s">
        <v>158</v>
      </c>
      <c r="B23" s="8" t="s">
        <v>293</v>
      </c>
      <c r="C23" s="8" t="s">
        <v>293</v>
      </c>
      <c r="D23" s="8" t="s">
        <v>293</v>
      </c>
      <c r="E23" s="8" t="s">
        <v>293</v>
      </c>
      <c r="F23" s="8" t="s">
        <v>293</v>
      </c>
      <c r="G23" s="21" t="s">
        <v>293</v>
      </c>
      <c r="H23" s="8" t="s">
        <v>293</v>
      </c>
      <c r="I23" s="8" t="s">
        <v>293</v>
      </c>
      <c r="J23" s="8" t="s">
        <v>293</v>
      </c>
      <c r="K23" s="8" t="s">
        <v>293</v>
      </c>
    </row>
    <row r="24" spans="1:11">
      <c r="A24" s="19" t="s">
        <v>159</v>
      </c>
      <c r="B24" s="8">
        <v>12</v>
      </c>
      <c r="C24" s="8">
        <v>2</v>
      </c>
      <c r="D24" s="8">
        <v>10</v>
      </c>
      <c r="E24" s="8">
        <v>7</v>
      </c>
      <c r="F24" s="8">
        <v>2</v>
      </c>
      <c r="G24" s="21">
        <v>12</v>
      </c>
      <c r="H24" s="8">
        <v>2</v>
      </c>
      <c r="I24" s="8">
        <v>10</v>
      </c>
      <c r="J24" s="8">
        <v>7</v>
      </c>
      <c r="K24" s="8">
        <v>3</v>
      </c>
    </row>
    <row r="25" spans="1:11">
      <c r="A25" s="19" t="s">
        <v>160</v>
      </c>
      <c r="B25" s="8" t="s">
        <v>293</v>
      </c>
      <c r="C25" s="8" t="s">
        <v>293</v>
      </c>
      <c r="D25" s="8" t="s">
        <v>293</v>
      </c>
      <c r="E25" s="8" t="s">
        <v>293</v>
      </c>
      <c r="F25" s="8" t="s">
        <v>293</v>
      </c>
      <c r="G25" s="21">
        <v>3</v>
      </c>
      <c r="H25" s="8">
        <v>1</v>
      </c>
      <c r="I25" s="8">
        <v>2</v>
      </c>
      <c r="J25" s="8">
        <v>1</v>
      </c>
      <c r="K25" s="8">
        <v>2</v>
      </c>
    </row>
    <row r="26" spans="1:11">
      <c r="A26" s="19" t="s">
        <v>161</v>
      </c>
      <c r="B26" s="8">
        <v>28</v>
      </c>
      <c r="C26" s="8">
        <v>1</v>
      </c>
      <c r="D26" s="8">
        <v>27</v>
      </c>
      <c r="E26" s="8">
        <v>23</v>
      </c>
      <c r="F26" s="8">
        <v>4</v>
      </c>
      <c r="G26" s="21">
        <v>23</v>
      </c>
      <c r="H26" s="8">
        <v>1</v>
      </c>
      <c r="I26" s="8">
        <v>22</v>
      </c>
      <c r="J26" s="8">
        <v>18</v>
      </c>
      <c r="K26" s="8">
        <v>4</v>
      </c>
    </row>
    <row r="27" spans="1:11">
      <c r="A27" s="19" t="s">
        <v>162</v>
      </c>
      <c r="B27" s="8" t="s">
        <v>293</v>
      </c>
      <c r="C27" s="8" t="s">
        <v>293</v>
      </c>
      <c r="D27" s="8" t="s">
        <v>293</v>
      </c>
      <c r="E27" s="8" t="s">
        <v>293</v>
      </c>
      <c r="F27" s="8" t="s">
        <v>293</v>
      </c>
      <c r="G27" s="21">
        <v>8</v>
      </c>
      <c r="H27" s="8">
        <v>1</v>
      </c>
      <c r="I27" s="8">
        <v>7</v>
      </c>
      <c r="J27" s="8" t="s">
        <v>72</v>
      </c>
      <c r="K27" s="8">
        <v>6</v>
      </c>
    </row>
    <row r="28" spans="1:11">
      <c r="A28" s="19" t="s">
        <v>163</v>
      </c>
      <c r="B28" s="8" t="s">
        <v>293</v>
      </c>
      <c r="C28" s="8" t="s">
        <v>293</v>
      </c>
      <c r="D28" s="8" t="s">
        <v>293</v>
      </c>
      <c r="E28" s="8" t="s">
        <v>293</v>
      </c>
      <c r="F28" s="8" t="s">
        <v>293</v>
      </c>
      <c r="G28" s="21">
        <v>7</v>
      </c>
      <c r="H28" s="8">
        <v>1</v>
      </c>
      <c r="I28" s="8">
        <v>5</v>
      </c>
      <c r="J28" s="8">
        <v>1</v>
      </c>
      <c r="K28" s="8">
        <v>4</v>
      </c>
    </row>
    <row r="29" spans="1:11">
      <c r="A29" s="19" t="s">
        <v>164</v>
      </c>
      <c r="B29" s="8">
        <v>11</v>
      </c>
      <c r="C29" s="8">
        <v>1</v>
      </c>
      <c r="D29" s="8">
        <v>10</v>
      </c>
      <c r="E29" s="8">
        <v>1</v>
      </c>
      <c r="F29" s="8">
        <v>9</v>
      </c>
      <c r="G29" s="21">
        <v>10</v>
      </c>
      <c r="H29" s="8">
        <v>1</v>
      </c>
      <c r="I29" s="8">
        <v>9</v>
      </c>
      <c r="J29" s="8" t="s">
        <v>72</v>
      </c>
      <c r="K29" s="8">
        <v>9</v>
      </c>
    </row>
    <row r="30" spans="1:11">
      <c r="A30" s="19" t="s">
        <v>165</v>
      </c>
      <c r="B30" s="8" t="s">
        <v>293</v>
      </c>
      <c r="C30" s="8" t="s">
        <v>293</v>
      </c>
      <c r="D30" s="8" t="s">
        <v>293</v>
      </c>
      <c r="E30" s="8" t="s">
        <v>293</v>
      </c>
      <c r="F30" s="8" t="s">
        <v>293</v>
      </c>
      <c r="G30" s="21">
        <v>6</v>
      </c>
      <c r="H30" s="8" t="s">
        <v>72</v>
      </c>
      <c r="I30" s="8">
        <v>6</v>
      </c>
      <c r="J30" s="8">
        <v>1</v>
      </c>
      <c r="K30" s="8">
        <v>5</v>
      </c>
    </row>
    <row r="31" spans="1:11">
      <c r="A31" s="19" t="s">
        <v>166</v>
      </c>
      <c r="B31" s="8">
        <v>21</v>
      </c>
      <c r="C31" s="8">
        <v>2</v>
      </c>
      <c r="D31" s="8">
        <v>19</v>
      </c>
      <c r="E31" s="8">
        <v>17</v>
      </c>
      <c r="F31" s="8">
        <v>3</v>
      </c>
      <c r="G31" s="21">
        <v>16</v>
      </c>
      <c r="H31" s="8">
        <v>1</v>
      </c>
      <c r="I31" s="8">
        <v>15</v>
      </c>
      <c r="J31" s="8">
        <v>13</v>
      </c>
      <c r="K31" s="8">
        <v>2</v>
      </c>
    </row>
    <row r="32" spans="1:11">
      <c r="A32" s="25" t="s">
        <v>167</v>
      </c>
      <c r="B32" s="11" t="s">
        <v>293</v>
      </c>
      <c r="C32" s="11" t="s">
        <v>293</v>
      </c>
      <c r="D32" s="11" t="s">
        <v>293</v>
      </c>
      <c r="E32" s="11" t="s">
        <v>293</v>
      </c>
      <c r="F32" s="11" t="s">
        <v>293</v>
      </c>
      <c r="G32" s="26" t="s">
        <v>293</v>
      </c>
      <c r="H32" s="11" t="s">
        <v>293</v>
      </c>
      <c r="I32" s="11" t="s">
        <v>293</v>
      </c>
      <c r="J32" s="11" t="s">
        <v>293</v>
      </c>
      <c r="K32" s="11" t="s">
        <v>293</v>
      </c>
    </row>
    <row r="33" spans="1:1">
      <c r="A33" s="13" t="s">
        <v>297</v>
      </c>
    </row>
  </sheetData>
  <mergeCells count="3">
    <mergeCell ref="A2:A3"/>
    <mergeCell ref="B2:F2"/>
    <mergeCell ref="G2:K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K33"/>
  <sheetViews>
    <sheetView workbookViewId="0"/>
  </sheetViews>
  <sheetFormatPr defaultRowHeight="15"/>
  <cols>
    <col min="1" max="1" width="23" customWidth="1"/>
    <col min="2" max="11" width="13" customWidth="1"/>
  </cols>
  <sheetData>
    <row r="1" spans="1:11">
      <c r="A1" s="2" t="s">
        <v>47</v>
      </c>
    </row>
    <row r="2" spans="1:11">
      <c r="A2" s="34" t="s">
        <v>251</v>
      </c>
      <c r="B2" s="35">
        <v>2011</v>
      </c>
      <c r="C2" s="46"/>
      <c r="D2" s="46"/>
      <c r="E2" s="46"/>
      <c r="F2" s="46"/>
      <c r="G2" s="35">
        <v>2013</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6</v>
      </c>
      <c r="C4" s="8" t="s">
        <v>72</v>
      </c>
      <c r="D4" s="8">
        <v>6</v>
      </c>
      <c r="E4" s="8">
        <v>3</v>
      </c>
      <c r="F4" s="8">
        <v>2</v>
      </c>
      <c r="G4" s="21">
        <v>6</v>
      </c>
      <c r="H4" s="8" t="s">
        <v>72</v>
      </c>
      <c r="I4" s="8">
        <v>5</v>
      </c>
      <c r="J4" s="8">
        <v>2</v>
      </c>
      <c r="K4" s="8">
        <v>3</v>
      </c>
    </row>
    <row r="5" spans="1:11">
      <c r="A5" s="7" t="s">
        <v>306</v>
      </c>
      <c r="B5" s="8">
        <v>12</v>
      </c>
      <c r="C5" s="8">
        <v>1</v>
      </c>
      <c r="D5" s="8">
        <v>11</v>
      </c>
      <c r="E5" s="8">
        <v>6</v>
      </c>
      <c r="F5" s="8">
        <v>5</v>
      </c>
      <c r="G5" s="21">
        <v>11</v>
      </c>
      <c r="H5" s="8">
        <v>1</v>
      </c>
      <c r="I5" s="8">
        <v>10</v>
      </c>
      <c r="J5" s="8">
        <v>4</v>
      </c>
      <c r="K5" s="8">
        <v>6</v>
      </c>
    </row>
    <row r="6" spans="1:11">
      <c r="A6" s="19" t="s">
        <v>142</v>
      </c>
      <c r="B6" s="8">
        <v>13</v>
      </c>
      <c r="C6" s="8">
        <v>2</v>
      </c>
      <c r="D6" s="8">
        <v>11</v>
      </c>
      <c r="E6" s="8">
        <v>6</v>
      </c>
      <c r="F6" s="8">
        <v>5</v>
      </c>
      <c r="G6" s="21">
        <v>14</v>
      </c>
      <c r="H6" s="8" t="s">
        <v>72</v>
      </c>
      <c r="I6" s="8">
        <v>14</v>
      </c>
      <c r="J6" s="8">
        <v>8</v>
      </c>
      <c r="K6" s="8">
        <v>7</v>
      </c>
    </row>
    <row r="7" spans="1:11">
      <c r="A7" s="19" t="s">
        <v>143</v>
      </c>
      <c r="B7" s="8">
        <v>2</v>
      </c>
      <c r="C7" s="8" t="s">
        <v>72</v>
      </c>
      <c r="D7" s="8">
        <v>2</v>
      </c>
      <c r="E7" s="8" t="s">
        <v>72</v>
      </c>
      <c r="F7" s="8">
        <v>1</v>
      </c>
      <c r="G7" s="21">
        <v>2</v>
      </c>
      <c r="H7" s="8" t="s">
        <v>72</v>
      </c>
      <c r="I7" s="8">
        <v>2</v>
      </c>
      <c r="J7" s="8" t="s">
        <v>72</v>
      </c>
      <c r="K7" s="8">
        <v>2</v>
      </c>
    </row>
    <row r="8" spans="1:11">
      <c r="A8" s="19" t="s">
        <v>144</v>
      </c>
      <c r="B8" s="8">
        <v>16</v>
      </c>
      <c r="C8" s="8">
        <v>2</v>
      </c>
      <c r="D8" s="8">
        <v>14</v>
      </c>
      <c r="E8" s="8">
        <v>11</v>
      </c>
      <c r="F8" s="8">
        <v>3</v>
      </c>
      <c r="G8" s="21">
        <v>15</v>
      </c>
      <c r="H8" s="8">
        <v>1</v>
      </c>
      <c r="I8" s="8">
        <v>15</v>
      </c>
      <c r="J8" s="8">
        <v>3</v>
      </c>
      <c r="K8" s="8">
        <v>11</v>
      </c>
    </row>
    <row r="9" spans="1:11">
      <c r="A9" s="19" t="s">
        <v>145</v>
      </c>
      <c r="B9" s="8">
        <v>2</v>
      </c>
      <c r="C9" s="8">
        <v>1</v>
      </c>
      <c r="D9" s="8">
        <v>1</v>
      </c>
      <c r="E9" s="8" t="s">
        <v>72</v>
      </c>
      <c r="F9" s="8">
        <v>1</v>
      </c>
      <c r="G9" s="21">
        <v>2</v>
      </c>
      <c r="H9" s="8" t="s">
        <v>72</v>
      </c>
      <c r="I9" s="8">
        <v>2</v>
      </c>
      <c r="J9" s="8" t="s">
        <v>72</v>
      </c>
      <c r="K9" s="8">
        <v>2</v>
      </c>
    </row>
    <row r="10" spans="1:11">
      <c r="A10" s="19" t="s">
        <v>146</v>
      </c>
      <c r="B10" s="8">
        <v>21</v>
      </c>
      <c r="C10" s="8">
        <v>3</v>
      </c>
      <c r="D10" s="8">
        <v>18</v>
      </c>
      <c r="E10" s="8">
        <v>11</v>
      </c>
      <c r="F10" s="8">
        <v>7</v>
      </c>
      <c r="G10" s="21">
        <v>23</v>
      </c>
      <c r="H10" s="8">
        <v>1</v>
      </c>
      <c r="I10" s="8">
        <v>22</v>
      </c>
      <c r="J10" s="8">
        <v>13</v>
      </c>
      <c r="K10" s="8">
        <v>9</v>
      </c>
    </row>
    <row r="11" spans="1:11">
      <c r="A11" s="19" t="s">
        <v>147</v>
      </c>
      <c r="B11" s="8">
        <v>8</v>
      </c>
      <c r="C11" s="8" t="s">
        <v>72</v>
      </c>
      <c r="D11" s="8">
        <v>7</v>
      </c>
      <c r="E11" s="8">
        <v>3</v>
      </c>
      <c r="F11" s="8">
        <v>4</v>
      </c>
      <c r="G11" s="21">
        <v>8</v>
      </c>
      <c r="H11" s="8" t="s">
        <v>72</v>
      </c>
      <c r="I11" s="8">
        <v>8</v>
      </c>
      <c r="J11" s="8">
        <v>4</v>
      </c>
      <c r="K11" s="8">
        <v>3</v>
      </c>
    </row>
    <row r="12" spans="1:11">
      <c r="A12" s="19" t="s">
        <v>148</v>
      </c>
      <c r="B12" s="8">
        <v>7</v>
      </c>
      <c r="C12" s="8">
        <v>1</v>
      </c>
      <c r="D12" s="8">
        <v>6</v>
      </c>
      <c r="E12" s="8">
        <v>2</v>
      </c>
      <c r="F12" s="8">
        <v>4</v>
      </c>
      <c r="G12" s="21">
        <v>7</v>
      </c>
      <c r="H12" s="8">
        <v>1</v>
      </c>
      <c r="I12" s="8">
        <v>7</v>
      </c>
      <c r="J12" s="8">
        <v>1</v>
      </c>
      <c r="K12" s="8">
        <v>6</v>
      </c>
    </row>
    <row r="13" spans="1:11">
      <c r="A13" s="19" t="s">
        <v>149</v>
      </c>
      <c r="B13" s="8" t="s">
        <v>293</v>
      </c>
      <c r="C13" s="8" t="s">
        <v>293</v>
      </c>
      <c r="D13" s="8" t="s">
        <v>293</v>
      </c>
      <c r="E13" s="8" t="s">
        <v>293</v>
      </c>
      <c r="F13" s="8" t="s">
        <v>293</v>
      </c>
      <c r="G13" s="21" t="s">
        <v>293</v>
      </c>
      <c r="H13" s="8" t="s">
        <v>293</v>
      </c>
      <c r="I13" s="8" t="s">
        <v>293</v>
      </c>
      <c r="J13" s="8" t="s">
        <v>293</v>
      </c>
      <c r="K13" s="8" t="s">
        <v>293</v>
      </c>
    </row>
    <row r="14" spans="1:11">
      <c r="A14" s="19" t="s">
        <v>150</v>
      </c>
      <c r="B14" s="8">
        <v>8</v>
      </c>
      <c r="C14" s="8">
        <v>1</v>
      </c>
      <c r="D14" s="8">
        <v>7</v>
      </c>
      <c r="E14" s="8">
        <v>1</v>
      </c>
      <c r="F14" s="8">
        <v>6</v>
      </c>
      <c r="G14" s="21">
        <v>7</v>
      </c>
      <c r="H14" s="8">
        <v>1</v>
      </c>
      <c r="I14" s="8">
        <v>7</v>
      </c>
      <c r="J14" s="8" t="s">
        <v>72</v>
      </c>
      <c r="K14" s="8">
        <v>6</v>
      </c>
    </row>
    <row r="15" spans="1:11">
      <c r="A15" s="19" t="s">
        <v>151</v>
      </c>
      <c r="B15" s="8">
        <v>24</v>
      </c>
      <c r="C15" s="8">
        <v>2</v>
      </c>
      <c r="D15" s="8">
        <v>22</v>
      </c>
      <c r="E15" s="8">
        <v>18</v>
      </c>
      <c r="F15" s="8">
        <v>4</v>
      </c>
      <c r="G15" s="21">
        <v>22</v>
      </c>
      <c r="H15" s="8">
        <v>1</v>
      </c>
      <c r="I15" s="8">
        <v>21</v>
      </c>
      <c r="J15" s="8">
        <v>8</v>
      </c>
      <c r="K15" s="8">
        <v>13</v>
      </c>
    </row>
    <row r="16" spans="1:11">
      <c r="A16" s="19" t="s">
        <v>152</v>
      </c>
      <c r="B16" s="8" t="s">
        <v>293</v>
      </c>
      <c r="C16" s="8" t="s">
        <v>293</v>
      </c>
      <c r="D16" s="8" t="s">
        <v>293</v>
      </c>
      <c r="E16" s="8" t="s">
        <v>293</v>
      </c>
      <c r="F16" s="8" t="s">
        <v>293</v>
      </c>
      <c r="G16" s="21" t="s">
        <v>293</v>
      </c>
      <c r="H16" s="8" t="s">
        <v>293</v>
      </c>
      <c r="I16" s="8" t="s">
        <v>293</v>
      </c>
      <c r="J16" s="8" t="s">
        <v>293</v>
      </c>
      <c r="K16" s="8" t="s">
        <v>293</v>
      </c>
    </row>
    <row r="17" spans="1:11">
      <c r="A17" s="19" t="s">
        <v>153</v>
      </c>
      <c r="B17" s="8">
        <v>9</v>
      </c>
      <c r="C17" s="8" t="s">
        <v>72</v>
      </c>
      <c r="D17" s="8">
        <v>9</v>
      </c>
      <c r="E17" s="8">
        <v>8</v>
      </c>
      <c r="F17" s="8">
        <v>1</v>
      </c>
      <c r="G17" s="21">
        <v>10</v>
      </c>
      <c r="H17" s="8" t="s">
        <v>72</v>
      </c>
      <c r="I17" s="8">
        <v>10</v>
      </c>
      <c r="J17" s="8">
        <v>7</v>
      </c>
      <c r="K17" s="8">
        <v>3</v>
      </c>
    </row>
    <row r="18" spans="1:11">
      <c r="A18" s="19" t="s">
        <v>154</v>
      </c>
      <c r="B18" s="8">
        <v>7</v>
      </c>
      <c r="C18" s="8">
        <v>1</v>
      </c>
      <c r="D18" s="8">
        <v>6</v>
      </c>
      <c r="E18" s="8">
        <v>1</v>
      </c>
      <c r="F18" s="8">
        <v>5</v>
      </c>
      <c r="G18" s="21">
        <v>8</v>
      </c>
      <c r="H18" s="8">
        <v>1</v>
      </c>
      <c r="I18" s="8">
        <v>7</v>
      </c>
      <c r="J18" s="8">
        <v>1</v>
      </c>
      <c r="K18" s="8">
        <v>6</v>
      </c>
    </row>
    <row r="19" spans="1:11">
      <c r="A19" s="19" t="s">
        <v>155</v>
      </c>
      <c r="B19" s="8" t="s">
        <v>293</v>
      </c>
      <c r="C19" s="8" t="s">
        <v>293</v>
      </c>
      <c r="D19" s="8" t="s">
        <v>293</v>
      </c>
      <c r="E19" s="8" t="s">
        <v>293</v>
      </c>
      <c r="F19" s="8" t="s">
        <v>293</v>
      </c>
      <c r="G19" s="21" t="s">
        <v>293</v>
      </c>
      <c r="H19" s="8" t="s">
        <v>293</v>
      </c>
      <c r="I19" s="8" t="s">
        <v>293</v>
      </c>
      <c r="J19" s="8" t="s">
        <v>293</v>
      </c>
      <c r="K19" s="8" t="s">
        <v>293</v>
      </c>
    </row>
    <row r="20" spans="1:11">
      <c r="A20" s="19" t="s">
        <v>156</v>
      </c>
      <c r="B20" s="8" t="s">
        <v>293</v>
      </c>
      <c r="C20" s="8" t="s">
        <v>293</v>
      </c>
      <c r="D20" s="8" t="s">
        <v>293</v>
      </c>
      <c r="E20" s="8" t="s">
        <v>293</v>
      </c>
      <c r="F20" s="8" t="s">
        <v>293</v>
      </c>
      <c r="G20" s="21" t="s">
        <v>293</v>
      </c>
      <c r="H20" s="8" t="s">
        <v>293</v>
      </c>
      <c r="I20" s="8" t="s">
        <v>293</v>
      </c>
      <c r="J20" s="8" t="s">
        <v>293</v>
      </c>
      <c r="K20" s="8" t="s">
        <v>293</v>
      </c>
    </row>
    <row r="21" spans="1:11">
      <c r="A21" s="19" t="s">
        <v>307</v>
      </c>
      <c r="B21" s="8">
        <v>19</v>
      </c>
      <c r="C21" s="8" t="s">
        <v>72</v>
      </c>
      <c r="D21" s="8">
        <v>19</v>
      </c>
      <c r="E21" s="8">
        <v>16</v>
      </c>
      <c r="F21" s="8">
        <v>3</v>
      </c>
      <c r="G21" s="21">
        <v>15</v>
      </c>
      <c r="H21" s="8">
        <v>1</v>
      </c>
      <c r="I21" s="8">
        <v>14</v>
      </c>
      <c r="J21" s="8">
        <v>12</v>
      </c>
      <c r="K21" s="8">
        <v>2</v>
      </c>
    </row>
    <row r="22" spans="1:11">
      <c r="A22" s="19" t="s">
        <v>157</v>
      </c>
      <c r="B22" s="8" t="s">
        <v>293</v>
      </c>
      <c r="C22" s="8" t="s">
        <v>293</v>
      </c>
      <c r="D22" s="8" t="s">
        <v>293</v>
      </c>
      <c r="E22" s="8" t="s">
        <v>293</v>
      </c>
      <c r="F22" s="8" t="s">
        <v>293</v>
      </c>
      <c r="G22" s="21" t="s">
        <v>293</v>
      </c>
      <c r="H22" s="8" t="s">
        <v>293</v>
      </c>
      <c r="I22" s="8" t="s">
        <v>293</v>
      </c>
      <c r="J22" s="8" t="s">
        <v>293</v>
      </c>
      <c r="K22" s="8" t="s">
        <v>293</v>
      </c>
    </row>
    <row r="23" spans="1:11">
      <c r="A23" s="19" t="s">
        <v>158</v>
      </c>
      <c r="B23" s="8">
        <v>9</v>
      </c>
      <c r="C23" s="8" t="s">
        <v>72</v>
      </c>
      <c r="D23" s="8">
        <v>9</v>
      </c>
      <c r="E23" s="8" t="s">
        <v>72</v>
      </c>
      <c r="F23" s="8">
        <v>9</v>
      </c>
      <c r="G23" s="21">
        <v>8</v>
      </c>
      <c r="H23" s="8" t="s">
        <v>72</v>
      </c>
      <c r="I23" s="8">
        <v>8</v>
      </c>
      <c r="J23" s="8" t="s">
        <v>72</v>
      </c>
      <c r="K23" s="8">
        <v>8</v>
      </c>
    </row>
    <row r="24" spans="1:11">
      <c r="A24" s="19" t="s">
        <v>159</v>
      </c>
      <c r="B24" s="8">
        <v>14</v>
      </c>
      <c r="C24" s="8">
        <v>2</v>
      </c>
      <c r="D24" s="8">
        <v>12</v>
      </c>
      <c r="E24" s="8">
        <v>10</v>
      </c>
      <c r="F24" s="8">
        <v>3</v>
      </c>
      <c r="G24" s="21">
        <v>17</v>
      </c>
      <c r="H24" s="8">
        <v>1</v>
      </c>
      <c r="I24" s="8">
        <v>16</v>
      </c>
      <c r="J24" s="8">
        <v>7</v>
      </c>
      <c r="K24" s="8">
        <v>9</v>
      </c>
    </row>
    <row r="25" spans="1:11">
      <c r="A25" s="19" t="s">
        <v>160</v>
      </c>
      <c r="B25" s="8">
        <v>4</v>
      </c>
      <c r="C25" s="8">
        <v>1</v>
      </c>
      <c r="D25" s="8">
        <v>3</v>
      </c>
      <c r="E25" s="8">
        <v>2</v>
      </c>
      <c r="F25" s="8">
        <v>1</v>
      </c>
      <c r="G25" s="21">
        <v>4</v>
      </c>
      <c r="H25" s="8" t="s">
        <v>72</v>
      </c>
      <c r="I25" s="8">
        <v>4</v>
      </c>
      <c r="J25" s="8">
        <v>1</v>
      </c>
      <c r="K25" s="8">
        <v>3</v>
      </c>
    </row>
    <row r="26" spans="1:11">
      <c r="A26" s="19" t="s">
        <v>161</v>
      </c>
      <c r="B26" s="8">
        <v>19</v>
      </c>
      <c r="C26" s="8">
        <v>1</v>
      </c>
      <c r="D26" s="8">
        <v>19</v>
      </c>
      <c r="E26" s="8">
        <v>14</v>
      </c>
      <c r="F26" s="8">
        <v>5</v>
      </c>
      <c r="G26" s="21">
        <v>15</v>
      </c>
      <c r="H26" s="8">
        <v>1</v>
      </c>
      <c r="I26" s="8">
        <v>14</v>
      </c>
      <c r="J26" s="8">
        <v>8</v>
      </c>
      <c r="K26" s="8">
        <v>5</v>
      </c>
    </row>
    <row r="27" spans="1:11">
      <c r="A27" s="19" t="s">
        <v>162</v>
      </c>
      <c r="B27" s="8">
        <v>10</v>
      </c>
      <c r="C27" s="8">
        <v>1</v>
      </c>
      <c r="D27" s="8">
        <v>9</v>
      </c>
      <c r="E27" s="8" t="s">
        <v>72</v>
      </c>
      <c r="F27" s="8">
        <v>9</v>
      </c>
      <c r="G27" s="21">
        <v>12</v>
      </c>
      <c r="H27" s="8">
        <v>1</v>
      </c>
      <c r="I27" s="8">
        <v>11</v>
      </c>
      <c r="J27" s="8" t="s">
        <v>72</v>
      </c>
      <c r="K27" s="8">
        <v>11</v>
      </c>
    </row>
    <row r="28" spans="1:11">
      <c r="A28" s="19" t="s">
        <v>163</v>
      </c>
      <c r="B28" s="8">
        <v>14</v>
      </c>
      <c r="C28" s="8">
        <v>1</v>
      </c>
      <c r="D28" s="8">
        <v>13</v>
      </c>
      <c r="E28" s="8">
        <v>2</v>
      </c>
      <c r="F28" s="8">
        <v>12</v>
      </c>
      <c r="G28" s="21">
        <v>9</v>
      </c>
      <c r="H28" s="8">
        <v>1</v>
      </c>
      <c r="I28" s="8">
        <v>8</v>
      </c>
      <c r="J28" s="8">
        <v>1</v>
      </c>
      <c r="K28" s="8">
        <v>8</v>
      </c>
    </row>
    <row r="29" spans="1:11">
      <c r="A29" s="19" t="s">
        <v>164</v>
      </c>
      <c r="B29" s="8">
        <v>12</v>
      </c>
      <c r="C29" s="8">
        <v>1</v>
      </c>
      <c r="D29" s="8">
        <v>12</v>
      </c>
      <c r="E29" s="8" t="s">
        <v>72</v>
      </c>
      <c r="F29" s="8">
        <v>12</v>
      </c>
      <c r="G29" s="21">
        <v>15</v>
      </c>
      <c r="H29" s="8">
        <v>1</v>
      </c>
      <c r="I29" s="8">
        <v>14</v>
      </c>
      <c r="J29" s="8" t="s">
        <v>72</v>
      </c>
      <c r="K29" s="8">
        <v>14</v>
      </c>
    </row>
    <row r="30" spans="1:11">
      <c r="A30" s="19" t="s">
        <v>165</v>
      </c>
      <c r="B30" s="8">
        <v>10</v>
      </c>
      <c r="C30" s="8">
        <v>1</v>
      </c>
      <c r="D30" s="8">
        <v>9</v>
      </c>
      <c r="E30" s="8" t="s">
        <v>72</v>
      </c>
      <c r="F30" s="8">
        <v>8</v>
      </c>
      <c r="G30" s="21">
        <v>8</v>
      </c>
      <c r="H30" s="8">
        <v>1</v>
      </c>
      <c r="I30" s="8">
        <v>7</v>
      </c>
      <c r="J30" s="8" t="s">
        <v>72</v>
      </c>
      <c r="K30" s="8">
        <v>7</v>
      </c>
    </row>
    <row r="31" spans="1:11">
      <c r="A31" s="19" t="s">
        <v>166</v>
      </c>
      <c r="B31" s="8">
        <v>16</v>
      </c>
      <c r="C31" s="8">
        <v>1</v>
      </c>
      <c r="D31" s="8">
        <v>15</v>
      </c>
      <c r="E31" s="8">
        <v>11</v>
      </c>
      <c r="F31" s="8">
        <v>4</v>
      </c>
      <c r="G31" s="21">
        <v>15</v>
      </c>
      <c r="H31" s="8">
        <v>1</v>
      </c>
      <c r="I31" s="8">
        <v>14</v>
      </c>
      <c r="J31" s="8">
        <v>8</v>
      </c>
      <c r="K31" s="8">
        <v>7</v>
      </c>
    </row>
    <row r="32" spans="1:11">
      <c r="A32" s="25" t="s">
        <v>167</v>
      </c>
      <c r="B32" s="11" t="s">
        <v>293</v>
      </c>
      <c r="C32" s="11" t="s">
        <v>293</v>
      </c>
      <c r="D32" s="11" t="s">
        <v>293</v>
      </c>
      <c r="E32" s="11" t="s">
        <v>293</v>
      </c>
      <c r="F32" s="11" t="s">
        <v>293</v>
      </c>
      <c r="G32" s="26" t="s">
        <v>293</v>
      </c>
      <c r="H32" s="11" t="s">
        <v>293</v>
      </c>
      <c r="I32" s="11" t="s">
        <v>293</v>
      </c>
      <c r="J32" s="11" t="s">
        <v>293</v>
      </c>
      <c r="K32" s="11" t="s">
        <v>293</v>
      </c>
    </row>
    <row r="33" spans="1:1">
      <c r="A33" s="13" t="s">
        <v>297</v>
      </c>
    </row>
  </sheetData>
  <mergeCells count="3">
    <mergeCell ref="A2:A3"/>
    <mergeCell ref="B2:F2"/>
    <mergeCell ref="G2:K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59"/>
  <sheetViews>
    <sheetView workbookViewId="0"/>
  </sheetViews>
  <sheetFormatPr defaultRowHeight="15"/>
  <cols>
    <col min="1" max="1" width="37" customWidth="1"/>
    <col min="2" max="6" width="21" customWidth="1"/>
  </cols>
  <sheetData>
    <row r="1" spans="1:6">
      <c r="A1" s="2" t="s">
        <v>7</v>
      </c>
    </row>
    <row r="2" spans="1:6">
      <c r="A2" s="34" t="s">
        <v>187</v>
      </c>
      <c r="B2" s="35" t="s">
        <v>170</v>
      </c>
      <c r="C2" s="46"/>
      <c r="D2" s="46"/>
      <c r="E2" s="35" t="s">
        <v>171</v>
      </c>
      <c r="F2" s="46"/>
    </row>
    <row r="3" spans="1:6" ht="29.45" customHeight="1">
      <c r="A3" s="47"/>
      <c r="B3" s="14" t="s">
        <v>175</v>
      </c>
      <c r="C3" s="15" t="s">
        <v>180</v>
      </c>
      <c r="D3" s="15" t="s">
        <v>181</v>
      </c>
      <c r="E3" s="16" t="s">
        <v>175</v>
      </c>
      <c r="F3" s="15" t="s">
        <v>176</v>
      </c>
    </row>
    <row r="4" spans="1:6">
      <c r="A4" s="33" t="s">
        <v>55</v>
      </c>
      <c r="B4" s="45"/>
      <c r="C4" s="45"/>
      <c r="D4" s="45"/>
      <c r="E4" s="45"/>
      <c r="F4" s="45"/>
    </row>
    <row r="5" spans="1:6">
      <c r="A5" s="7" t="s">
        <v>142</v>
      </c>
      <c r="B5" s="8">
        <v>100</v>
      </c>
      <c r="C5" s="8">
        <v>100</v>
      </c>
      <c r="D5" s="8">
        <v>40</v>
      </c>
      <c r="E5" s="21">
        <v>91</v>
      </c>
      <c r="F5" s="8">
        <v>900</v>
      </c>
    </row>
    <row r="6" spans="1:6">
      <c r="A6" s="7" t="s">
        <v>143</v>
      </c>
      <c r="B6" s="8">
        <v>100</v>
      </c>
      <c r="C6" s="8">
        <v>100</v>
      </c>
      <c r="D6" s="8">
        <v>40</v>
      </c>
      <c r="E6" s="21">
        <v>94</v>
      </c>
      <c r="F6" s="8">
        <v>900</v>
      </c>
    </row>
    <row r="7" spans="1:6">
      <c r="A7" s="7" t="s">
        <v>144</v>
      </c>
      <c r="B7" s="8">
        <v>100</v>
      </c>
      <c r="C7" s="8">
        <v>100</v>
      </c>
      <c r="D7" s="8">
        <v>40</v>
      </c>
      <c r="E7" s="21">
        <v>88</v>
      </c>
      <c r="F7" s="17">
        <v>1000</v>
      </c>
    </row>
    <row r="8" spans="1:6">
      <c r="A8" s="7" t="s">
        <v>145</v>
      </c>
      <c r="B8" s="8">
        <v>100</v>
      </c>
      <c r="C8" s="8">
        <v>100</v>
      </c>
      <c r="D8" s="8">
        <v>40</v>
      </c>
      <c r="E8" s="21">
        <v>90</v>
      </c>
      <c r="F8" s="8">
        <v>900</v>
      </c>
    </row>
    <row r="9" spans="1:6">
      <c r="A9" s="7" t="s">
        <v>146</v>
      </c>
      <c r="B9" s="8">
        <v>100</v>
      </c>
      <c r="C9" s="8">
        <v>100</v>
      </c>
      <c r="D9" s="8">
        <v>50</v>
      </c>
      <c r="E9" s="21">
        <v>91</v>
      </c>
      <c r="F9" s="8">
        <v>900</v>
      </c>
    </row>
    <row r="10" spans="1:6">
      <c r="A10" s="7" t="s">
        <v>147</v>
      </c>
      <c r="B10" s="8">
        <v>100</v>
      </c>
      <c r="C10" s="8">
        <v>100</v>
      </c>
      <c r="D10" s="8">
        <v>40</v>
      </c>
      <c r="E10" s="21">
        <v>92</v>
      </c>
      <c r="F10" s="17">
        <v>1000</v>
      </c>
    </row>
    <row r="11" spans="1:6">
      <c r="A11" s="7" t="s">
        <v>148</v>
      </c>
      <c r="B11" s="8">
        <v>100</v>
      </c>
      <c r="C11" s="8">
        <v>100</v>
      </c>
      <c r="D11" s="8">
        <v>70</v>
      </c>
      <c r="E11" s="21">
        <v>90</v>
      </c>
      <c r="F11" s="17">
        <v>1300</v>
      </c>
    </row>
    <row r="12" spans="1:6">
      <c r="A12" s="7" t="s">
        <v>149</v>
      </c>
      <c r="B12" s="8">
        <v>100</v>
      </c>
      <c r="C12" s="8">
        <v>100</v>
      </c>
      <c r="D12" s="8">
        <v>60</v>
      </c>
      <c r="E12" s="21">
        <v>92</v>
      </c>
      <c r="F12" s="17">
        <v>1400</v>
      </c>
    </row>
    <row r="13" spans="1:6">
      <c r="A13" s="7" t="s">
        <v>150</v>
      </c>
      <c r="B13" s="8">
        <v>100</v>
      </c>
      <c r="C13" s="8">
        <v>100</v>
      </c>
      <c r="D13" s="8">
        <v>50</v>
      </c>
      <c r="E13" s="21">
        <v>89</v>
      </c>
      <c r="F13" s="8">
        <v>700</v>
      </c>
    </row>
    <row r="14" spans="1:6">
      <c r="A14" s="7" t="s">
        <v>151</v>
      </c>
      <c r="B14" s="8">
        <v>100</v>
      </c>
      <c r="C14" s="8">
        <v>100</v>
      </c>
      <c r="D14" s="8">
        <v>40</v>
      </c>
      <c r="E14" s="21">
        <v>92</v>
      </c>
      <c r="F14" s="8">
        <v>900</v>
      </c>
    </row>
    <row r="15" spans="1:6">
      <c r="A15" s="7" t="s">
        <v>152</v>
      </c>
      <c r="B15" s="8">
        <v>100</v>
      </c>
      <c r="C15" s="8">
        <v>100</v>
      </c>
      <c r="D15" s="8">
        <v>40</v>
      </c>
      <c r="E15" s="21">
        <v>89</v>
      </c>
      <c r="F15" s="8">
        <v>900</v>
      </c>
    </row>
    <row r="16" spans="1:6">
      <c r="A16" s="7" t="s">
        <v>153</v>
      </c>
      <c r="B16" s="8">
        <v>100</v>
      </c>
      <c r="C16" s="8">
        <v>100</v>
      </c>
      <c r="D16" s="8">
        <v>40</v>
      </c>
      <c r="E16" s="21">
        <v>90</v>
      </c>
      <c r="F16" s="8">
        <v>900</v>
      </c>
    </row>
    <row r="17" spans="1:6">
      <c r="A17" s="7" t="s">
        <v>154</v>
      </c>
      <c r="B17" s="8">
        <v>100</v>
      </c>
      <c r="C17" s="8">
        <v>100</v>
      </c>
      <c r="D17" s="8">
        <v>50</v>
      </c>
      <c r="E17" s="21">
        <v>90</v>
      </c>
      <c r="F17" s="17">
        <v>1100</v>
      </c>
    </row>
    <row r="18" spans="1:6">
      <c r="A18" s="7" t="s">
        <v>155</v>
      </c>
      <c r="B18" s="8">
        <v>100</v>
      </c>
      <c r="C18" s="8">
        <v>100</v>
      </c>
      <c r="D18" s="8">
        <v>40</v>
      </c>
      <c r="E18" s="21">
        <v>92</v>
      </c>
      <c r="F18" s="8">
        <v>900</v>
      </c>
    </row>
    <row r="19" spans="1:6">
      <c r="A19" s="7" t="s">
        <v>156</v>
      </c>
      <c r="B19" s="8">
        <v>100</v>
      </c>
      <c r="C19" s="8">
        <v>100</v>
      </c>
      <c r="D19" s="8">
        <v>40</v>
      </c>
      <c r="E19" s="21">
        <v>93</v>
      </c>
      <c r="F19" s="17">
        <v>1000</v>
      </c>
    </row>
    <row r="20" spans="1:6">
      <c r="A20" s="7" t="s">
        <v>157</v>
      </c>
      <c r="B20" s="8">
        <v>100</v>
      </c>
      <c r="C20" s="8">
        <v>100</v>
      </c>
      <c r="D20" s="8">
        <v>40</v>
      </c>
      <c r="E20" s="21">
        <v>93</v>
      </c>
      <c r="F20" s="8">
        <v>900</v>
      </c>
    </row>
    <row r="21" spans="1:6">
      <c r="A21" s="7" t="s">
        <v>158</v>
      </c>
      <c r="B21" s="8">
        <v>100</v>
      </c>
      <c r="C21" s="8">
        <v>100</v>
      </c>
      <c r="D21" s="8">
        <v>40</v>
      </c>
      <c r="E21" s="21">
        <v>92</v>
      </c>
      <c r="F21" s="8">
        <v>900</v>
      </c>
    </row>
    <row r="22" spans="1:6">
      <c r="A22" s="7" t="s">
        <v>159</v>
      </c>
      <c r="B22" s="8">
        <v>100</v>
      </c>
      <c r="C22" s="8">
        <v>100</v>
      </c>
      <c r="D22" s="8">
        <v>60</v>
      </c>
      <c r="E22" s="21">
        <v>93</v>
      </c>
      <c r="F22" s="17">
        <v>1400</v>
      </c>
    </row>
    <row r="23" spans="1:6">
      <c r="A23" s="7" t="s">
        <v>160</v>
      </c>
      <c r="B23" s="8">
        <v>100</v>
      </c>
      <c r="C23" s="8">
        <v>100</v>
      </c>
      <c r="D23" s="8">
        <v>40</v>
      </c>
      <c r="E23" s="21">
        <v>94</v>
      </c>
      <c r="F23" s="8">
        <v>900</v>
      </c>
    </row>
    <row r="24" spans="1:6">
      <c r="A24" s="7" t="s">
        <v>161</v>
      </c>
      <c r="B24" s="8">
        <v>100</v>
      </c>
      <c r="C24" s="8">
        <v>100</v>
      </c>
      <c r="D24" s="8">
        <v>60</v>
      </c>
      <c r="E24" s="21">
        <v>92</v>
      </c>
      <c r="F24" s="17">
        <v>1400</v>
      </c>
    </row>
    <row r="25" spans="1:6">
      <c r="A25" s="7" t="s">
        <v>162</v>
      </c>
      <c r="B25" s="8">
        <v>100</v>
      </c>
      <c r="C25" s="8">
        <v>100</v>
      </c>
      <c r="D25" s="8">
        <v>60</v>
      </c>
      <c r="E25" s="21">
        <v>95</v>
      </c>
      <c r="F25" s="17">
        <v>1400</v>
      </c>
    </row>
    <row r="26" spans="1:6">
      <c r="A26" s="7" t="s">
        <v>163</v>
      </c>
      <c r="B26" s="8">
        <v>100</v>
      </c>
      <c r="C26" s="8">
        <v>100</v>
      </c>
      <c r="D26" s="8">
        <v>50</v>
      </c>
      <c r="E26" s="21">
        <v>86</v>
      </c>
      <c r="F26" s="8">
        <v>800</v>
      </c>
    </row>
    <row r="27" spans="1:6">
      <c r="A27" s="7" t="s">
        <v>164</v>
      </c>
      <c r="B27" s="8">
        <v>99</v>
      </c>
      <c r="C27" s="8">
        <v>99</v>
      </c>
      <c r="D27" s="8">
        <v>60</v>
      </c>
      <c r="E27" s="21">
        <v>87</v>
      </c>
      <c r="F27" s="17">
        <v>1300</v>
      </c>
    </row>
    <row r="28" spans="1:6">
      <c r="A28" s="7" t="s">
        <v>165</v>
      </c>
      <c r="B28" s="8">
        <v>98</v>
      </c>
      <c r="C28" s="8">
        <v>99</v>
      </c>
      <c r="D28" s="8">
        <v>40</v>
      </c>
      <c r="E28" s="21">
        <v>94</v>
      </c>
      <c r="F28" s="8">
        <v>900</v>
      </c>
    </row>
    <row r="29" spans="1:6">
      <c r="A29" s="7" t="s">
        <v>166</v>
      </c>
      <c r="B29" s="8">
        <v>100</v>
      </c>
      <c r="C29" s="8">
        <v>100</v>
      </c>
      <c r="D29" s="8">
        <v>40</v>
      </c>
      <c r="E29" s="21">
        <v>89</v>
      </c>
      <c r="F29" s="8">
        <v>800</v>
      </c>
    </row>
    <row r="30" spans="1:6">
      <c r="A30" s="7" t="s">
        <v>167</v>
      </c>
      <c r="B30" s="8">
        <v>100</v>
      </c>
      <c r="C30" s="8">
        <v>100</v>
      </c>
      <c r="D30" s="8">
        <v>40</v>
      </c>
      <c r="E30" s="21">
        <v>94</v>
      </c>
      <c r="F30" s="8">
        <v>900</v>
      </c>
    </row>
    <row r="31" spans="1:6">
      <c r="A31" s="33" t="s">
        <v>64</v>
      </c>
      <c r="B31" s="45"/>
      <c r="C31" s="45"/>
      <c r="D31" s="45"/>
      <c r="E31" s="45"/>
      <c r="F31" s="45"/>
    </row>
    <row r="32" spans="1:6">
      <c r="A32" s="7" t="s">
        <v>142</v>
      </c>
      <c r="B32" s="8">
        <v>100</v>
      </c>
      <c r="C32" s="8">
        <v>100</v>
      </c>
      <c r="D32" s="8">
        <v>30</v>
      </c>
      <c r="E32" s="21">
        <v>86</v>
      </c>
      <c r="F32" s="8">
        <v>900</v>
      </c>
    </row>
    <row r="33" spans="1:6">
      <c r="A33" s="7" t="s">
        <v>143</v>
      </c>
      <c r="B33" s="8">
        <v>100</v>
      </c>
      <c r="C33" s="8">
        <v>100</v>
      </c>
      <c r="D33" s="8">
        <v>30</v>
      </c>
      <c r="E33" s="21">
        <v>90</v>
      </c>
      <c r="F33" s="8">
        <v>800</v>
      </c>
    </row>
    <row r="34" spans="1:6">
      <c r="A34" s="7" t="s">
        <v>144</v>
      </c>
      <c r="B34" s="8">
        <v>100</v>
      </c>
      <c r="C34" s="8">
        <v>100</v>
      </c>
      <c r="D34" s="8">
        <v>20</v>
      </c>
      <c r="E34" s="21">
        <v>85</v>
      </c>
      <c r="F34" s="8">
        <v>900</v>
      </c>
    </row>
    <row r="35" spans="1:6">
      <c r="A35" s="7" t="s">
        <v>145</v>
      </c>
      <c r="B35" s="8">
        <v>100</v>
      </c>
      <c r="C35" s="8">
        <v>100</v>
      </c>
      <c r="D35" s="8">
        <v>40</v>
      </c>
      <c r="E35" s="21">
        <v>90</v>
      </c>
      <c r="F35" s="8">
        <v>800</v>
      </c>
    </row>
    <row r="36" spans="1:6">
      <c r="A36" s="7" t="s">
        <v>146</v>
      </c>
      <c r="B36" s="8">
        <v>100</v>
      </c>
      <c r="C36" s="8">
        <v>100</v>
      </c>
      <c r="D36" s="8">
        <v>40</v>
      </c>
      <c r="E36" s="21">
        <v>89</v>
      </c>
      <c r="F36" s="8">
        <v>800</v>
      </c>
    </row>
    <row r="37" spans="1:6">
      <c r="A37" s="7" t="s">
        <v>147</v>
      </c>
      <c r="B37" s="8">
        <v>100</v>
      </c>
      <c r="C37" s="8">
        <v>100</v>
      </c>
      <c r="D37" s="8">
        <v>30</v>
      </c>
      <c r="E37" s="21">
        <v>90</v>
      </c>
      <c r="F37" s="8">
        <v>900</v>
      </c>
    </row>
    <row r="38" spans="1:6">
      <c r="A38" s="7" t="s">
        <v>148</v>
      </c>
      <c r="B38" s="8">
        <v>100</v>
      </c>
      <c r="C38" s="8">
        <v>100</v>
      </c>
      <c r="D38" s="8">
        <v>70</v>
      </c>
      <c r="E38" s="21">
        <v>88</v>
      </c>
      <c r="F38" s="17">
        <v>1300</v>
      </c>
    </row>
    <row r="39" spans="1:6">
      <c r="A39" s="7" t="s">
        <v>149</v>
      </c>
      <c r="B39" s="8">
        <v>100</v>
      </c>
      <c r="C39" s="8">
        <v>100</v>
      </c>
      <c r="D39" s="8">
        <v>50</v>
      </c>
      <c r="E39" s="21">
        <v>86</v>
      </c>
      <c r="F39" s="17">
        <v>1300</v>
      </c>
    </row>
    <row r="40" spans="1:6">
      <c r="A40" s="7" t="s">
        <v>150</v>
      </c>
      <c r="B40" s="8">
        <v>100</v>
      </c>
      <c r="C40" s="8">
        <v>100</v>
      </c>
      <c r="D40" s="8">
        <v>50</v>
      </c>
      <c r="E40" s="21">
        <v>87</v>
      </c>
      <c r="F40" s="8">
        <v>700</v>
      </c>
    </row>
    <row r="41" spans="1:6">
      <c r="A41" s="7" t="s">
        <v>151</v>
      </c>
      <c r="B41" s="8">
        <v>100</v>
      </c>
      <c r="C41" s="8">
        <v>100</v>
      </c>
      <c r="D41" s="8">
        <v>40</v>
      </c>
      <c r="E41" s="21">
        <v>91</v>
      </c>
      <c r="F41" s="8">
        <v>900</v>
      </c>
    </row>
    <row r="42" spans="1:6">
      <c r="A42" s="7" t="s">
        <v>152</v>
      </c>
      <c r="B42" s="8">
        <v>92</v>
      </c>
      <c r="C42" s="8">
        <v>98</v>
      </c>
      <c r="D42" s="8">
        <v>40</v>
      </c>
      <c r="E42" s="21">
        <v>88</v>
      </c>
      <c r="F42" s="8">
        <v>900</v>
      </c>
    </row>
    <row r="43" spans="1:6">
      <c r="A43" s="7" t="s">
        <v>153</v>
      </c>
      <c r="B43" s="8">
        <v>100</v>
      </c>
      <c r="C43" s="8">
        <v>100</v>
      </c>
      <c r="D43" s="8">
        <v>40</v>
      </c>
      <c r="E43" s="21">
        <v>89</v>
      </c>
      <c r="F43" s="8">
        <v>800</v>
      </c>
    </row>
    <row r="44" spans="1:6">
      <c r="A44" s="7" t="s">
        <v>154</v>
      </c>
      <c r="B44" s="8">
        <v>100</v>
      </c>
      <c r="C44" s="8">
        <v>100</v>
      </c>
      <c r="D44" s="8">
        <v>20</v>
      </c>
      <c r="E44" s="21">
        <v>82</v>
      </c>
      <c r="F44" s="8">
        <v>800</v>
      </c>
    </row>
    <row r="45" spans="1:6">
      <c r="A45" s="7" t="s">
        <v>155</v>
      </c>
      <c r="B45" s="8">
        <v>100</v>
      </c>
      <c r="C45" s="8">
        <v>100</v>
      </c>
      <c r="D45" s="8">
        <v>40</v>
      </c>
      <c r="E45" s="21">
        <v>91</v>
      </c>
      <c r="F45" s="8">
        <v>900</v>
      </c>
    </row>
    <row r="46" spans="1:6">
      <c r="A46" s="7" t="s">
        <v>156</v>
      </c>
      <c r="B46" s="8">
        <v>100</v>
      </c>
      <c r="C46" s="8">
        <v>100</v>
      </c>
      <c r="D46" s="8">
        <v>20</v>
      </c>
      <c r="E46" s="21">
        <v>92</v>
      </c>
      <c r="F46" s="8">
        <v>900</v>
      </c>
    </row>
    <row r="47" spans="1:6">
      <c r="A47" s="7" t="s">
        <v>157</v>
      </c>
      <c r="B47" s="8">
        <v>100</v>
      </c>
      <c r="C47" s="8">
        <v>100</v>
      </c>
      <c r="D47" s="8">
        <v>20</v>
      </c>
      <c r="E47" s="21">
        <v>89</v>
      </c>
      <c r="F47" s="8">
        <v>900</v>
      </c>
    </row>
    <row r="48" spans="1:6">
      <c r="A48" s="7" t="s">
        <v>158</v>
      </c>
      <c r="B48" s="8">
        <v>100</v>
      </c>
      <c r="C48" s="8">
        <v>100</v>
      </c>
      <c r="D48" s="8">
        <v>40</v>
      </c>
      <c r="E48" s="21">
        <v>91</v>
      </c>
      <c r="F48" s="8">
        <v>900</v>
      </c>
    </row>
    <row r="49" spans="1:6">
      <c r="A49" s="7" t="s">
        <v>159</v>
      </c>
      <c r="B49" s="8">
        <v>100</v>
      </c>
      <c r="C49" s="8">
        <v>100</v>
      </c>
      <c r="D49" s="8">
        <v>40</v>
      </c>
      <c r="E49" s="21">
        <v>89</v>
      </c>
      <c r="F49" s="17">
        <v>1300</v>
      </c>
    </row>
    <row r="50" spans="1:6">
      <c r="A50" s="7" t="s">
        <v>160</v>
      </c>
      <c r="B50" s="8">
        <v>100</v>
      </c>
      <c r="C50" s="8">
        <v>100</v>
      </c>
      <c r="D50" s="8">
        <v>20</v>
      </c>
      <c r="E50" s="21">
        <v>91</v>
      </c>
      <c r="F50" s="8">
        <v>900</v>
      </c>
    </row>
    <row r="51" spans="1:6">
      <c r="A51" s="7" t="s">
        <v>161</v>
      </c>
      <c r="B51" s="8">
        <v>100</v>
      </c>
      <c r="C51" s="8">
        <v>100</v>
      </c>
      <c r="D51" s="8">
        <v>60</v>
      </c>
      <c r="E51" s="21">
        <v>89</v>
      </c>
      <c r="F51" s="17">
        <v>1300</v>
      </c>
    </row>
    <row r="52" spans="1:6">
      <c r="A52" s="7" t="s">
        <v>162</v>
      </c>
      <c r="B52" s="8">
        <v>100</v>
      </c>
      <c r="C52" s="8">
        <v>100</v>
      </c>
      <c r="D52" s="8">
        <v>60</v>
      </c>
      <c r="E52" s="21">
        <v>91</v>
      </c>
      <c r="F52" s="17">
        <v>1300</v>
      </c>
    </row>
    <row r="53" spans="1:6">
      <c r="A53" s="7" t="s">
        <v>163</v>
      </c>
      <c r="B53" s="8">
        <v>100</v>
      </c>
      <c r="C53" s="8">
        <v>100</v>
      </c>
      <c r="D53" s="8">
        <v>40</v>
      </c>
      <c r="E53" s="21">
        <v>80</v>
      </c>
      <c r="F53" s="8">
        <v>800</v>
      </c>
    </row>
    <row r="54" spans="1:6">
      <c r="A54" s="7" t="s">
        <v>164</v>
      </c>
      <c r="B54" s="8">
        <v>97</v>
      </c>
      <c r="C54" s="8">
        <v>95</v>
      </c>
      <c r="D54" s="8">
        <v>60</v>
      </c>
      <c r="E54" s="21">
        <v>84</v>
      </c>
      <c r="F54" s="17">
        <v>1300</v>
      </c>
    </row>
    <row r="55" spans="1:6">
      <c r="A55" s="7" t="s">
        <v>165</v>
      </c>
      <c r="B55" s="8">
        <v>91</v>
      </c>
      <c r="C55" s="8">
        <v>98</v>
      </c>
      <c r="D55" s="8">
        <v>40</v>
      </c>
      <c r="E55" s="21">
        <v>87</v>
      </c>
      <c r="F55" s="8">
        <v>700</v>
      </c>
    </row>
    <row r="56" spans="1:6">
      <c r="A56" s="7" t="s">
        <v>166</v>
      </c>
      <c r="B56" s="8">
        <v>100</v>
      </c>
      <c r="C56" s="8">
        <v>100</v>
      </c>
      <c r="D56" s="8">
        <v>30</v>
      </c>
      <c r="E56" s="21">
        <v>86</v>
      </c>
      <c r="F56" s="8">
        <v>800</v>
      </c>
    </row>
    <row r="57" spans="1:6">
      <c r="A57" s="10" t="s">
        <v>167</v>
      </c>
      <c r="B57" s="11">
        <v>100</v>
      </c>
      <c r="C57" s="11">
        <v>100</v>
      </c>
      <c r="D57" s="11">
        <v>40</v>
      </c>
      <c r="E57" s="26">
        <v>90</v>
      </c>
      <c r="F57" s="11">
        <v>900</v>
      </c>
    </row>
    <row r="58" spans="1:6">
      <c r="A58" s="13" t="s">
        <v>188</v>
      </c>
    </row>
    <row r="59" spans="1:6">
      <c r="A59" s="13" t="s">
        <v>140</v>
      </c>
    </row>
  </sheetData>
  <mergeCells count="5">
    <mergeCell ref="A2:A3"/>
    <mergeCell ref="B2:D2"/>
    <mergeCell ref="E2:F2"/>
    <mergeCell ref="A4:F4"/>
    <mergeCell ref="A31:F3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K33"/>
  <sheetViews>
    <sheetView workbookViewId="0"/>
  </sheetViews>
  <sheetFormatPr defaultRowHeight="15"/>
  <cols>
    <col min="1" max="1" width="23" customWidth="1"/>
    <col min="2" max="11" width="13" customWidth="1"/>
  </cols>
  <sheetData>
    <row r="1" spans="1:11">
      <c r="A1" s="2" t="s">
        <v>47</v>
      </c>
    </row>
    <row r="2" spans="1:11">
      <c r="A2" s="34" t="s">
        <v>251</v>
      </c>
      <c r="B2" s="35">
        <v>2015</v>
      </c>
      <c r="C2" s="46"/>
      <c r="D2" s="46"/>
      <c r="E2" s="46"/>
      <c r="F2" s="46"/>
      <c r="G2" s="35">
        <v>2017</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7</v>
      </c>
      <c r="C4" s="8" t="s">
        <v>72</v>
      </c>
      <c r="D4" s="8">
        <v>6</v>
      </c>
      <c r="E4" s="8">
        <v>3</v>
      </c>
      <c r="F4" s="8">
        <v>3</v>
      </c>
      <c r="G4" s="21">
        <v>7</v>
      </c>
      <c r="H4" s="8">
        <v>1</v>
      </c>
      <c r="I4" s="8">
        <v>6</v>
      </c>
      <c r="J4" s="8">
        <v>3</v>
      </c>
      <c r="K4" s="8">
        <v>3</v>
      </c>
    </row>
    <row r="5" spans="1:11">
      <c r="A5" s="7" t="s">
        <v>306</v>
      </c>
      <c r="B5" s="8">
        <v>12</v>
      </c>
      <c r="C5" s="8">
        <v>1</v>
      </c>
      <c r="D5" s="8">
        <v>11</v>
      </c>
      <c r="E5" s="8">
        <v>5</v>
      </c>
      <c r="F5" s="8">
        <v>6</v>
      </c>
      <c r="G5" s="21">
        <v>13</v>
      </c>
      <c r="H5" s="8">
        <v>1</v>
      </c>
      <c r="I5" s="8">
        <v>12</v>
      </c>
      <c r="J5" s="8">
        <v>6</v>
      </c>
      <c r="K5" s="8">
        <v>5</v>
      </c>
    </row>
    <row r="6" spans="1:11">
      <c r="A6" s="19" t="s">
        <v>142</v>
      </c>
      <c r="B6" s="8">
        <v>15</v>
      </c>
      <c r="C6" s="8" t="s">
        <v>72</v>
      </c>
      <c r="D6" s="8">
        <v>15</v>
      </c>
      <c r="E6" s="8">
        <v>8</v>
      </c>
      <c r="F6" s="8">
        <v>6</v>
      </c>
      <c r="G6" s="21">
        <v>12</v>
      </c>
      <c r="H6" s="8">
        <v>1</v>
      </c>
      <c r="I6" s="8">
        <v>11</v>
      </c>
      <c r="J6" s="8">
        <v>5</v>
      </c>
      <c r="K6" s="8">
        <v>7</v>
      </c>
    </row>
    <row r="7" spans="1:11">
      <c r="A7" s="19" t="s">
        <v>143</v>
      </c>
      <c r="B7" s="8">
        <v>2</v>
      </c>
      <c r="C7" s="8" t="s">
        <v>72</v>
      </c>
      <c r="D7" s="8">
        <v>2</v>
      </c>
      <c r="E7" s="8" t="s">
        <v>72</v>
      </c>
      <c r="F7" s="8">
        <v>2</v>
      </c>
      <c r="G7" s="21">
        <v>2</v>
      </c>
      <c r="H7" s="8" t="s">
        <v>72</v>
      </c>
      <c r="I7" s="8">
        <v>2</v>
      </c>
      <c r="J7" s="8" t="s">
        <v>72</v>
      </c>
      <c r="K7" s="8">
        <v>1</v>
      </c>
    </row>
    <row r="8" spans="1:11">
      <c r="A8" s="19" t="s">
        <v>144</v>
      </c>
      <c r="B8" s="8">
        <v>17</v>
      </c>
      <c r="C8" s="8">
        <v>2</v>
      </c>
      <c r="D8" s="8">
        <v>15</v>
      </c>
      <c r="E8" s="8">
        <v>8</v>
      </c>
      <c r="F8" s="8">
        <v>7</v>
      </c>
      <c r="G8" s="21">
        <v>20</v>
      </c>
      <c r="H8" s="8">
        <v>2</v>
      </c>
      <c r="I8" s="8">
        <v>19</v>
      </c>
      <c r="J8" s="8">
        <v>8</v>
      </c>
      <c r="K8" s="8">
        <v>11</v>
      </c>
    </row>
    <row r="9" spans="1:11">
      <c r="A9" s="19" t="s">
        <v>145</v>
      </c>
      <c r="B9" s="8">
        <v>6</v>
      </c>
      <c r="C9" s="8">
        <v>2</v>
      </c>
      <c r="D9" s="8">
        <v>3</v>
      </c>
      <c r="E9" s="8" t="s">
        <v>72</v>
      </c>
      <c r="F9" s="8">
        <v>3</v>
      </c>
      <c r="G9" s="21">
        <v>3</v>
      </c>
      <c r="H9" s="8">
        <v>1</v>
      </c>
      <c r="I9" s="8">
        <v>3</v>
      </c>
      <c r="J9" s="8">
        <v>1</v>
      </c>
      <c r="K9" s="8">
        <v>2</v>
      </c>
    </row>
    <row r="10" spans="1:11">
      <c r="A10" s="19" t="s">
        <v>146</v>
      </c>
      <c r="B10" s="8">
        <v>25</v>
      </c>
      <c r="C10" s="8">
        <v>2</v>
      </c>
      <c r="D10" s="8">
        <v>23</v>
      </c>
      <c r="E10" s="8">
        <v>7</v>
      </c>
      <c r="F10" s="8">
        <v>16</v>
      </c>
      <c r="G10" s="21">
        <v>25</v>
      </c>
      <c r="H10" s="8">
        <v>2</v>
      </c>
      <c r="I10" s="8">
        <v>23</v>
      </c>
      <c r="J10" s="8">
        <v>11</v>
      </c>
      <c r="K10" s="8">
        <v>12</v>
      </c>
    </row>
    <row r="11" spans="1:11">
      <c r="A11" s="19" t="s">
        <v>147</v>
      </c>
      <c r="B11" s="8">
        <v>7</v>
      </c>
      <c r="C11" s="8">
        <v>1</v>
      </c>
      <c r="D11" s="8">
        <v>7</v>
      </c>
      <c r="E11" s="8">
        <v>3</v>
      </c>
      <c r="F11" s="8">
        <v>3</v>
      </c>
      <c r="G11" s="21">
        <v>8</v>
      </c>
      <c r="H11" s="8">
        <v>1</v>
      </c>
      <c r="I11" s="8">
        <v>7</v>
      </c>
      <c r="J11" s="8">
        <v>5</v>
      </c>
      <c r="K11" s="8">
        <v>2</v>
      </c>
    </row>
    <row r="12" spans="1:11">
      <c r="A12" s="19" t="s">
        <v>148</v>
      </c>
      <c r="B12" s="8">
        <v>9</v>
      </c>
      <c r="C12" s="8">
        <v>1</v>
      </c>
      <c r="D12" s="8">
        <v>8</v>
      </c>
      <c r="E12" s="8">
        <v>2</v>
      </c>
      <c r="F12" s="8">
        <v>7</v>
      </c>
      <c r="G12" s="21">
        <v>9</v>
      </c>
      <c r="H12" s="8">
        <v>1</v>
      </c>
      <c r="I12" s="8">
        <v>8</v>
      </c>
      <c r="J12" s="8">
        <v>3</v>
      </c>
      <c r="K12" s="8">
        <v>4</v>
      </c>
    </row>
    <row r="13" spans="1:11">
      <c r="A13" s="19" t="s">
        <v>149</v>
      </c>
      <c r="B13" s="8" t="s">
        <v>293</v>
      </c>
      <c r="C13" s="8" t="s">
        <v>293</v>
      </c>
      <c r="D13" s="8" t="s">
        <v>293</v>
      </c>
      <c r="E13" s="8" t="s">
        <v>293</v>
      </c>
      <c r="F13" s="8" t="s">
        <v>293</v>
      </c>
      <c r="G13" s="21">
        <v>17</v>
      </c>
      <c r="H13" s="8">
        <v>1</v>
      </c>
      <c r="I13" s="8">
        <v>16</v>
      </c>
      <c r="J13" s="8">
        <v>12</v>
      </c>
      <c r="K13" s="8">
        <v>4</v>
      </c>
    </row>
    <row r="14" spans="1:11">
      <c r="A14" s="19" t="s">
        <v>150</v>
      </c>
      <c r="B14" s="8">
        <v>8</v>
      </c>
      <c r="C14" s="8">
        <v>1</v>
      </c>
      <c r="D14" s="8">
        <v>7</v>
      </c>
      <c r="E14" s="8">
        <v>2</v>
      </c>
      <c r="F14" s="8">
        <v>5</v>
      </c>
      <c r="G14" s="21">
        <v>10</v>
      </c>
      <c r="H14" s="8">
        <v>1</v>
      </c>
      <c r="I14" s="8">
        <v>9</v>
      </c>
      <c r="J14" s="8">
        <v>4</v>
      </c>
      <c r="K14" s="8">
        <v>5</v>
      </c>
    </row>
    <row r="15" spans="1:11">
      <c r="A15" s="19" t="s">
        <v>151</v>
      </c>
      <c r="B15" s="8">
        <v>33</v>
      </c>
      <c r="C15" s="8">
        <v>1</v>
      </c>
      <c r="D15" s="8">
        <v>32</v>
      </c>
      <c r="E15" s="8">
        <v>17</v>
      </c>
      <c r="F15" s="8">
        <v>15</v>
      </c>
      <c r="G15" s="21">
        <v>46</v>
      </c>
      <c r="H15" s="8">
        <v>1</v>
      </c>
      <c r="I15" s="8">
        <v>45</v>
      </c>
      <c r="J15" s="8">
        <v>23</v>
      </c>
      <c r="K15" s="8">
        <v>23</v>
      </c>
    </row>
    <row r="16" spans="1:11">
      <c r="A16" s="19" t="s">
        <v>152</v>
      </c>
      <c r="B16" s="8" t="s">
        <v>293</v>
      </c>
      <c r="C16" s="8" t="s">
        <v>293</v>
      </c>
      <c r="D16" s="8" t="s">
        <v>293</v>
      </c>
      <c r="E16" s="8" t="s">
        <v>293</v>
      </c>
      <c r="F16" s="8" t="s">
        <v>293</v>
      </c>
      <c r="G16" s="21">
        <v>32</v>
      </c>
      <c r="H16" s="8">
        <v>2</v>
      </c>
      <c r="I16" s="8">
        <v>30</v>
      </c>
      <c r="J16" s="8">
        <v>25</v>
      </c>
      <c r="K16" s="8">
        <v>5</v>
      </c>
    </row>
    <row r="17" spans="1:11">
      <c r="A17" s="19" t="s">
        <v>153</v>
      </c>
      <c r="B17" s="8">
        <v>15</v>
      </c>
      <c r="C17" s="8">
        <v>1</v>
      </c>
      <c r="D17" s="8">
        <v>14</v>
      </c>
      <c r="E17" s="8">
        <v>13</v>
      </c>
      <c r="F17" s="8">
        <v>1</v>
      </c>
      <c r="G17" s="21">
        <v>18</v>
      </c>
      <c r="H17" s="8">
        <v>1</v>
      </c>
      <c r="I17" s="8">
        <v>17</v>
      </c>
      <c r="J17" s="8">
        <v>16</v>
      </c>
      <c r="K17" s="8">
        <v>1</v>
      </c>
    </row>
    <row r="18" spans="1:11">
      <c r="A18" s="19" t="s">
        <v>154</v>
      </c>
      <c r="B18" s="8">
        <v>9</v>
      </c>
      <c r="C18" s="8">
        <v>4</v>
      </c>
      <c r="D18" s="8">
        <v>5</v>
      </c>
      <c r="E18" s="8">
        <v>1</v>
      </c>
      <c r="F18" s="8">
        <v>4</v>
      </c>
      <c r="G18" s="21">
        <v>10</v>
      </c>
      <c r="H18" s="8">
        <v>2</v>
      </c>
      <c r="I18" s="8">
        <v>8</v>
      </c>
      <c r="J18" s="8">
        <v>1</v>
      </c>
      <c r="K18" s="8">
        <v>7</v>
      </c>
    </row>
    <row r="19" spans="1:11">
      <c r="A19" s="19" t="s">
        <v>155</v>
      </c>
      <c r="B19" s="8">
        <v>4</v>
      </c>
      <c r="C19" s="8">
        <v>1</v>
      </c>
      <c r="D19" s="8">
        <v>3</v>
      </c>
      <c r="E19" s="8" t="s">
        <v>72</v>
      </c>
      <c r="F19" s="8">
        <v>3</v>
      </c>
      <c r="G19" s="21">
        <v>5</v>
      </c>
      <c r="H19" s="8">
        <v>1</v>
      </c>
      <c r="I19" s="8">
        <v>4</v>
      </c>
      <c r="J19" s="8" t="s">
        <v>72</v>
      </c>
      <c r="K19" s="8">
        <v>4</v>
      </c>
    </row>
    <row r="20" spans="1:11">
      <c r="A20" s="19" t="s">
        <v>156</v>
      </c>
      <c r="B20" s="8" t="s">
        <v>293</v>
      </c>
      <c r="C20" s="8" t="s">
        <v>293</v>
      </c>
      <c r="D20" s="8" t="s">
        <v>293</v>
      </c>
      <c r="E20" s="8" t="s">
        <v>293</v>
      </c>
      <c r="F20" s="8" t="s">
        <v>293</v>
      </c>
      <c r="G20" s="21">
        <v>23</v>
      </c>
      <c r="H20" s="8" t="s">
        <v>72</v>
      </c>
      <c r="I20" s="8">
        <v>22</v>
      </c>
      <c r="J20" s="8">
        <v>15</v>
      </c>
      <c r="K20" s="8">
        <v>8</v>
      </c>
    </row>
    <row r="21" spans="1:11">
      <c r="A21" s="19" t="s">
        <v>307</v>
      </c>
      <c r="B21" s="8">
        <v>19</v>
      </c>
      <c r="C21" s="8">
        <v>1</v>
      </c>
      <c r="D21" s="8">
        <v>18</v>
      </c>
      <c r="E21" s="8">
        <v>15</v>
      </c>
      <c r="F21" s="8">
        <v>3</v>
      </c>
      <c r="G21" s="21">
        <v>14</v>
      </c>
      <c r="H21" s="8">
        <v>1</v>
      </c>
      <c r="I21" s="8">
        <v>13</v>
      </c>
      <c r="J21" s="8">
        <v>11</v>
      </c>
      <c r="K21" s="8">
        <v>2</v>
      </c>
    </row>
    <row r="22" spans="1:11">
      <c r="A22" s="19" t="s">
        <v>157</v>
      </c>
      <c r="B22" s="8" t="s">
        <v>293</v>
      </c>
      <c r="C22" s="8" t="s">
        <v>293</v>
      </c>
      <c r="D22" s="8" t="s">
        <v>293</v>
      </c>
      <c r="E22" s="8" t="s">
        <v>293</v>
      </c>
      <c r="F22" s="8" t="s">
        <v>293</v>
      </c>
      <c r="G22" s="21">
        <v>6</v>
      </c>
      <c r="H22" s="8" t="s">
        <v>72</v>
      </c>
      <c r="I22" s="8">
        <v>5</v>
      </c>
      <c r="J22" s="8">
        <v>2</v>
      </c>
      <c r="K22" s="8">
        <v>3</v>
      </c>
    </row>
    <row r="23" spans="1:11">
      <c r="A23" s="19" t="s">
        <v>158</v>
      </c>
      <c r="B23" s="8">
        <v>10</v>
      </c>
      <c r="C23" s="8">
        <v>1</v>
      </c>
      <c r="D23" s="8">
        <v>9</v>
      </c>
      <c r="E23" s="8" t="s">
        <v>72</v>
      </c>
      <c r="F23" s="8">
        <v>9</v>
      </c>
      <c r="G23" s="21">
        <v>10</v>
      </c>
      <c r="H23" s="8">
        <v>1</v>
      </c>
      <c r="I23" s="8">
        <v>9</v>
      </c>
      <c r="J23" s="8">
        <v>1</v>
      </c>
      <c r="K23" s="8">
        <v>8</v>
      </c>
    </row>
    <row r="24" spans="1:11">
      <c r="A24" s="19" t="s">
        <v>159</v>
      </c>
      <c r="B24" s="8">
        <v>18</v>
      </c>
      <c r="C24" s="8">
        <v>2</v>
      </c>
      <c r="D24" s="8">
        <v>16</v>
      </c>
      <c r="E24" s="8">
        <v>5</v>
      </c>
      <c r="F24" s="8">
        <v>11</v>
      </c>
      <c r="G24" s="21">
        <v>19</v>
      </c>
      <c r="H24" s="8">
        <v>1</v>
      </c>
      <c r="I24" s="8">
        <v>18</v>
      </c>
      <c r="J24" s="8">
        <v>9</v>
      </c>
      <c r="K24" s="8">
        <v>9</v>
      </c>
    </row>
    <row r="25" spans="1:11">
      <c r="A25" s="19" t="s">
        <v>160</v>
      </c>
      <c r="B25" s="8">
        <v>5</v>
      </c>
      <c r="C25" s="8" t="s">
        <v>72</v>
      </c>
      <c r="D25" s="8">
        <v>5</v>
      </c>
      <c r="E25" s="8">
        <v>1</v>
      </c>
      <c r="F25" s="8">
        <v>4</v>
      </c>
      <c r="G25" s="21">
        <v>4</v>
      </c>
      <c r="H25" s="8" t="s">
        <v>72</v>
      </c>
      <c r="I25" s="8">
        <v>4</v>
      </c>
      <c r="J25" s="8">
        <v>2</v>
      </c>
      <c r="K25" s="8">
        <v>2</v>
      </c>
    </row>
    <row r="26" spans="1:11">
      <c r="A26" s="19" t="s">
        <v>161</v>
      </c>
      <c r="B26" s="8">
        <v>14</v>
      </c>
      <c r="C26" s="8">
        <v>1</v>
      </c>
      <c r="D26" s="8">
        <v>12</v>
      </c>
      <c r="E26" s="8">
        <v>6</v>
      </c>
      <c r="F26" s="8">
        <v>6</v>
      </c>
      <c r="G26" s="21">
        <v>14</v>
      </c>
      <c r="H26" s="8">
        <v>3</v>
      </c>
      <c r="I26" s="8">
        <v>12</v>
      </c>
      <c r="J26" s="8">
        <v>8</v>
      </c>
      <c r="K26" s="8">
        <v>4</v>
      </c>
    </row>
    <row r="27" spans="1:11">
      <c r="A27" s="19" t="s">
        <v>162</v>
      </c>
      <c r="B27" s="8">
        <v>14</v>
      </c>
      <c r="C27" s="8">
        <v>2</v>
      </c>
      <c r="D27" s="8">
        <v>12</v>
      </c>
      <c r="E27" s="8" t="s">
        <v>72</v>
      </c>
      <c r="F27" s="8">
        <v>12</v>
      </c>
      <c r="G27" s="21">
        <v>14</v>
      </c>
      <c r="H27" s="8">
        <v>2</v>
      </c>
      <c r="I27" s="8">
        <v>12</v>
      </c>
      <c r="J27" s="8">
        <v>1</v>
      </c>
      <c r="K27" s="8">
        <v>10</v>
      </c>
    </row>
    <row r="28" spans="1:11">
      <c r="A28" s="19" t="s">
        <v>163</v>
      </c>
      <c r="B28" s="8" t="s">
        <v>293</v>
      </c>
      <c r="C28" s="8" t="s">
        <v>293</v>
      </c>
      <c r="D28" s="8" t="s">
        <v>293</v>
      </c>
      <c r="E28" s="8" t="s">
        <v>293</v>
      </c>
      <c r="F28" s="8" t="s">
        <v>293</v>
      </c>
      <c r="G28" s="21">
        <v>10</v>
      </c>
      <c r="H28" s="8">
        <v>1</v>
      </c>
      <c r="I28" s="8">
        <v>10</v>
      </c>
      <c r="J28" s="8">
        <v>2</v>
      </c>
      <c r="K28" s="8">
        <v>8</v>
      </c>
    </row>
    <row r="29" spans="1:11">
      <c r="A29" s="19" t="s">
        <v>164</v>
      </c>
      <c r="B29" s="8">
        <v>10</v>
      </c>
      <c r="C29" s="8">
        <v>1</v>
      </c>
      <c r="D29" s="8">
        <v>9</v>
      </c>
      <c r="E29" s="8" t="s">
        <v>72</v>
      </c>
      <c r="F29" s="8">
        <v>8</v>
      </c>
      <c r="G29" s="21">
        <v>13</v>
      </c>
      <c r="H29" s="8">
        <v>2</v>
      </c>
      <c r="I29" s="8">
        <v>12</v>
      </c>
      <c r="J29" s="8">
        <v>1</v>
      </c>
      <c r="K29" s="8">
        <v>10</v>
      </c>
    </row>
    <row r="30" spans="1:11">
      <c r="A30" s="19" t="s">
        <v>165</v>
      </c>
      <c r="B30" s="8">
        <v>7</v>
      </c>
      <c r="C30" s="8">
        <v>1</v>
      </c>
      <c r="D30" s="8">
        <v>7</v>
      </c>
      <c r="E30" s="8">
        <v>2</v>
      </c>
      <c r="F30" s="8">
        <v>5</v>
      </c>
      <c r="G30" s="21">
        <v>10</v>
      </c>
      <c r="H30" s="8">
        <v>2</v>
      </c>
      <c r="I30" s="8">
        <v>8</v>
      </c>
      <c r="J30" s="8">
        <v>5</v>
      </c>
      <c r="K30" s="8">
        <v>4</v>
      </c>
    </row>
    <row r="31" spans="1:11">
      <c r="A31" s="19" t="s">
        <v>166</v>
      </c>
      <c r="B31" s="8">
        <v>17</v>
      </c>
      <c r="C31" s="8">
        <v>1</v>
      </c>
      <c r="D31" s="8">
        <v>16</v>
      </c>
      <c r="E31" s="8">
        <v>12</v>
      </c>
      <c r="F31" s="8">
        <v>4</v>
      </c>
      <c r="G31" s="21">
        <v>14</v>
      </c>
      <c r="H31" s="8">
        <v>1</v>
      </c>
      <c r="I31" s="8">
        <v>12</v>
      </c>
      <c r="J31" s="8">
        <v>9</v>
      </c>
      <c r="K31" s="8">
        <v>3</v>
      </c>
    </row>
    <row r="32" spans="1:11">
      <c r="A32" s="25" t="s">
        <v>167</v>
      </c>
      <c r="B32" s="11" t="s">
        <v>293</v>
      </c>
      <c r="C32" s="11" t="s">
        <v>293</v>
      </c>
      <c r="D32" s="11" t="s">
        <v>293</v>
      </c>
      <c r="E32" s="11" t="s">
        <v>293</v>
      </c>
      <c r="F32" s="11" t="s">
        <v>293</v>
      </c>
      <c r="G32" s="26">
        <v>5</v>
      </c>
      <c r="H32" s="11" t="s">
        <v>72</v>
      </c>
      <c r="I32" s="11">
        <v>4</v>
      </c>
      <c r="J32" s="11">
        <v>1</v>
      </c>
      <c r="K32" s="11">
        <v>3</v>
      </c>
    </row>
    <row r="33" spans="1:1">
      <c r="A33" s="13" t="s">
        <v>297</v>
      </c>
    </row>
  </sheetData>
  <mergeCells count="3">
    <mergeCell ref="A2:A3"/>
    <mergeCell ref="B2:F2"/>
    <mergeCell ref="G2:K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K37"/>
  <sheetViews>
    <sheetView workbookViewId="0"/>
  </sheetViews>
  <sheetFormatPr defaultRowHeight="15"/>
  <cols>
    <col min="1" max="1" width="23" customWidth="1"/>
    <col min="2" max="11" width="13" customWidth="1"/>
  </cols>
  <sheetData>
    <row r="1" spans="1:11">
      <c r="A1" s="2" t="s">
        <v>47</v>
      </c>
    </row>
    <row r="2" spans="1:11">
      <c r="A2" s="34" t="s">
        <v>251</v>
      </c>
      <c r="B2" s="35">
        <v>2019</v>
      </c>
      <c r="C2" s="46"/>
      <c r="D2" s="46"/>
      <c r="E2" s="46"/>
      <c r="F2" s="46"/>
      <c r="G2" s="35">
        <v>2022</v>
      </c>
      <c r="H2" s="46"/>
      <c r="I2" s="46"/>
      <c r="J2" s="46"/>
      <c r="K2" s="46"/>
    </row>
    <row r="3" spans="1:11" ht="44.25" customHeight="1">
      <c r="A3" s="47"/>
      <c r="B3" s="14" t="s">
        <v>282</v>
      </c>
      <c r="C3" s="15" t="s">
        <v>283</v>
      </c>
      <c r="D3" s="15" t="s">
        <v>284</v>
      </c>
      <c r="E3" s="15" t="s">
        <v>291</v>
      </c>
      <c r="F3" s="15" t="s">
        <v>292</v>
      </c>
      <c r="G3" s="16" t="s">
        <v>282</v>
      </c>
      <c r="H3" s="15" t="s">
        <v>283</v>
      </c>
      <c r="I3" s="15" t="s">
        <v>284</v>
      </c>
      <c r="J3" s="15" t="s">
        <v>291</v>
      </c>
      <c r="K3" s="15" t="s">
        <v>292</v>
      </c>
    </row>
    <row r="4" spans="1:11">
      <c r="A4" s="7" t="s">
        <v>182</v>
      </c>
      <c r="B4" s="8">
        <v>8</v>
      </c>
      <c r="C4" s="8">
        <v>1</v>
      </c>
      <c r="D4" s="8">
        <v>7</v>
      </c>
      <c r="E4" s="8">
        <v>4</v>
      </c>
      <c r="F4" s="8">
        <v>3</v>
      </c>
      <c r="G4" s="21">
        <v>10</v>
      </c>
      <c r="H4" s="8">
        <v>1</v>
      </c>
      <c r="I4" s="8">
        <v>9</v>
      </c>
      <c r="J4" s="8">
        <v>6</v>
      </c>
      <c r="K4" s="8">
        <v>4</v>
      </c>
    </row>
    <row r="5" spans="1:11">
      <c r="A5" s="7" t="s">
        <v>306</v>
      </c>
      <c r="B5" s="8">
        <v>14</v>
      </c>
      <c r="C5" s="8">
        <v>1</v>
      </c>
      <c r="D5" s="8">
        <v>13</v>
      </c>
      <c r="E5" s="8">
        <v>7</v>
      </c>
      <c r="F5" s="8">
        <v>6</v>
      </c>
      <c r="G5" s="21">
        <v>17</v>
      </c>
      <c r="H5" s="8">
        <v>1</v>
      </c>
      <c r="I5" s="8">
        <v>16</v>
      </c>
      <c r="J5" s="8">
        <v>10</v>
      </c>
      <c r="K5" s="8">
        <v>6</v>
      </c>
    </row>
    <row r="6" spans="1:11">
      <c r="A6" s="19" t="s">
        <v>142</v>
      </c>
      <c r="B6" s="8">
        <v>14</v>
      </c>
      <c r="C6" s="8" t="s">
        <v>72</v>
      </c>
      <c r="D6" s="8">
        <v>14</v>
      </c>
      <c r="E6" s="8">
        <v>9</v>
      </c>
      <c r="F6" s="8">
        <v>5</v>
      </c>
      <c r="G6" s="21">
        <v>23</v>
      </c>
      <c r="H6" s="8">
        <v>1</v>
      </c>
      <c r="I6" s="8">
        <v>22</v>
      </c>
      <c r="J6" s="8">
        <v>17</v>
      </c>
      <c r="K6" s="8">
        <v>5</v>
      </c>
    </row>
    <row r="7" spans="1:11">
      <c r="A7" s="19" t="s">
        <v>143</v>
      </c>
      <c r="B7" s="8">
        <v>3</v>
      </c>
      <c r="C7" s="8" t="s">
        <v>72</v>
      </c>
      <c r="D7" s="8">
        <v>2</v>
      </c>
      <c r="E7" s="8" t="s">
        <v>72</v>
      </c>
      <c r="F7" s="8">
        <v>2</v>
      </c>
      <c r="G7" s="21">
        <v>5</v>
      </c>
      <c r="H7" s="8" t="s">
        <v>72</v>
      </c>
      <c r="I7" s="8">
        <v>5</v>
      </c>
      <c r="J7" s="8">
        <v>1</v>
      </c>
      <c r="K7" s="8">
        <v>4</v>
      </c>
    </row>
    <row r="8" spans="1:11">
      <c r="A8" s="19" t="s">
        <v>144</v>
      </c>
      <c r="B8" s="8">
        <v>22</v>
      </c>
      <c r="C8" s="8">
        <v>1</v>
      </c>
      <c r="D8" s="8">
        <v>21</v>
      </c>
      <c r="E8" s="8">
        <v>10</v>
      </c>
      <c r="F8" s="8">
        <v>11</v>
      </c>
      <c r="G8" s="21">
        <v>24</v>
      </c>
      <c r="H8" s="8">
        <v>1</v>
      </c>
      <c r="I8" s="8">
        <v>23</v>
      </c>
      <c r="J8" s="8">
        <v>12</v>
      </c>
      <c r="K8" s="8">
        <v>11</v>
      </c>
    </row>
    <row r="9" spans="1:11">
      <c r="A9" s="19" t="s">
        <v>145</v>
      </c>
      <c r="B9" s="8">
        <v>5</v>
      </c>
      <c r="C9" s="8">
        <v>1</v>
      </c>
      <c r="D9" s="8">
        <v>4</v>
      </c>
      <c r="E9" s="8" t="s">
        <v>72</v>
      </c>
      <c r="F9" s="8">
        <v>4</v>
      </c>
      <c r="G9" s="21">
        <v>6</v>
      </c>
      <c r="H9" s="8">
        <v>1</v>
      </c>
      <c r="I9" s="8">
        <v>5</v>
      </c>
      <c r="J9" s="8">
        <v>1</v>
      </c>
      <c r="K9" s="8">
        <v>4</v>
      </c>
    </row>
    <row r="10" spans="1:11">
      <c r="A10" s="19" t="s">
        <v>146</v>
      </c>
      <c r="B10" s="8">
        <v>25</v>
      </c>
      <c r="C10" s="8">
        <v>3</v>
      </c>
      <c r="D10" s="8">
        <v>21</v>
      </c>
      <c r="E10" s="8">
        <v>9</v>
      </c>
      <c r="F10" s="8">
        <v>13</v>
      </c>
      <c r="G10" s="21">
        <v>23</v>
      </c>
      <c r="H10" s="8">
        <v>4</v>
      </c>
      <c r="I10" s="8">
        <v>19</v>
      </c>
      <c r="J10" s="8">
        <v>11</v>
      </c>
      <c r="K10" s="8">
        <v>9</v>
      </c>
    </row>
    <row r="11" spans="1:11">
      <c r="A11" s="19" t="s">
        <v>147</v>
      </c>
      <c r="B11" s="8">
        <v>9</v>
      </c>
      <c r="C11" s="8">
        <v>1</v>
      </c>
      <c r="D11" s="8">
        <v>8</v>
      </c>
      <c r="E11" s="8">
        <v>4</v>
      </c>
      <c r="F11" s="8">
        <v>3</v>
      </c>
      <c r="G11" s="21">
        <v>15</v>
      </c>
      <c r="H11" s="8">
        <v>2</v>
      </c>
      <c r="I11" s="8">
        <v>13</v>
      </c>
      <c r="J11" s="8">
        <v>9</v>
      </c>
      <c r="K11" s="8">
        <v>4</v>
      </c>
    </row>
    <row r="12" spans="1:11">
      <c r="A12" s="19" t="s">
        <v>148</v>
      </c>
      <c r="B12" s="8">
        <v>12</v>
      </c>
      <c r="C12" s="8">
        <v>1</v>
      </c>
      <c r="D12" s="8">
        <v>11</v>
      </c>
      <c r="E12" s="8">
        <v>4</v>
      </c>
      <c r="F12" s="8">
        <v>7</v>
      </c>
      <c r="G12" s="21">
        <v>21</v>
      </c>
      <c r="H12" s="8" t="s">
        <v>72</v>
      </c>
      <c r="I12" s="8">
        <v>20</v>
      </c>
      <c r="J12" s="8">
        <v>5</v>
      </c>
      <c r="K12" s="8">
        <v>15</v>
      </c>
    </row>
    <row r="13" spans="1:11">
      <c r="A13" s="19" t="s">
        <v>149</v>
      </c>
      <c r="B13" s="8">
        <v>15</v>
      </c>
      <c r="C13" s="8">
        <v>1</v>
      </c>
      <c r="D13" s="8">
        <v>15</v>
      </c>
      <c r="E13" s="8">
        <v>11</v>
      </c>
      <c r="F13" s="8">
        <v>4</v>
      </c>
      <c r="G13" s="21">
        <v>14</v>
      </c>
      <c r="H13" s="8">
        <v>1</v>
      </c>
      <c r="I13" s="8">
        <v>13</v>
      </c>
      <c r="J13" s="8">
        <v>10</v>
      </c>
      <c r="K13" s="8">
        <v>3</v>
      </c>
    </row>
    <row r="14" spans="1:11">
      <c r="A14" s="19" t="s">
        <v>150</v>
      </c>
      <c r="B14" s="8">
        <v>12</v>
      </c>
      <c r="C14" s="8">
        <v>1</v>
      </c>
      <c r="D14" s="8">
        <v>11</v>
      </c>
      <c r="E14" s="8">
        <v>3</v>
      </c>
      <c r="F14" s="8">
        <v>8</v>
      </c>
      <c r="G14" s="21">
        <v>10</v>
      </c>
      <c r="H14" s="8">
        <v>1</v>
      </c>
      <c r="I14" s="8">
        <v>9</v>
      </c>
      <c r="J14" s="8">
        <v>4</v>
      </c>
      <c r="K14" s="8">
        <v>5</v>
      </c>
    </row>
    <row r="15" spans="1:11">
      <c r="A15" s="19" t="s">
        <v>151</v>
      </c>
      <c r="B15" s="8">
        <v>47</v>
      </c>
      <c r="C15" s="8">
        <v>2</v>
      </c>
      <c r="D15" s="8">
        <v>45</v>
      </c>
      <c r="E15" s="8">
        <v>33</v>
      </c>
      <c r="F15" s="8">
        <v>11</v>
      </c>
      <c r="G15" s="21">
        <v>51</v>
      </c>
      <c r="H15" s="8">
        <v>1</v>
      </c>
      <c r="I15" s="8">
        <v>50</v>
      </c>
      <c r="J15" s="8">
        <v>34</v>
      </c>
      <c r="K15" s="8">
        <v>16</v>
      </c>
    </row>
    <row r="16" spans="1:11">
      <c r="A16" s="19" t="s">
        <v>152</v>
      </c>
      <c r="B16" s="8">
        <v>26</v>
      </c>
      <c r="C16" s="8">
        <v>1</v>
      </c>
      <c r="D16" s="8">
        <v>25</v>
      </c>
      <c r="E16" s="8">
        <v>18</v>
      </c>
      <c r="F16" s="8">
        <v>6</v>
      </c>
      <c r="G16" s="21">
        <v>27</v>
      </c>
      <c r="H16" s="8">
        <v>1</v>
      </c>
      <c r="I16" s="8">
        <v>26</v>
      </c>
      <c r="J16" s="8">
        <v>20</v>
      </c>
      <c r="K16" s="8">
        <v>6</v>
      </c>
    </row>
    <row r="17" spans="1:11">
      <c r="A17" s="19" t="s">
        <v>153</v>
      </c>
      <c r="B17" s="8">
        <v>14</v>
      </c>
      <c r="C17" s="8">
        <v>1</v>
      </c>
      <c r="D17" s="8">
        <v>13</v>
      </c>
      <c r="E17" s="8">
        <v>9</v>
      </c>
      <c r="F17" s="8">
        <v>4</v>
      </c>
      <c r="G17" s="21">
        <v>18</v>
      </c>
      <c r="H17" s="8">
        <v>1</v>
      </c>
      <c r="I17" s="8">
        <v>17</v>
      </c>
      <c r="J17" s="8">
        <v>15</v>
      </c>
      <c r="K17" s="8">
        <v>2</v>
      </c>
    </row>
    <row r="18" spans="1:11">
      <c r="A18" s="19" t="s">
        <v>154</v>
      </c>
      <c r="B18" s="8">
        <v>10</v>
      </c>
      <c r="C18" s="8">
        <v>1</v>
      </c>
      <c r="D18" s="8">
        <v>9</v>
      </c>
      <c r="E18" s="8">
        <v>1</v>
      </c>
      <c r="F18" s="8">
        <v>8</v>
      </c>
      <c r="G18" s="21">
        <v>14</v>
      </c>
      <c r="H18" s="8">
        <v>2</v>
      </c>
      <c r="I18" s="8">
        <v>12</v>
      </c>
      <c r="J18" s="8" t="s">
        <v>72</v>
      </c>
      <c r="K18" s="8">
        <v>12</v>
      </c>
    </row>
    <row r="19" spans="1:11">
      <c r="A19" s="19" t="s">
        <v>155</v>
      </c>
      <c r="B19" s="8">
        <v>5</v>
      </c>
      <c r="C19" s="8">
        <v>1</v>
      </c>
      <c r="D19" s="8">
        <v>5</v>
      </c>
      <c r="E19" s="8">
        <v>1</v>
      </c>
      <c r="F19" s="8">
        <v>4</v>
      </c>
      <c r="G19" s="21">
        <v>5</v>
      </c>
      <c r="H19" s="8" t="s">
        <v>72</v>
      </c>
      <c r="I19" s="8">
        <v>5</v>
      </c>
      <c r="J19" s="8">
        <v>1</v>
      </c>
      <c r="K19" s="8">
        <v>4</v>
      </c>
    </row>
    <row r="20" spans="1:11">
      <c r="A20" s="19" t="s">
        <v>156</v>
      </c>
      <c r="B20" s="8">
        <v>26</v>
      </c>
      <c r="C20" s="8" t="s">
        <v>72</v>
      </c>
      <c r="D20" s="8">
        <v>26</v>
      </c>
      <c r="E20" s="8">
        <v>19</v>
      </c>
      <c r="F20" s="8">
        <v>7</v>
      </c>
      <c r="G20" s="21">
        <v>42</v>
      </c>
      <c r="H20" s="8">
        <v>1</v>
      </c>
      <c r="I20" s="8">
        <v>42</v>
      </c>
      <c r="J20" s="8">
        <v>34</v>
      </c>
      <c r="K20" s="8">
        <v>8</v>
      </c>
    </row>
    <row r="21" spans="1:11">
      <c r="A21" s="19" t="s">
        <v>307</v>
      </c>
      <c r="B21" s="8">
        <v>15</v>
      </c>
      <c r="C21" s="8">
        <v>1</v>
      </c>
      <c r="D21" s="8">
        <v>14</v>
      </c>
      <c r="E21" s="8">
        <v>11</v>
      </c>
      <c r="F21" s="8">
        <v>3</v>
      </c>
      <c r="G21" s="21" t="s">
        <v>293</v>
      </c>
      <c r="H21" s="8" t="s">
        <v>293</v>
      </c>
      <c r="I21" s="8" t="s">
        <v>293</v>
      </c>
      <c r="J21" s="8" t="s">
        <v>293</v>
      </c>
      <c r="K21" s="8" t="s">
        <v>293</v>
      </c>
    </row>
    <row r="22" spans="1:11">
      <c r="A22" s="19" t="s">
        <v>157</v>
      </c>
      <c r="B22" s="8">
        <v>5</v>
      </c>
      <c r="C22" s="8" t="s">
        <v>72</v>
      </c>
      <c r="D22" s="8">
        <v>5</v>
      </c>
      <c r="E22" s="8">
        <v>1</v>
      </c>
      <c r="F22" s="8">
        <v>3</v>
      </c>
      <c r="G22" s="21">
        <v>11</v>
      </c>
      <c r="H22" s="8" t="s">
        <v>72</v>
      </c>
      <c r="I22" s="8">
        <v>11</v>
      </c>
      <c r="J22" s="8">
        <v>5</v>
      </c>
      <c r="K22" s="8">
        <v>6</v>
      </c>
    </row>
    <row r="23" spans="1:11">
      <c r="A23" s="19" t="s">
        <v>158</v>
      </c>
      <c r="B23" s="8">
        <v>9</v>
      </c>
      <c r="C23" s="8" t="s">
        <v>72</v>
      </c>
      <c r="D23" s="8">
        <v>9</v>
      </c>
      <c r="E23" s="8" t="s">
        <v>72</v>
      </c>
      <c r="F23" s="8">
        <v>9</v>
      </c>
      <c r="G23" s="21">
        <v>7</v>
      </c>
      <c r="H23" s="8">
        <v>1</v>
      </c>
      <c r="I23" s="8">
        <v>6</v>
      </c>
      <c r="J23" s="8">
        <v>1</v>
      </c>
      <c r="K23" s="8">
        <v>5</v>
      </c>
    </row>
    <row r="24" spans="1:11">
      <c r="A24" s="19" t="s">
        <v>159</v>
      </c>
      <c r="B24" s="8">
        <v>23</v>
      </c>
      <c r="C24" s="8">
        <v>1</v>
      </c>
      <c r="D24" s="8">
        <v>22</v>
      </c>
      <c r="E24" s="8">
        <v>15</v>
      </c>
      <c r="F24" s="8">
        <v>7</v>
      </c>
      <c r="G24" s="21">
        <v>33</v>
      </c>
      <c r="H24" s="8">
        <v>2</v>
      </c>
      <c r="I24" s="8">
        <v>31</v>
      </c>
      <c r="J24" s="8">
        <v>22</v>
      </c>
      <c r="K24" s="8">
        <v>10</v>
      </c>
    </row>
    <row r="25" spans="1:11">
      <c r="A25" s="19" t="s">
        <v>160</v>
      </c>
      <c r="B25" s="8">
        <v>6</v>
      </c>
      <c r="C25" s="8">
        <v>1</v>
      </c>
      <c r="D25" s="8">
        <v>6</v>
      </c>
      <c r="E25" s="8">
        <v>2</v>
      </c>
      <c r="F25" s="8">
        <v>4</v>
      </c>
      <c r="G25" s="21">
        <v>10</v>
      </c>
      <c r="H25" s="8" t="s">
        <v>72</v>
      </c>
      <c r="I25" s="8">
        <v>9</v>
      </c>
      <c r="J25" s="8">
        <v>4</v>
      </c>
      <c r="K25" s="8">
        <v>6</v>
      </c>
    </row>
    <row r="26" spans="1:11">
      <c r="A26" s="19" t="s">
        <v>161</v>
      </c>
      <c r="B26" s="8">
        <v>15</v>
      </c>
      <c r="C26" s="8">
        <v>1</v>
      </c>
      <c r="D26" s="8">
        <v>13</v>
      </c>
      <c r="E26" s="8">
        <v>8</v>
      </c>
      <c r="F26" s="8">
        <v>5</v>
      </c>
      <c r="G26" s="21">
        <v>13</v>
      </c>
      <c r="H26" s="8">
        <v>1</v>
      </c>
      <c r="I26" s="8">
        <v>12</v>
      </c>
      <c r="J26" s="8">
        <v>8</v>
      </c>
      <c r="K26" s="8">
        <v>4</v>
      </c>
    </row>
    <row r="27" spans="1:11">
      <c r="A27" s="19" t="s">
        <v>162</v>
      </c>
      <c r="B27" s="8">
        <v>14</v>
      </c>
      <c r="C27" s="8">
        <v>1</v>
      </c>
      <c r="D27" s="8">
        <v>13</v>
      </c>
      <c r="E27" s="8" t="s">
        <v>72</v>
      </c>
      <c r="F27" s="8">
        <v>13</v>
      </c>
      <c r="G27" s="21">
        <v>11</v>
      </c>
      <c r="H27" s="8">
        <v>2</v>
      </c>
      <c r="I27" s="8">
        <v>10</v>
      </c>
      <c r="J27" s="8">
        <v>2</v>
      </c>
      <c r="K27" s="8">
        <v>8</v>
      </c>
    </row>
    <row r="28" spans="1:11">
      <c r="A28" s="19" t="s">
        <v>163</v>
      </c>
      <c r="B28" s="8">
        <v>12</v>
      </c>
      <c r="C28" s="8">
        <v>1</v>
      </c>
      <c r="D28" s="8">
        <v>11</v>
      </c>
      <c r="E28" s="8">
        <v>2</v>
      </c>
      <c r="F28" s="8">
        <v>9</v>
      </c>
      <c r="G28" s="21">
        <v>17</v>
      </c>
      <c r="H28" s="8">
        <v>1</v>
      </c>
      <c r="I28" s="8">
        <v>17</v>
      </c>
      <c r="J28" s="8">
        <v>5</v>
      </c>
      <c r="K28" s="8">
        <v>11</v>
      </c>
    </row>
    <row r="29" spans="1:11">
      <c r="A29" s="19" t="s">
        <v>164</v>
      </c>
      <c r="B29" s="8">
        <v>12</v>
      </c>
      <c r="C29" s="8">
        <v>1</v>
      </c>
      <c r="D29" s="8">
        <v>11</v>
      </c>
      <c r="E29" s="8">
        <v>2</v>
      </c>
      <c r="F29" s="8">
        <v>10</v>
      </c>
      <c r="G29" s="21">
        <v>12</v>
      </c>
      <c r="H29" s="8" t="s">
        <v>72</v>
      </c>
      <c r="I29" s="8">
        <v>12</v>
      </c>
      <c r="J29" s="8">
        <v>2</v>
      </c>
      <c r="K29" s="8">
        <v>9</v>
      </c>
    </row>
    <row r="30" spans="1:11">
      <c r="A30" s="19" t="s">
        <v>165</v>
      </c>
      <c r="B30" s="8">
        <v>12</v>
      </c>
      <c r="C30" s="8">
        <v>2</v>
      </c>
      <c r="D30" s="8">
        <v>10</v>
      </c>
      <c r="E30" s="8">
        <v>6</v>
      </c>
      <c r="F30" s="8">
        <v>4</v>
      </c>
      <c r="G30" s="21">
        <v>15</v>
      </c>
      <c r="H30" s="8">
        <v>2</v>
      </c>
      <c r="I30" s="8">
        <v>13</v>
      </c>
      <c r="J30" s="8">
        <v>4</v>
      </c>
      <c r="K30" s="8">
        <v>8</v>
      </c>
    </row>
    <row r="31" spans="1:11">
      <c r="A31" s="19" t="s">
        <v>166</v>
      </c>
      <c r="B31" s="8">
        <v>10</v>
      </c>
      <c r="C31" s="8">
        <v>1</v>
      </c>
      <c r="D31" s="8">
        <v>10</v>
      </c>
      <c r="E31" s="8">
        <v>7</v>
      </c>
      <c r="F31" s="8">
        <v>3</v>
      </c>
      <c r="G31" s="21">
        <v>14</v>
      </c>
      <c r="H31" s="8">
        <v>1</v>
      </c>
      <c r="I31" s="8">
        <v>13</v>
      </c>
      <c r="J31" s="8">
        <v>9</v>
      </c>
      <c r="K31" s="8">
        <v>3</v>
      </c>
    </row>
    <row r="32" spans="1:11">
      <c r="A32" s="25" t="s">
        <v>167</v>
      </c>
      <c r="B32" s="11">
        <v>6</v>
      </c>
      <c r="C32" s="11" t="s">
        <v>72</v>
      </c>
      <c r="D32" s="11">
        <v>5</v>
      </c>
      <c r="E32" s="11">
        <v>2</v>
      </c>
      <c r="F32" s="11">
        <v>3</v>
      </c>
      <c r="G32" s="26">
        <v>6</v>
      </c>
      <c r="H32" s="11" t="s">
        <v>72</v>
      </c>
      <c r="I32" s="11">
        <v>5</v>
      </c>
      <c r="J32" s="11">
        <v>2</v>
      </c>
      <c r="K32" s="11">
        <v>3</v>
      </c>
    </row>
    <row r="33" spans="1:1">
      <c r="A33" s="13" t="s">
        <v>294</v>
      </c>
    </row>
    <row r="34" spans="1:1">
      <c r="A34" s="13" t="s">
        <v>73</v>
      </c>
    </row>
    <row r="35" spans="1:1">
      <c r="A35" s="13" t="s">
        <v>259</v>
      </c>
    </row>
    <row r="36" spans="1:1">
      <c r="A36" s="13" t="s">
        <v>308</v>
      </c>
    </row>
    <row r="37" spans="1:1">
      <c r="A37" s="13" t="s">
        <v>309</v>
      </c>
    </row>
  </sheetData>
  <mergeCells count="3">
    <mergeCell ref="A2:A3"/>
    <mergeCell ref="B2:F2"/>
    <mergeCell ref="G2:K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G63"/>
  <sheetViews>
    <sheetView workbookViewId="0"/>
  </sheetViews>
  <sheetFormatPr defaultRowHeight="15"/>
  <cols>
    <col min="1" max="1" width="28" customWidth="1"/>
    <col min="2" max="3" width="19" customWidth="1"/>
    <col min="4" max="4" width="18" customWidth="1"/>
    <col min="5" max="6" width="19" customWidth="1"/>
    <col min="7" max="7" width="18" customWidth="1"/>
  </cols>
  <sheetData>
    <row r="1" spans="1:7">
      <c r="A1" s="2" t="s">
        <v>48</v>
      </c>
    </row>
    <row r="2" spans="1:7">
      <c r="A2" s="34" t="s">
        <v>75</v>
      </c>
      <c r="B2" s="35" t="s">
        <v>55</v>
      </c>
      <c r="C2" s="46"/>
      <c r="D2" s="46"/>
      <c r="E2" s="35" t="s">
        <v>64</v>
      </c>
      <c r="F2" s="46"/>
      <c r="G2" s="46"/>
    </row>
    <row r="3" spans="1:7" ht="44.25" customHeight="1">
      <c r="A3" s="47"/>
      <c r="B3" s="14" t="s">
        <v>284</v>
      </c>
      <c r="C3" s="15" t="s">
        <v>283</v>
      </c>
      <c r="D3" s="15" t="s">
        <v>310</v>
      </c>
      <c r="E3" s="16" t="s">
        <v>284</v>
      </c>
      <c r="F3" s="15" t="s">
        <v>283</v>
      </c>
      <c r="G3" s="14" t="s">
        <v>310</v>
      </c>
    </row>
    <row r="4" spans="1:7">
      <c r="A4" s="7" t="s">
        <v>78</v>
      </c>
      <c r="B4" s="8">
        <v>97</v>
      </c>
      <c r="C4" s="8">
        <v>2</v>
      </c>
      <c r="D4" s="8">
        <v>1</v>
      </c>
      <c r="E4" s="21">
        <v>97</v>
      </c>
      <c r="F4" s="8">
        <v>2</v>
      </c>
      <c r="G4" s="8">
        <v>1</v>
      </c>
    </row>
    <row r="5" spans="1:7">
      <c r="A5" s="7" t="s">
        <v>182</v>
      </c>
      <c r="B5" s="8">
        <v>97</v>
      </c>
      <c r="C5" s="8">
        <v>2</v>
      </c>
      <c r="D5" s="8">
        <v>1</v>
      </c>
      <c r="E5" s="21">
        <v>97</v>
      </c>
      <c r="F5" s="8">
        <v>2</v>
      </c>
      <c r="G5" s="8">
        <v>1</v>
      </c>
    </row>
    <row r="6" spans="1:7">
      <c r="A6" s="19" t="s">
        <v>81</v>
      </c>
      <c r="B6" s="8">
        <v>98</v>
      </c>
      <c r="C6" s="8">
        <v>1</v>
      </c>
      <c r="D6" s="8" t="s">
        <v>72</v>
      </c>
      <c r="E6" s="21">
        <v>98</v>
      </c>
      <c r="F6" s="8">
        <v>2</v>
      </c>
      <c r="G6" s="8">
        <v>1</v>
      </c>
    </row>
    <row r="7" spans="1:7">
      <c r="A7" s="19" t="s">
        <v>82</v>
      </c>
      <c r="B7" s="8">
        <v>98</v>
      </c>
      <c r="C7" s="8">
        <v>1</v>
      </c>
      <c r="D7" s="8">
        <v>1</v>
      </c>
      <c r="E7" s="21">
        <v>97</v>
      </c>
      <c r="F7" s="8">
        <v>1</v>
      </c>
      <c r="G7" s="8">
        <v>2</v>
      </c>
    </row>
    <row r="8" spans="1:7">
      <c r="A8" s="19" t="s">
        <v>83</v>
      </c>
      <c r="B8" s="8">
        <v>98</v>
      </c>
      <c r="C8" s="8">
        <v>1</v>
      </c>
      <c r="D8" s="8" t="s">
        <v>72</v>
      </c>
      <c r="E8" s="21">
        <v>97</v>
      </c>
      <c r="F8" s="8">
        <v>2</v>
      </c>
      <c r="G8" s="8">
        <v>1</v>
      </c>
    </row>
    <row r="9" spans="1:7">
      <c r="A9" s="19" t="s">
        <v>84</v>
      </c>
      <c r="B9" s="8">
        <v>98</v>
      </c>
      <c r="C9" s="8">
        <v>1</v>
      </c>
      <c r="D9" s="8">
        <v>1</v>
      </c>
      <c r="E9" s="21">
        <v>97</v>
      </c>
      <c r="F9" s="8">
        <v>1</v>
      </c>
      <c r="G9" s="8">
        <v>2</v>
      </c>
    </row>
    <row r="10" spans="1:7">
      <c r="A10" s="19" t="s">
        <v>85</v>
      </c>
      <c r="B10" s="8">
        <v>97</v>
      </c>
      <c r="C10" s="8">
        <v>2</v>
      </c>
      <c r="D10" s="8">
        <v>1</v>
      </c>
      <c r="E10" s="21">
        <v>97</v>
      </c>
      <c r="F10" s="8">
        <v>2</v>
      </c>
      <c r="G10" s="8">
        <v>1</v>
      </c>
    </row>
    <row r="11" spans="1:7">
      <c r="A11" s="19" t="s">
        <v>86</v>
      </c>
      <c r="B11" s="8">
        <v>98</v>
      </c>
      <c r="C11" s="8">
        <v>2</v>
      </c>
      <c r="D11" s="8" t="s">
        <v>72</v>
      </c>
      <c r="E11" s="21">
        <v>98</v>
      </c>
      <c r="F11" s="8">
        <v>1</v>
      </c>
      <c r="G11" s="8" t="s">
        <v>72</v>
      </c>
    </row>
    <row r="12" spans="1:7">
      <c r="A12" s="19" t="s">
        <v>87</v>
      </c>
      <c r="B12" s="8">
        <v>98</v>
      </c>
      <c r="C12" s="8">
        <v>2</v>
      </c>
      <c r="D12" s="8" t="s">
        <v>72</v>
      </c>
      <c r="E12" s="21">
        <v>98</v>
      </c>
      <c r="F12" s="8">
        <v>2</v>
      </c>
      <c r="G12" s="8" t="s">
        <v>72</v>
      </c>
    </row>
    <row r="13" spans="1:7">
      <c r="A13" s="19" t="s">
        <v>88</v>
      </c>
      <c r="B13" s="8">
        <v>96</v>
      </c>
      <c r="C13" s="8">
        <v>2</v>
      </c>
      <c r="D13" s="8">
        <v>2</v>
      </c>
      <c r="E13" s="21">
        <v>96</v>
      </c>
      <c r="F13" s="8">
        <v>2</v>
      </c>
      <c r="G13" s="8">
        <v>2</v>
      </c>
    </row>
    <row r="14" spans="1:7">
      <c r="A14" s="19" t="s">
        <v>89</v>
      </c>
      <c r="B14" s="8">
        <v>97</v>
      </c>
      <c r="C14" s="8">
        <v>3</v>
      </c>
      <c r="D14" s="8" t="s">
        <v>72</v>
      </c>
      <c r="E14" s="21">
        <v>96</v>
      </c>
      <c r="F14" s="8">
        <v>3</v>
      </c>
      <c r="G14" s="8">
        <v>1</v>
      </c>
    </row>
    <row r="15" spans="1:7">
      <c r="A15" s="19" t="s">
        <v>90</v>
      </c>
      <c r="B15" s="8">
        <v>97</v>
      </c>
      <c r="C15" s="8">
        <v>1</v>
      </c>
      <c r="D15" s="8">
        <v>2</v>
      </c>
      <c r="E15" s="21">
        <v>96</v>
      </c>
      <c r="F15" s="8">
        <v>2</v>
      </c>
      <c r="G15" s="8">
        <v>2</v>
      </c>
    </row>
    <row r="16" spans="1:7">
      <c r="A16" s="19" t="s">
        <v>91</v>
      </c>
      <c r="B16" s="8">
        <v>94</v>
      </c>
      <c r="C16" s="8">
        <v>2</v>
      </c>
      <c r="D16" s="8">
        <v>5</v>
      </c>
      <c r="E16" s="21">
        <v>92</v>
      </c>
      <c r="F16" s="8">
        <v>2</v>
      </c>
      <c r="G16" s="8">
        <v>6</v>
      </c>
    </row>
    <row r="17" spans="1:7">
      <c r="A17" s="19" t="s">
        <v>92</v>
      </c>
      <c r="B17" s="8">
        <v>99</v>
      </c>
      <c r="C17" s="8">
        <v>1</v>
      </c>
      <c r="D17" s="8" t="s">
        <v>72</v>
      </c>
      <c r="E17" s="21">
        <v>98</v>
      </c>
      <c r="F17" s="8">
        <v>1</v>
      </c>
      <c r="G17" s="8">
        <v>1</v>
      </c>
    </row>
    <row r="18" spans="1:7">
      <c r="A18" s="19" t="s">
        <v>93</v>
      </c>
      <c r="B18" s="8">
        <v>99</v>
      </c>
      <c r="C18" s="8">
        <v>1</v>
      </c>
      <c r="D18" s="8" t="s">
        <v>72</v>
      </c>
      <c r="E18" s="21">
        <v>98</v>
      </c>
      <c r="F18" s="8">
        <v>1</v>
      </c>
      <c r="G18" s="8">
        <v>1</v>
      </c>
    </row>
    <row r="19" spans="1:7">
      <c r="A19" s="19" t="s">
        <v>94</v>
      </c>
      <c r="B19" s="8">
        <v>99</v>
      </c>
      <c r="C19" s="8" t="s">
        <v>72</v>
      </c>
      <c r="D19" s="8">
        <v>1</v>
      </c>
      <c r="E19" s="21">
        <v>97</v>
      </c>
      <c r="F19" s="8">
        <v>1</v>
      </c>
      <c r="G19" s="8">
        <v>2</v>
      </c>
    </row>
    <row r="20" spans="1:7">
      <c r="A20" s="19" t="s">
        <v>95</v>
      </c>
      <c r="B20" s="8">
        <v>98</v>
      </c>
      <c r="C20" s="8">
        <v>1</v>
      </c>
      <c r="D20" s="8" t="s">
        <v>72</v>
      </c>
      <c r="E20" s="21">
        <v>98</v>
      </c>
      <c r="F20" s="8">
        <v>1</v>
      </c>
      <c r="G20" s="8">
        <v>1</v>
      </c>
    </row>
    <row r="21" spans="1:7">
      <c r="A21" s="19" t="s">
        <v>96</v>
      </c>
      <c r="B21" s="8">
        <v>98</v>
      </c>
      <c r="C21" s="8">
        <v>1</v>
      </c>
      <c r="D21" s="8" t="s">
        <v>72</v>
      </c>
      <c r="E21" s="21">
        <v>98</v>
      </c>
      <c r="F21" s="8">
        <v>1</v>
      </c>
      <c r="G21" s="8">
        <v>1</v>
      </c>
    </row>
    <row r="22" spans="1:7">
      <c r="A22" s="19" t="s">
        <v>97</v>
      </c>
      <c r="B22" s="8">
        <v>97</v>
      </c>
      <c r="C22" s="8">
        <v>2</v>
      </c>
      <c r="D22" s="8">
        <v>1</v>
      </c>
      <c r="E22" s="21">
        <v>96</v>
      </c>
      <c r="F22" s="8">
        <v>2</v>
      </c>
      <c r="G22" s="8">
        <v>2</v>
      </c>
    </row>
    <row r="23" spans="1:7">
      <c r="A23" s="19" t="s">
        <v>98</v>
      </c>
      <c r="B23" s="8">
        <v>98</v>
      </c>
      <c r="C23" s="8">
        <v>2</v>
      </c>
      <c r="D23" s="8">
        <v>1</v>
      </c>
      <c r="E23" s="21">
        <v>95</v>
      </c>
      <c r="F23" s="8">
        <v>2</v>
      </c>
      <c r="G23" s="8">
        <v>2</v>
      </c>
    </row>
    <row r="24" spans="1:7">
      <c r="A24" s="19" t="s">
        <v>99</v>
      </c>
      <c r="B24" s="8">
        <v>98</v>
      </c>
      <c r="C24" s="8">
        <v>2</v>
      </c>
      <c r="D24" s="8" t="s">
        <v>72</v>
      </c>
      <c r="E24" s="21">
        <v>98</v>
      </c>
      <c r="F24" s="8">
        <v>1</v>
      </c>
      <c r="G24" s="8">
        <v>1</v>
      </c>
    </row>
    <row r="25" spans="1:7">
      <c r="A25" s="19" t="s">
        <v>100</v>
      </c>
      <c r="B25" s="8">
        <v>96</v>
      </c>
      <c r="C25" s="8">
        <v>1</v>
      </c>
      <c r="D25" s="8">
        <v>3</v>
      </c>
      <c r="E25" s="21">
        <v>97</v>
      </c>
      <c r="F25" s="8">
        <v>2</v>
      </c>
      <c r="G25" s="8">
        <v>1</v>
      </c>
    </row>
    <row r="26" spans="1:7">
      <c r="A26" s="19" t="s">
        <v>101</v>
      </c>
      <c r="B26" s="8">
        <v>98</v>
      </c>
      <c r="C26" s="8">
        <v>2</v>
      </c>
      <c r="D26" s="8" t="s">
        <v>72</v>
      </c>
      <c r="E26" s="21">
        <v>97</v>
      </c>
      <c r="F26" s="8">
        <v>3</v>
      </c>
      <c r="G26" s="8" t="s">
        <v>72</v>
      </c>
    </row>
    <row r="27" spans="1:7">
      <c r="A27" s="19" t="s">
        <v>102</v>
      </c>
      <c r="B27" s="8">
        <v>95</v>
      </c>
      <c r="C27" s="8">
        <v>3</v>
      </c>
      <c r="D27" s="8">
        <v>2</v>
      </c>
      <c r="E27" s="21">
        <v>96</v>
      </c>
      <c r="F27" s="8">
        <v>2</v>
      </c>
      <c r="G27" s="8">
        <v>2</v>
      </c>
    </row>
    <row r="28" spans="1:7">
      <c r="A28" s="19" t="s">
        <v>103</v>
      </c>
      <c r="B28" s="8">
        <v>97</v>
      </c>
      <c r="C28" s="8">
        <v>2</v>
      </c>
      <c r="D28" s="8">
        <v>1</v>
      </c>
      <c r="E28" s="21">
        <v>98</v>
      </c>
      <c r="F28" s="8">
        <v>2</v>
      </c>
      <c r="G28" s="8" t="s">
        <v>72</v>
      </c>
    </row>
    <row r="29" spans="1:7">
      <c r="A29" s="19" t="s">
        <v>104</v>
      </c>
      <c r="B29" s="8">
        <v>99</v>
      </c>
      <c r="C29" s="8">
        <v>1</v>
      </c>
      <c r="D29" s="8" t="s">
        <v>72</v>
      </c>
      <c r="E29" s="21">
        <v>99</v>
      </c>
      <c r="F29" s="8">
        <v>1</v>
      </c>
      <c r="G29" s="8" t="s">
        <v>72</v>
      </c>
    </row>
    <row r="30" spans="1:7">
      <c r="A30" s="19" t="s">
        <v>105</v>
      </c>
      <c r="B30" s="8">
        <v>97</v>
      </c>
      <c r="C30" s="8">
        <v>1</v>
      </c>
      <c r="D30" s="8">
        <v>2</v>
      </c>
      <c r="E30" s="21">
        <v>96</v>
      </c>
      <c r="F30" s="8">
        <v>1</v>
      </c>
      <c r="G30" s="8">
        <v>3</v>
      </c>
    </row>
    <row r="31" spans="1:7">
      <c r="A31" s="19" t="s">
        <v>106</v>
      </c>
      <c r="B31" s="8">
        <v>98</v>
      </c>
      <c r="C31" s="8">
        <v>1</v>
      </c>
      <c r="D31" s="8">
        <v>1</v>
      </c>
      <c r="E31" s="21">
        <v>97</v>
      </c>
      <c r="F31" s="8">
        <v>1</v>
      </c>
      <c r="G31" s="8">
        <v>1</v>
      </c>
    </row>
    <row r="32" spans="1:7">
      <c r="A32" s="19" t="s">
        <v>107</v>
      </c>
      <c r="B32" s="8">
        <v>99</v>
      </c>
      <c r="C32" s="8">
        <v>1</v>
      </c>
      <c r="D32" s="8" t="s">
        <v>72</v>
      </c>
      <c r="E32" s="21">
        <v>98</v>
      </c>
      <c r="F32" s="8">
        <v>2</v>
      </c>
      <c r="G32" s="8" t="s">
        <v>72</v>
      </c>
    </row>
    <row r="33" spans="1:7">
      <c r="A33" s="19" t="s">
        <v>108</v>
      </c>
      <c r="B33" s="8">
        <v>98</v>
      </c>
      <c r="C33" s="8">
        <v>2</v>
      </c>
      <c r="D33" s="8" t="s">
        <v>72</v>
      </c>
      <c r="E33" s="21">
        <v>98</v>
      </c>
      <c r="F33" s="8">
        <v>1</v>
      </c>
      <c r="G33" s="8">
        <v>1</v>
      </c>
    </row>
    <row r="34" spans="1:7">
      <c r="A34" s="19" t="s">
        <v>109</v>
      </c>
      <c r="B34" s="8">
        <v>99</v>
      </c>
      <c r="C34" s="8">
        <v>1</v>
      </c>
      <c r="D34" s="8" t="s">
        <v>72</v>
      </c>
      <c r="E34" s="21">
        <v>98</v>
      </c>
      <c r="F34" s="8">
        <v>1</v>
      </c>
      <c r="G34" s="8" t="s">
        <v>72</v>
      </c>
    </row>
    <row r="35" spans="1:7">
      <c r="A35" s="19" t="s">
        <v>110</v>
      </c>
      <c r="B35" s="8">
        <v>98</v>
      </c>
      <c r="C35" s="8">
        <v>2</v>
      </c>
      <c r="D35" s="8" t="s">
        <v>72</v>
      </c>
      <c r="E35" s="21">
        <v>98</v>
      </c>
      <c r="F35" s="8">
        <v>2</v>
      </c>
      <c r="G35" s="8" t="s">
        <v>72</v>
      </c>
    </row>
    <row r="36" spans="1:7">
      <c r="A36" s="19" t="s">
        <v>111</v>
      </c>
      <c r="B36" s="8">
        <v>97</v>
      </c>
      <c r="C36" s="8">
        <v>2</v>
      </c>
      <c r="D36" s="8">
        <v>2</v>
      </c>
      <c r="E36" s="21">
        <v>96</v>
      </c>
      <c r="F36" s="8">
        <v>2</v>
      </c>
      <c r="G36" s="8">
        <v>2</v>
      </c>
    </row>
    <row r="37" spans="1:7">
      <c r="A37" s="19" t="s">
        <v>112</v>
      </c>
      <c r="B37" s="8">
        <v>99</v>
      </c>
      <c r="C37" s="8">
        <v>1</v>
      </c>
      <c r="D37" s="8" t="s">
        <v>72</v>
      </c>
      <c r="E37" s="21">
        <v>98</v>
      </c>
      <c r="F37" s="8">
        <v>2</v>
      </c>
      <c r="G37" s="8" t="s">
        <v>72</v>
      </c>
    </row>
    <row r="38" spans="1:7">
      <c r="A38" s="19" t="s">
        <v>113</v>
      </c>
      <c r="B38" s="8">
        <v>97</v>
      </c>
      <c r="C38" s="8">
        <v>2</v>
      </c>
      <c r="D38" s="8">
        <v>1</v>
      </c>
      <c r="E38" s="21">
        <v>97</v>
      </c>
      <c r="F38" s="8">
        <v>1</v>
      </c>
      <c r="G38" s="8">
        <v>2</v>
      </c>
    </row>
    <row r="39" spans="1:7">
      <c r="A39" s="19" t="s">
        <v>114</v>
      </c>
      <c r="B39" s="8">
        <v>99</v>
      </c>
      <c r="C39" s="8">
        <v>1</v>
      </c>
      <c r="D39" s="8" t="s">
        <v>72</v>
      </c>
      <c r="E39" s="21">
        <v>98</v>
      </c>
      <c r="F39" s="8">
        <v>1</v>
      </c>
      <c r="G39" s="8" t="s">
        <v>72</v>
      </c>
    </row>
    <row r="40" spans="1:7">
      <c r="A40" s="19" t="s">
        <v>115</v>
      </c>
      <c r="B40" s="8">
        <v>99</v>
      </c>
      <c r="C40" s="8">
        <v>1</v>
      </c>
      <c r="D40" s="8" t="s">
        <v>72</v>
      </c>
      <c r="E40" s="21">
        <v>98</v>
      </c>
      <c r="F40" s="8">
        <v>1</v>
      </c>
      <c r="G40" s="8">
        <v>1</v>
      </c>
    </row>
    <row r="41" spans="1:7">
      <c r="A41" s="19" t="s">
        <v>116</v>
      </c>
      <c r="B41" s="8">
        <v>97</v>
      </c>
      <c r="C41" s="8">
        <v>2</v>
      </c>
      <c r="D41" s="8">
        <v>1</v>
      </c>
      <c r="E41" s="21">
        <v>96</v>
      </c>
      <c r="F41" s="8">
        <v>2</v>
      </c>
      <c r="G41" s="8">
        <v>3</v>
      </c>
    </row>
    <row r="42" spans="1:7">
      <c r="A42" s="19" t="s">
        <v>117</v>
      </c>
      <c r="B42" s="8">
        <v>97</v>
      </c>
      <c r="C42" s="8">
        <v>2</v>
      </c>
      <c r="D42" s="8">
        <v>2</v>
      </c>
      <c r="E42" s="21">
        <v>95</v>
      </c>
      <c r="F42" s="8">
        <v>1</v>
      </c>
      <c r="G42" s="8">
        <v>3</v>
      </c>
    </row>
    <row r="43" spans="1:7">
      <c r="A43" s="19" t="s">
        <v>118</v>
      </c>
      <c r="B43" s="8">
        <v>96</v>
      </c>
      <c r="C43" s="8">
        <v>2</v>
      </c>
      <c r="D43" s="8">
        <v>2</v>
      </c>
      <c r="E43" s="21">
        <v>95</v>
      </c>
      <c r="F43" s="8">
        <v>1</v>
      </c>
      <c r="G43" s="8">
        <v>4</v>
      </c>
    </row>
    <row r="44" spans="1:7">
      <c r="A44" s="19" t="s">
        <v>119</v>
      </c>
      <c r="B44" s="8">
        <v>98</v>
      </c>
      <c r="C44" s="8">
        <v>2</v>
      </c>
      <c r="D44" s="8" t="s">
        <v>72</v>
      </c>
      <c r="E44" s="21">
        <v>98</v>
      </c>
      <c r="F44" s="8">
        <v>2</v>
      </c>
      <c r="G44" s="8" t="s">
        <v>72</v>
      </c>
    </row>
    <row r="45" spans="1:7">
      <c r="A45" s="19" t="s">
        <v>120</v>
      </c>
      <c r="B45" s="8">
        <v>97</v>
      </c>
      <c r="C45" s="8">
        <v>1</v>
      </c>
      <c r="D45" s="8">
        <v>2</v>
      </c>
      <c r="E45" s="21">
        <v>95</v>
      </c>
      <c r="F45" s="8">
        <v>1</v>
      </c>
      <c r="G45" s="8">
        <v>3</v>
      </c>
    </row>
    <row r="46" spans="1:7">
      <c r="A46" s="19" t="s">
        <v>121</v>
      </c>
      <c r="B46" s="8">
        <v>99</v>
      </c>
      <c r="C46" s="8">
        <v>1</v>
      </c>
      <c r="D46" s="8" t="s">
        <v>72</v>
      </c>
      <c r="E46" s="21">
        <v>98</v>
      </c>
      <c r="F46" s="8">
        <v>2</v>
      </c>
      <c r="G46" s="8">
        <v>1</v>
      </c>
    </row>
    <row r="47" spans="1:7">
      <c r="A47" s="19" t="s">
        <v>122</v>
      </c>
      <c r="B47" s="8">
        <v>98</v>
      </c>
      <c r="C47" s="8">
        <v>2</v>
      </c>
      <c r="D47" s="8" t="s">
        <v>72</v>
      </c>
      <c r="E47" s="21">
        <v>98</v>
      </c>
      <c r="F47" s="8">
        <v>2</v>
      </c>
      <c r="G47" s="8" t="s">
        <v>72</v>
      </c>
    </row>
    <row r="48" spans="1:7">
      <c r="A48" s="19" t="s">
        <v>123</v>
      </c>
      <c r="B48" s="8">
        <v>96</v>
      </c>
      <c r="C48" s="8">
        <v>3</v>
      </c>
      <c r="D48" s="8">
        <v>1</v>
      </c>
      <c r="E48" s="21">
        <v>98</v>
      </c>
      <c r="F48" s="8">
        <v>2</v>
      </c>
      <c r="G48" s="8" t="s">
        <v>72</v>
      </c>
    </row>
    <row r="49" spans="1:7">
      <c r="A49" s="19" t="s">
        <v>124</v>
      </c>
      <c r="B49" s="8">
        <v>98</v>
      </c>
      <c r="C49" s="8">
        <v>1</v>
      </c>
      <c r="D49" s="8">
        <v>1</v>
      </c>
      <c r="E49" s="21">
        <v>97</v>
      </c>
      <c r="F49" s="8">
        <v>2</v>
      </c>
      <c r="G49" s="8">
        <v>1</v>
      </c>
    </row>
    <row r="50" spans="1:7">
      <c r="A50" s="19" t="s">
        <v>125</v>
      </c>
      <c r="B50" s="8">
        <v>98</v>
      </c>
      <c r="C50" s="8">
        <v>1</v>
      </c>
      <c r="D50" s="8" t="s">
        <v>72</v>
      </c>
      <c r="E50" s="21">
        <v>98</v>
      </c>
      <c r="F50" s="8">
        <v>2</v>
      </c>
      <c r="G50" s="8" t="s">
        <v>72</v>
      </c>
    </row>
    <row r="51" spans="1:7">
      <c r="A51" s="19" t="s">
        <v>126</v>
      </c>
      <c r="B51" s="8">
        <v>96</v>
      </c>
      <c r="C51" s="8">
        <v>3</v>
      </c>
      <c r="D51" s="8">
        <v>2</v>
      </c>
      <c r="E51" s="21">
        <v>94</v>
      </c>
      <c r="F51" s="8">
        <v>2</v>
      </c>
      <c r="G51" s="8">
        <v>4</v>
      </c>
    </row>
    <row r="52" spans="1:7">
      <c r="A52" s="19" t="s">
        <v>127</v>
      </c>
      <c r="B52" s="8">
        <v>98</v>
      </c>
      <c r="C52" s="8">
        <v>2</v>
      </c>
      <c r="D52" s="8" t="s">
        <v>72</v>
      </c>
      <c r="E52" s="21">
        <v>98</v>
      </c>
      <c r="F52" s="8">
        <v>1</v>
      </c>
      <c r="G52" s="8">
        <v>1</v>
      </c>
    </row>
    <row r="53" spans="1:7">
      <c r="A53" s="19" t="s">
        <v>128</v>
      </c>
      <c r="B53" s="8">
        <v>96</v>
      </c>
      <c r="C53" s="8">
        <v>2</v>
      </c>
      <c r="D53" s="8">
        <v>2</v>
      </c>
      <c r="E53" s="21">
        <v>96</v>
      </c>
      <c r="F53" s="8">
        <v>1</v>
      </c>
      <c r="G53" s="8">
        <v>3</v>
      </c>
    </row>
    <row r="54" spans="1:7">
      <c r="A54" s="19" t="s">
        <v>129</v>
      </c>
      <c r="B54" s="8">
        <v>98</v>
      </c>
      <c r="C54" s="8">
        <v>1</v>
      </c>
      <c r="D54" s="8" t="s">
        <v>72</v>
      </c>
      <c r="E54" s="21">
        <v>98</v>
      </c>
      <c r="F54" s="8">
        <v>1</v>
      </c>
      <c r="G54" s="8">
        <v>1</v>
      </c>
    </row>
    <row r="55" spans="1:7">
      <c r="A55" s="19" t="s">
        <v>130</v>
      </c>
      <c r="B55" s="8">
        <v>96</v>
      </c>
      <c r="C55" s="8">
        <v>1</v>
      </c>
      <c r="D55" s="8">
        <v>3</v>
      </c>
      <c r="E55" s="21">
        <v>94</v>
      </c>
      <c r="F55" s="8">
        <v>1</v>
      </c>
      <c r="G55" s="8">
        <v>4</v>
      </c>
    </row>
    <row r="56" spans="1:7">
      <c r="A56" s="33" t="s">
        <v>131</v>
      </c>
      <c r="B56" s="45"/>
      <c r="C56" s="45"/>
      <c r="D56" s="45"/>
      <c r="E56" s="45"/>
      <c r="F56" s="45"/>
      <c r="G56" s="45"/>
    </row>
    <row r="57" spans="1:7">
      <c r="A57" s="20" t="s">
        <v>134</v>
      </c>
      <c r="B57" s="8">
        <v>97</v>
      </c>
      <c r="C57" s="8">
        <v>2</v>
      </c>
      <c r="D57" s="8">
        <v>1</v>
      </c>
      <c r="E57" s="21">
        <v>96</v>
      </c>
      <c r="F57" s="8">
        <v>3</v>
      </c>
      <c r="G57" s="8">
        <v>1</v>
      </c>
    </row>
    <row r="58" spans="1:7">
      <c r="A58" s="20" t="s">
        <v>183</v>
      </c>
      <c r="B58" s="8">
        <v>98</v>
      </c>
      <c r="C58" s="8">
        <v>2</v>
      </c>
      <c r="D58" s="8">
        <v>1</v>
      </c>
      <c r="E58" s="21">
        <v>98</v>
      </c>
      <c r="F58" s="8">
        <v>1</v>
      </c>
      <c r="G58" s="8">
        <v>1</v>
      </c>
    </row>
    <row r="59" spans="1:7">
      <c r="A59" s="22" t="s">
        <v>136</v>
      </c>
      <c r="B59" s="11">
        <v>99</v>
      </c>
      <c r="C59" s="11" t="s">
        <v>72</v>
      </c>
      <c r="D59" s="11">
        <v>1</v>
      </c>
      <c r="E59" s="26">
        <v>99</v>
      </c>
      <c r="F59" s="11" t="s">
        <v>72</v>
      </c>
      <c r="G59" s="11">
        <v>1</v>
      </c>
    </row>
    <row r="60" spans="1:7">
      <c r="A60" s="13" t="s">
        <v>73</v>
      </c>
    </row>
    <row r="61" spans="1:7">
      <c r="A61" s="13" t="s">
        <v>184</v>
      </c>
    </row>
    <row r="62" spans="1:7">
      <c r="A62" s="13" t="s">
        <v>311</v>
      </c>
    </row>
    <row r="63" spans="1:7">
      <c r="A63" s="13" t="s">
        <v>140</v>
      </c>
    </row>
  </sheetData>
  <mergeCells count="4">
    <mergeCell ref="A2:A3"/>
    <mergeCell ref="B2:D2"/>
    <mergeCell ref="E2:G2"/>
    <mergeCell ref="A56:G56"/>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G35"/>
  <sheetViews>
    <sheetView workbookViewId="0"/>
  </sheetViews>
  <sheetFormatPr defaultRowHeight="15"/>
  <cols>
    <col min="1" max="1" width="28" customWidth="1"/>
    <col min="2" max="3" width="19" customWidth="1"/>
    <col min="4" max="4" width="18" customWidth="1"/>
    <col min="5" max="6" width="19" customWidth="1"/>
    <col min="7" max="7" width="18" customWidth="1"/>
  </cols>
  <sheetData>
    <row r="1" spans="1:7">
      <c r="A1" s="2" t="s">
        <v>49</v>
      </c>
    </row>
    <row r="2" spans="1:7">
      <c r="A2" s="34" t="s">
        <v>312</v>
      </c>
      <c r="B2" s="35" t="s">
        <v>55</v>
      </c>
      <c r="C2" s="46"/>
      <c r="D2" s="46"/>
      <c r="E2" s="35" t="s">
        <v>64</v>
      </c>
      <c r="F2" s="46"/>
      <c r="G2" s="46"/>
    </row>
    <row r="3" spans="1:7" ht="44.25" customHeight="1">
      <c r="A3" s="47"/>
      <c r="B3" s="14" t="s">
        <v>284</v>
      </c>
      <c r="C3" s="15" t="s">
        <v>283</v>
      </c>
      <c r="D3" s="15" t="s">
        <v>310</v>
      </c>
      <c r="E3" s="16" t="s">
        <v>284</v>
      </c>
      <c r="F3" s="15" t="s">
        <v>283</v>
      </c>
      <c r="G3" s="14" t="s">
        <v>310</v>
      </c>
    </row>
    <row r="4" spans="1:7">
      <c r="A4" s="7" t="s">
        <v>182</v>
      </c>
      <c r="B4" s="8">
        <v>97</v>
      </c>
      <c r="C4" s="8">
        <v>2</v>
      </c>
      <c r="D4" s="8">
        <v>1</v>
      </c>
      <c r="E4" s="21">
        <v>97</v>
      </c>
      <c r="F4" s="8">
        <v>2</v>
      </c>
      <c r="G4" s="8">
        <v>1</v>
      </c>
    </row>
    <row r="5" spans="1:7">
      <c r="A5" s="7" t="s">
        <v>253</v>
      </c>
      <c r="B5" s="8">
        <v>97</v>
      </c>
      <c r="C5" s="8">
        <v>3</v>
      </c>
      <c r="D5" s="8">
        <v>1</v>
      </c>
      <c r="E5" s="21">
        <v>97</v>
      </c>
      <c r="F5" s="8">
        <v>2</v>
      </c>
      <c r="G5" s="8">
        <v>1</v>
      </c>
    </row>
    <row r="6" spans="1:7">
      <c r="A6" s="19" t="s">
        <v>142</v>
      </c>
      <c r="B6" s="8">
        <v>99</v>
      </c>
      <c r="C6" s="8">
        <v>1</v>
      </c>
      <c r="D6" s="8" t="s">
        <v>72</v>
      </c>
      <c r="E6" s="21">
        <v>98</v>
      </c>
      <c r="F6" s="8">
        <v>2</v>
      </c>
      <c r="G6" s="8" t="s">
        <v>72</v>
      </c>
    </row>
    <row r="7" spans="1:7">
      <c r="A7" s="19" t="s">
        <v>143</v>
      </c>
      <c r="B7" s="8">
        <v>97</v>
      </c>
      <c r="C7" s="8">
        <v>1</v>
      </c>
      <c r="D7" s="8">
        <v>2</v>
      </c>
      <c r="E7" s="21">
        <v>95</v>
      </c>
      <c r="F7" s="8">
        <v>1</v>
      </c>
      <c r="G7" s="8">
        <v>4</v>
      </c>
    </row>
    <row r="8" spans="1:7">
      <c r="A8" s="19" t="s">
        <v>144</v>
      </c>
      <c r="B8" s="8">
        <v>97</v>
      </c>
      <c r="C8" s="8">
        <v>3</v>
      </c>
      <c r="D8" s="8" t="s">
        <v>72</v>
      </c>
      <c r="E8" s="21">
        <v>98</v>
      </c>
      <c r="F8" s="8">
        <v>2</v>
      </c>
      <c r="G8" s="8" t="s">
        <v>72</v>
      </c>
    </row>
    <row r="9" spans="1:7">
      <c r="A9" s="19" t="s">
        <v>145</v>
      </c>
      <c r="B9" s="8">
        <v>97</v>
      </c>
      <c r="C9" s="8">
        <v>1</v>
      </c>
      <c r="D9" s="8">
        <v>1</v>
      </c>
      <c r="E9" s="21">
        <v>96</v>
      </c>
      <c r="F9" s="8">
        <v>3</v>
      </c>
      <c r="G9" s="8">
        <v>1</v>
      </c>
    </row>
    <row r="10" spans="1:7">
      <c r="A10" s="19" t="s">
        <v>146</v>
      </c>
      <c r="B10" s="8">
        <v>94</v>
      </c>
      <c r="C10" s="8">
        <v>6</v>
      </c>
      <c r="D10" s="8" t="s">
        <v>72</v>
      </c>
      <c r="E10" s="21">
        <v>94</v>
      </c>
      <c r="F10" s="8">
        <v>6</v>
      </c>
      <c r="G10" s="8" t="s">
        <v>72</v>
      </c>
    </row>
    <row r="11" spans="1:7">
      <c r="A11" s="19" t="s">
        <v>147</v>
      </c>
      <c r="B11" s="8">
        <v>98</v>
      </c>
      <c r="C11" s="8">
        <v>2</v>
      </c>
      <c r="D11" s="8" t="s">
        <v>72</v>
      </c>
      <c r="E11" s="21">
        <v>97</v>
      </c>
      <c r="F11" s="8">
        <v>3</v>
      </c>
      <c r="G11" s="8" t="s">
        <v>72</v>
      </c>
    </row>
    <row r="12" spans="1:7">
      <c r="A12" s="19" t="s">
        <v>148</v>
      </c>
      <c r="B12" s="8">
        <v>97</v>
      </c>
      <c r="C12" s="8">
        <v>3</v>
      </c>
      <c r="D12" s="8" t="s">
        <v>72</v>
      </c>
      <c r="E12" s="21">
        <v>99</v>
      </c>
      <c r="F12" s="8">
        <v>1</v>
      </c>
      <c r="G12" s="8" t="s">
        <v>72</v>
      </c>
    </row>
    <row r="13" spans="1:7">
      <c r="A13" s="19" t="s">
        <v>149</v>
      </c>
      <c r="B13" s="8">
        <v>99</v>
      </c>
      <c r="C13" s="8">
        <v>1</v>
      </c>
      <c r="D13" s="8" t="s">
        <v>72</v>
      </c>
      <c r="E13" s="21">
        <v>98</v>
      </c>
      <c r="F13" s="8">
        <v>1</v>
      </c>
      <c r="G13" s="8">
        <v>1</v>
      </c>
    </row>
    <row r="14" spans="1:7">
      <c r="A14" s="19" t="s">
        <v>150</v>
      </c>
      <c r="B14" s="8">
        <v>97</v>
      </c>
      <c r="C14" s="8">
        <v>3</v>
      </c>
      <c r="D14" s="8" t="s">
        <v>72</v>
      </c>
      <c r="E14" s="21">
        <v>96</v>
      </c>
      <c r="F14" s="8">
        <v>4</v>
      </c>
      <c r="G14" s="8" t="s">
        <v>72</v>
      </c>
    </row>
    <row r="15" spans="1:7">
      <c r="A15" s="19" t="s">
        <v>151</v>
      </c>
      <c r="B15" s="8">
        <v>95</v>
      </c>
      <c r="C15" s="8">
        <v>4</v>
      </c>
      <c r="D15" s="8" t="s">
        <v>72</v>
      </c>
      <c r="E15" s="21">
        <v>98</v>
      </c>
      <c r="F15" s="8">
        <v>2</v>
      </c>
      <c r="G15" s="8" t="s">
        <v>72</v>
      </c>
    </row>
    <row r="16" spans="1:7">
      <c r="A16" s="19" t="s">
        <v>152</v>
      </c>
      <c r="B16" s="8">
        <v>98</v>
      </c>
      <c r="C16" s="8">
        <v>2</v>
      </c>
      <c r="D16" s="8" t="s">
        <v>72</v>
      </c>
      <c r="E16" s="21">
        <v>97</v>
      </c>
      <c r="F16" s="8">
        <v>3</v>
      </c>
      <c r="G16" s="8" t="s">
        <v>72</v>
      </c>
    </row>
    <row r="17" spans="1:7">
      <c r="A17" s="19" t="s">
        <v>153</v>
      </c>
      <c r="B17" s="8">
        <v>95</v>
      </c>
      <c r="C17" s="8">
        <v>4</v>
      </c>
      <c r="D17" s="8">
        <v>1</v>
      </c>
      <c r="E17" s="21">
        <v>94</v>
      </c>
      <c r="F17" s="8">
        <v>5</v>
      </c>
      <c r="G17" s="8">
        <v>1</v>
      </c>
    </row>
    <row r="18" spans="1:7">
      <c r="A18" s="19" t="s">
        <v>154</v>
      </c>
      <c r="B18" s="8">
        <v>96</v>
      </c>
      <c r="C18" s="8">
        <v>3</v>
      </c>
      <c r="D18" s="8" t="s">
        <v>72</v>
      </c>
      <c r="E18" s="21">
        <v>95</v>
      </c>
      <c r="F18" s="8">
        <v>4</v>
      </c>
      <c r="G18" s="8">
        <v>1</v>
      </c>
    </row>
    <row r="19" spans="1:7">
      <c r="A19" s="19" t="s">
        <v>155</v>
      </c>
      <c r="B19" s="8">
        <v>98</v>
      </c>
      <c r="C19" s="8">
        <v>2</v>
      </c>
      <c r="D19" s="8" t="s">
        <v>72</v>
      </c>
      <c r="E19" s="21">
        <v>98</v>
      </c>
      <c r="F19" s="8">
        <v>2</v>
      </c>
      <c r="G19" s="8" t="s">
        <v>72</v>
      </c>
    </row>
    <row r="20" spans="1:7">
      <c r="A20" s="19" t="s">
        <v>156</v>
      </c>
      <c r="B20" s="8">
        <v>98</v>
      </c>
      <c r="C20" s="8">
        <v>2</v>
      </c>
      <c r="D20" s="8" t="s">
        <v>72</v>
      </c>
      <c r="E20" s="21">
        <v>98</v>
      </c>
      <c r="F20" s="8">
        <v>2</v>
      </c>
      <c r="G20" s="8" t="s">
        <v>72</v>
      </c>
    </row>
    <row r="21" spans="1:7">
      <c r="A21" s="19" t="s">
        <v>157</v>
      </c>
      <c r="B21" s="8">
        <v>99</v>
      </c>
      <c r="C21" s="8">
        <v>1</v>
      </c>
      <c r="D21" s="8" t="s">
        <v>72</v>
      </c>
      <c r="E21" s="21">
        <v>98</v>
      </c>
      <c r="F21" s="8">
        <v>2</v>
      </c>
      <c r="G21" s="8" t="s">
        <v>72</v>
      </c>
    </row>
    <row r="22" spans="1:7">
      <c r="A22" s="19" t="s">
        <v>158</v>
      </c>
      <c r="B22" s="8">
        <v>97</v>
      </c>
      <c r="C22" s="8">
        <v>3</v>
      </c>
      <c r="D22" s="8" t="s">
        <v>72</v>
      </c>
      <c r="E22" s="21">
        <v>98</v>
      </c>
      <c r="F22" s="8">
        <v>2</v>
      </c>
      <c r="G22" s="8" t="s">
        <v>72</v>
      </c>
    </row>
    <row r="23" spans="1:7">
      <c r="A23" s="19" t="s">
        <v>159</v>
      </c>
      <c r="B23" s="8">
        <v>96</v>
      </c>
      <c r="C23" s="8">
        <v>3</v>
      </c>
      <c r="D23" s="8" t="s">
        <v>72</v>
      </c>
      <c r="E23" s="21">
        <v>97</v>
      </c>
      <c r="F23" s="8">
        <v>3</v>
      </c>
      <c r="G23" s="8" t="s">
        <v>72</v>
      </c>
    </row>
    <row r="24" spans="1:7">
      <c r="A24" s="19" t="s">
        <v>160</v>
      </c>
      <c r="B24" s="8">
        <v>96</v>
      </c>
      <c r="C24" s="8">
        <v>4</v>
      </c>
      <c r="D24" s="8" t="s">
        <v>72</v>
      </c>
      <c r="E24" s="21">
        <v>99</v>
      </c>
      <c r="F24" s="8">
        <v>1</v>
      </c>
      <c r="G24" s="8" t="s">
        <v>72</v>
      </c>
    </row>
    <row r="25" spans="1:7">
      <c r="A25" s="19" t="s">
        <v>161</v>
      </c>
      <c r="B25" s="8">
        <v>98</v>
      </c>
      <c r="C25" s="8">
        <v>2</v>
      </c>
      <c r="D25" s="8" t="s">
        <v>72</v>
      </c>
      <c r="E25" s="21">
        <v>97</v>
      </c>
      <c r="F25" s="8">
        <v>2</v>
      </c>
      <c r="G25" s="8">
        <v>1</v>
      </c>
    </row>
    <row r="26" spans="1:7">
      <c r="A26" s="19" t="s">
        <v>162</v>
      </c>
      <c r="B26" s="8">
        <v>97</v>
      </c>
      <c r="C26" s="8">
        <v>3</v>
      </c>
      <c r="D26" s="8" t="s">
        <v>72</v>
      </c>
      <c r="E26" s="21">
        <v>96</v>
      </c>
      <c r="F26" s="8">
        <v>4</v>
      </c>
      <c r="G26" s="8" t="s">
        <v>72</v>
      </c>
    </row>
    <row r="27" spans="1:7">
      <c r="A27" s="19" t="s">
        <v>163</v>
      </c>
      <c r="B27" s="8">
        <v>98</v>
      </c>
      <c r="C27" s="8">
        <v>1</v>
      </c>
      <c r="D27" s="8">
        <v>1</v>
      </c>
      <c r="E27" s="21">
        <v>97</v>
      </c>
      <c r="F27" s="8">
        <v>2</v>
      </c>
      <c r="G27" s="8">
        <v>1</v>
      </c>
    </row>
    <row r="28" spans="1:7">
      <c r="A28" s="19" t="s">
        <v>164</v>
      </c>
      <c r="B28" s="8">
        <v>99</v>
      </c>
      <c r="C28" s="8">
        <v>1</v>
      </c>
      <c r="D28" s="8" t="s">
        <v>72</v>
      </c>
      <c r="E28" s="21">
        <v>99</v>
      </c>
      <c r="F28" s="8">
        <v>1</v>
      </c>
      <c r="G28" s="8" t="s">
        <v>72</v>
      </c>
    </row>
    <row r="29" spans="1:7">
      <c r="A29" s="19" t="s">
        <v>165</v>
      </c>
      <c r="B29" s="8">
        <v>96</v>
      </c>
      <c r="C29" s="8">
        <v>4</v>
      </c>
      <c r="D29" s="8" t="s">
        <v>72</v>
      </c>
      <c r="E29" s="21">
        <v>96</v>
      </c>
      <c r="F29" s="8">
        <v>4</v>
      </c>
      <c r="G29" s="8" t="s">
        <v>72</v>
      </c>
    </row>
    <row r="30" spans="1:7">
      <c r="A30" s="19" t="s">
        <v>166</v>
      </c>
      <c r="B30" s="8">
        <v>97</v>
      </c>
      <c r="C30" s="8">
        <v>3</v>
      </c>
      <c r="D30" s="8" t="s">
        <v>72</v>
      </c>
      <c r="E30" s="21">
        <v>98</v>
      </c>
      <c r="F30" s="8">
        <v>2</v>
      </c>
      <c r="G30" s="8" t="s">
        <v>72</v>
      </c>
    </row>
    <row r="31" spans="1:7">
      <c r="A31" s="25" t="s">
        <v>167</v>
      </c>
      <c r="B31" s="11">
        <v>96</v>
      </c>
      <c r="C31" s="11">
        <v>4</v>
      </c>
      <c r="D31" s="11" t="s">
        <v>72</v>
      </c>
      <c r="E31" s="26">
        <v>97</v>
      </c>
      <c r="F31" s="11">
        <v>3</v>
      </c>
      <c r="G31" s="11" t="s">
        <v>72</v>
      </c>
    </row>
    <row r="32" spans="1:7">
      <c r="A32" s="13" t="s">
        <v>73</v>
      </c>
    </row>
    <row r="33" spans="1:1">
      <c r="A33" s="13" t="s">
        <v>259</v>
      </c>
    </row>
    <row r="34" spans="1:1">
      <c r="A34" s="13" t="s">
        <v>313</v>
      </c>
    </row>
    <row r="35" spans="1:1">
      <c r="A35" s="13" t="s">
        <v>140</v>
      </c>
    </row>
  </sheetData>
  <mergeCells count="3">
    <mergeCell ref="A2:A3"/>
    <mergeCell ref="B2:D2"/>
    <mergeCell ref="E2:G2"/>
  </mergeCell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3063ab8-7491-4b49-a25c-bc994fd4a93c">
      <Terms xmlns="http://schemas.microsoft.com/office/infopath/2007/PartnerControls"/>
    </lcf76f155ced4ddcb4097134ff3c332f>
    <TaxCatchAll xmlns="d39d8994-05ca-4104-85c2-004f564dd1d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744BEF85E0D1448B09CBBDF249D3EC5" ma:contentTypeVersion="22" ma:contentTypeDescription="Create a new document." ma:contentTypeScope="" ma:versionID="97878ccd6bf2e5d00789addfd740b29f">
  <xsd:schema xmlns:xsd="http://www.w3.org/2001/XMLSchema" xmlns:xs="http://www.w3.org/2001/XMLSchema" xmlns:p="http://schemas.microsoft.com/office/2006/metadata/properties" xmlns:ns2="e3063ab8-7491-4b49-a25c-bc994fd4a93c" xmlns:ns3="d39d8994-05ca-4104-85c2-004f564dd1d4" targetNamespace="http://schemas.microsoft.com/office/2006/metadata/properties" ma:root="true" ma:fieldsID="264ddba3ccd5173fb9f0a9f6d9483283" ns2:_="" ns3:_="">
    <xsd:import namespace="e3063ab8-7491-4b49-a25c-bc994fd4a93c"/>
    <xsd:import namespace="d39d8994-05ca-4104-85c2-004f564dd1d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3:SharedWithUsers" minOccurs="0"/>
                <xsd:element ref="ns3:SharedWithDetail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063ab8-7491-4b49-a25c-bc994fd4a9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a837c2f1-5aef-4158-9f4d-c891953a27c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39d8994-05ca-4104-85c2-004f564dd1d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bfa93bc-2e34-4e87-8090-0e7c2dd7b55e}" ma:internalName="TaxCatchAll" ma:showField="CatchAllData" ma:web="d39d8994-05ca-4104-85c2-004f564dd1d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E97126-0176-4356-85DB-07C91909EE7E}"/>
</file>

<file path=customXml/itemProps2.xml><?xml version="1.0" encoding="utf-8"?>
<ds:datastoreItem xmlns:ds="http://schemas.openxmlformats.org/officeDocument/2006/customXml" ds:itemID="{253872D8-3711-472A-B438-0FC74181B330}"/>
</file>

<file path=customXml/itemProps3.xml><?xml version="1.0" encoding="utf-8"?>
<ds:datastoreItem xmlns:ds="http://schemas.openxmlformats.org/officeDocument/2006/customXml" ds:itemID="{87CC4BEB-65E1-4C61-A2EE-48A8632A662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State Report Mathematics 2022: Appendix Tables</dc:title>
  <dc:subject>State Report Mathematics 2022</dc:subject>
  <dc:creator>ETS DART</dc:creator>
  <cp:keywords>Mathematics, State Report, Appendix</cp:keywords>
  <dc:description/>
  <cp:lastModifiedBy>McCarthy, Jillian</cp:lastModifiedBy>
  <cp:revision/>
  <dcterms:created xsi:type="dcterms:W3CDTF">2022-09-16T15:33:28Z</dcterms:created>
  <dcterms:modified xsi:type="dcterms:W3CDTF">2022-10-06T12:32:32Z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0x0101009744BEF85E0D1448B09CBBDF249D3EC5</vt:lpwstr>
  </property>
  <property fmtid="{D5CDD505-2E9C-101B-9397-08002B2CF9AE}" pid="3" name="MediaServiceImageTags">
    <vt:lpwstr/>
  </property>
</Properties>
</file>