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0" documentId="8_{8BDA5C5A-D7AA-4F6D-A82C-3BBB603FDF8B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3" sheetId="3" r:id="rId2"/>
    <sheet name="op 6 Investment Candidates – Ra" sheetId="5" r:id="rId3"/>
  </sheets>
  <definedNames>
    <definedName name="_xlnm._FilterDatabase" localSheetId="0" hidden="1">Sheet1!$M$10:$M$10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J21" i="3"/>
  <c r="K6" i="3"/>
  <c r="J6" i="3"/>
  <c r="K20" i="3"/>
  <c r="J20" i="3"/>
  <c r="K3" i="3"/>
  <c r="J3" i="3"/>
  <c r="K9" i="3"/>
  <c r="J9" i="3"/>
  <c r="K19" i="3"/>
  <c r="J19" i="3"/>
  <c r="K10" i="3"/>
  <c r="J10" i="3"/>
  <c r="K5" i="3"/>
  <c r="J5" i="3"/>
  <c r="K18" i="3"/>
  <c r="J18" i="3"/>
  <c r="K17" i="3"/>
  <c r="J17" i="3"/>
  <c r="K16" i="3"/>
  <c r="J16" i="3"/>
  <c r="K7" i="3"/>
  <c r="J7" i="3"/>
  <c r="K15" i="3"/>
  <c r="J15" i="3"/>
  <c r="K14" i="3"/>
  <c r="J14" i="3"/>
  <c r="K2" i="3"/>
  <c r="J2" i="3"/>
  <c r="K8" i="3"/>
  <c r="J8" i="3"/>
  <c r="K11" i="3"/>
  <c r="J11" i="3"/>
  <c r="K4" i="3"/>
  <c r="J4" i="3"/>
  <c r="K13" i="3"/>
  <c r="J13" i="3"/>
  <c r="K12" i="3"/>
  <c r="J12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<sst xmlns="http://schemas.openxmlformats.org/spreadsheetml/2006/main" count="79" uniqueCount="40">
  <si>
    <t>Company</t>
  </si>
  <si>
    <t>Revenue_2022 (£M)</t>
  </si>
  <si>
    <t>Revenue_2023 (£M)</t>
  </si>
  <si>
    <t>Net_Profit_2023 (£M)</t>
  </si>
  <si>
    <t>Gross_Margin (%)</t>
  </si>
  <si>
    <t>Debt_to_Equity</t>
  </si>
  <si>
    <t>PE_Ratio</t>
  </si>
  <si>
    <t>Dividend_Yield (%)</t>
  </si>
  <si>
    <t>Share_Price (£)</t>
  </si>
  <si>
    <t xml:space="preserve">Revenue Growth </t>
  </si>
  <si>
    <t>Net Profit Margin</t>
  </si>
  <si>
    <t>Tesla</t>
  </si>
  <si>
    <t>Apple</t>
  </si>
  <si>
    <t>Amazon</t>
  </si>
  <si>
    <t>Microsoft</t>
  </si>
  <si>
    <t>Google</t>
  </si>
  <si>
    <t>Netflix</t>
  </si>
  <si>
    <t>Nvidia</t>
  </si>
  <si>
    <t>Meta</t>
  </si>
  <si>
    <t>Unilever</t>
  </si>
  <si>
    <t>Coca-Cola</t>
  </si>
  <si>
    <t>Pfizer</t>
  </si>
  <si>
    <t>Johnson &amp; Johnson</t>
  </si>
  <si>
    <t>Nestle</t>
  </si>
  <si>
    <t>Toyota</t>
  </si>
  <si>
    <t>Samsung</t>
  </si>
  <si>
    <t>HSBC</t>
  </si>
  <si>
    <t>Barclays</t>
  </si>
  <si>
    <t>Shell</t>
  </si>
  <si>
    <t>BP</t>
  </si>
  <si>
    <t>LVMH</t>
  </si>
  <si>
    <t>Revenue Growth</t>
  </si>
  <si>
    <t>Debt to Equity</t>
  </si>
  <si>
    <t xml:space="preserve">PE Ratio </t>
  </si>
  <si>
    <t>Dividend Yield</t>
  </si>
  <si>
    <t>Revenue_Score</t>
  </si>
  <si>
    <t>Profit_Score</t>
  </si>
  <si>
    <t>Debt_Score</t>
  </si>
  <si>
    <t>PE_Score</t>
  </si>
  <si>
    <t>Dividend_Score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</si>
</sst>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3.5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0" fontId="5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14"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Investment Candidates – Radar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Unilever</c:v>
          </c:tx>
          <c:spPr>
            <a:solidFill>
              <a:srgbClr val="94DCF8"/>
            </a:solidFill>
            <a:ln w="25400">
              <a:noFill/>
            </a:ln>
            <a:effectLst/>
          </c:spPr>
          <c:val>
            <c:numRef>
              <c:f>'op 6 Investment Candidates – Ra'!$G$2:$K$2</c:f>
              <c:numCache>
                <c:formatCode>General</c:formatCode>
                <c:ptCount val="5"/>
                <c:pt idx="0">
                  <c:v>0.98306188925081395</c:v>
                </c:pt>
                <c:pt idx="1">
                  <c:v>1</c:v>
                </c:pt>
                <c:pt idx="2">
                  <c:v>0</c:v>
                </c:pt>
                <c:pt idx="3">
                  <c:v>0.68527918781725805</c:v>
                </c:pt>
                <c:pt idx="4">
                  <c:v>0.47210300429184499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3AA3-46DD-BD65-E49B4B015A87}"/>
            </c:ext>
          </c:extLst>
        </c:ser>
        <c:ser>
          <c:idx val="1"/>
          <c:order val="1"/>
          <c:tx>
            <c:v>HSBC</c:v>
          </c:tx>
          <c:spPr>
            <a:solidFill>
              <a:srgbClr val="F5C6AB"/>
            </a:solidFill>
            <a:ln w="25400">
              <a:noFill/>
            </a:ln>
            <a:effectLst/>
          </c:spPr>
          <c:val>
            <c:numRef>
              <c:f>'op 6 Investment Candidates – Ra'!$G$3:$K$3</c:f>
              <c:numCache>
                <c:formatCode>General</c:formatCode>
                <c:ptCount val="5"/>
                <c:pt idx="0">
                  <c:v>0.64364820846905502</c:v>
                </c:pt>
                <c:pt idx="1">
                  <c:v>0.41754312158182499</c:v>
                </c:pt>
                <c:pt idx="2">
                  <c:v>0.6</c:v>
                </c:pt>
                <c:pt idx="3">
                  <c:v>0</c:v>
                </c:pt>
                <c:pt idx="4">
                  <c:v>0.467811158798283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3AA3-46DD-BD65-E49B4B015A87}"/>
            </c:ext>
          </c:extLst>
        </c:ser>
        <c:ser>
          <c:idx val="2"/>
          <c:order val="2"/>
          <c:tx>
            <c:v>Toyota</c:v>
          </c:tx>
          <c:spPr>
            <a:solidFill>
              <a:srgbClr val="A6C9EC"/>
            </a:solidFill>
            <a:ln w="25400">
              <a:noFill/>
            </a:ln>
            <a:effectLst/>
          </c:spPr>
          <c:val>
            <c:numRef>
              <c:f>'op 6 Investment Candidates – Ra'!$G$4:$K$4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0.46700507614213199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3AA3-46DD-BD65-E49B4B015A87}"/>
            </c:ext>
          </c:extLst>
        </c:ser>
        <c:ser>
          <c:idx val="3"/>
          <c:order val="3"/>
          <c:tx>
            <c:v>Nvidia</c:v>
          </c:tx>
          <c:spPr>
            <a:solidFill>
              <a:srgbClr val="F2CEEF"/>
            </a:solidFill>
            <a:ln w="25400">
              <a:noFill/>
            </a:ln>
            <a:effectLst/>
          </c:spPr>
          <c:val>
            <c:numRef>
              <c:f>'op 6 Investment Candidates – Ra'!$G$5:$K$5</c:f>
              <c:numCache>
                <c:formatCode>General</c:formatCode>
                <c:ptCount val="5"/>
                <c:pt idx="0">
                  <c:v>1</c:v>
                </c:pt>
                <c:pt idx="1">
                  <c:v>0.467395877156079</c:v>
                </c:pt>
                <c:pt idx="2">
                  <c:v>0.44727272727272699</c:v>
                </c:pt>
                <c:pt idx="3">
                  <c:v>0.59644670050761395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3AA3-46DD-BD65-E49B4B015A87}"/>
            </c:ext>
          </c:extLst>
        </c:ser>
        <c:ser>
          <c:idx val="4"/>
          <c:order val="4"/>
          <c:tx>
            <c:v>Meta</c:v>
          </c:tx>
          <c:spPr>
            <a:solidFill>
              <a:srgbClr val="45D65A"/>
            </a:solidFill>
            <a:ln w="25400">
              <a:noFill/>
            </a:ln>
            <a:effectLst/>
          </c:spPr>
          <c:val>
            <c:numRef>
              <c:f>'op 6 Investment Candidates – Ra'!$G$6:$K$6</c:f>
              <c:numCache>
                <c:formatCode>General</c:formatCode>
                <c:ptCount val="5"/>
                <c:pt idx="0">
                  <c:v>0.33615635179152997</c:v>
                </c:pt>
                <c:pt idx="1">
                  <c:v>0.22591501893142599</c:v>
                </c:pt>
                <c:pt idx="2">
                  <c:v>0.39999999999999902</c:v>
                </c:pt>
                <c:pt idx="3">
                  <c:v>1</c:v>
                </c:pt>
                <c:pt idx="4">
                  <c:v>0.18884120171673799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3AA3-46DD-BD65-E49B4B015A87}"/>
            </c:ext>
          </c:extLst>
        </c:ser>
        <c:ser>
          <c:idx val="5"/>
          <c:order val="5"/>
          <c:tx>
            <c:v>Samsung</c:v>
          </c:tx>
          <c:spPr>
            <a:solidFill>
              <a:srgbClr val="3A96DD"/>
            </a:solidFill>
            <a:ln w="25400">
              <a:noFill/>
            </a:ln>
            <a:effectLst/>
          </c:spPr>
          <c:val>
            <c:numRef>
              <c:f>'op 6 Investment Candidates – Ra'!$G$7:$K$7</c:f>
              <c:numCache>
                <c:formatCode>General</c:formatCode>
                <c:ptCount val="5"/>
                <c:pt idx="0">
                  <c:v>0.169381107491856</c:v>
                </c:pt>
                <c:pt idx="1">
                  <c:v>0.22107698779974699</c:v>
                </c:pt>
                <c:pt idx="2">
                  <c:v>0.57090909090909003</c:v>
                </c:pt>
                <c:pt idx="3">
                  <c:v>0.67258883248730905</c:v>
                </c:pt>
                <c:pt idx="4">
                  <c:v>0.26180257510729599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3AA3-46DD-BD65-E49B4B01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88776"/>
        <c:axId val="1366690824"/>
      </c:radarChart>
      <c:catAx>
        <c:axId val="136668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90824"/>
        <c:crosses val="autoZero"/>
        <c:auto val="1"/>
        <c:lblAlgn val="ctr"/>
        <c:lblOffset val="100"/>
        <c:noMultiLvlLbl val="0"/>
      </c:catAx>
      <c:valAx>
        <c:axId val="13666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28575</xdr:rowOff>
    </xdr:from>
    <xdr:to>
      <xdr:col>15</xdr:col>
      <xdr:colOff>190500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0A3CB-3FA5-6985-1FD4-62F767C8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workbookViewId="0"/>
  </sheetViews>
  <sheetFormatPr defaultRowHeight="15"/>
  <cols>
    <col min="1" max="1" width="19.85546875" style="4" customWidth="1"/>
    <col min="2" max="2" width="18" style="4" customWidth="1"/>
    <col min="3" max="3" width="19.140625" style="4" customWidth="1"/>
    <col min="4" max="4" width="20.85546875" style="4" customWidth="1"/>
    <col min="5" max="5" width="15.85546875" style="4" bestFit="1" customWidth="1"/>
    <col min="6" max="6" width="15.42578125" style="4" customWidth="1"/>
    <col min="7" max="7" width="12.42578125" style="4" customWidth="1"/>
    <col min="8" max="8" width="11.7109375" style="4" customWidth="1"/>
    <col min="9" max="9" width="13.7109375" style="4" bestFit="1" customWidth="1"/>
    <col min="10" max="10" width="14.7109375" style="4" customWidth="1"/>
    <col min="11" max="11" width="17.5703125" style="4" customWidth="1"/>
    <col min="12" max="16384" width="9.140625" style="4"/>
  </cols>
  <sheetData>
    <row r="1" spans="1:27" ht="29.25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27">
      <c r="A2" s="2" t="s">
        <v>11</v>
      </c>
      <c r="B2" s="7">
        <v>136958</v>
      </c>
      <c r="C2" s="7">
        <v>79820</v>
      </c>
      <c r="D2" s="8">
        <v>19431</v>
      </c>
      <c r="E2" s="9">
        <v>43.1</v>
      </c>
      <c r="F2" s="9">
        <v>1.05</v>
      </c>
      <c r="G2" s="9">
        <v>40.6</v>
      </c>
      <c r="H2" s="9">
        <v>0.2</v>
      </c>
      <c r="I2" s="8">
        <v>233.7</v>
      </c>
      <c r="J2" s="10">
        <f>(C2-B2)/C2*100</f>
        <v>-71.583563016787778</v>
      </c>
      <c r="K2" s="9">
        <f>D2/C2*100</f>
        <v>24.343522926584814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11" t="s">
        <v>12</v>
      </c>
      <c r="B3" s="7">
        <v>161867</v>
      </c>
      <c r="C3" s="7">
        <v>277913</v>
      </c>
      <c r="D3" s="8">
        <v>3747</v>
      </c>
      <c r="E3" s="9">
        <v>21</v>
      </c>
      <c r="F3" s="9">
        <v>1.75</v>
      </c>
      <c r="G3" s="9">
        <v>32.299999999999997</v>
      </c>
      <c r="H3" s="9">
        <v>3.55</v>
      </c>
      <c r="I3" s="8">
        <v>117.04</v>
      </c>
      <c r="J3" s="10">
        <f t="shared" ref="J3:J21" si="0">(C3-B3)/C3*100</f>
        <v>41.756233065743601</v>
      </c>
      <c r="K3" s="9">
        <f>D3/C3*100</f>
        <v>1.3482636652477575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2" t="s">
        <v>13</v>
      </c>
      <c r="B4" s="7">
        <v>146932</v>
      </c>
      <c r="C4" s="7">
        <v>336879</v>
      </c>
      <c r="D4" s="8">
        <v>60150</v>
      </c>
      <c r="E4" s="9">
        <v>33.9</v>
      </c>
      <c r="F4" s="9">
        <v>1.61</v>
      </c>
      <c r="G4" s="9">
        <v>46.7</v>
      </c>
      <c r="H4" s="9">
        <v>0.55000000000000004</v>
      </c>
      <c r="I4" s="8">
        <v>214.09</v>
      </c>
      <c r="J4" s="10">
        <f t="shared" si="0"/>
        <v>56.384339777783708</v>
      </c>
      <c r="K4" s="9">
        <f t="shared" ref="K4:K21" si="1">D4/C4*100</f>
        <v>17.855075561254932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2" t="s">
        <v>14</v>
      </c>
      <c r="B5" s="7">
        <v>380838</v>
      </c>
      <c r="C5" s="7">
        <v>209027</v>
      </c>
      <c r="D5" s="8">
        <v>66725</v>
      </c>
      <c r="E5" s="9">
        <v>34.5</v>
      </c>
      <c r="F5" s="9">
        <v>2.89</v>
      </c>
      <c r="G5" s="9">
        <v>34.299999999999997</v>
      </c>
      <c r="H5" s="9">
        <v>2.2000000000000002</v>
      </c>
      <c r="I5" s="8">
        <v>442.81</v>
      </c>
      <c r="J5" s="10">
        <f t="shared" si="0"/>
        <v>-82.19560152516182</v>
      </c>
      <c r="K5" s="9">
        <f t="shared" si="1"/>
        <v>31.921713462854079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2" t="s">
        <v>15</v>
      </c>
      <c r="B6" s="7">
        <v>274178</v>
      </c>
      <c r="C6" s="7">
        <v>342069</v>
      </c>
      <c r="D6" s="8">
        <v>85654</v>
      </c>
      <c r="E6" s="9">
        <v>61</v>
      </c>
      <c r="F6" s="9">
        <v>2.5499999999999998</v>
      </c>
      <c r="G6" s="9">
        <v>46.2</v>
      </c>
      <c r="H6" s="9">
        <v>1.01</v>
      </c>
      <c r="I6" s="8">
        <v>168.93</v>
      </c>
      <c r="J6" s="10">
        <f t="shared" si="0"/>
        <v>19.847165337987366</v>
      </c>
      <c r="K6" s="9">
        <f t="shared" si="1"/>
        <v>25.039977314518413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2" t="s">
        <v>16</v>
      </c>
      <c r="B7" s="7">
        <v>134879</v>
      </c>
      <c r="C7" s="7">
        <v>267709</v>
      </c>
      <c r="D7" s="8">
        <v>36773</v>
      </c>
      <c r="E7" s="9">
        <v>56.6</v>
      </c>
      <c r="F7" s="9">
        <v>2.27</v>
      </c>
      <c r="G7" s="9">
        <v>43.3</v>
      </c>
      <c r="H7" s="9">
        <v>4.4800000000000004</v>
      </c>
      <c r="I7" s="8">
        <v>69.819999999999993</v>
      </c>
      <c r="J7" s="10">
        <f t="shared" si="0"/>
        <v>49.617308346002567</v>
      </c>
      <c r="K7" s="9">
        <f t="shared" si="1"/>
        <v>13.736183691993919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2" t="s">
        <v>17</v>
      </c>
      <c r="B8" s="7">
        <v>125268</v>
      </c>
      <c r="C8" s="7">
        <v>214041</v>
      </c>
      <c r="D8" s="8">
        <v>68435</v>
      </c>
      <c r="E8" s="9">
        <v>70</v>
      </c>
      <c r="F8" s="9">
        <v>1.67</v>
      </c>
      <c r="G8" s="9">
        <v>25.2</v>
      </c>
      <c r="H8" s="9">
        <v>2.38</v>
      </c>
      <c r="I8" s="8">
        <v>184.59</v>
      </c>
      <c r="J8" s="10">
        <f t="shared" si="0"/>
        <v>41.474764180694351</v>
      </c>
      <c r="K8" s="9">
        <f t="shared" si="1"/>
        <v>31.972846323835153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2" t="s">
        <v>18</v>
      </c>
      <c r="B9" s="7">
        <v>222892</v>
      </c>
      <c r="C9" s="7">
        <v>282455</v>
      </c>
      <c r="D9" s="8">
        <v>57886</v>
      </c>
      <c r="E9" s="9">
        <v>30.4</v>
      </c>
      <c r="F9" s="9">
        <v>1.8</v>
      </c>
      <c r="G9" s="9">
        <v>9.3000000000000007</v>
      </c>
      <c r="H9" s="9">
        <v>2.82</v>
      </c>
      <c r="I9" s="8">
        <v>454.35</v>
      </c>
      <c r="J9" s="10">
        <f t="shared" si="0"/>
        <v>21.087606875431486</v>
      </c>
      <c r="K9" s="9">
        <f t="shared" si="1"/>
        <v>20.493883981519179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2" t="s">
        <v>19</v>
      </c>
      <c r="B10" s="7">
        <v>69886</v>
      </c>
      <c r="C10" s="7">
        <v>118355</v>
      </c>
      <c r="D10" s="8">
        <v>67803</v>
      </c>
      <c r="E10" s="9">
        <v>43.5</v>
      </c>
      <c r="F10" s="9">
        <v>2.9</v>
      </c>
      <c r="G10" s="9">
        <v>21.7</v>
      </c>
      <c r="H10" s="9">
        <v>3.48</v>
      </c>
      <c r="I10" s="8">
        <v>143.34</v>
      </c>
      <c r="J10" s="10">
        <f t="shared" si="0"/>
        <v>40.952220016053396</v>
      </c>
      <c r="K10" s="9">
        <f t="shared" si="1"/>
        <v>57.287820539901148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2" t="s">
        <v>20</v>
      </c>
      <c r="B11" s="7">
        <v>152337</v>
      </c>
      <c r="C11" s="7">
        <v>250796</v>
      </c>
      <c r="D11" s="8">
        <v>32551</v>
      </c>
      <c r="E11" s="9">
        <v>30.9</v>
      </c>
      <c r="F11" s="9">
        <v>1.86</v>
      </c>
      <c r="G11" s="9">
        <v>35.1</v>
      </c>
      <c r="H11" s="9">
        <v>0.7</v>
      </c>
      <c r="I11" s="8">
        <v>327.37</v>
      </c>
      <c r="J11" s="10">
        <f t="shared" si="0"/>
        <v>39.258600615639807</v>
      </c>
      <c r="K11" s="9">
        <f t="shared" si="1"/>
        <v>12.979074626389576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2" t="s">
        <v>21</v>
      </c>
      <c r="B12" s="7">
        <v>490602</v>
      </c>
      <c r="C12" s="7">
        <v>229176</v>
      </c>
      <c r="D12" s="8">
        <v>12394</v>
      </c>
      <c r="E12" s="9">
        <v>65.3</v>
      </c>
      <c r="F12" s="9">
        <v>0.9</v>
      </c>
      <c r="G12" s="9">
        <v>35</v>
      </c>
      <c r="H12" s="9">
        <v>3.02</v>
      </c>
      <c r="I12" s="8">
        <v>10.25</v>
      </c>
      <c r="J12" s="10">
        <f t="shared" si="0"/>
        <v>-114.07215415226726</v>
      </c>
      <c r="K12" s="9">
        <f t="shared" si="1"/>
        <v>5.4080706531224907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2" t="s">
        <v>22</v>
      </c>
      <c r="B13" s="8">
        <v>445410</v>
      </c>
      <c r="C13" s="8">
        <v>199779</v>
      </c>
      <c r="D13" s="8">
        <v>70092</v>
      </c>
      <c r="E13" s="9">
        <v>45.5</v>
      </c>
      <c r="F13" s="9">
        <v>0.96</v>
      </c>
      <c r="G13" s="9">
        <v>31.6</v>
      </c>
      <c r="H13" s="9">
        <v>2.7</v>
      </c>
      <c r="I13" s="8">
        <v>182.76</v>
      </c>
      <c r="J13" s="10">
        <f t="shared" si="0"/>
        <v>-122.95136125418587</v>
      </c>
      <c r="K13" s="9">
        <f t="shared" si="1"/>
        <v>35.084768669379663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2" t="s">
        <v>23</v>
      </c>
      <c r="B14" s="7">
        <v>102498</v>
      </c>
      <c r="C14" s="7">
        <v>362449</v>
      </c>
      <c r="D14" s="8">
        <v>4890</v>
      </c>
      <c r="E14" s="9">
        <v>32.5</v>
      </c>
      <c r="F14" s="9">
        <v>0.57999999999999996</v>
      </c>
      <c r="G14" s="9">
        <v>17.399999999999999</v>
      </c>
      <c r="H14" s="9">
        <v>1.02</v>
      </c>
      <c r="I14" s="8">
        <v>159.34</v>
      </c>
      <c r="J14" s="10">
        <f t="shared" si="0"/>
        <v>71.720711051761768</v>
      </c>
      <c r="K14" s="9">
        <f t="shared" si="1"/>
        <v>1.3491553294394523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2" t="s">
        <v>24</v>
      </c>
      <c r="B15" s="7">
        <v>389871</v>
      </c>
      <c r="C15" s="7">
        <v>436909</v>
      </c>
      <c r="D15" s="8">
        <v>42606</v>
      </c>
      <c r="E15" s="9">
        <v>54.1</v>
      </c>
      <c r="F15" s="9">
        <v>0.15</v>
      </c>
      <c r="G15" s="9">
        <v>30.3</v>
      </c>
      <c r="H15" s="9">
        <v>4.71</v>
      </c>
      <c r="I15" s="8">
        <v>90.68</v>
      </c>
      <c r="J15" s="10">
        <f t="shared" si="0"/>
        <v>10.766086301724158</v>
      </c>
      <c r="K15" s="9">
        <f t="shared" si="1"/>
        <v>9.7516874223236414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2" t="s">
        <v>25</v>
      </c>
      <c r="B16" s="7">
        <v>403468</v>
      </c>
      <c r="C16" s="7">
        <v>480148</v>
      </c>
      <c r="D16" s="8">
        <v>97276</v>
      </c>
      <c r="E16" s="9">
        <v>21.9</v>
      </c>
      <c r="F16" s="9">
        <v>1.33</v>
      </c>
      <c r="G16" s="9">
        <v>22.2</v>
      </c>
      <c r="H16" s="9">
        <v>2.99</v>
      </c>
      <c r="I16" s="8">
        <v>271.7</v>
      </c>
      <c r="J16" s="10">
        <f t="shared" si="0"/>
        <v>15.970075893266241</v>
      </c>
      <c r="K16" s="9">
        <f t="shared" si="1"/>
        <v>20.259586627456535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2" t="s">
        <v>26</v>
      </c>
      <c r="B17" s="7">
        <v>190203</v>
      </c>
      <c r="C17" s="7">
        <v>273795</v>
      </c>
      <c r="D17" s="8">
        <v>81038</v>
      </c>
      <c r="E17" s="9">
        <v>70.5</v>
      </c>
      <c r="F17" s="9">
        <v>1.25</v>
      </c>
      <c r="G17" s="9">
        <v>48.7</v>
      </c>
      <c r="H17" s="9">
        <v>3.47</v>
      </c>
      <c r="I17" s="8">
        <v>247.57</v>
      </c>
      <c r="J17" s="10">
        <f t="shared" si="0"/>
        <v>30.530871637539036</v>
      </c>
      <c r="K17" s="9">
        <f t="shared" si="1"/>
        <v>29.59805694041162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2" t="s">
        <v>27</v>
      </c>
      <c r="B18" s="7">
        <v>206335</v>
      </c>
      <c r="C18" s="7">
        <v>407752</v>
      </c>
      <c r="D18" s="8">
        <v>88313</v>
      </c>
      <c r="E18" s="9">
        <v>47</v>
      </c>
      <c r="F18" s="9">
        <v>0.95</v>
      </c>
      <c r="G18" s="9">
        <v>43.2</v>
      </c>
      <c r="H18" s="9">
        <v>4.4000000000000004</v>
      </c>
      <c r="I18" s="8">
        <v>349.29</v>
      </c>
      <c r="J18" s="10">
        <f t="shared" si="0"/>
        <v>49.39693735407797</v>
      </c>
      <c r="K18" s="9">
        <f t="shared" si="1"/>
        <v>21.658508112774435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2" t="s">
        <v>28</v>
      </c>
      <c r="B19" s="7">
        <v>293167</v>
      </c>
      <c r="C19" s="7">
        <v>171730</v>
      </c>
      <c r="D19" s="8">
        <v>11627</v>
      </c>
      <c r="E19" s="9">
        <v>43.7</v>
      </c>
      <c r="F19" s="9">
        <v>0.14000000000000001</v>
      </c>
      <c r="G19" s="9">
        <v>37.5</v>
      </c>
      <c r="H19" s="9">
        <v>3.12</v>
      </c>
      <c r="I19" s="8">
        <v>142.01</v>
      </c>
      <c r="J19" s="10">
        <f t="shared" si="0"/>
        <v>-70.713911372503347</v>
      </c>
      <c r="K19" s="9">
        <f t="shared" si="1"/>
        <v>6.7705118499970878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2" t="s">
        <v>29</v>
      </c>
      <c r="B20" s="7">
        <v>56090</v>
      </c>
      <c r="C20" s="7">
        <v>361622</v>
      </c>
      <c r="D20" s="8">
        <v>9792</v>
      </c>
      <c r="E20" s="9">
        <v>75.599999999999994</v>
      </c>
      <c r="F20" s="9">
        <v>0.68</v>
      </c>
      <c r="G20" s="9">
        <v>15.6</v>
      </c>
      <c r="H20" s="9">
        <v>1.48</v>
      </c>
      <c r="I20" s="8">
        <v>129.62</v>
      </c>
      <c r="J20" s="10">
        <f t="shared" si="0"/>
        <v>84.489328635979007</v>
      </c>
      <c r="K20" s="9">
        <f t="shared" si="1"/>
        <v>2.7077998573095665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2" t="s">
        <v>30</v>
      </c>
      <c r="B21" s="7">
        <v>344365</v>
      </c>
      <c r="C21" s="7">
        <v>399681</v>
      </c>
      <c r="D21" s="8">
        <v>74969</v>
      </c>
      <c r="E21" s="9">
        <v>63.6</v>
      </c>
      <c r="F21" s="9">
        <v>2.16</v>
      </c>
      <c r="G21" s="9">
        <v>16.5</v>
      </c>
      <c r="H21" s="9">
        <v>0.53</v>
      </c>
      <c r="I21" s="8">
        <v>92.46</v>
      </c>
      <c r="J21" s="10">
        <f t="shared" si="0"/>
        <v>13.840037429850305</v>
      </c>
      <c r="K21" s="9">
        <f t="shared" si="1"/>
        <v>18.757208874077076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3"/>
      <c r="B22" s="7"/>
      <c r="C22" s="7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3"/>
      <c r="B23" s="7"/>
      <c r="C23" s="7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6"/>
      <c r="B24" s="7"/>
      <c r="C24" s="7"/>
      <c r="D24" s="8"/>
      <c r="E24" s="8"/>
      <c r="F24" s="8"/>
      <c r="G24" s="8"/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3"/>
      <c r="B25" s="7"/>
      <c r="C25" s="7"/>
      <c r="D25" s="8"/>
      <c r="E25" s="8"/>
      <c r="F25" s="8"/>
      <c r="G25" s="8"/>
      <c r="H25" s="8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3"/>
      <c r="B26" s="7"/>
      <c r="C26" s="7"/>
      <c r="D26" s="8"/>
      <c r="E26" s="8"/>
      <c r="F26" s="8"/>
      <c r="G26" s="8"/>
      <c r="H26" s="8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3"/>
      <c r="B27" s="7"/>
      <c r="C27" s="7"/>
      <c r="D27" s="8"/>
      <c r="E27" s="8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6"/>
      <c r="B28" s="7"/>
      <c r="C28" s="7"/>
      <c r="D28" s="8"/>
      <c r="E28" s="8"/>
      <c r="F28" s="8"/>
      <c r="G28" s="8"/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3"/>
      <c r="B29" s="7"/>
      <c r="C29" s="7"/>
      <c r="D29" s="8"/>
      <c r="E29" s="8"/>
      <c r="F29" s="8"/>
      <c r="G29" s="8"/>
      <c r="H29" s="8"/>
      <c r="I29" s="8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3"/>
      <c r="B30" s="7"/>
      <c r="C30" s="7"/>
      <c r="D30" s="8"/>
      <c r="E30" s="8"/>
      <c r="F30" s="8"/>
      <c r="G30" s="8"/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3"/>
      <c r="B31" s="7"/>
      <c r="C31" s="7"/>
      <c r="D31" s="8"/>
      <c r="E31" s="8"/>
      <c r="F31" s="8"/>
      <c r="G31" s="8"/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3"/>
      <c r="B32" s="7"/>
      <c r="C32" s="7"/>
      <c r="D32" s="8"/>
      <c r="E32" s="8"/>
      <c r="F32" s="8"/>
      <c r="G32" s="8"/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3"/>
      <c r="B33" s="7"/>
      <c r="C33" s="7"/>
      <c r="D33" s="8"/>
      <c r="E33" s="8"/>
      <c r="F33" s="8"/>
      <c r="G33" s="8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3"/>
      <c r="B34" s="7"/>
      <c r="C34" s="7"/>
      <c r="D34" s="8"/>
      <c r="E34" s="8"/>
      <c r="F34" s="8"/>
      <c r="G34" s="8"/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3"/>
      <c r="B35" s="7"/>
      <c r="C35" s="7"/>
      <c r="D35" s="8"/>
      <c r="E35" s="8"/>
      <c r="F35" s="8"/>
      <c r="G35" s="8"/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3"/>
      <c r="B36" s="7"/>
      <c r="C36" s="7"/>
      <c r="D36" s="8"/>
      <c r="E36" s="8"/>
      <c r="F36" s="8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24">
      <c r="A37" s="5"/>
      <c r="B37" s="7"/>
      <c r="C37" s="7"/>
      <c r="D37" s="8"/>
      <c r="E37" s="8"/>
      <c r="F37" s="8"/>
      <c r="G37" s="8"/>
      <c r="H37" s="8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3"/>
      <c r="B38" s="7"/>
      <c r="C38" s="7"/>
      <c r="D38" s="8"/>
      <c r="E38" s="8"/>
      <c r="F38" s="8"/>
      <c r="G38" s="8"/>
      <c r="H38" s="8"/>
      <c r="I38" s="8"/>
      <c r="J38" s="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3"/>
      <c r="B39" s="7"/>
      <c r="C39" s="7"/>
      <c r="D39" s="8"/>
      <c r="E39" s="8"/>
      <c r="F39" s="8"/>
      <c r="G39" s="8"/>
      <c r="H39" s="8"/>
      <c r="I39" s="8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3"/>
      <c r="B40" s="7"/>
      <c r="C40" s="7"/>
      <c r="D40" s="8"/>
      <c r="E40" s="8"/>
      <c r="F40" s="8"/>
      <c r="G40" s="8"/>
      <c r="H40" s="8"/>
      <c r="I40" s="8"/>
      <c r="J40" s="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3"/>
      <c r="B41" s="7"/>
      <c r="C41" s="7"/>
      <c r="D41" s="8"/>
      <c r="E41" s="8"/>
      <c r="F41" s="8"/>
      <c r="G41" s="8"/>
      <c r="H41" s="8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3"/>
      <c r="B42" s="7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7">
      <c r="A43" s="3"/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7">
      <c r="A44" s="3"/>
      <c r="B44" s="7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7">
      <c r="A45" s="3"/>
      <c r="B45" s="7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7">
      <c r="A46" s="3"/>
      <c r="B46" s="3"/>
      <c r="C46" s="3"/>
    </row>
  </sheetData>
  <conditionalFormatting sqref="G2:G21">
    <cfRule type="cellIs" dxfId="13" priority="23" operator="greaterThan">
      <formula>40</formula>
    </cfRule>
  </conditionalFormatting>
  <conditionalFormatting sqref="G2:G21">
    <cfRule type="cellIs" dxfId="12" priority="22" operator="lessThan">
      <formula>40</formula>
    </cfRule>
  </conditionalFormatting>
  <conditionalFormatting sqref="G2:G2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21">
    <cfRule type="iconSet" priority="2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1">
    <cfRule type="cellIs" dxfId="11" priority="19" operator="greaterThan">
      <formula>1</formula>
    </cfRule>
  </conditionalFormatting>
  <conditionalFormatting sqref="H2:H2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21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F21">
    <cfRule type="cellIs" dxfId="10" priority="16" operator="greaterThan">
      <formula>2</formula>
    </cfRule>
  </conditionalFormatting>
  <conditionalFormatting sqref="F2:F2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21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2:J21">
    <cfRule type="cellIs" dxfId="9" priority="13" operator="greaterThan">
      <formula>15</formula>
    </cfRule>
  </conditionalFormatting>
  <conditionalFormatting sqref="J2:J2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21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2:K21">
    <cfRule type="cellIs" dxfId="8" priority="10" operator="greaterThan">
      <formula>10</formula>
    </cfRule>
  </conditionalFormatting>
  <conditionalFormatting sqref="K2:K21">
    <cfRule type="cellIs" dxfId="7" priority="9" operator="lessThan">
      <formula>10</formula>
    </cfRule>
  </conditionalFormatting>
  <conditionalFormatting sqref="K2:K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21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AC4-C87E-476E-B35B-03AFAD3AC5B8}">
  <dimension ref="A1:AA46"/>
  <sheetViews>
    <sheetView workbookViewId="0"/>
  </sheetViews>
  <sheetFormatPr defaultRowHeight="15"/>
  <cols>
    <col min="2" max="2" width="11.7109375" bestFit="1" customWidth="1"/>
    <col min="3" max="3" width="18.140625" bestFit="1" customWidth="1"/>
    <col min="4" max="4" width="10.7109375" bestFit="1" customWidth="1"/>
    <col min="10" max="10" width="9.85546875" bestFit="1" customWidth="1"/>
  </cols>
  <sheetData>
    <row r="1" spans="1:27" ht="43.5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2" t="s">
        <v>16</v>
      </c>
      <c r="B2" s="7">
        <v>134879</v>
      </c>
      <c r="C2" s="7">
        <v>267709</v>
      </c>
      <c r="D2" s="8">
        <v>36773</v>
      </c>
      <c r="E2" s="9">
        <v>56.6</v>
      </c>
      <c r="F2" s="9">
        <v>2.27</v>
      </c>
      <c r="G2" s="9">
        <v>43.3</v>
      </c>
      <c r="H2" s="9">
        <v>4.4800000000000004</v>
      </c>
      <c r="I2" s="8">
        <v>69.819999999999993</v>
      </c>
      <c r="J2" s="10">
        <f>(C2-B2)/C2*100</f>
        <v>49.617308346002567</v>
      </c>
      <c r="K2" s="9">
        <f>D2/C2*100</f>
        <v>13.736183691993919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2" t="s">
        <v>27</v>
      </c>
      <c r="B3" s="7">
        <v>206335</v>
      </c>
      <c r="C3" s="7">
        <v>407752</v>
      </c>
      <c r="D3" s="8">
        <v>88313</v>
      </c>
      <c r="E3" s="9">
        <v>47</v>
      </c>
      <c r="F3" s="9">
        <v>0.95</v>
      </c>
      <c r="G3" s="9">
        <v>43.2</v>
      </c>
      <c r="H3" s="9">
        <v>4.4000000000000004</v>
      </c>
      <c r="I3" s="8">
        <v>349.29</v>
      </c>
      <c r="J3" s="10">
        <f>(C3-B3)/C3*100</f>
        <v>49.39693735407797</v>
      </c>
      <c r="K3" s="9">
        <f>D3/C3*100</f>
        <v>21.658508112774435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2" t="s">
        <v>13</v>
      </c>
      <c r="B4" s="7">
        <v>146932</v>
      </c>
      <c r="C4" s="7">
        <v>336879</v>
      </c>
      <c r="D4" s="8">
        <v>60150</v>
      </c>
      <c r="E4" s="9">
        <v>33.9</v>
      </c>
      <c r="F4" s="9">
        <v>1.61</v>
      </c>
      <c r="G4" s="9">
        <v>46.7</v>
      </c>
      <c r="H4" s="9">
        <v>0.55000000000000004</v>
      </c>
      <c r="I4" s="8">
        <v>214.09</v>
      </c>
      <c r="J4" s="10">
        <f>(C4-B4)/C4*100</f>
        <v>56.384339777783708</v>
      </c>
      <c r="K4" s="9">
        <f>D4/C4*100</f>
        <v>17.855075561254932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2" t="s">
        <v>23</v>
      </c>
      <c r="B5" s="7">
        <v>102498</v>
      </c>
      <c r="C5" s="7">
        <v>362449</v>
      </c>
      <c r="D5" s="8">
        <v>4890</v>
      </c>
      <c r="E5" s="9">
        <v>32.5</v>
      </c>
      <c r="F5" s="9">
        <v>0.57999999999999996</v>
      </c>
      <c r="G5" s="9">
        <v>17.399999999999999</v>
      </c>
      <c r="H5" s="9">
        <v>1.02</v>
      </c>
      <c r="I5" s="8">
        <v>159.34</v>
      </c>
      <c r="J5" s="10">
        <f>(C5-B5)/C5*100</f>
        <v>71.720711051761768</v>
      </c>
      <c r="K5" s="9">
        <f>D5/C5*100</f>
        <v>1.3491553294394523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2" t="s">
        <v>29</v>
      </c>
      <c r="B6" s="7">
        <v>56090</v>
      </c>
      <c r="C6" s="7">
        <v>361622</v>
      </c>
      <c r="D6" s="8">
        <v>9792</v>
      </c>
      <c r="E6" s="9">
        <v>75.599999999999994</v>
      </c>
      <c r="F6" s="9">
        <v>0.68</v>
      </c>
      <c r="G6" s="9">
        <v>15.6</v>
      </c>
      <c r="H6" s="9">
        <v>1.48</v>
      </c>
      <c r="I6" s="8">
        <v>129.62</v>
      </c>
      <c r="J6" s="10">
        <f>(C6-B6)/C6*100</f>
        <v>84.489328635979007</v>
      </c>
      <c r="K6" s="9">
        <f>D6/C6*100</f>
        <v>2.7077998573095665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2" t="s">
        <v>19</v>
      </c>
      <c r="B7" s="7">
        <v>69886</v>
      </c>
      <c r="C7" s="7">
        <v>118355</v>
      </c>
      <c r="D7" s="8">
        <v>67803</v>
      </c>
      <c r="E7" s="9">
        <v>43.5</v>
      </c>
      <c r="F7" s="9">
        <v>2.9</v>
      </c>
      <c r="G7" s="9">
        <v>21.7</v>
      </c>
      <c r="H7" s="9">
        <v>3.48</v>
      </c>
      <c r="I7" s="8">
        <v>143.34</v>
      </c>
      <c r="J7" s="10">
        <f>(C7-B7)/C7*100</f>
        <v>40.952220016053396</v>
      </c>
      <c r="K7" s="9">
        <f>D7/C7*100</f>
        <v>57.287820539901148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2" t="s">
        <v>15</v>
      </c>
      <c r="B8" s="7">
        <v>274178</v>
      </c>
      <c r="C8" s="7">
        <v>342069</v>
      </c>
      <c r="D8" s="8">
        <v>85654</v>
      </c>
      <c r="E8" s="9">
        <v>61</v>
      </c>
      <c r="F8" s="9">
        <v>2.5499999999999998</v>
      </c>
      <c r="G8" s="9">
        <v>46.2</v>
      </c>
      <c r="H8" s="9">
        <v>1.01</v>
      </c>
      <c r="I8" s="8">
        <v>168.93</v>
      </c>
      <c r="J8" s="10">
        <f>(C8-B8)/C8*100</f>
        <v>19.847165337987366</v>
      </c>
      <c r="K8" s="9">
        <f>D8/C8*100</f>
        <v>25.039977314518413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2" t="s">
        <v>26</v>
      </c>
      <c r="B9" s="7">
        <v>190203</v>
      </c>
      <c r="C9" s="7">
        <v>273795</v>
      </c>
      <c r="D9" s="8">
        <v>81038</v>
      </c>
      <c r="E9" s="9">
        <v>70.5</v>
      </c>
      <c r="F9" s="9">
        <v>1.25</v>
      </c>
      <c r="G9" s="9">
        <v>48.7</v>
      </c>
      <c r="H9" s="9">
        <v>3.47</v>
      </c>
      <c r="I9" s="8">
        <v>247.57</v>
      </c>
      <c r="J9" s="10">
        <f>(C9-B9)/C9*100</f>
        <v>30.530871637539036</v>
      </c>
      <c r="K9" s="9">
        <f>D9/C9*100</f>
        <v>29.59805694041162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2" t="s">
        <v>24</v>
      </c>
      <c r="B10" s="7">
        <v>389871</v>
      </c>
      <c r="C10" s="7">
        <v>436909</v>
      </c>
      <c r="D10" s="8">
        <v>42606</v>
      </c>
      <c r="E10" s="9">
        <v>54.1</v>
      </c>
      <c r="F10" s="9">
        <v>0.15</v>
      </c>
      <c r="G10" s="9">
        <v>30.3</v>
      </c>
      <c r="H10" s="9">
        <v>4.71</v>
      </c>
      <c r="I10" s="8">
        <v>90.68</v>
      </c>
      <c r="J10" s="10">
        <f>(C10-B10)/C10*100</f>
        <v>10.766086301724158</v>
      </c>
      <c r="K10" s="9">
        <f>D10/C10*100</f>
        <v>9.7516874223236414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2" t="s">
        <v>14</v>
      </c>
      <c r="B11" s="7">
        <v>380838</v>
      </c>
      <c r="C11" s="7">
        <v>209027</v>
      </c>
      <c r="D11" s="8">
        <v>66725</v>
      </c>
      <c r="E11" s="9">
        <v>34.5</v>
      </c>
      <c r="F11" s="9">
        <v>2.89</v>
      </c>
      <c r="G11" s="9">
        <v>34.299999999999997</v>
      </c>
      <c r="H11" s="9">
        <v>2.2000000000000002</v>
      </c>
      <c r="I11" s="8">
        <v>442.81</v>
      </c>
      <c r="J11" s="10">
        <f>(C11-B11)/C11*100</f>
        <v>-82.19560152516182</v>
      </c>
      <c r="K11" s="9">
        <f>D11/C11*100</f>
        <v>31.921713462854079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2" t="s">
        <v>11</v>
      </c>
      <c r="B12" s="7">
        <v>136958</v>
      </c>
      <c r="C12" s="7">
        <v>79820</v>
      </c>
      <c r="D12" s="8">
        <v>19431</v>
      </c>
      <c r="E12" s="9">
        <v>43.1</v>
      </c>
      <c r="F12" s="9">
        <v>1.05</v>
      </c>
      <c r="G12" s="9">
        <v>40.6</v>
      </c>
      <c r="H12" s="9">
        <v>0.2</v>
      </c>
      <c r="I12" s="8">
        <v>233.7</v>
      </c>
      <c r="J12" s="10">
        <f>(C12-B12)/C12*100</f>
        <v>-71.583563016787778</v>
      </c>
      <c r="K12" s="9">
        <f>D12/C12*100</f>
        <v>24.343522926584814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11" t="s">
        <v>12</v>
      </c>
      <c r="B13" s="7">
        <v>161867</v>
      </c>
      <c r="C13" s="7">
        <v>277913</v>
      </c>
      <c r="D13" s="8">
        <v>3747</v>
      </c>
      <c r="E13" s="9">
        <v>21</v>
      </c>
      <c r="F13" s="9">
        <v>1.75</v>
      </c>
      <c r="G13" s="9">
        <v>32.299999999999997</v>
      </c>
      <c r="H13" s="9">
        <v>3.55</v>
      </c>
      <c r="I13" s="8">
        <v>117.04</v>
      </c>
      <c r="J13" s="10">
        <f>(C13-B13)/C13*100</f>
        <v>41.756233065743601</v>
      </c>
      <c r="K13" s="9">
        <f>D13/C13*100</f>
        <v>1.3482636652477575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2" t="s">
        <v>17</v>
      </c>
      <c r="B14" s="7">
        <v>125268</v>
      </c>
      <c r="C14" s="7">
        <v>214041</v>
      </c>
      <c r="D14" s="8">
        <v>68435</v>
      </c>
      <c r="E14" s="9">
        <v>70</v>
      </c>
      <c r="F14" s="9">
        <v>1.67</v>
      </c>
      <c r="G14" s="9">
        <v>25.2</v>
      </c>
      <c r="H14" s="9">
        <v>2.38</v>
      </c>
      <c r="I14" s="8">
        <v>184.59</v>
      </c>
      <c r="J14" s="10">
        <f>(C14-B14)/C14*100</f>
        <v>41.474764180694351</v>
      </c>
      <c r="K14" s="9">
        <f>D14/C14*100</f>
        <v>31.972846323835153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2" t="s">
        <v>18</v>
      </c>
      <c r="B15" s="7">
        <v>222892</v>
      </c>
      <c r="C15" s="7">
        <v>282455</v>
      </c>
      <c r="D15" s="8">
        <v>57886</v>
      </c>
      <c r="E15" s="9">
        <v>30.4</v>
      </c>
      <c r="F15" s="9">
        <v>1.8</v>
      </c>
      <c r="G15" s="9">
        <v>9.3000000000000007</v>
      </c>
      <c r="H15" s="9">
        <v>2.82</v>
      </c>
      <c r="I15" s="8">
        <v>454.35</v>
      </c>
      <c r="J15" s="10">
        <f>(C15-B15)/C15*100</f>
        <v>21.087606875431486</v>
      </c>
      <c r="K15" s="9">
        <f>D15/C15*100</f>
        <v>20.493883981519179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29.25">
      <c r="A16" s="2" t="s">
        <v>20</v>
      </c>
      <c r="B16" s="7">
        <v>152337</v>
      </c>
      <c r="C16" s="7">
        <v>250796</v>
      </c>
      <c r="D16" s="8">
        <v>32551</v>
      </c>
      <c r="E16" s="9">
        <v>30.9</v>
      </c>
      <c r="F16" s="9">
        <v>1.86</v>
      </c>
      <c r="G16" s="9">
        <v>35.1</v>
      </c>
      <c r="H16" s="9">
        <v>0.7</v>
      </c>
      <c r="I16" s="8">
        <v>327.37</v>
      </c>
      <c r="J16" s="10">
        <f>(C16-B16)/C16*100</f>
        <v>39.258600615639807</v>
      </c>
      <c r="K16" s="9">
        <f>D16/C16*100</f>
        <v>12.979074626389576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2" t="s">
        <v>21</v>
      </c>
      <c r="B17" s="7">
        <v>490602</v>
      </c>
      <c r="C17" s="7">
        <v>229176</v>
      </c>
      <c r="D17" s="8">
        <v>12394</v>
      </c>
      <c r="E17" s="9">
        <v>65.3</v>
      </c>
      <c r="F17" s="9">
        <v>0.9</v>
      </c>
      <c r="G17" s="9">
        <v>35</v>
      </c>
      <c r="H17" s="9">
        <v>3.02</v>
      </c>
      <c r="I17" s="8">
        <v>10.25</v>
      </c>
      <c r="J17" s="10">
        <f>(C17-B17)/C17*100</f>
        <v>-114.07215415226726</v>
      </c>
      <c r="K17" s="9">
        <f>D17/C17*100</f>
        <v>5.4080706531224907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43.5">
      <c r="A18" s="2" t="s">
        <v>22</v>
      </c>
      <c r="B18" s="8">
        <v>445410</v>
      </c>
      <c r="C18" s="8">
        <v>199779</v>
      </c>
      <c r="D18" s="8">
        <v>70092</v>
      </c>
      <c r="E18" s="9">
        <v>45.5</v>
      </c>
      <c r="F18" s="9">
        <v>0.96</v>
      </c>
      <c r="G18" s="9">
        <v>31.6</v>
      </c>
      <c r="H18" s="9">
        <v>2.7</v>
      </c>
      <c r="I18" s="8">
        <v>182.76</v>
      </c>
      <c r="J18" s="10">
        <f>(C18-B18)/C18*100</f>
        <v>-122.95136125418587</v>
      </c>
      <c r="K18" s="9">
        <f>D18/C18*100</f>
        <v>35.084768669379663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2" t="s">
        <v>25</v>
      </c>
      <c r="B19" s="7">
        <v>403468</v>
      </c>
      <c r="C19" s="7">
        <v>480148</v>
      </c>
      <c r="D19" s="8">
        <v>97276</v>
      </c>
      <c r="E19" s="9">
        <v>21.9</v>
      </c>
      <c r="F19" s="9">
        <v>1.33</v>
      </c>
      <c r="G19" s="9">
        <v>22.2</v>
      </c>
      <c r="H19" s="9">
        <v>2.99</v>
      </c>
      <c r="I19" s="8">
        <v>271.7</v>
      </c>
      <c r="J19" s="10">
        <f>(C19-B19)/C19*100</f>
        <v>15.970075893266241</v>
      </c>
      <c r="K19" s="9">
        <f>D19/C19*100</f>
        <v>20.259586627456535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2" t="s">
        <v>28</v>
      </c>
      <c r="B20" s="7">
        <v>293167</v>
      </c>
      <c r="C20" s="7">
        <v>171730</v>
      </c>
      <c r="D20" s="8">
        <v>11627</v>
      </c>
      <c r="E20" s="9">
        <v>43.7</v>
      </c>
      <c r="F20" s="9">
        <v>0.14000000000000001</v>
      </c>
      <c r="G20" s="9">
        <v>37.5</v>
      </c>
      <c r="H20" s="9">
        <v>3.12</v>
      </c>
      <c r="I20" s="8">
        <v>142.01</v>
      </c>
      <c r="J20" s="10">
        <f>(C20-B20)/C20*100</f>
        <v>-70.713911372503347</v>
      </c>
      <c r="K20" s="9">
        <f>D20/C20*100</f>
        <v>6.7705118499970878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2" t="s">
        <v>30</v>
      </c>
      <c r="B21" s="7">
        <v>344365</v>
      </c>
      <c r="C21" s="7">
        <v>399681</v>
      </c>
      <c r="D21" s="8">
        <v>74969</v>
      </c>
      <c r="E21" s="9">
        <v>63.6</v>
      </c>
      <c r="F21" s="9">
        <v>2.16</v>
      </c>
      <c r="G21" s="9">
        <v>16.5</v>
      </c>
      <c r="H21" s="9">
        <v>0.53</v>
      </c>
      <c r="I21" s="8">
        <v>92.46</v>
      </c>
      <c r="J21" s="10">
        <f>(C21-B21)/C21*100</f>
        <v>13.840037429850305</v>
      </c>
      <c r="K21" s="9">
        <f>D21/C21*100</f>
        <v>18.757208874077076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3"/>
      <c r="B22" s="7"/>
      <c r="C22" s="7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3"/>
      <c r="B23" s="7"/>
      <c r="C23" s="7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6"/>
      <c r="B24" s="7"/>
      <c r="C24" s="7"/>
      <c r="D24" s="8"/>
      <c r="E24" s="8"/>
      <c r="F24" s="8"/>
      <c r="G24" s="8"/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3"/>
      <c r="B25" s="7"/>
      <c r="C25" s="7"/>
      <c r="D25" s="8"/>
      <c r="E25" s="8"/>
      <c r="F25" s="8"/>
      <c r="G25" s="8"/>
      <c r="H25" s="8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3"/>
      <c r="B26" s="7"/>
      <c r="C26" s="7"/>
      <c r="D26" s="8"/>
      <c r="E26" s="8"/>
      <c r="F26" s="8"/>
      <c r="G26" s="8"/>
      <c r="H26" s="8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3"/>
      <c r="B27" s="7"/>
      <c r="C27" s="7"/>
      <c r="D27" s="8"/>
      <c r="E27" s="8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6"/>
      <c r="B28" s="7"/>
      <c r="C28" s="7"/>
      <c r="D28" s="8"/>
      <c r="E28" s="8"/>
      <c r="F28" s="8"/>
      <c r="G28" s="8"/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3"/>
      <c r="B29" s="7"/>
      <c r="C29" s="7"/>
      <c r="D29" s="8"/>
      <c r="E29" s="8"/>
      <c r="F29" s="8"/>
      <c r="G29" s="8"/>
      <c r="H29" s="8"/>
      <c r="I29" s="8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3"/>
      <c r="B30" s="7"/>
      <c r="C30" s="7"/>
      <c r="D30" s="8"/>
      <c r="E30" s="8"/>
      <c r="F30" s="8"/>
      <c r="G30" s="8"/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3"/>
      <c r="B31" s="7"/>
      <c r="C31" s="7"/>
      <c r="D31" s="8"/>
      <c r="E31" s="8"/>
      <c r="F31" s="8"/>
      <c r="G31" s="8"/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3"/>
      <c r="B32" s="7"/>
      <c r="C32" s="7"/>
      <c r="D32" s="8"/>
      <c r="E32" s="8"/>
      <c r="F32" s="8"/>
      <c r="G32" s="8"/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3"/>
      <c r="B33" s="7"/>
      <c r="C33" s="7"/>
      <c r="D33" s="8"/>
      <c r="E33" s="8"/>
      <c r="F33" s="8"/>
      <c r="G33" s="8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3"/>
      <c r="B34" s="7"/>
      <c r="C34" s="7"/>
      <c r="D34" s="8"/>
      <c r="E34" s="8"/>
      <c r="F34" s="8"/>
      <c r="G34" s="8"/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3"/>
      <c r="B35" s="7"/>
      <c r="C35" s="7"/>
      <c r="D35" s="8"/>
      <c r="E35" s="8"/>
      <c r="F35" s="8"/>
      <c r="G35" s="8"/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3"/>
      <c r="B36" s="7"/>
      <c r="C36" s="7"/>
      <c r="D36" s="8"/>
      <c r="E36" s="8"/>
      <c r="F36" s="8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24">
      <c r="A37" s="5"/>
      <c r="B37" s="7"/>
      <c r="C37" s="7"/>
      <c r="D37" s="8"/>
      <c r="E37" s="8"/>
      <c r="F37" s="8"/>
      <c r="G37" s="8"/>
      <c r="H37" s="8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3"/>
      <c r="B38" s="7"/>
      <c r="C38" s="7"/>
      <c r="D38" s="8"/>
      <c r="E38" s="8"/>
      <c r="F38" s="8"/>
      <c r="G38" s="8"/>
      <c r="H38" s="8"/>
      <c r="I38" s="8"/>
      <c r="J38" s="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3"/>
      <c r="B39" s="7"/>
      <c r="C39" s="7"/>
      <c r="D39" s="8"/>
      <c r="E39" s="8"/>
      <c r="F39" s="8"/>
      <c r="G39" s="8"/>
      <c r="H39" s="8"/>
      <c r="I39" s="8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3"/>
      <c r="B40" s="7"/>
      <c r="C40" s="7"/>
      <c r="D40" s="8"/>
      <c r="E40" s="8"/>
      <c r="F40" s="8"/>
      <c r="G40" s="8"/>
      <c r="H40" s="8"/>
      <c r="I40" s="8"/>
      <c r="J40" s="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3"/>
      <c r="B41" s="7"/>
      <c r="C41" s="7"/>
      <c r="D41" s="8"/>
      <c r="E41" s="8"/>
      <c r="F41" s="8"/>
      <c r="G41" s="8"/>
      <c r="H41" s="8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3"/>
      <c r="B42" s="7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"/>
      <c r="Z42" s="4"/>
      <c r="AA42" s="4"/>
    </row>
    <row r="43" spans="1:27">
      <c r="A43" s="3"/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"/>
      <c r="Z43" s="4"/>
      <c r="AA43" s="4"/>
    </row>
    <row r="44" spans="1:27">
      <c r="A44" s="3"/>
      <c r="B44" s="7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"/>
      <c r="Z44" s="4"/>
      <c r="AA44" s="4"/>
    </row>
    <row r="45" spans="1:27">
      <c r="A45" s="3"/>
      <c r="B45" s="7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"/>
      <c r="Z45" s="4"/>
      <c r="AA45" s="4"/>
    </row>
    <row r="46" spans="1:27">
      <c r="A46" s="3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</sheetData>
  <sortState xmlns:xlrd2="http://schemas.microsoft.com/office/spreadsheetml/2017/richdata2" ref="A2:K22">
    <sortCondition sortBy="icon" ref="J2:J22" iconSet="5Arrows" iconId="4"/>
    <sortCondition sortBy="icon" ref="K2:K22" iconSet="5Arrows" iconId="4"/>
    <sortCondition sortBy="icon" ref="G2:G22" iconSet="5Arrows" iconId="4"/>
    <sortCondition sortBy="icon" ref="H2:H22" iconSet="5Arrows" iconId="4"/>
    <sortCondition sortBy="icon" ref="F2:F22" iconSet="5Arrows" iconId="4"/>
  </sortState>
  <conditionalFormatting sqref="G2:G21">
    <cfRule type="cellIs" dxfId="6" priority="17" operator="greaterThan">
      <formula>40</formula>
    </cfRule>
  </conditionalFormatting>
  <conditionalFormatting sqref="G2:G21">
    <cfRule type="cellIs" dxfId="5" priority="16" operator="lessThan">
      <formula>40</formula>
    </cfRule>
  </conditionalFormatting>
  <conditionalFormatting sqref="G2:G2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21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1">
    <cfRule type="cellIs" dxfId="4" priority="13" operator="greaterThan">
      <formula>1</formula>
    </cfRule>
  </conditionalFormatting>
  <conditionalFormatting sqref="H2:H2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21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F21">
    <cfRule type="cellIs" dxfId="3" priority="10" operator="greaterThan">
      <formula>2</formula>
    </cfRule>
  </conditionalFormatting>
  <conditionalFormatting sqref="F2:F2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21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2:J21">
    <cfRule type="cellIs" dxfId="2" priority="7" operator="greaterThan">
      <formula>15</formula>
    </cfRule>
  </conditionalFormatting>
  <conditionalFormatting sqref="J2:J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21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2:K21">
    <cfRule type="cellIs" dxfId="1" priority="4" operator="greaterThan">
      <formula>10</formula>
    </cfRule>
  </conditionalFormatting>
  <conditionalFormatting sqref="K2:K21">
    <cfRule type="cellIs" dxfId="0" priority="3" operator="lessThan">
      <formula>10</formula>
    </cfRule>
  </conditionalFormatting>
  <conditionalFormatting sqref="K2:K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2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C078-C1CF-43A9-BEC9-AF1B21542105}">
  <dimension ref="A1:M7"/>
  <sheetViews>
    <sheetView tabSelected="1" workbookViewId="0">
      <selection activeCell="S5" sqref="S5"/>
    </sheetView>
  </sheetViews>
  <sheetFormatPr defaultRowHeight="15"/>
  <cols>
    <col min="1" max="1" width="12.85546875" customWidth="1"/>
    <col min="2" max="6" width="8" customWidth="1"/>
    <col min="7" max="7" width="14.5703125" bestFit="1" customWidth="1"/>
    <col min="8" max="9" width="12.28515625" bestFit="1" customWidth="1"/>
    <col min="11" max="11" width="14.7109375" bestFit="1" customWidth="1"/>
  </cols>
  <sheetData>
    <row r="1" spans="1:13">
      <c r="A1" s="2" t="s">
        <v>0</v>
      </c>
      <c r="B1" s="1" t="s">
        <v>31</v>
      </c>
      <c r="C1" s="1" t="s">
        <v>10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M1" s="1"/>
    </row>
    <row r="2" spans="1:13">
      <c r="A2" s="2" t="s">
        <v>19</v>
      </c>
      <c r="B2">
        <v>40.950000000000003</v>
      </c>
      <c r="C2">
        <v>57.29</v>
      </c>
      <c r="D2">
        <v>2.9</v>
      </c>
      <c r="E2">
        <v>21.7</v>
      </c>
      <c r="F2">
        <v>3.48</v>
      </c>
      <c r="G2">
        <v>0.98306188925081395</v>
      </c>
      <c r="H2">
        <v>1</v>
      </c>
      <c r="I2">
        <v>0</v>
      </c>
      <c r="J2">
        <v>0.68527918781725805</v>
      </c>
      <c r="K2">
        <v>0.47210300429184499</v>
      </c>
    </row>
    <row r="3" spans="1:13">
      <c r="A3" s="2" t="s">
        <v>26</v>
      </c>
      <c r="B3">
        <v>30.53</v>
      </c>
      <c r="C3">
        <v>29.6</v>
      </c>
      <c r="D3">
        <v>1.25</v>
      </c>
      <c r="E3">
        <v>48.7</v>
      </c>
      <c r="F3">
        <v>3.47</v>
      </c>
      <c r="G3">
        <v>0.64364820846905502</v>
      </c>
      <c r="H3">
        <v>0.41754312158182499</v>
      </c>
      <c r="I3">
        <v>0.6</v>
      </c>
      <c r="J3">
        <v>0</v>
      </c>
      <c r="K3">
        <v>0.467811158798283</v>
      </c>
    </row>
    <row r="4" spans="1:13">
      <c r="A4" s="2" t="s">
        <v>24</v>
      </c>
      <c r="B4">
        <v>10.77</v>
      </c>
      <c r="C4">
        <v>9.75</v>
      </c>
      <c r="D4">
        <v>0.15</v>
      </c>
      <c r="E4">
        <v>30.3</v>
      </c>
      <c r="F4">
        <v>4.71</v>
      </c>
      <c r="G4">
        <v>0</v>
      </c>
      <c r="H4">
        <v>0</v>
      </c>
      <c r="I4">
        <v>1</v>
      </c>
      <c r="J4">
        <v>0.46700507614213199</v>
      </c>
      <c r="K4">
        <v>1</v>
      </c>
    </row>
    <row r="5" spans="1:13">
      <c r="A5" s="2" t="s">
        <v>17</v>
      </c>
      <c r="B5">
        <v>41.47</v>
      </c>
      <c r="C5">
        <v>31.97</v>
      </c>
      <c r="D5">
        <v>1.67</v>
      </c>
      <c r="E5">
        <v>25.2</v>
      </c>
      <c r="F5">
        <v>2.38</v>
      </c>
      <c r="G5">
        <v>1</v>
      </c>
      <c r="H5">
        <v>0.467395877156079</v>
      </c>
      <c r="I5">
        <v>0.44727272727272699</v>
      </c>
      <c r="J5">
        <v>0.59644670050761395</v>
      </c>
      <c r="K5">
        <v>0</v>
      </c>
    </row>
    <row r="6" spans="1:13">
      <c r="A6" s="2" t="s">
        <v>18</v>
      </c>
      <c r="B6">
        <v>21.09</v>
      </c>
      <c r="C6">
        <v>20.49</v>
      </c>
      <c r="D6">
        <v>1.8</v>
      </c>
      <c r="E6">
        <v>9.3000000000000007</v>
      </c>
      <c r="F6">
        <v>2.82</v>
      </c>
      <c r="G6">
        <v>0.33615635179152997</v>
      </c>
      <c r="H6">
        <v>0.22591501893142599</v>
      </c>
      <c r="I6">
        <v>0.39999999999999902</v>
      </c>
      <c r="J6">
        <v>1</v>
      </c>
      <c r="K6">
        <v>0.18884120171673799</v>
      </c>
    </row>
    <row r="7" spans="1:13">
      <c r="A7" s="2" t="s">
        <v>25</v>
      </c>
      <c r="B7">
        <v>15.97</v>
      </c>
      <c r="C7">
        <v>20.260000000000002</v>
      </c>
      <c r="D7">
        <v>1.33</v>
      </c>
      <c r="E7">
        <v>22.2</v>
      </c>
      <c r="F7">
        <v>2.99</v>
      </c>
      <c r="G7">
        <v>0.169381107491856</v>
      </c>
      <c r="H7">
        <v>0.22107698779974699</v>
      </c>
      <c r="I7">
        <v>0.57090909090909003</v>
      </c>
      <c r="J7">
        <v>0.67258883248730905</v>
      </c>
      <c r="K7">
        <v>0.26180257510729599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2025-08-05T05:52:03Z</dcterms:created>
  <dcterms:modified xsi:type="dcterms:W3CDTF">2025-08-05T09:31:11Z</dcterms:modified>
  <cp:category/>
  <cp:contentStatus/>
</cp:coreProperties>
</file>