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ipzig\CVAO\"/>
    </mc:Choice>
  </mc:AlternateContent>
  <bookViews>
    <workbookView xWindow="0" yWindow="0" windowWidth="25200" windowHeight="11985"/>
  </bookViews>
  <sheets>
    <sheet name="PM10 - DATA" sheetId="1" r:id="rId1"/>
    <sheet name="Tabelle1" sheetId="4" r:id="rId2"/>
    <sheet name="Readm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7" i="1"/>
  <c r="AN429" i="1"/>
  <c r="AN430" i="1"/>
  <c r="AN431" i="1"/>
  <c r="AN432" i="1"/>
  <c r="AN433" i="1"/>
  <c r="AN434" i="1"/>
  <c r="AN435" i="1"/>
  <c r="AN436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6" i="1"/>
  <c r="AN1017" i="1"/>
  <c r="AN1018" i="1"/>
  <c r="AN1019" i="1"/>
  <c r="AN1020" i="1"/>
  <c r="AN1021" i="1"/>
  <c r="AN1022" i="1"/>
  <c r="AN4" i="1"/>
  <c r="AB5" i="1"/>
  <c r="AC5" i="1"/>
  <c r="AD5" i="1"/>
  <c r="AE5" i="1"/>
  <c r="AF5" i="1"/>
  <c r="AG5" i="1"/>
  <c r="AH5" i="1"/>
  <c r="AI5" i="1"/>
  <c r="AJ5" i="1"/>
  <c r="AK5" i="1"/>
  <c r="AL5" i="1"/>
  <c r="AB6" i="1"/>
  <c r="AC6" i="1"/>
  <c r="AD6" i="1"/>
  <c r="AE6" i="1"/>
  <c r="AF6" i="1"/>
  <c r="AG6" i="1"/>
  <c r="AH6" i="1"/>
  <c r="AI6" i="1"/>
  <c r="AJ6" i="1"/>
  <c r="AK6" i="1"/>
  <c r="AL6" i="1"/>
  <c r="AB7" i="1"/>
  <c r="AC7" i="1"/>
  <c r="AD7" i="1"/>
  <c r="AE7" i="1"/>
  <c r="AF7" i="1"/>
  <c r="AG7" i="1"/>
  <c r="AH7" i="1"/>
  <c r="AI7" i="1"/>
  <c r="AJ7" i="1"/>
  <c r="AK7" i="1"/>
  <c r="AL7" i="1"/>
  <c r="AB8" i="1"/>
  <c r="AC8" i="1"/>
  <c r="AL8" i="1" s="1"/>
  <c r="AD8" i="1"/>
  <c r="AE8" i="1"/>
  <c r="AF8" i="1"/>
  <c r="AG8" i="1"/>
  <c r="AH8" i="1"/>
  <c r="AI8" i="1"/>
  <c r="AJ8" i="1"/>
  <c r="AK8" i="1"/>
  <c r="AB9" i="1"/>
  <c r="AC9" i="1"/>
  <c r="AD9" i="1"/>
  <c r="AE9" i="1"/>
  <c r="AF9" i="1"/>
  <c r="AG9" i="1"/>
  <c r="AH9" i="1"/>
  <c r="AI9" i="1"/>
  <c r="AJ9" i="1"/>
  <c r="AK9" i="1"/>
  <c r="AL9" i="1"/>
  <c r="AB10" i="1"/>
  <c r="AC10" i="1"/>
  <c r="AD10" i="1"/>
  <c r="AE10" i="1"/>
  <c r="AF10" i="1"/>
  <c r="AG10" i="1"/>
  <c r="AH10" i="1"/>
  <c r="AI10" i="1"/>
  <c r="AJ10" i="1"/>
  <c r="AK10" i="1"/>
  <c r="AL10" i="1"/>
  <c r="AB11" i="1"/>
  <c r="AC11" i="1"/>
  <c r="AD11" i="1"/>
  <c r="AE11" i="1"/>
  <c r="AF11" i="1"/>
  <c r="AG11" i="1"/>
  <c r="AH11" i="1"/>
  <c r="AI11" i="1"/>
  <c r="AJ11" i="1"/>
  <c r="AK11" i="1"/>
  <c r="AL11" i="1"/>
  <c r="AB12" i="1"/>
  <c r="AC12" i="1"/>
  <c r="AL12" i="1" s="1"/>
  <c r="AD12" i="1"/>
  <c r="AE12" i="1"/>
  <c r="AF12" i="1"/>
  <c r="AG12" i="1"/>
  <c r="AH12" i="1"/>
  <c r="AI12" i="1"/>
  <c r="AJ12" i="1"/>
  <c r="AK12" i="1"/>
  <c r="AB13" i="1"/>
  <c r="AC13" i="1"/>
  <c r="AD13" i="1"/>
  <c r="AE13" i="1"/>
  <c r="AF13" i="1"/>
  <c r="AG13" i="1"/>
  <c r="AH13" i="1"/>
  <c r="AI13" i="1"/>
  <c r="AJ13" i="1"/>
  <c r="AK13" i="1"/>
  <c r="AL13" i="1"/>
  <c r="AB14" i="1"/>
  <c r="AC14" i="1"/>
  <c r="AD14" i="1"/>
  <c r="AE14" i="1"/>
  <c r="AF14" i="1"/>
  <c r="AG14" i="1"/>
  <c r="AH14" i="1"/>
  <c r="AI14" i="1"/>
  <c r="AJ14" i="1"/>
  <c r="AK14" i="1"/>
  <c r="AL14" i="1"/>
  <c r="AB15" i="1"/>
  <c r="AC15" i="1"/>
  <c r="AD15" i="1"/>
  <c r="AE15" i="1"/>
  <c r="AF15" i="1"/>
  <c r="AG15" i="1"/>
  <c r="AH15" i="1"/>
  <c r="AI15" i="1"/>
  <c r="AJ15" i="1"/>
  <c r="AK15" i="1"/>
  <c r="AL15" i="1"/>
  <c r="AB16" i="1"/>
  <c r="AC16" i="1"/>
  <c r="AL16" i="1" s="1"/>
  <c r="AD16" i="1"/>
  <c r="AE16" i="1"/>
  <c r="AF16" i="1"/>
  <c r="AG16" i="1"/>
  <c r="AH16" i="1"/>
  <c r="AI16" i="1"/>
  <c r="AJ16" i="1"/>
  <c r="AK16" i="1"/>
  <c r="AB17" i="1"/>
  <c r="AC17" i="1"/>
  <c r="AD17" i="1"/>
  <c r="AE17" i="1"/>
  <c r="AF17" i="1"/>
  <c r="AG17" i="1"/>
  <c r="AH17" i="1"/>
  <c r="AI17" i="1"/>
  <c r="AJ17" i="1"/>
  <c r="AK17" i="1"/>
  <c r="AL17" i="1"/>
  <c r="AB18" i="1"/>
  <c r="AC18" i="1"/>
  <c r="AD18" i="1"/>
  <c r="AE18" i="1"/>
  <c r="AF18" i="1"/>
  <c r="AG18" i="1"/>
  <c r="AH18" i="1"/>
  <c r="AI18" i="1"/>
  <c r="AJ18" i="1"/>
  <c r="AK18" i="1"/>
  <c r="AL18" i="1"/>
  <c r="AB19" i="1"/>
  <c r="AC19" i="1"/>
  <c r="AD19" i="1"/>
  <c r="AE19" i="1"/>
  <c r="AF19" i="1"/>
  <c r="AG19" i="1"/>
  <c r="AH19" i="1"/>
  <c r="AI19" i="1"/>
  <c r="AJ19" i="1"/>
  <c r="AK19" i="1"/>
  <c r="AL19" i="1"/>
  <c r="AB20" i="1"/>
  <c r="AC20" i="1"/>
  <c r="AL20" i="1" s="1"/>
  <c r="AD20" i="1"/>
  <c r="AE20" i="1"/>
  <c r="AF20" i="1"/>
  <c r="AG20" i="1"/>
  <c r="AH20" i="1"/>
  <c r="AI20" i="1"/>
  <c r="AJ20" i="1"/>
  <c r="AK20" i="1"/>
  <c r="AB21" i="1"/>
  <c r="AC21" i="1"/>
  <c r="AD21" i="1"/>
  <c r="AE21" i="1"/>
  <c r="AF21" i="1"/>
  <c r="AG21" i="1"/>
  <c r="AH21" i="1"/>
  <c r="AI21" i="1"/>
  <c r="AJ21" i="1"/>
  <c r="AK21" i="1"/>
  <c r="AL21" i="1"/>
  <c r="AB22" i="1"/>
  <c r="AC22" i="1"/>
  <c r="AD22" i="1"/>
  <c r="AE22" i="1"/>
  <c r="AF22" i="1"/>
  <c r="AG22" i="1"/>
  <c r="AH22" i="1"/>
  <c r="AI22" i="1"/>
  <c r="AJ22" i="1"/>
  <c r="AK22" i="1"/>
  <c r="AL22" i="1"/>
  <c r="AB23" i="1"/>
  <c r="AC23" i="1"/>
  <c r="AD23" i="1"/>
  <c r="AE23" i="1"/>
  <c r="AF23" i="1"/>
  <c r="AG23" i="1"/>
  <c r="AH23" i="1"/>
  <c r="AI23" i="1"/>
  <c r="AJ23" i="1"/>
  <c r="AK23" i="1"/>
  <c r="AL23" i="1"/>
  <c r="AB24" i="1"/>
  <c r="AC24" i="1"/>
  <c r="AL24" i="1" s="1"/>
  <c r="AD24" i="1"/>
  <c r="AE24" i="1"/>
  <c r="AF24" i="1"/>
  <c r="AG24" i="1"/>
  <c r="AH24" i="1"/>
  <c r="AI24" i="1"/>
  <c r="AJ24" i="1"/>
  <c r="AK24" i="1"/>
  <c r="AB25" i="1"/>
  <c r="AC25" i="1"/>
  <c r="AD25" i="1"/>
  <c r="AE25" i="1"/>
  <c r="AF25" i="1"/>
  <c r="AG25" i="1"/>
  <c r="AH25" i="1"/>
  <c r="AI25" i="1"/>
  <c r="AJ25" i="1"/>
  <c r="AK25" i="1"/>
  <c r="AL25" i="1"/>
  <c r="AB26" i="1"/>
  <c r="AC26" i="1"/>
  <c r="AD26" i="1"/>
  <c r="AE26" i="1"/>
  <c r="AF26" i="1"/>
  <c r="AG26" i="1"/>
  <c r="AH26" i="1"/>
  <c r="AI26" i="1"/>
  <c r="AJ26" i="1"/>
  <c r="AK26" i="1"/>
  <c r="AL26" i="1"/>
  <c r="AB27" i="1"/>
  <c r="AC27" i="1"/>
  <c r="AD27" i="1"/>
  <c r="AE27" i="1"/>
  <c r="AF27" i="1"/>
  <c r="AG27" i="1"/>
  <c r="AH27" i="1"/>
  <c r="AI27" i="1"/>
  <c r="AJ27" i="1"/>
  <c r="AK27" i="1"/>
  <c r="AL27" i="1"/>
  <c r="AB28" i="1"/>
  <c r="AC28" i="1"/>
  <c r="AL28" i="1" s="1"/>
  <c r="AD28" i="1"/>
  <c r="AE28" i="1"/>
  <c r="AF28" i="1"/>
  <c r="AG28" i="1"/>
  <c r="AH28" i="1"/>
  <c r="AI28" i="1"/>
  <c r="AJ28" i="1"/>
  <c r="AK28" i="1"/>
  <c r="AB29" i="1"/>
  <c r="AC29" i="1"/>
  <c r="AD29" i="1"/>
  <c r="AE29" i="1"/>
  <c r="AF29" i="1"/>
  <c r="AG29" i="1"/>
  <c r="AH29" i="1"/>
  <c r="AI29" i="1"/>
  <c r="AJ29" i="1"/>
  <c r="AK29" i="1"/>
  <c r="AL29" i="1"/>
  <c r="AB30" i="1"/>
  <c r="AC30" i="1"/>
  <c r="AD30" i="1"/>
  <c r="AE30" i="1"/>
  <c r="AF30" i="1"/>
  <c r="AG30" i="1"/>
  <c r="AH30" i="1"/>
  <c r="AI30" i="1"/>
  <c r="AJ30" i="1"/>
  <c r="AK30" i="1"/>
  <c r="AL30" i="1"/>
  <c r="AB31" i="1"/>
  <c r="AC31" i="1"/>
  <c r="AD31" i="1"/>
  <c r="AE31" i="1"/>
  <c r="AF31" i="1"/>
  <c r="AG31" i="1"/>
  <c r="AH31" i="1"/>
  <c r="AI31" i="1"/>
  <c r="AJ31" i="1"/>
  <c r="AK31" i="1"/>
  <c r="AL31" i="1"/>
  <c r="AB32" i="1"/>
  <c r="AC32" i="1"/>
  <c r="AL32" i="1" s="1"/>
  <c r="AD32" i="1"/>
  <c r="AE32" i="1"/>
  <c r="AF32" i="1"/>
  <c r="AG32" i="1"/>
  <c r="AH32" i="1"/>
  <c r="AI32" i="1"/>
  <c r="AJ32" i="1"/>
  <c r="AK32" i="1"/>
  <c r="AB33" i="1"/>
  <c r="AC33" i="1"/>
  <c r="AD33" i="1"/>
  <c r="AE33" i="1"/>
  <c r="AF33" i="1"/>
  <c r="AG33" i="1"/>
  <c r="AH33" i="1"/>
  <c r="AI33" i="1"/>
  <c r="AJ33" i="1"/>
  <c r="AK33" i="1"/>
  <c r="AL33" i="1"/>
  <c r="AB34" i="1"/>
  <c r="AC34" i="1"/>
  <c r="AD34" i="1"/>
  <c r="AE34" i="1"/>
  <c r="AF34" i="1"/>
  <c r="AG34" i="1"/>
  <c r="AH34" i="1"/>
  <c r="AI34" i="1"/>
  <c r="AJ34" i="1"/>
  <c r="AK34" i="1"/>
  <c r="AL34" i="1"/>
  <c r="AB35" i="1"/>
  <c r="AC35" i="1"/>
  <c r="AD35" i="1"/>
  <c r="AE35" i="1"/>
  <c r="AF35" i="1"/>
  <c r="AG35" i="1"/>
  <c r="AH35" i="1"/>
  <c r="AI35" i="1"/>
  <c r="AJ35" i="1"/>
  <c r="AK35" i="1"/>
  <c r="AL35" i="1"/>
  <c r="AB36" i="1"/>
  <c r="AC36" i="1"/>
  <c r="AL36" i="1" s="1"/>
  <c r="AD36" i="1"/>
  <c r="AE36" i="1"/>
  <c r="AF36" i="1"/>
  <c r="AG36" i="1"/>
  <c r="AH36" i="1"/>
  <c r="AI36" i="1"/>
  <c r="AJ36" i="1"/>
  <c r="AK36" i="1"/>
  <c r="AB37" i="1"/>
  <c r="AC37" i="1"/>
  <c r="AD37" i="1"/>
  <c r="AE37" i="1"/>
  <c r="AF37" i="1"/>
  <c r="AG37" i="1"/>
  <c r="AH37" i="1"/>
  <c r="AI37" i="1"/>
  <c r="AJ37" i="1"/>
  <c r="AK37" i="1"/>
  <c r="AL37" i="1"/>
  <c r="AB38" i="1"/>
  <c r="AC38" i="1"/>
  <c r="AD38" i="1"/>
  <c r="AE38" i="1"/>
  <c r="AF38" i="1"/>
  <c r="AG38" i="1"/>
  <c r="AH38" i="1"/>
  <c r="AI38" i="1"/>
  <c r="AJ38" i="1"/>
  <c r="AK38" i="1"/>
  <c r="AL38" i="1"/>
  <c r="AB39" i="1"/>
  <c r="AC39" i="1"/>
  <c r="AD39" i="1"/>
  <c r="AE39" i="1"/>
  <c r="AF39" i="1"/>
  <c r="AG39" i="1"/>
  <c r="AH39" i="1"/>
  <c r="AI39" i="1"/>
  <c r="AJ39" i="1"/>
  <c r="AK39" i="1"/>
  <c r="AL39" i="1"/>
  <c r="AB40" i="1"/>
  <c r="AC40" i="1"/>
  <c r="AL40" i="1" s="1"/>
  <c r="AD40" i="1"/>
  <c r="AE40" i="1"/>
  <c r="AF40" i="1"/>
  <c r="AG40" i="1"/>
  <c r="AH40" i="1"/>
  <c r="AI40" i="1"/>
  <c r="AJ40" i="1"/>
  <c r="AK40" i="1"/>
  <c r="AB41" i="1"/>
  <c r="AC41" i="1"/>
  <c r="AD41" i="1"/>
  <c r="AE41" i="1"/>
  <c r="AF41" i="1"/>
  <c r="AG41" i="1"/>
  <c r="AH41" i="1"/>
  <c r="AI41" i="1"/>
  <c r="AJ41" i="1"/>
  <c r="AK41" i="1"/>
  <c r="AL41" i="1"/>
  <c r="AB42" i="1"/>
  <c r="AC42" i="1"/>
  <c r="AD42" i="1"/>
  <c r="AE42" i="1"/>
  <c r="AF42" i="1"/>
  <c r="AG42" i="1"/>
  <c r="AH42" i="1"/>
  <c r="AI42" i="1"/>
  <c r="AJ42" i="1"/>
  <c r="AK42" i="1"/>
  <c r="AL42" i="1"/>
  <c r="AB43" i="1"/>
  <c r="AC43" i="1"/>
  <c r="AD43" i="1"/>
  <c r="AE43" i="1"/>
  <c r="AF43" i="1"/>
  <c r="AG43" i="1"/>
  <c r="AH43" i="1"/>
  <c r="AI43" i="1"/>
  <c r="AJ43" i="1"/>
  <c r="AK43" i="1"/>
  <c r="AL43" i="1"/>
  <c r="AB44" i="1"/>
  <c r="AC44" i="1"/>
  <c r="AL44" i="1" s="1"/>
  <c r="AD44" i="1"/>
  <c r="AE44" i="1"/>
  <c r="AF44" i="1"/>
  <c r="AG44" i="1"/>
  <c r="AH44" i="1"/>
  <c r="AI44" i="1"/>
  <c r="AJ44" i="1"/>
  <c r="AK44" i="1"/>
  <c r="AB45" i="1"/>
  <c r="AC45" i="1"/>
  <c r="AD45" i="1"/>
  <c r="AE45" i="1"/>
  <c r="AF45" i="1"/>
  <c r="AG45" i="1"/>
  <c r="AH45" i="1"/>
  <c r="AI45" i="1"/>
  <c r="AJ45" i="1"/>
  <c r="AK45" i="1"/>
  <c r="AL45" i="1"/>
  <c r="AB46" i="1"/>
  <c r="AC46" i="1"/>
  <c r="AD46" i="1"/>
  <c r="AE46" i="1"/>
  <c r="AF46" i="1"/>
  <c r="AG46" i="1"/>
  <c r="AH46" i="1"/>
  <c r="AI46" i="1"/>
  <c r="AJ46" i="1"/>
  <c r="AK46" i="1"/>
  <c r="AL46" i="1"/>
  <c r="AB47" i="1"/>
  <c r="AC47" i="1"/>
  <c r="AD47" i="1"/>
  <c r="AE47" i="1"/>
  <c r="AF47" i="1"/>
  <c r="AG47" i="1"/>
  <c r="AH47" i="1"/>
  <c r="AI47" i="1"/>
  <c r="AJ47" i="1"/>
  <c r="AK47" i="1"/>
  <c r="AL47" i="1"/>
  <c r="AB48" i="1"/>
  <c r="AC48" i="1"/>
  <c r="AL48" i="1" s="1"/>
  <c r="AD48" i="1"/>
  <c r="AE48" i="1"/>
  <c r="AF48" i="1"/>
  <c r="AG48" i="1"/>
  <c r="AH48" i="1"/>
  <c r="AI48" i="1"/>
  <c r="AJ48" i="1"/>
  <c r="AK48" i="1"/>
  <c r="AB49" i="1"/>
  <c r="AC49" i="1"/>
  <c r="AD49" i="1"/>
  <c r="AE49" i="1"/>
  <c r="AF49" i="1"/>
  <c r="AG49" i="1"/>
  <c r="AH49" i="1"/>
  <c r="AI49" i="1"/>
  <c r="AJ49" i="1"/>
  <c r="AK49" i="1"/>
  <c r="AL49" i="1"/>
  <c r="AB50" i="1"/>
  <c r="AC50" i="1"/>
  <c r="AD50" i="1"/>
  <c r="AE50" i="1"/>
  <c r="AF50" i="1"/>
  <c r="AG50" i="1"/>
  <c r="AH50" i="1"/>
  <c r="AI50" i="1"/>
  <c r="AJ50" i="1"/>
  <c r="AK50" i="1"/>
  <c r="AL50" i="1"/>
  <c r="AB51" i="1"/>
  <c r="AC51" i="1"/>
  <c r="AD51" i="1"/>
  <c r="AE51" i="1"/>
  <c r="AF51" i="1"/>
  <c r="AG51" i="1"/>
  <c r="AH51" i="1"/>
  <c r="AI51" i="1"/>
  <c r="AJ51" i="1"/>
  <c r="AK51" i="1"/>
  <c r="AL51" i="1"/>
  <c r="AB52" i="1"/>
  <c r="AC52" i="1"/>
  <c r="AL52" i="1" s="1"/>
  <c r="AD52" i="1"/>
  <c r="AE52" i="1"/>
  <c r="AF52" i="1"/>
  <c r="AG52" i="1"/>
  <c r="AH52" i="1"/>
  <c r="AI52" i="1"/>
  <c r="AJ52" i="1"/>
  <c r="AK52" i="1"/>
  <c r="AB53" i="1"/>
  <c r="AC53" i="1"/>
  <c r="AD53" i="1"/>
  <c r="AE53" i="1"/>
  <c r="AF53" i="1"/>
  <c r="AG53" i="1"/>
  <c r="AH53" i="1"/>
  <c r="AI53" i="1"/>
  <c r="AJ53" i="1"/>
  <c r="AK53" i="1"/>
  <c r="AL53" i="1"/>
  <c r="AB54" i="1"/>
  <c r="AC54" i="1"/>
  <c r="AD54" i="1"/>
  <c r="AE54" i="1"/>
  <c r="AF54" i="1"/>
  <c r="AG54" i="1"/>
  <c r="AH54" i="1"/>
  <c r="AI54" i="1"/>
  <c r="AJ54" i="1"/>
  <c r="AK54" i="1"/>
  <c r="AL54" i="1"/>
  <c r="AB55" i="1"/>
  <c r="AC55" i="1"/>
  <c r="AD55" i="1"/>
  <c r="AE55" i="1"/>
  <c r="AF55" i="1"/>
  <c r="AG55" i="1"/>
  <c r="AH55" i="1"/>
  <c r="AI55" i="1"/>
  <c r="AJ55" i="1"/>
  <c r="AK55" i="1"/>
  <c r="AL55" i="1"/>
  <c r="AB56" i="1"/>
  <c r="AC56" i="1"/>
  <c r="AL56" i="1" s="1"/>
  <c r="AD56" i="1"/>
  <c r="AE56" i="1"/>
  <c r="AF56" i="1"/>
  <c r="AG56" i="1"/>
  <c r="AH56" i="1"/>
  <c r="AI56" i="1"/>
  <c r="AJ56" i="1"/>
  <c r="AK56" i="1"/>
  <c r="AB57" i="1"/>
  <c r="AC57" i="1"/>
  <c r="AD57" i="1"/>
  <c r="AE57" i="1"/>
  <c r="AF57" i="1"/>
  <c r="AG57" i="1"/>
  <c r="AH57" i="1"/>
  <c r="AI57" i="1"/>
  <c r="AJ57" i="1"/>
  <c r="AK57" i="1"/>
  <c r="AL57" i="1"/>
  <c r="AB58" i="1"/>
  <c r="AC58" i="1"/>
  <c r="AD58" i="1"/>
  <c r="AE58" i="1"/>
  <c r="AF58" i="1"/>
  <c r="AG58" i="1"/>
  <c r="AH58" i="1"/>
  <c r="AI58" i="1"/>
  <c r="AJ58" i="1"/>
  <c r="AK58" i="1"/>
  <c r="AL58" i="1"/>
  <c r="AB59" i="1"/>
  <c r="AC59" i="1"/>
  <c r="AD59" i="1"/>
  <c r="AE59" i="1"/>
  <c r="AF59" i="1"/>
  <c r="AG59" i="1"/>
  <c r="AH59" i="1"/>
  <c r="AI59" i="1"/>
  <c r="AJ59" i="1"/>
  <c r="AK59" i="1"/>
  <c r="AL59" i="1"/>
  <c r="AB60" i="1"/>
  <c r="AC60" i="1"/>
  <c r="AL60" i="1" s="1"/>
  <c r="AD60" i="1"/>
  <c r="AE60" i="1"/>
  <c r="AF60" i="1"/>
  <c r="AG60" i="1"/>
  <c r="AH60" i="1"/>
  <c r="AI60" i="1"/>
  <c r="AJ60" i="1"/>
  <c r="AK60" i="1"/>
  <c r="AB61" i="1"/>
  <c r="AC61" i="1"/>
  <c r="AD61" i="1"/>
  <c r="AE61" i="1"/>
  <c r="AF61" i="1"/>
  <c r="AG61" i="1"/>
  <c r="AH61" i="1"/>
  <c r="AI61" i="1"/>
  <c r="AJ61" i="1"/>
  <c r="AK61" i="1"/>
  <c r="AL61" i="1"/>
  <c r="AB62" i="1"/>
  <c r="AC62" i="1"/>
  <c r="AD62" i="1"/>
  <c r="AE62" i="1"/>
  <c r="AF62" i="1"/>
  <c r="AG62" i="1"/>
  <c r="AH62" i="1"/>
  <c r="AI62" i="1"/>
  <c r="AJ62" i="1"/>
  <c r="AK62" i="1"/>
  <c r="AL62" i="1"/>
  <c r="AB63" i="1"/>
  <c r="AC63" i="1"/>
  <c r="AD63" i="1"/>
  <c r="AE63" i="1"/>
  <c r="AF63" i="1"/>
  <c r="AG63" i="1"/>
  <c r="AH63" i="1"/>
  <c r="AI63" i="1"/>
  <c r="AJ63" i="1"/>
  <c r="AK63" i="1"/>
  <c r="AL63" i="1"/>
  <c r="AB64" i="1"/>
  <c r="AC64" i="1"/>
  <c r="AL64" i="1" s="1"/>
  <c r="AD64" i="1"/>
  <c r="AE64" i="1"/>
  <c r="AF64" i="1"/>
  <c r="AG64" i="1"/>
  <c r="AH64" i="1"/>
  <c r="AI64" i="1"/>
  <c r="AJ64" i="1"/>
  <c r="AK64" i="1"/>
  <c r="AB65" i="1"/>
  <c r="AC65" i="1"/>
  <c r="AD65" i="1"/>
  <c r="AE65" i="1"/>
  <c r="AF65" i="1"/>
  <c r="AG65" i="1"/>
  <c r="AH65" i="1"/>
  <c r="AI65" i="1"/>
  <c r="AJ65" i="1"/>
  <c r="AK65" i="1"/>
  <c r="AL65" i="1"/>
  <c r="AB66" i="1"/>
  <c r="AC66" i="1"/>
  <c r="AD66" i="1"/>
  <c r="AE66" i="1"/>
  <c r="AF66" i="1"/>
  <c r="AG66" i="1"/>
  <c r="AH66" i="1"/>
  <c r="AI66" i="1"/>
  <c r="AJ66" i="1"/>
  <c r="AK66" i="1"/>
  <c r="AL66" i="1"/>
  <c r="AB67" i="1"/>
  <c r="AC67" i="1"/>
  <c r="AD67" i="1"/>
  <c r="AE67" i="1"/>
  <c r="AF67" i="1"/>
  <c r="AG67" i="1"/>
  <c r="AH67" i="1"/>
  <c r="AI67" i="1"/>
  <c r="AJ67" i="1"/>
  <c r="AK67" i="1"/>
  <c r="AL67" i="1"/>
  <c r="AB68" i="1"/>
  <c r="AC68" i="1"/>
  <c r="AL68" i="1" s="1"/>
  <c r="AD68" i="1"/>
  <c r="AE68" i="1"/>
  <c r="AF68" i="1"/>
  <c r="AG68" i="1"/>
  <c r="AH68" i="1"/>
  <c r="AI68" i="1"/>
  <c r="AJ68" i="1"/>
  <c r="AK68" i="1"/>
  <c r="AB69" i="1"/>
  <c r="AC69" i="1"/>
  <c r="AD69" i="1"/>
  <c r="AE69" i="1"/>
  <c r="AF69" i="1"/>
  <c r="AG69" i="1"/>
  <c r="AH69" i="1"/>
  <c r="AI69" i="1"/>
  <c r="AJ69" i="1"/>
  <c r="AK69" i="1"/>
  <c r="AL69" i="1"/>
  <c r="AB70" i="1"/>
  <c r="AC70" i="1"/>
  <c r="AD70" i="1"/>
  <c r="AE70" i="1"/>
  <c r="AF70" i="1"/>
  <c r="AG70" i="1"/>
  <c r="AH70" i="1"/>
  <c r="AI70" i="1"/>
  <c r="AJ70" i="1"/>
  <c r="AK70" i="1"/>
  <c r="AL70" i="1"/>
  <c r="AB71" i="1"/>
  <c r="AC71" i="1"/>
  <c r="AD71" i="1"/>
  <c r="AE71" i="1"/>
  <c r="AF71" i="1"/>
  <c r="AG71" i="1"/>
  <c r="AH71" i="1"/>
  <c r="AI71" i="1"/>
  <c r="AJ71" i="1"/>
  <c r="AK71" i="1"/>
  <c r="AL71" i="1"/>
  <c r="AB72" i="1"/>
  <c r="AC72" i="1"/>
  <c r="AL72" i="1" s="1"/>
  <c r="AD72" i="1"/>
  <c r="AE72" i="1"/>
  <c r="AF72" i="1"/>
  <c r="AG72" i="1"/>
  <c r="AH72" i="1"/>
  <c r="AI72" i="1"/>
  <c r="AJ72" i="1"/>
  <c r="AK72" i="1"/>
  <c r="AB73" i="1"/>
  <c r="AC73" i="1"/>
  <c r="AD73" i="1"/>
  <c r="AE73" i="1"/>
  <c r="AF73" i="1"/>
  <c r="AG73" i="1"/>
  <c r="AH73" i="1"/>
  <c r="AI73" i="1"/>
  <c r="AJ73" i="1"/>
  <c r="AK73" i="1"/>
  <c r="AL73" i="1"/>
  <c r="AB74" i="1"/>
  <c r="AC74" i="1"/>
  <c r="AD74" i="1"/>
  <c r="AE74" i="1"/>
  <c r="AF74" i="1"/>
  <c r="AG74" i="1"/>
  <c r="AH74" i="1"/>
  <c r="AI74" i="1"/>
  <c r="AJ74" i="1"/>
  <c r="AK74" i="1"/>
  <c r="AL74" i="1"/>
  <c r="AB75" i="1"/>
  <c r="AC75" i="1"/>
  <c r="AD75" i="1"/>
  <c r="AE75" i="1"/>
  <c r="AF75" i="1"/>
  <c r="AG75" i="1"/>
  <c r="AH75" i="1"/>
  <c r="AI75" i="1"/>
  <c r="AJ75" i="1"/>
  <c r="AK75" i="1"/>
  <c r="AL75" i="1"/>
  <c r="AB76" i="1"/>
  <c r="AC76" i="1"/>
  <c r="AL76" i="1" s="1"/>
  <c r="AD76" i="1"/>
  <c r="AE76" i="1"/>
  <c r="AF76" i="1"/>
  <c r="AG76" i="1"/>
  <c r="AH76" i="1"/>
  <c r="AI76" i="1"/>
  <c r="AJ76" i="1"/>
  <c r="AK76" i="1"/>
  <c r="AB77" i="1"/>
  <c r="AC77" i="1"/>
  <c r="AD77" i="1"/>
  <c r="AE77" i="1"/>
  <c r="AF77" i="1"/>
  <c r="AG77" i="1"/>
  <c r="AH77" i="1"/>
  <c r="AI77" i="1"/>
  <c r="AJ77" i="1"/>
  <c r="AK77" i="1"/>
  <c r="AL77" i="1"/>
  <c r="AB78" i="1"/>
  <c r="AC78" i="1"/>
  <c r="AD78" i="1"/>
  <c r="AE78" i="1"/>
  <c r="AF78" i="1"/>
  <c r="AG78" i="1"/>
  <c r="AH78" i="1"/>
  <c r="AI78" i="1"/>
  <c r="AJ78" i="1"/>
  <c r="AK78" i="1"/>
  <c r="AL78" i="1"/>
  <c r="AB79" i="1"/>
  <c r="AC79" i="1"/>
  <c r="AD79" i="1"/>
  <c r="AE79" i="1"/>
  <c r="AF79" i="1"/>
  <c r="AG79" i="1"/>
  <c r="AH79" i="1"/>
  <c r="AI79" i="1"/>
  <c r="AJ79" i="1"/>
  <c r="AK79" i="1"/>
  <c r="AL79" i="1"/>
  <c r="AB80" i="1"/>
  <c r="AC80" i="1"/>
  <c r="AL80" i="1" s="1"/>
  <c r="AD80" i="1"/>
  <c r="AE80" i="1"/>
  <c r="AF80" i="1"/>
  <c r="AG80" i="1"/>
  <c r="AH80" i="1"/>
  <c r="AI80" i="1"/>
  <c r="AJ80" i="1"/>
  <c r="AK80" i="1"/>
  <c r="AB81" i="1"/>
  <c r="AC81" i="1"/>
  <c r="AD81" i="1"/>
  <c r="AE81" i="1"/>
  <c r="AF81" i="1"/>
  <c r="AG81" i="1"/>
  <c r="AH81" i="1"/>
  <c r="AI81" i="1"/>
  <c r="AJ81" i="1"/>
  <c r="AK81" i="1"/>
  <c r="AL81" i="1"/>
  <c r="AB82" i="1"/>
  <c r="AC82" i="1"/>
  <c r="AD82" i="1"/>
  <c r="AE82" i="1"/>
  <c r="AF82" i="1"/>
  <c r="AG82" i="1"/>
  <c r="AH82" i="1"/>
  <c r="AI82" i="1"/>
  <c r="AJ82" i="1"/>
  <c r="AK82" i="1"/>
  <c r="AL82" i="1"/>
  <c r="AB83" i="1"/>
  <c r="AC83" i="1"/>
  <c r="AD83" i="1"/>
  <c r="AE83" i="1"/>
  <c r="AF83" i="1"/>
  <c r="AG83" i="1"/>
  <c r="AH83" i="1"/>
  <c r="AI83" i="1"/>
  <c r="AJ83" i="1"/>
  <c r="AK83" i="1"/>
  <c r="AL83" i="1"/>
  <c r="AB84" i="1"/>
  <c r="AC84" i="1"/>
  <c r="AL84" i="1" s="1"/>
  <c r="AD84" i="1"/>
  <c r="AE84" i="1"/>
  <c r="AF84" i="1"/>
  <c r="AG84" i="1"/>
  <c r="AH84" i="1"/>
  <c r="AI84" i="1"/>
  <c r="AJ84" i="1"/>
  <c r="AK84" i="1"/>
  <c r="AB85" i="1"/>
  <c r="AC85" i="1"/>
  <c r="AD85" i="1"/>
  <c r="AE85" i="1"/>
  <c r="AF85" i="1"/>
  <c r="AG85" i="1"/>
  <c r="AH85" i="1"/>
  <c r="AI85" i="1"/>
  <c r="AJ85" i="1"/>
  <c r="AK85" i="1"/>
  <c r="AL85" i="1"/>
  <c r="AB86" i="1"/>
  <c r="AC86" i="1"/>
  <c r="AD86" i="1"/>
  <c r="AE86" i="1"/>
  <c r="AF86" i="1"/>
  <c r="AG86" i="1"/>
  <c r="AH86" i="1"/>
  <c r="AI86" i="1"/>
  <c r="AJ86" i="1"/>
  <c r="AK86" i="1"/>
  <c r="AL86" i="1"/>
  <c r="AB87" i="1"/>
  <c r="AC87" i="1"/>
  <c r="AD87" i="1"/>
  <c r="AE87" i="1"/>
  <c r="AF87" i="1"/>
  <c r="AG87" i="1"/>
  <c r="AH87" i="1"/>
  <c r="AI87" i="1"/>
  <c r="AJ87" i="1"/>
  <c r="AK87" i="1"/>
  <c r="AL87" i="1"/>
  <c r="AB88" i="1"/>
  <c r="AC88" i="1"/>
  <c r="AL88" i="1" s="1"/>
  <c r="AD88" i="1"/>
  <c r="AE88" i="1"/>
  <c r="AF88" i="1"/>
  <c r="AG88" i="1"/>
  <c r="AH88" i="1"/>
  <c r="AI88" i="1"/>
  <c r="AJ88" i="1"/>
  <c r="AK88" i="1"/>
  <c r="AB89" i="1"/>
  <c r="AC89" i="1"/>
  <c r="AD89" i="1"/>
  <c r="AE89" i="1"/>
  <c r="AF89" i="1"/>
  <c r="AG89" i="1"/>
  <c r="AH89" i="1"/>
  <c r="AI89" i="1"/>
  <c r="AJ89" i="1"/>
  <c r="AK89" i="1"/>
  <c r="AL89" i="1"/>
  <c r="AB90" i="1"/>
  <c r="AC90" i="1"/>
  <c r="AD90" i="1"/>
  <c r="AE90" i="1"/>
  <c r="AL90" i="1" s="1"/>
  <c r="AF90" i="1"/>
  <c r="AG90" i="1"/>
  <c r="AH90" i="1"/>
  <c r="AI90" i="1"/>
  <c r="AM90" i="1" s="1"/>
  <c r="AJ90" i="1"/>
  <c r="AK90" i="1"/>
  <c r="AB91" i="1"/>
  <c r="AC91" i="1"/>
  <c r="AD91" i="1"/>
  <c r="AE91" i="1"/>
  <c r="AL91" i="1" s="1"/>
  <c r="AF91" i="1"/>
  <c r="AG91" i="1"/>
  <c r="AH91" i="1"/>
  <c r="AI91" i="1"/>
  <c r="AJ91" i="1"/>
  <c r="AK91" i="1"/>
  <c r="AM91" i="1"/>
  <c r="AB92" i="1"/>
  <c r="AC92" i="1"/>
  <c r="AD92" i="1"/>
  <c r="AE92" i="1"/>
  <c r="AL92" i="1" s="1"/>
  <c r="AF92" i="1"/>
  <c r="AG92" i="1"/>
  <c r="AH92" i="1"/>
  <c r="AI92" i="1"/>
  <c r="AM92" i="1" s="1"/>
  <c r="AJ92" i="1"/>
  <c r="AK92" i="1"/>
  <c r="AB93" i="1"/>
  <c r="AC93" i="1"/>
  <c r="AD93" i="1"/>
  <c r="AE93" i="1"/>
  <c r="AL93" i="1" s="1"/>
  <c r="AF93" i="1"/>
  <c r="AG93" i="1"/>
  <c r="AH93" i="1"/>
  <c r="AI93" i="1"/>
  <c r="AM93" i="1" s="1"/>
  <c r="AJ93" i="1"/>
  <c r="AK93" i="1"/>
  <c r="AB94" i="1"/>
  <c r="AC94" i="1"/>
  <c r="AD94" i="1"/>
  <c r="AE94" i="1"/>
  <c r="AL94" i="1" s="1"/>
  <c r="AF94" i="1"/>
  <c r="AG94" i="1"/>
  <c r="AH94" i="1"/>
  <c r="AI94" i="1"/>
  <c r="AM94" i="1" s="1"/>
  <c r="AJ94" i="1"/>
  <c r="AK94" i="1"/>
  <c r="AB95" i="1"/>
  <c r="AC95" i="1"/>
  <c r="AD95" i="1"/>
  <c r="AE95" i="1"/>
  <c r="AL95" i="1" s="1"/>
  <c r="AF95" i="1"/>
  <c r="AG95" i="1"/>
  <c r="AH95" i="1"/>
  <c r="AI95" i="1"/>
  <c r="AJ95" i="1"/>
  <c r="AK95" i="1"/>
  <c r="AM95" i="1"/>
  <c r="AB96" i="1"/>
  <c r="AC96" i="1"/>
  <c r="AD96" i="1"/>
  <c r="AE96" i="1"/>
  <c r="AL96" i="1" s="1"/>
  <c r="AF96" i="1"/>
  <c r="AG96" i="1"/>
  <c r="AH96" i="1"/>
  <c r="AI96" i="1"/>
  <c r="AJ96" i="1"/>
  <c r="AK96" i="1"/>
  <c r="AM96" i="1"/>
  <c r="AB97" i="1"/>
  <c r="AC97" i="1"/>
  <c r="AD97" i="1"/>
  <c r="AE97" i="1"/>
  <c r="AL97" i="1" s="1"/>
  <c r="AF97" i="1"/>
  <c r="AG97" i="1"/>
  <c r="AH97" i="1"/>
  <c r="AI97" i="1"/>
  <c r="AM97" i="1" s="1"/>
  <c r="AJ97" i="1"/>
  <c r="AK97" i="1"/>
  <c r="AB98" i="1"/>
  <c r="AC98" i="1"/>
  <c r="AD98" i="1"/>
  <c r="AE98" i="1"/>
  <c r="AL98" i="1" s="1"/>
  <c r="AF98" i="1"/>
  <c r="AG98" i="1"/>
  <c r="AH98" i="1"/>
  <c r="AI98" i="1"/>
  <c r="AM98" i="1" s="1"/>
  <c r="AJ98" i="1"/>
  <c r="AK98" i="1"/>
  <c r="AB99" i="1"/>
  <c r="AC99" i="1"/>
  <c r="AD99" i="1"/>
  <c r="AE99" i="1"/>
  <c r="AL99" i="1" s="1"/>
  <c r="AF99" i="1"/>
  <c r="AG99" i="1"/>
  <c r="AH99" i="1"/>
  <c r="AI99" i="1"/>
  <c r="AJ99" i="1"/>
  <c r="AK99" i="1"/>
  <c r="AM99" i="1"/>
  <c r="AB100" i="1"/>
  <c r="AC100" i="1"/>
  <c r="AD100" i="1"/>
  <c r="AE100" i="1"/>
  <c r="AL100" i="1" s="1"/>
  <c r="AF100" i="1"/>
  <c r="AG100" i="1"/>
  <c r="AH100" i="1"/>
  <c r="AI100" i="1"/>
  <c r="AM100" i="1" s="1"/>
  <c r="AJ100" i="1"/>
  <c r="AK100" i="1"/>
  <c r="AB101" i="1"/>
  <c r="AC101" i="1"/>
  <c r="AD101" i="1"/>
  <c r="AE101" i="1"/>
  <c r="AL101" i="1" s="1"/>
  <c r="AF101" i="1"/>
  <c r="AG101" i="1"/>
  <c r="AH101" i="1"/>
  <c r="AI101" i="1"/>
  <c r="AM101" i="1" s="1"/>
  <c r="AJ101" i="1"/>
  <c r="AK101" i="1"/>
  <c r="AB102" i="1"/>
  <c r="AC102" i="1"/>
  <c r="AD102" i="1"/>
  <c r="AE102" i="1"/>
  <c r="AL102" i="1" s="1"/>
  <c r="AF102" i="1"/>
  <c r="AG102" i="1"/>
  <c r="AH102" i="1"/>
  <c r="AI102" i="1"/>
  <c r="AM102" i="1" s="1"/>
  <c r="AJ102" i="1"/>
  <c r="AK102" i="1"/>
  <c r="AB103" i="1"/>
  <c r="AC103" i="1"/>
  <c r="AD103" i="1"/>
  <c r="AE103" i="1"/>
  <c r="AL103" i="1" s="1"/>
  <c r="AF103" i="1"/>
  <c r="AG103" i="1"/>
  <c r="AH103" i="1"/>
  <c r="AI103" i="1"/>
  <c r="AJ103" i="1"/>
  <c r="AK103" i="1"/>
  <c r="AM103" i="1"/>
  <c r="AB104" i="1"/>
  <c r="AC104" i="1"/>
  <c r="AD104" i="1"/>
  <c r="AE104" i="1"/>
  <c r="AL104" i="1" s="1"/>
  <c r="AF104" i="1"/>
  <c r="AG104" i="1"/>
  <c r="AH104" i="1"/>
  <c r="AI104" i="1"/>
  <c r="AJ104" i="1"/>
  <c r="AK104" i="1"/>
  <c r="AM104" i="1"/>
  <c r="AB105" i="1"/>
  <c r="AC105" i="1"/>
  <c r="AD105" i="1"/>
  <c r="AE105" i="1"/>
  <c r="AL105" i="1" s="1"/>
  <c r="AF105" i="1"/>
  <c r="AG105" i="1"/>
  <c r="AH105" i="1"/>
  <c r="AI105" i="1"/>
  <c r="AM105" i="1" s="1"/>
  <c r="AJ105" i="1"/>
  <c r="AK105" i="1"/>
  <c r="AB106" i="1"/>
  <c r="AC106" i="1"/>
  <c r="AD106" i="1"/>
  <c r="AE106" i="1"/>
  <c r="AL106" i="1" s="1"/>
  <c r="AF106" i="1"/>
  <c r="AG106" i="1"/>
  <c r="AH106" i="1"/>
  <c r="AI106" i="1"/>
  <c r="AM106" i="1" s="1"/>
  <c r="AJ106" i="1"/>
  <c r="AK106" i="1"/>
  <c r="AB107" i="1"/>
  <c r="AC107" i="1"/>
  <c r="AD107" i="1"/>
  <c r="AE107" i="1"/>
  <c r="AL107" i="1" s="1"/>
  <c r="AF107" i="1"/>
  <c r="AG107" i="1"/>
  <c r="AH107" i="1"/>
  <c r="AI107" i="1"/>
  <c r="AJ107" i="1"/>
  <c r="AK107" i="1"/>
  <c r="AM107" i="1"/>
  <c r="AB108" i="1"/>
  <c r="AC108" i="1"/>
  <c r="AD108" i="1"/>
  <c r="AE108" i="1"/>
  <c r="AL108" i="1" s="1"/>
  <c r="AF108" i="1"/>
  <c r="AG108" i="1"/>
  <c r="AH108" i="1"/>
  <c r="AI108" i="1"/>
  <c r="AM108" i="1" s="1"/>
  <c r="AJ108" i="1"/>
  <c r="AK108" i="1"/>
  <c r="AB109" i="1"/>
  <c r="AC109" i="1"/>
  <c r="AD109" i="1"/>
  <c r="AE109" i="1"/>
  <c r="AL109" i="1" s="1"/>
  <c r="AF109" i="1"/>
  <c r="AG109" i="1"/>
  <c r="AH109" i="1"/>
  <c r="AI109" i="1"/>
  <c r="AM109" i="1" s="1"/>
  <c r="AJ109" i="1"/>
  <c r="AK109" i="1"/>
  <c r="AB110" i="1"/>
  <c r="AC110" i="1"/>
  <c r="AD110" i="1"/>
  <c r="AE110" i="1"/>
  <c r="AL110" i="1" s="1"/>
  <c r="AF110" i="1"/>
  <c r="AG110" i="1"/>
  <c r="AH110" i="1"/>
  <c r="AI110" i="1"/>
  <c r="AM110" i="1" s="1"/>
  <c r="AJ110" i="1"/>
  <c r="AK110" i="1"/>
  <c r="AB111" i="1"/>
  <c r="AC111" i="1"/>
  <c r="AD111" i="1"/>
  <c r="AE111" i="1"/>
  <c r="AL111" i="1" s="1"/>
  <c r="AF111" i="1"/>
  <c r="AG111" i="1"/>
  <c r="AH111" i="1"/>
  <c r="AI111" i="1"/>
  <c r="AJ111" i="1"/>
  <c r="AK111" i="1"/>
  <c r="AM111" i="1"/>
  <c r="AB112" i="1"/>
  <c r="AC112" i="1"/>
  <c r="AD112" i="1"/>
  <c r="AE112" i="1"/>
  <c r="AL112" i="1" s="1"/>
  <c r="AF112" i="1"/>
  <c r="AG112" i="1"/>
  <c r="AH112" i="1"/>
  <c r="AI112" i="1"/>
  <c r="AJ112" i="1"/>
  <c r="AK112" i="1"/>
  <c r="AM112" i="1"/>
  <c r="AB113" i="1"/>
  <c r="AC113" i="1"/>
  <c r="AD113" i="1"/>
  <c r="AE113" i="1"/>
  <c r="AL113" i="1" s="1"/>
  <c r="AF113" i="1"/>
  <c r="AG113" i="1"/>
  <c r="AH113" i="1"/>
  <c r="AI113" i="1"/>
  <c r="AM113" i="1" s="1"/>
  <c r="AJ113" i="1"/>
  <c r="AK113" i="1"/>
  <c r="AB114" i="1"/>
  <c r="AC114" i="1"/>
  <c r="AD114" i="1"/>
  <c r="AE114" i="1"/>
  <c r="AL114" i="1" s="1"/>
  <c r="AF114" i="1"/>
  <c r="AG114" i="1"/>
  <c r="AH114" i="1"/>
  <c r="AI114" i="1"/>
  <c r="AM114" i="1" s="1"/>
  <c r="AJ114" i="1"/>
  <c r="AK114" i="1"/>
  <c r="AB115" i="1"/>
  <c r="AC115" i="1"/>
  <c r="AD115" i="1"/>
  <c r="AE115" i="1"/>
  <c r="AL115" i="1" s="1"/>
  <c r="AF115" i="1"/>
  <c r="AG115" i="1"/>
  <c r="AH115" i="1"/>
  <c r="AI115" i="1"/>
  <c r="AJ115" i="1"/>
  <c r="AK115" i="1"/>
  <c r="AM115" i="1"/>
  <c r="AB116" i="1"/>
  <c r="AC116" i="1"/>
  <c r="AD116" i="1"/>
  <c r="AE116" i="1"/>
  <c r="AL116" i="1" s="1"/>
  <c r="AF116" i="1"/>
  <c r="AG116" i="1"/>
  <c r="AH116" i="1"/>
  <c r="AI116" i="1"/>
  <c r="AM116" i="1" s="1"/>
  <c r="AJ116" i="1"/>
  <c r="AK116" i="1"/>
  <c r="AB117" i="1"/>
  <c r="AC117" i="1"/>
  <c r="AD117" i="1"/>
  <c r="AE117" i="1"/>
  <c r="AL117" i="1" s="1"/>
  <c r="AF117" i="1"/>
  <c r="AG117" i="1"/>
  <c r="AH117" i="1"/>
  <c r="AI117" i="1"/>
  <c r="AM117" i="1" s="1"/>
  <c r="AJ117" i="1"/>
  <c r="AK117" i="1"/>
  <c r="AB118" i="1"/>
  <c r="AC118" i="1"/>
  <c r="AD118" i="1"/>
  <c r="AE118" i="1"/>
  <c r="AL118" i="1" s="1"/>
  <c r="AF118" i="1"/>
  <c r="AG118" i="1"/>
  <c r="AH118" i="1"/>
  <c r="AI118" i="1"/>
  <c r="AM118" i="1" s="1"/>
  <c r="AJ118" i="1"/>
  <c r="AK118" i="1"/>
  <c r="AB119" i="1"/>
  <c r="AC119" i="1"/>
  <c r="AD119" i="1"/>
  <c r="AE119" i="1"/>
  <c r="AL119" i="1" s="1"/>
  <c r="AF119" i="1"/>
  <c r="AG119" i="1"/>
  <c r="AH119" i="1"/>
  <c r="AI119" i="1"/>
  <c r="AJ119" i="1"/>
  <c r="AK119" i="1"/>
  <c r="AM119" i="1"/>
  <c r="AB120" i="1"/>
  <c r="AC120" i="1"/>
  <c r="AD120" i="1"/>
  <c r="AE120" i="1"/>
  <c r="AL120" i="1" s="1"/>
  <c r="AF120" i="1"/>
  <c r="AG120" i="1"/>
  <c r="AH120" i="1"/>
  <c r="AI120" i="1"/>
  <c r="AJ120" i="1"/>
  <c r="AK120" i="1"/>
  <c r="AM120" i="1"/>
  <c r="AB121" i="1"/>
  <c r="AC121" i="1"/>
  <c r="AD121" i="1"/>
  <c r="AE121" i="1"/>
  <c r="AL121" i="1" s="1"/>
  <c r="AF121" i="1"/>
  <c r="AG121" i="1"/>
  <c r="AH121" i="1"/>
  <c r="AI121" i="1"/>
  <c r="AM121" i="1" s="1"/>
  <c r="AJ121" i="1"/>
  <c r="AK121" i="1"/>
  <c r="AB122" i="1"/>
  <c r="AC122" i="1"/>
  <c r="AD122" i="1"/>
  <c r="AE122" i="1"/>
  <c r="AL122" i="1" s="1"/>
  <c r="AF122" i="1"/>
  <c r="AG122" i="1"/>
  <c r="AH122" i="1"/>
  <c r="AI122" i="1"/>
  <c r="AM122" i="1" s="1"/>
  <c r="AJ122" i="1"/>
  <c r="AK122" i="1"/>
  <c r="AB123" i="1"/>
  <c r="AC123" i="1"/>
  <c r="AD123" i="1"/>
  <c r="AE123" i="1"/>
  <c r="AL123" i="1" s="1"/>
  <c r="AF123" i="1"/>
  <c r="AG123" i="1"/>
  <c r="AH123" i="1"/>
  <c r="AI123" i="1"/>
  <c r="AJ123" i="1"/>
  <c r="AK123" i="1"/>
  <c r="AM123" i="1"/>
  <c r="AB124" i="1"/>
  <c r="AC124" i="1"/>
  <c r="AD124" i="1"/>
  <c r="AE124" i="1"/>
  <c r="AL124" i="1" s="1"/>
  <c r="AF124" i="1"/>
  <c r="AG124" i="1"/>
  <c r="AH124" i="1"/>
  <c r="AI124" i="1"/>
  <c r="AM124" i="1" s="1"/>
  <c r="AJ124" i="1"/>
  <c r="AK124" i="1"/>
  <c r="AB125" i="1"/>
  <c r="AC125" i="1"/>
  <c r="AD125" i="1"/>
  <c r="AE125" i="1"/>
  <c r="AL125" i="1" s="1"/>
  <c r="AF125" i="1"/>
  <c r="AG125" i="1"/>
  <c r="AH125" i="1"/>
  <c r="AI125" i="1"/>
  <c r="AM125" i="1" s="1"/>
  <c r="AJ125" i="1"/>
  <c r="AK125" i="1"/>
  <c r="AB126" i="1"/>
  <c r="AC126" i="1"/>
  <c r="AD126" i="1"/>
  <c r="AE126" i="1"/>
  <c r="AL126" i="1" s="1"/>
  <c r="AF126" i="1"/>
  <c r="AG126" i="1"/>
  <c r="AH126" i="1"/>
  <c r="AI126" i="1"/>
  <c r="AM126" i="1" s="1"/>
  <c r="AJ126" i="1"/>
  <c r="AK126" i="1"/>
  <c r="AB127" i="1"/>
  <c r="AC127" i="1"/>
  <c r="AD127" i="1"/>
  <c r="AE127" i="1"/>
  <c r="AL127" i="1" s="1"/>
  <c r="AF127" i="1"/>
  <c r="AG127" i="1"/>
  <c r="AH127" i="1"/>
  <c r="AI127" i="1"/>
  <c r="AJ127" i="1"/>
  <c r="AK127" i="1"/>
  <c r="AM127" i="1"/>
  <c r="AB128" i="1"/>
  <c r="AC128" i="1"/>
  <c r="AD128" i="1"/>
  <c r="AE128" i="1"/>
  <c r="AL128" i="1" s="1"/>
  <c r="AF128" i="1"/>
  <c r="AG128" i="1"/>
  <c r="AH128" i="1"/>
  <c r="AI128" i="1"/>
  <c r="AJ128" i="1"/>
  <c r="AK128" i="1"/>
  <c r="AM128" i="1"/>
  <c r="AB129" i="1"/>
  <c r="AC129" i="1"/>
  <c r="AD129" i="1"/>
  <c r="AE129" i="1"/>
  <c r="AL129" i="1" s="1"/>
  <c r="AF129" i="1"/>
  <c r="AG129" i="1"/>
  <c r="AH129" i="1"/>
  <c r="AI129" i="1"/>
  <c r="AM129" i="1" s="1"/>
  <c r="AJ129" i="1"/>
  <c r="AK129" i="1"/>
  <c r="AB130" i="1"/>
  <c r="AC130" i="1"/>
  <c r="AD130" i="1"/>
  <c r="AE130" i="1"/>
  <c r="AL130" i="1" s="1"/>
  <c r="AF130" i="1"/>
  <c r="AG130" i="1"/>
  <c r="AH130" i="1"/>
  <c r="AI130" i="1"/>
  <c r="AM130" i="1" s="1"/>
  <c r="AJ130" i="1"/>
  <c r="AK130" i="1"/>
  <c r="AB131" i="1"/>
  <c r="AC131" i="1"/>
  <c r="AD131" i="1"/>
  <c r="AE131" i="1"/>
  <c r="AL131" i="1" s="1"/>
  <c r="AF131" i="1"/>
  <c r="AG131" i="1"/>
  <c r="AH131" i="1"/>
  <c r="AI131" i="1"/>
  <c r="AJ131" i="1"/>
  <c r="AK131" i="1"/>
  <c r="AM131" i="1"/>
  <c r="AB132" i="1"/>
  <c r="AC132" i="1"/>
  <c r="AD132" i="1"/>
  <c r="AE132" i="1"/>
  <c r="AL132" i="1" s="1"/>
  <c r="AF132" i="1"/>
  <c r="AG132" i="1"/>
  <c r="AH132" i="1"/>
  <c r="AI132" i="1"/>
  <c r="AM132" i="1" s="1"/>
  <c r="AJ132" i="1"/>
  <c r="AK132" i="1"/>
  <c r="AB133" i="1"/>
  <c r="AC133" i="1"/>
  <c r="AD133" i="1"/>
  <c r="AE133" i="1"/>
  <c r="AL133" i="1" s="1"/>
  <c r="AF133" i="1"/>
  <c r="AG133" i="1"/>
  <c r="AH133" i="1"/>
  <c r="AI133" i="1"/>
  <c r="AM133" i="1" s="1"/>
  <c r="AJ133" i="1"/>
  <c r="AK133" i="1"/>
  <c r="AB134" i="1"/>
  <c r="AC134" i="1"/>
  <c r="AD134" i="1"/>
  <c r="AE134" i="1"/>
  <c r="AL134" i="1" s="1"/>
  <c r="AF134" i="1"/>
  <c r="AG134" i="1"/>
  <c r="AH134" i="1"/>
  <c r="AI134" i="1"/>
  <c r="AM134" i="1" s="1"/>
  <c r="AJ134" i="1"/>
  <c r="AK134" i="1"/>
  <c r="AB135" i="1"/>
  <c r="AC135" i="1"/>
  <c r="AD135" i="1"/>
  <c r="AE135" i="1"/>
  <c r="AL135" i="1" s="1"/>
  <c r="AF135" i="1"/>
  <c r="AG135" i="1"/>
  <c r="AH135" i="1"/>
  <c r="AI135" i="1"/>
  <c r="AJ135" i="1"/>
  <c r="AK135" i="1"/>
  <c r="AM135" i="1"/>
  <c r="AB136" i="1"/>
  <c r="AC136" i="1"/>
  <c r="AD136" i="1"/>
  <c r="AE136" i="1"/>
  <c r="AL136" i="1" s="1"/>
  <c r="AF136" i="1"/>
  <c r="AG136" i="1"/>
  <c r="AH136" i="1"/>
  <c r="AI136" i="1"/>
  <c r="AJ136" i="1"/>
  <c r="AK136" i="1"/>
  <c r="AM136" i="1"/>
  <c r="AB137" i="1"/>
  <c r="AC137" i="1"/>
  <c r="AD137" i="1"/>
  <c r="AE137" i="1"/>
  <c r="AL137" i="1" s="1"/>
  <c r="AF137" i="1"/>
  <c r="AG137" i="1"/>
  <c r="AH137" i="1"/>
  <c r="AI137" i="1"/>
  <c r="AM137" i="1" s="1"/>
  <c r="AJ137" i="1"/>
  <c r="AK137" i="1"/>
  <c r="AB138" i="1"/>
  <c r="AC138" i="1"/>
  <c r="AD138" i="1"/>
  <c r="AE138" i="1"/>
  <c r="AL138" i="1" s="1"/>
  <c r="AF138" i="1"/>
  <c r="AG138" i="1"/>
  <c r="AH138" i="1"/>
  <c r="AI138" i="1"/>
  <c r="AM138" i="1" s="1"/>
  <c r="AJ138" i="1"/>
  <c r="AK138" i="1"/>
  <c r="AB139" i="1"/>
  <c r="AC139" i="1"/>
  <c r="AD139" i="1"/>
  <c r="AE139" i="1"/>
  <c r="AL139" i="1" s="1"/>
  <c r="AF139" i="1"/>
  <c r="AG139" i="1"/>
  <c r="AH139" i="1"/>
  <c r="AI139" i="1"/>
  <c r="AJ139" i="1"/>
  <c r="AK139" i="1"/>
  <c r="AM139" i="1"/>
  <c r="AB140" i="1"/>
  <c r="AC140" i="1"/>
  <c r="AD140" i="1"/>
  <c r="AE140" i="1"/>
  <c r="AL140" i="1" s="1"/>
  <c r="AF140" i="1"/>
  <c r="AG140" i="1"/>
  <c r="AH140" i="1"/>
  <c r="AI140" i="1"/>
  <c r="AM140" i="1" s="1"/>
  <c r="AJ140" i="1"/>
  <c r="AK140" i="1"/>
  <c r="AB141" i="1"/>
  <c r="AC141" i="1"/>
  <c r="AD141" i="1"/>
  <c r="AE141" i="1"/>
  <c r="AL141" i="1" s="1"/>
  <c r="AF141" i="1"/>
  <c r="AG141" i="1"/>
  <c r="AH141" i="1"/>
  <c r="AI141" i="1"/>
  <c r="AM141" i="1" s="1"/>
  <c r="AJ141" i="1"/>
  <c r="AK141" i="1"/>
  <c r="AB142" i="1"/>
  <c r="AC142" i="1"/>
  <c r="AD142" i="1"/>
  <c r="AE142" i="1"/>
  <c r="AL142" i="1" s="1"/>
  <c r="AF142" i="1"/>
  <c r="AG142" i="1"/>
  <c r="AH142" i="1"/>
  <c r="AI142" i="1"/>
  <c r="AM142" i="1" s="1"/>
  <c r="AJ142" i="1"/>
  <c r="AK142" i="1"/>
  <c r="AB143" i="1"/>
  <c r="AC143" i="1"/>
  <c r="AD143" i="1"/>
  <c r="AE143" i="1"/>
  <c r="AL143" i="1" s="1"/>
  <c r="AF143" i="1"/>
  <c r="AG143" i="1"/>
  <c r="AH143" i="1"/>
  <c r="AI143" i="1"/>
  <c r="AJ143" i="1"/>
  <c r="AK143" i="1"/>
  <c r="AM143" i="1"/>
  <c r="AB144" i="1"/>
  <c r="AC144" i="1"/>
  <c r="AD144" i="1"/>
  <c r="AE144" i="1"/>
  <c r="AL144" i="1" s="1"/>
  <c r="AF144" i="1"/>
  <c r="AG144" i="1"/>
  <c r="AH144" i="1"/>
  <c r="AI144" i="1"/>
  <c r="AJ144" i="1"/>
  <c r="AK144" i="1"/>
  <c r="AM144" i="1"/>
  <c r="AB145" i="1"/>
  <c r="AC145" i="1"/>
  <c r="AD145" i="1"/>
  <c r="AE145" i="1"/>
  <c r="AL145" i="1" s="1"/>
  <c r="AF145" i="1"/>
  <c r="AG145" i="1"/>
  <c r="AH145" i="1"/>
  <c r="AI145" i="1"/>
  <c r="AM145" i="1" s="1"/>
  <c r="AJ145" i="1"/>
  <c r="AK145" i="1"/>
  <c r="AB146" i="1"/>
  <c r="AC146" i="1"/>
  <c r="AD146" i="1"/>
  <c r="AE146" i="1"/>
  <c r="AL146" i="1" s="1"/>
  <c r="AF146" i="1"/>
  <c r="AG146" i="1"/>
  <c r="AH146" i="1"/>
  <c r="AI146" i="1"/>
  <c r="AM146" i="1" s="1"/>
  <c r="AJ146" i="1"/>
  <c r="AK146" i="1"/>
  <c r="AB147" i="1"/>
  <c r="AC147" i="1"/>
  <c r="AD147" i="1"/>
  <c r="AE147" i="1"/>
  <c r="AL147" i="1" s="1"/>
  <c r="AF147" i="1"/>
  <c r="AG147" i="1"/>
  <c r="AH147" i="1"/>
  <c r="AI147" i="1"/>
  <c r="AJ147" i="1"/>
  <c r="AK147" i="1"/>
  <c r="AM147" i="1"/>
  <c r="AB148" i="1"/>
  <c r="AC148" i="1"/>
  <c r="AD148" i="1"/>
  <c r="AE148" i="1"/>
  <c r="AL148" i="1" s="1"/>
  <c r="AF148" i="1"/>
  <c r="AG148" i="1"/>
  <c r="AH148" i="1"/>
  <c r="AI148" i="1"/>
  <c r="AM148" i="1" s="1"/>
  <c r="AJ148" i="1"/>
  <c r="AK148" i="1"/>
  <c r="AB149" i="1"/>
  <c r="AC149" i="1"/>
  <c r="AD149" i="1"/>
  <c r="AE149" i="1"/>
  <c r="AL149" i="1" s="1"/>
  <c r="AF149" i="1"/>
  <c r="AG149" i="1"/>
  <c r="AH149" i="1"/>
  <c r="AI149" i="1"/>
  <c r="AM149" i="1" s="1"/>
  <c r="AJ149" i="1"/>
  <c r="AK149" i="1"/>
  <c r="AB150" i="1"/>
  <c r="AC150" i="1"/>
  <c r="AD150" i="1"/>
  <c r="AE150" i="1"/>
  <c r="AL150" i="1" s="1"/>
  <c r="AF150" i="1"/>
  <c r="AG150" i="1"/>
  <c r="AH150" i="1"/>
  <c r="AI150" i="1"/>
  <c r="AM150" i="1" s="1"/>
  <c r="AJ150" i="1"/>
  <c r="AK150" i="1"/>
  <c r="AB151" i="1"/>
  <c r="AC151" i="1"/>
  <c r="AD151" i="1"/>
  <c r="AE151" i="1"/>
  <c r="AL151" i="1" s="1"/>
  <c r="AF151" i="1"/>
  <c r="AG151" i="1"/>
  <c r="AH151" i="1"/>
  <c r="AI151" i="1"/>
  <c r="AJ151" i="1"/>
  <c r="AK151" i="1"/>
  <c r="AM151" i="1"/>
  <c r="AB152" i="1"/>
  <c r="AC152" i="1"/>
  <c r="AD152" i="1"/>
  <c r="AE152" i="1"/>
  <c r="AL152" i="1" s="1"/>
  <c r="AF152" i="1"/>
  <c r="AG152" i="1"/>
  <c r="AH152" i="1"/>
  <c r="AI152" i="1"/>
  <c r="AJ152" i="1"/>
  <c r="AK152" i="1"/>
  <c r="AM152" i="1"/>
  <c r="AB153" i="1"/>
  <c r="AC153" i="1"/>
  <c r="AD153" i="1"/>
  <c r="AE153" i="1"/>
  <c r="AL153" i="1" s="1"/>
  <c r="AF153" i="1"/>
  <c r="AG153" i="1"/>
  <c r="AH153" i="1"/>
  <c r="AI153" i="1"/>
  <c r="AM153" i="1" s="1"/>
  <c r="AJ153" i="1"/>
  <c r="AK153" i="1"/>
  <c r="AB154" i="1"/>
  <c r="AC154" i="1"/>
  <c r="AD154" i="1"/>
  <c r="AE154" i="1"/>
  <c r="AL154" i="1" s="1"/>
  <c r="AF154" i="1"/>
  <c r="AG154" i="1"/>
  <c r="AH154" i="1"/>
  <c r="AI154" i="1"/>
  <c r="AM154" i="1" s="1"/>
  <c r="AJ154" i="1"/>
  <c r="AK154" i="1"/>
  <c r="AB155" i="1"/>
  <c r="AC155" i="1"/>
  <c r="AD155" i="1"/>
  <c r="AE155" i="1"/>
  <c r="AL155" i="1" s="1"/>
  <c r="AF155" i="1"/>
  <c r="AG155" i="1"/>
  <c r="AH155" i="1"/>
  <c r="AI155" i="1"/>
  <c r="AM155" i="1" s="1"/>
  <c r="AJ155" i="1"/>
  <c r="AK155" i="1"/>
  <c r="AB156" i="1"/>
  <c r="AC156" i="1"/>
  <c r="AD156" i="1"/>
  <c r="AE156" i="1"/>
  <c r="AL156" i="1" s="1"/>
  <c r="AF156" i="1"/>
  <c r="AG156" i="1"/>
  <c r="AH156" i="1"/>
  <c r="AI156" i="1"/>
  <c r="AJ156" i="1"/>
  <c r="AK156" i="1"/>
  <c r="AM156" i="1"/>
  <c r="AB157" i="1"/>
  <c r="AC157" i="1"/>
  <c r="AD157" i="1"/>
  <c r="AE157" i="1"/>
  <c r="AL157" i="1" s="1"/>
  <c r="AF157" i="1"/>
  <c r="AG157" i="1"/>
  <c r="AH157" i="1"/>
  <c r="AI157" i="1"/>
  <c r="AM157" i="1" s="1"/>
  <c r="AJ157" i="1"/>
  <c r="AK157" i="1"/>
  <c r="AB158" i="1"/>
  <c r="AC158" i="1"/>
  <c r="AD158" i="1"/>
  <c r="AE158" i="1"/>
  <c r="AL158" i="1" s="1"/>
  <c r="AF158" i="1"/>
  <c r="AG158" i="1"/>
  <c r="AH158" i="1"/>
  <c r="AI158" i="1"/>
  <c r="AM158" i="1" s="1"/>
  <c r="AJ158" i="1"/>
  <c r="AK158" i="1"/>
  <c r="AB159" i="1"/>
  <c r="AC159" i="1"/>
  <c r="AD159" i="1"/>
  <c r="AE159" i="1"/>
  <c r="AL159" i="1" s="1"/>
  <c r="AF159" i="1"/>
  <c r="AG159" i="1"/>
  <c r="AH159" i="1"/>
  <c r="AI159" i="1"/>
  <c r="AM159" i="1" s="1"/>
  <c r="AJ159" i="1"/>
  <c r="AK159" i="1"/>
  <c r="AB160" i="1"/>
  <c r="AC160" i="1"/>
  <c r="AD160" i="1"/>
  <c r="AE160" i="1"/>
  <c r="AL160" i="1" s="1"/>
  <c r="AF160" i="1"/>
  <c r="AG160" i="1"/>
  <c r="AH160" i="1"/>
  <c r="AI160" i="1"/>
  <c r="AJ160" i="1"/>
  <c r="AK160" i="1"/>
  <c r="AM160" i="1"/>
  <c r="AB161" i="1"/>
  <c r="AC161" i="1"/>
  <c r="AD161" i="1"/>
  <c r="AE161" i="1"/>
  <c r="AL161" i="1" s="1"/>
  <c r="AF161" i="1"/>
  <c r="AG161" i="1"/>
  <c r="AH161" i="1"/>
  <c r="AI161" i="1"/>
  <c r="AM161" i="1" s="1"/>
  <c r="AJ161" i="1"/>
  <c r="AK161" i="1"/>
  <c r="AB162" i="1"/>
  <c r="AC162" i="1"/>
  <c r="AD162" i="1"/>
  <c r="AE162" i="1"/>
  <c r="AL162" i="1" s="1"/>
  <c r="AF162" i="1"/>
  <c r="AG162" i="1"/>
  <c r="AH162" i="1"/>
  <c r="AI162" i="1"/>
  <c r="AM162" i="1" s="1"/>
  <c r="AJ162" i="1"/>
  <c r="AK162" i="1"/>
  <c r="AB163" i="1"/>
  <c r="AC163" i="1"/>
  <c r="AD163" i="1"/>
  <c r="AE163" i="1"/>
  <c r="AL163" i="1" s="1"/>
  <c r="AF163" i="1"/>
  <c r="AG163" i="1"/>
  <c r="AH163" i="1"/>
  <c r="AI163" i="1"/>
  <c r="AM163" i="1" s="1"/>
  <c r="AJ163" i="1"/>
  <c r="AK163" i="1"/>
  <c r="AB164" i="1"/>
  <c r="AC164" i="1"/>
  <c r="AD164" i="1"/>
  <c r="AE164" i="1"/>
  <c r="AL164" i="1" s="1"/>
  <c r="AF164" i="1"/>
  <c r="AG164" i="1"/>
  <c r="AH164" i="1"/>
  <c r="AI164" i="1"/>
  <c r="AJ164" i="1"/>
  <c r="AK164" i="1"/>
  <c r="AM164" i="1"/>
  <c r="AB165" i="1"/>
  <c r="AC165" i="1"/>
  <c r="AD165" i="1"/>
  <c r="AE165" i="1"/>
  <c r="AL165" i="1" s="1"/>
  <c r="AF165" i="1"/>
  <c r="AG165" i="1"/>
  <c r="AH165" i="1"/>
  <c r="AI165" i="1"/>
  <c r="AM165" i="1" s="1"/>
  <c r="AJ165" i="1"/>
  <c r="AK165" i="1"/>
  <c r="AB166" i="1"/>
  <c r="AC166" i="1"/>
  <c r="AD166" i="1"/>
  <c r="AE166" i="1"/>
  <c r="AL166" i="1" s="1"/>
  <c r="AF166" i="1"/>
  <c r="AG166" i="1"/>
  <c r="AH166" i="1"/>
  <c r="AI166" i="1"/>
  <c r="AM166" i="1" s="1"/>
  <c r="AJ166" i="1"/>
  <c r="AK166" i="1"/>
  <c r="AB167" i="1"/>
  <c r="AC167" i="1"/>
  <c r="AD167" i="1"/>
  <c r="AE167" i="1"/>
  <c r="AL167" i="1" s="1"/>
  <c r="AF167" i="1"/>
  <c r="AG167" i="1"/>
  <c r="AH167" i="1"/>
  <c r="AI167" i="1"/>
  <c r="AM167" i="1" s="1"/>
  <c r="AJ167" i="1"/>
  <c r="AK167" i="1"/>
  <c r="AB168" i="1"/>
  <c r="AC168" i="1"/>
  <c r="AD168" i="1"/>
  <c r="AE168" i="1"/>
  <c r="AL168" i="1" s="1"/>
  <c r="AF168" i="1"/>
  <c r="AG168" i="1"/>
  <c r="AH168" i="1"/>
  <c r="AI168" i="1"/>
  <c r="AJ168" i="1"/>
  <c r="AK168" i="1"/>
  <c r="AM168" i="1"/>
  <c r="AB169" i="1"/>
  <c r="AC169" i="1"/>
  <c r="AD169" i="1"/>
  <c r="AE169" i="1"/>
  <c r="AL169" i="1" s="1"/>
  <c r="AF169" i="1"/>
  <c r="AG169" i="1"/>
  <c r="AH169" i="1"/>
  <c r="AI169" i="1"/>
  <c r="AM169" i="1" s="1"/>
  <c r="AJ169" i="1"/>
  <c r="AK169" i="1"/>
  <c r="AB170" i="1"/>
  <c r="AC170" i="1"/>
  <c r="AD170" i="1"/>
  <c r="AE170" i="1"/>
  <c r="AL170" i="1" s="1"/>
  <c r="AF170" i="1"/>
  <c r="AG170" i="1"/>
  <c r="AH170" i="1"/>
  <c r="AI170" i="1"/>
  <c r="AM170" i="1" s="1"/>
  <c r="AJ170" i="1"/>
  <c r="AK170" i="1"/>
  <c r="AB171" i="1"/>
  <c r="AC171" i="1"/>
  <c r="AD171" i="1"/>
  <c r="AE171" i="1"/>
  <c r="AL171" i="1" s="1"/>
  <c r="AF171" i="1"/>
  <c r="AG171" i="1"/>
  <c r="AH171" i="1"/>
  <c r="AI171" i="1"/>
  <c r="AM171" i="1" s="1"/>
  <c r="AJ171" i="1"/>
  <c r="AK171" i="1"/>
  <c r="AB172" i="1"/>
  <c r="AC172" i="1"/>
  <c r="AD172" i="1"/>
  <c r="AE172" i="1"/>
  <c r="AL172" i="1" s="1"/>
  <c r="AF172" i="1"/>
  <c r="AG172" i="1"/>
  <c r="AH172" i="1"/>
  <c r="AI172" i="1"/>
  <c r="AJ172" i="1"/>
  <c r="AK172" i="1"/>
  <c r="AM172" i="1"/>
  <c r="AB173" i="1"/>
  <c r="AC173" i="1"/>
  <c r="AD173" i="1"/>
  <c r="AE173" i="1"/>
  <c r="AL173" i="1" s="1"/>
  <c r="AF173" i="1"/>
  <c r="AG173" i="1"/>
  <c r="AH173" i="1"/>
  <c r="AI173" i="1"/>
  <c r="AM173" i="1" s="1"/>
  <c r="AJ173" i="1"/>
  <c r="AK173" i="1"/>
  <c r="AB174" i="1"/>
  <c r="AC174" i="1"/>
  <c r="AD174" i="1"/>
  <c r="AE174" i="1"/>
  <c r="AL174" i="1" s="1"/>
  <c r="AF174" i="1"/>
  <c r="AG174" i="1"/>
  <c r="AH174" i="1"/>
  <c r="AI174" i="1"/>
  <c r="AM174" i="1" s="1"/>
  <c r="AJ174" i="1"/>
  <c r="AK174" i="1"/>
  <c r="AB175" i="1"/>
  <c r="AC175" i="1"/>
  <c r="AD175" i="1"/>
  <c r="AE175" i="1"/>
  <c r="AL175" i="1" s="1"/>
  <c r="AF175" i="1"/>
  <c r="AG175" i="1"/>
  <c r="AH175" i="1"/>
  <c r="AI175" i="1"/>
  <c r="AM175" i="1" s="1"/>
  <c r="AJ175" i="1"/>
  <c r="AK175" i="1"/>
  <c r="AB176" i="1"/>
  <c r="AC176" i="1"/>
  <c r="AD176" i="1"/>
  <c r="AE176" i="1"/>
  <c r="AL176" i="1" s="1"/>
  <c r="AF176" i="1"/>
  <c r="AG176" i="1"/>
  <c r="AH176" i="1"/>
  <c r="AI176" i="1"/>
  <c r="AJ176" i="1"/>
  <c r="AK176" i="1"/>
  <c r="AM176" i="1"/>
  <c r="AB177" i="1"/>
  <c r="AC177" i="1"/>
  <c r="AD177" i="1"/>
  <c r="AE177" i="1"/>
  <c r="AL177" i="1" s="1"/>
  <c r="AF177" i="1"/>
  <c r="AG177" i="1"/>
  <c r="AH177" i="1"/>
  <c r="AI177" i="1"/>
  <c r="AJ177" i="1"/>
  <c r="AK177" i="1"/>
  <c r="AM177" i="1"/>
  <c r="AB178" i="1"/>
  <c r="AC178" i="1"/>
  <c r="AD178" i="1"/>
  <c r="AE178" i="1"/>
  <c r="AL178" i="1" s="1"/>
  <c r="AF178" i="1"/>
  <c r="AG178" i="1"/>
  <c r="AH178" i="1"/>
  <c r="AI178" i="1"/>
  <c r="AM178" i="1" s="1"/>
  <c r="AJ178" i="1"/>
  <c r="AK178" i="1"/>
  <c r="AB179" i="1"/>
  <c r="AC179" i="1"/>
  <c r="AD179" i="1"/>
  <c r="AE179" i="1"/>
  <c r="AL179" i="1" s="1"/>
  <c r="AF179" i="1"/>
  <c r="AG179" i="1"/>
  <c r="AH179" i="1"/>
  <c r="AI179" i="1"/>
  <c r="AM179" i="1" s="1"/>
  <c r="AJ179" i="1"/>
  <c r="AK179" i="1"/>
  <c r="AB180" i="1"/>
  <c r="AC180" i="1"/>
  <c r="AD180" i="1"/>
  <c r="AE180" i="1"/>
  <c r="AL180" i="1" s="1"/>
  <c r="AF180" i="1"/>
  <c r="AG180" i="1"/>
  <c r="AH180" i="1"/>
  <c r="AI180" i="1"/>
  <c r="AJ180" i="1"/>
  <c r="AK180" i="1"/>
  <c r="AM180" i="1"/>
  <c r="AB181" i="1"/>
  <c r="AC181" i="1"/>
  <c r="AD181" i="1"/>
  <c r="AE181" i="1"/>
  <c r="AL181" i="1" s="1"/>
  <c r="AF181" i="1"/>
  <c r="AG181" i="1"/>
  <c r="AH181" i="1"/>
  <c r="AI181" i="1"/>
  <c r="AJ181" i="1"/>
  <c r="AK181" i="1"/>
  <c r="AM181" i="1"/>
  <c r="AB182" i="1"/>
  <c r="AC182" i="1"/>
  <c r="AD182" i="1"/>
  <c r="AE182" i="1"/>
  <c r="AL182" i="1" s="1"/>
  <c r="AF182" i="1"/>
  <c r="AG182" i="1"/>
  <c r="AH182" i="1"/>
  <c r="AI182" i="1"/>
  <c r="AM182" i="1" s="1"/>
  <c r="AJ182" i="1"/>
  <c r="AK182" i="1"/>
  <c r="AB183" i="1"/>
  <c r="AC183" i="1"/>
  <c r="AD183" i="1"/>
  <c r="AE183" i="1"/>
  <c r="AL183" i="1" s="1"/>
  <c r="AF183" i="1"/>
  <c r="AG183" i="1"/>
  <c r="AH183" i="1"/>
  <c r="AI183" i="1"/>
  <c r="AM183" i="1" s="1"/>
  <c r="AJ183" i="1"/>
  <c r="AK183" i="1"/>
  <c r="AB184" i="1"/>
  <c r="AC184" i="1"/>
  <c r="AD184" i="1"/>
  <c r="AE184" i="1"/>
  <c r="AL184" i="1" s="1"/>
  <c r="AF184" i="1"/>
  <c r="AG184" i="1"/>
  <c r="AH184" i="1"/>
  <c r="AI184" i="1"/>
  <c r="AJ184" i="1"/>
  <c r="AK184" i="1"/>
  <c r="AM184" i="1"/>
  <c r="AB185" i="1"/>
  <c r="AC185" i="1"/>
  <c r="AD185" i="1"/>
  <c r="AE185" i="1"/>
  <c r="AL185" i="1" s="1"/>
  <c r="AF185" i="1"/>
  <c r="AG185" i="1"/>
  <c r="AH185" i="1"/>
  <c r="AI185" i="1"/>
  <c r="AJ185" i="1"/>
  <c r="AK185" i="1"/>
  <c r="AM185" i="1"/>
  <c r="AB186" i="1"/>
  <c r="AC186" i="1"/>
  <c r="AD186" i="1"/>
  <c r="AE186" i="1"/>
  <c r="AL186" i="1" s="1"/>
  <c r="AF186" i="1"/>
  <c r="AG186" i="1"/>
  <c r="AH186" i="1"/>
  <c r="AI186" i="1"/>
  <c r="AM186" i="1" s="1"/>
  <c r="AJ186" i="1"/>
  <c r="AK186" i="1"/>
  <c r="AB187" i="1"/>
  <c r="AC187" i="1"/>
  <c r="AD187" i="1"/>
  <c r="AE187" i="1"/>
  <c r="AL187" i="1" s="1"/>
  <c r="AF187" i="1"/>
  <c r="AG187" i="1"/>
  <c r="AH187" i="1"/>
  <c r="AI187" i="1"/>
  <c r="AM187" i="1" s="1"/>
  <c r="AJ187" i="1"/>
  <c r="AK187" i="1"/>
  <c r="AB188" i="1"/>
  <c r="AC188" i="1"/>
  <c r="AD188" i="1"/>
  <c r="AE188" i="1"/>
  <c r="AL188" i="1" s="1"/>
  <c r="AF188" i="1"/>
  <c r="AG188" i="1"/>
  <c r="AH188" i="1"/>
  <c r="AI188" i="1"/>
  <c r="AJ188" i="1"/>
  <c r="AK188" i="1"/>
  <c r="AM188" i="1"/>
  <c r="AB189" i="1"/>
  <c r="AC189" i="1"/>
  <c r="AD189" i="1"/>
  <c r="AE189" i="1"/>
  <c r="AL189" i="1" s="1"/>
  <c r="AF189" i="1"/>
  <c r="AG189" i="1"/>
  <c r="AH189" i="1"/>
  <c r="AI189" i="1"/>
  <c r="AJ189" i="1"/>
  <c r="AK189" i="1"/>
  <c r="AM189" i="1"/>
  <c r="AB190" i="1"/>
  <c r="AC190" i="1"/>
  <c r="AD190" i="1"/>
  <c r="AE190" i="1"/>
  <c r="AL190" i="1" s="1"/>
  <c r="AF190" i="1"/>
  <c r="AG190" i="1"/>
  <c r="AH190" i="1"/>
  <c r="AI190" i="1"/>
  <c r="AM190" i="1" s="1"/>
  <c r="AJ190" i="1"/>
  <c r="AK190" i="1"/>
  <c r="AB191" i="1"/>
  <c r="AC191" i="1"/>
  <c r="AD191" i="1"/>
  <c r="AE191" i="1"/>
  <c r="AL191" i="1" s="1"/>
  <c r="AF191" i="1"/>
  <c r="AG191" i="1"/>
  <c r="AH191" i="1"/>
  <c r="AI191" i="1"/>
  <c r="AM191" i="1" s="1"/>
  <c r="AJ191" i="1"/>
  <c r="AK191" i="1"/>
  <c r="AB192" i="1"/>
  <c r="AC192" i="1"/>
  <c r="AD192" i="1"/>
  <c r="AE192" i="1"/>
  <c r="AL192" i="1" s="1"/>
  <c r="AF192" i="1"/>
  <c r="AG192" i="1"/>
  <c r="AH192" i="1"/>
  <c r="AI192" i="1"/>
  <c r="AJ192" i="1"/>
  <c r="AK192" i="1"/>
  <c r="AM192" i="1"/>
  <c r="AB193" i="1"/>
  <c r="AC193" i="1"/>
  <c r="AD193" i="1"/>
  <c r="AE193" i="1"/>
  <c r="AL193" i="1" s="1"/>
  <c r="AF193" i="1"/>
  <c r="AG193" i="1"/>
  <c r="AH193" i="1"/>
  <c r="AI193" i="1"/>
  <c r="AJ193" i="1"/>
  <c r="AK193" i="1"/>
  <c r="AM193" i="1"/>
  <c r="AB194" i="1"/>
  <c r="AC194" i="1"/>
  <c r="AD194" i="1"/>
  <c r="AE194" i="1"/>
  <c r="AL194" i="1" s="1"/>
  <c r="AF194" i="1"/>
  <c r="AG194" i="1"/>
  <c r="AH194" i="1"/>
  <c r="AI194" i="1"/>
  <c r="AM194" i="1" s="1"/>
  <c r="AJ194" i="1"/>
  <c r="AK194" i="1"/>
  <c r="AB195" i="1"/>
  <c r="AC195" i="1"/>
  <c r="AD195" i="1"/>
  <c r="AE195" i="1"/>
  <c r="AL195" i="1" s="1"/>
  <c r="AF195" i="1"/>
  <c r="AG195" i="1"/>
  <c r="AH195" i="1"/>
  <c r="AI195" i="1"/>
  <c r="AM195" i="1" s="1"/>
  <c r="AJ195" i="1"/>
  <c r="AK195" i="1"/>
  <c r="AB196" i="1"/>
  <c r="AC196" i="1"/>
  <c r="AD196" i="1"/>
  <c r="AE196" i="1"/>
  <c r="AL196" i="1" s="1"/>
  <c r="AF196" i="1"/>
  <c r="AG196" i="1"/>
  <c r="AH196" i="1"/>
  <c r="AI196" i="1"/>
  <c r="AJ196" i="1"/>
  <c r="AK196" i="1"/>
  <c r="AM196" i="1"/>
  <c r="AB197" i="1"/>
  <c r="AC197" i="1"/>
  <c r="AD197" i="1"/>
  <c r="AE197" i="1"/>
  <c r="AL197" i="1" s="1"/>
  <c r="AF197" i="1"/>
  <c r="AG197" i="1"/>
  <c r="AH197" i="1"/>
  <c r="AI197" i="1"/>
  <c r="AJ197" i="1"/>
  <c r="AK197" i="1"/>
  <c r="AM197" i="1"/>
  <c r="AB198" i="1"/>
  <c r="AC198" i="1"/>
  <c r="AD198" i="1"/>
  <c r="AE198" i="1"/>
  <c r="AL198" i="1" s="1"/>
  <c r="AF198" i="1"/>
  <c r="AG198" i="1"/>
  <c r="AH198" i="1"/>
  <c r="AI198" i="1"/>
  <c r="AM198" i="1" s="1"/>
  <c r="AJ198" i="1"/>
  <c r="AK198" i="1"/>
  <c r="AB199" i="1"/>
  <c r="AC199" i="1"/>
  <c r="AD199" i="1"/>
  <c r="AE199" i="1"/>
  <c r="AL199" i="1" s="1"/>
  <c r="AF199" i="1"/>
  <c r="AG199" i="1"/>
  <c r="AH199" i="1"/>
  <c r="AI199" i="1"/>
  <c r="AM199" i="1" s="1"/>
  <c r="AJ199" i="1"/>
  <c r="AK199" i="1"/>
  <c r="AB200" i="1"/>
  <c r="AC200" i="1"/>
  <c r="AD200" i="1"/>
  <c r="AE200" i="1"/>
  <c r="AL200" i="1" s="1"/>
  <c r="AF200" i="1"/>
  <c r="AG200" i="1"/>
  <c r="AH200" i="1"/>
  <c r="AI200" i="1"/>
  <c r="AJ200" i="1"/>
  <c r="AK200" i="1"/>
  <c r="AM200" i="1"/>
  <c r="AB201" i="1"/>
  <c r="AC201" i="1"/>
  <c r="AD201" i="1"/>
  <c r="AE201" i="1"/>
  <c r="AL201" i="1" s="1"/>
  <c r="AF201" i="1"/>
  <c r="AG201" i="1"/>
  <c r="AH201" i="1"/>
  <c r="AI201" i="1"/>
  <c r="AJ201" i="1"/>
  <c r="AK201" i="1"/>
  <c r="AM201" i="1"/>
  <c r="AB202" i="1"/>
  <c r="AC202" i="1"/>
  <c r="AD202" i="1"/>
  <c r="AE202" i="1"/>
  <c r="AL202" i="1" s="1"/>
  <c r="AF202" i="1"/>
  <c r="AG202" i="1"/>
  <c r="AH202" i="1"/>
  <c r="AI202" i="1"/>
  <c r="AM202" i="1" s="1"/>
  <c r="AJ202" i="1"/>
  <c r="AK202" i="1"/>
  <c r="AB203" i="1"/>
  <c r="AC203" i="1"/>
  <c r="AD203" i="1"/>
  <c r="AE203" i="1"/>
  <c r="AL203" i="1" s="1"/>
  <c r="AF203" i="1"/>
  <c r="AG203" i="1"/>
  <c r="AH203" i="1"/>
  <c r="AI203" i="1"/>
  <c r="AM203" i="1" s="1"/>
  <c r="AJ203" i="1"/>
  <c r="AK203" i="1"/>
  <c r="AB204" i="1"/>
  <c r="AC204" i="1"/>
  <c r="AD204" i="1"/>
  <c r="AE204" i="1"/>
  <c r="AL204" i="1" s="1"/>
  <c r="AF204" i="1"/>
  <c r="AG204" i="1"/>
  <c r="AH204" i="1"/>
  <c r="AI204" i="1"/>
  <c r="AJ204" i="1"/>
  <c r="AK204" i="1"/>
  <c r="AM204" i="1"/>
  <c r="AB205" i="1"/>
  <c r="AC205" i="1"/>
  <c r="AD205" i="1"/>
  <c r="AE205" i="1"/>
  <c r="AL205" i="1" s="1"/>
  <c r="AF205" i="1"/>
  <c r="AG205" i="1"/>
  <c r="AH205" i="1"/>
  <c r="AI205" i="1"/>
  <c r="AJ205" i="1"/>
  <c r="AK205" i="1"/>
  <c r="AM205" i="1"/>
  <c r="AB206" i="1"/>
  <c r="AC206" i="1"/>
  <c r="AD206" i="1"/>
  <c r="AE206" i="1"/>
  <c r="AL206" i="1" s="1"/>
  <c r="AF206" i="1"/>
  <c r="AG206" i="1"/>
  <c r="AH206" i="1"/>
  <c r="AI206" i="1"/>
  <c r="AM206" i="1" s="1"/>
  <c r="AJ206" i="1"/>
  <c r="AK206" i="1"/>
  <c r="AB207" i="1"/>
  <c r="AC207" i="1"/>
  <c r="AD207" i="1"/>
  <c r="AE207" i="1"/>
  <c r="AL207" i="1" s="1"/>
  <c r="AF207" i="1"/>
  <c r="AG207" i="1"/>
  <c r="AH207" i="1"/>
  <c r="AI207" i="1"/>
  <c r="AM207" i="1" s="1"/>
  <c r="AJ207" i="1"/>
  <c r="AK207" i="1"/>
  <c r="AB208" i="1"/>
  <c r="AC208" i="1"/>
  <c r="AD208" i="1"/>
  <c r="AE208" i="1"/>
  <c r="AL208" i="1" s="1"/>
  <c r="AF208" i="1"/>
  <c r="AG208" i="1"/>
  <c r="AH208" i="1"/>
  <c r="AI208" i="1"/>
  <c r="AJ208" i="1"/>
  <c r="AK208" i="1"/>
  <c r="AM208" i="1"/>
  <c r="AB209" i="1"/>
  <c r="AC209" i="1"/>
  <c r="AD209" i="1"/>
  <c r="AE209" i="1"/>
  <c r="AL209" i="1" s="1"/>
  <c r="AF209" i="1"/>
  <c r="AG209" i="1"/>
  <c r="AH209" i="1"/>
  <c r="AI209" i="1"/>
  <c r="AJ209" i="1"/>
  <c r="AK209" i="1"/>
  <c r="AM209" i="1"/>
  <c r="AB210" i="1"/>
  <c r="AC210" i="1"/>
  <c r="AD210" i="1"/>
  <c r="AE210" i="1"/>
  <c r="AL210" i="1" s="1"/>
  <c r="AF210" i="1"/>
  <c r="AG210" i="1"/>
  <c r="AH210" i="1"/>
  <c r="AI210" i="1"/>
  <c r="AM210" i="1" s="1"/>
  <c r="AJ210" i="1"/>
  <c r="AK210" i="1"/>
  <c r="AB211" i="1"/>
  <c r="AC211" i="1"/>
  <c r="AD211" i="1"/>
  <c r="AE211" i="1"/>
  <c r="AL211" i="1" s="1"/>
  <c r="AF211" i="1"/>
  <c r="AG211" i="1"/>
  <c r="AH211" i="1"/>
  <c r="AI211" i="1"/>
  <c r="AM211" i="1" s="1"/>
  <c r="AJ211" i="1"/>
  <c r="AK211" i="1"/>
  <c r="AB212" i="1"/>
  <c r="AC212" i="1"/>
  <c r="AD212" i="1"/>
  <c r="AE212" i="1"/>
  <c r="AL212" i="1" s="1"/>
  <c r="AF212" i="1"/>
  <c r="AG212" i="1"/>
  <c r="AH212" i="1"/>
  <c r="AI212" i="1"/>
  <c r="AJ212" i="1"/>
  <c r="AK212" i="1"/>
  <c r="AM212" i="1"/>
  <c r="AB213" i="1"/>
  <c r="AC213" i="1"/>
  <c r="AD213" i="1"/>
  <c r="AE213" i="1"/>
  <c r="AL213" i="1" s="1"/>
  <c r="AF213" i="1"/>
  <c r="AG213" i="1"/>
  <c r="AH213" i="1"/>
  <c r="AI213" i="1"/>
  <c r="AJ213" i="1"/>
  <c r="AK213" i="1"/>
  <c r="AM213" i="1"/>
  <c r="AB214" i="1"/>
  <c r="AC214" i="1"/>
  <c r="AD214" i="1"/>
  <c r="AE214" i="1"/>
  <c r="AL214" i="1" s="1"/>
  <c r="AF214" i="1"/>
  <c r="AG214" i="1"/>
  <c r="AH214" i="1"/>
  <c r="AI214" i="1"/>
  <c r="AM214" i="1" s="1"/>
  <c r="AJ214" i="1"/>
  <c r="AK214" i="1"/>
  <c r="AB215" i="1"/>
  <c r="AC215" i="1"/>
  <c r="AD215" i="1"/>
  <c r="AE215" i="1"/>
  <c r="AL215" i="1" s="1"/>
  <c r="AF215" i="1"/>
  <c r="AG215" i="1"/>
  <c r="AH215" i="1"/>
  <c r="AI215" i="1"/>
  <c r="AM215" i="1" s="1"/>
  <c r="AJ215" i="1"/>
  <c r="AK215" i="1"/>
  <c r="AB216" i="1"/>
  <c r="AC216" i="1"/>
  <c r="AD216" i="1"/>
  <c r="AE216" i="1"/>
  <c r="AL216" i="1" s="1"/>
  <c r="AF216" i="1"/>
  <c r="AG216" i="1"/>
  <c r="AH216" i="1"/>
  <c r="AI216" i="1"/>
  <c r="AJ216" i="1"/>
  <c r="AK216" i="1"/>
  <c r="AM216" i="1"/>
  <c r="AB217" i="1"/>
  <c r="AC217" i="1"/>
  <c r="AD217" i="1"/>
  <c r="AE217" i="1"/>
  <c r="AL217" i="1" s="1"/>
  <c r="AF217" i="1"/>
  <c r="AG217" i="1"/>
  <c r="AH217" i="1"/>
  <c r="AI217" i="1"/>
  <c r="AJ217" i="1"/>
  <c r="AK217" i="1"/>
  <c r="AM217" i="1"/>
  <c r="AB218" i="1"/>
  <c r="AC218" i="1"/>
  <c r="AD218" i="1"/>
  <c r="AE218" i="1"/>
  <c r="AL218" i="1" s="1"/>
  <c r="AF218" i="1"/>
  <c r="AG218" i="1"/>
  <c r="AH218" i="1"/>
  <c r="AI218" i="1"/>
  <c r="AM218" i="1" s="1"/>
  <c r="AJ218" i="1"/>
  <c r="AK218" i="1"/>
  <c r="AB219" i="1"/>
  <c r="AC219" i="1"/>
  <c r="AD219" i="1"/>
  <c r="AE219" i="1"/>
  <c r="AL219" i="1" s="1"/>
  <c r="AF219" i="1"/>
  <c r="AG219" i="1"/>
  <c r="AH219" i="1"/>
  <c r="AI219" i="1"/>
  <c r="AM219" i="1" s="1"/>
  <c r="AJ219" i="1"/>
  <c r="AK219" i="1"/>
  <c r="AB220" i="1"/>
  <c r="AC220" i="1"/>
  <c r="AD220" i="1"/>
  <c r="AE220" i="1"/>
  <c r="AL220" i="1" s="1"/>
  <c r="AF220" i="1"/>
  <c r="AG220" i="1"/>
  <c r="AH220" i="1"/>
  <c r="AI220" i="1"/>
  <c r="AJ220" i="1"/>
  <c r="AK220" i="1"/>
  <c r="AM220" i="1"/>
  <c r="AB221" i="1"/>
  <c r="AC221" i="1"/>
  <c r="AD221" i="1"/>
  <c r="AE221" i="1"/>
  <c r="AL221" i="1" s="1"/>
  <c r="AF221" i="1"/>
  <c r="AG221" i="1"/>
  <c r="AH221" i="1"/>
  <c r="AI221" i="1"/>
  <c r="AJ221" i="1"/>
  <c r="AK221" i="1"/>
  <c r="AM221" i="1"/>
  <c r="AB222" i="1"/>
  <c r="AC222" i="1"/>
  <c r="AD222" i="1"/>
  <c r="AE222" i="1"/>
  <c r="AL222" i="1" s="1"/>
  <c r="AF222" i="1"/>
  <c r="AG222" i="1"/>
  <c r="AH222" i="1"/>
  <c r="AI222" i="1"/>
  <c r="AM222" i="1" s="1"/>
  <c r="AJ222" i="1"/>
  <c r="AK222" i="1"/>
  <c r="AB223" i="1"/>
  <c r="AC223" i="1"/>
  <c r="AD223" i="1"/>
  <c r="AE223" i="1"/>
  <c r="AL223" i="1" s="1"/>
  <c r="AF223" i="1"/>
  <c r="AG223" i="1"/>
  <c r="AH223" i="1"/>
  <c r="AI223" i="1"/>
  <c r="AM223" i="1" s="1"/>
  <c r="AJ223" i="1"/>
  <c r="AK223" i="1"/>
  <c r="AB224" i="1"/>
  <c r="AC224" i="1"/>
  <c r="AD224" i="1"/>
  <c r="AE224" i="1"/>
  <c r="AF224" i="1"/>
  <c r="AG224" i="1"/>
  <c r="AH224" i="1"/>
  <c r="AI224" i="1"/>
  <c r="AJ224" i="1"/>
  <c r="AK224" i="1"/>
  <c r="AM224" i="1"/>
  <c r="AB225" i="1"/>
  <c r="AC225" i="1"/>
  <c r="AD225" i="1"/>
  <c r="AE225" i="1"/>
  <c r="AF225" i="1"/>
  <c r="AG225" i="1"/>
  <c r="AH225" i="1"/>
  <c r="AI225" i="1"/>
  <c r="AJ225" i="1"/>
  <c r="AK225" i="1"/>
  <c r="AM225" i="1"/>
  <c r="AB226" i="1"/>
  <c r="AC226" i="1"/>
  <c r="AD226" i="1"/>
  <c r="AE226" i="1"/>
  <c r="AF226" i="1"/>
  <c r="AG226" i="1"/>
  <c r="AH226" i="1"/>
  <c r="AI226" i="1"/>
  <c r="AM226" i="1" s="1"/>
  <c r="AJ226" i="1"/>
  <c r="AK226" i="1"/>
  <c r="AB227" i="1"/>
  <c r="AC227" i="1"/>
  <c r="AD227" i="1"/>
  <c r="AE227" i="1"/>
  <c r="AF227" i="1"/>
  <c r="AG227" i="1"/>
  <c r="AH227" i="1"/>
  <c r="AI227" i="1"/>
  <c r="AM227" i="1" s="1"/>
  <c r="AJ227" i="1"/>
  <c r="AK227" i="1"/>
  <c r="AB228" i="1"/>
  <c r="AC228" i="1"/>
  <c r="AD228" i="1"/>
  <c r="AE228" i="1"/>
  <c r="AF228" i="1"/>
  <c r="AG228" i="1"/>
  <c r="AH228" i="1"/>
  <c r="AI228" i="1"/>
  <c r="AJ228" i="1"/>
  <c r="AK228" i="1"/>
  <c r="AM228" i="1"/>
  <c r="AB229" i="1"/>
  <c r="AC229" i="1"/>
  <c r="AD229" i="1"/>
  <c r="AE229" i="1"/>
  <c r="AF229" i="1"/>
  <c r="AG229" i="1"/>
  <c r="AH229" i="1"/>
  <c r="AI229" i="1"/>
  <c r="AJ229" i="1"/>
  <c r="AK229" i="1"/>
  <c r="AM229" i="1"/>
  <c r="AB230" i="1"/>
  <c r="AC230" i="1"/>
  <c r="AD230" i="1"/>
  <c r="AE230" i="1"/>
  <c r="AF230" i="1"/>
  <c r="AG230" i="1"/>
  <c r="AH230" i="1"/>
  <c r="AI230" i="1"/>
  <c r="AM230" i="1" s="1"/>
  <c r="AJ230" i="1"/>
  <c r="AK230" i="1"/>
  <c r="AB231" i="1"/>
  <c r="AC231" i="1"/>
  <c r="AD231" i="1"/>
  <c r="AE231" i="1"/>
  <c r="AF231" i="1"/>
  <c r="AG231" i="1"/>
  <c r="AH231" i="1"/>
  <c r="AI231" i="1"/>
  <c r="AM231" i="1" s="1"/>
  <c r="AJ231" i="1"/>
  <c r="AK231" i="1"/>
  <c r="AB232" i="1"/>
  <c r="AC232" i="1"/>
  <c r="AD232" i="1"/>
  <c r="AE232" i="1"/>
  <c r="AF232" i="1"/>
  <c r="AG232" i="1"/>
  <c r="AH232" i="1"/>
  <c r="AI232" i="1"/>
  <c r="AJ232" i="1"/>
  <c r="AK232" i="1"/>
  <c r="AM232" i="1"/>
  <c r="AB233" i="1"/>
  <c r="AC233" i="1"/>
  <c r="AD233" i="1"/>
  <c r="AE233" i="1"/>
  <c r="AF233" i="1"/>
  <c r="AG233" i="1"/>
  <c r="AH233" i="1"/>
  <c r="AI233" i="1"/>
  <c r="AJ233" i="1"/>
  <c r="AK233" i="1"/>
  <c r="AM233" i="1"/>
  <c r="AB234" i="1"/>
  <c r="AC234" i="1"/>
  <c r="AD234" i="1"/>
  <c r="AE234" i="1"/>
  <c r="AF234" i="1"/>
  <c r="AG234" i="1"/>
  <c r="AH234" i="1"/>
  <c r="AI234" i="1"/>
  <c r="AM234" i="1" s="1"/>
  <c r="AJ234" i="1"/>
  <c r="AK234" i="1"/>
  <c r="AB235" i="1"/>
  <c r="AC235" i="1"/>
  <c r="AD235" i="1"/>
  <c r="AE235" i="1"/>
  <c r="AF235" i="1"/>
  <c r="AG235" i="1"/>
  <c r="AH235" i="1"/>
  <c r="AI235" i="1"/>
  <c r="AM235" i="1" s="1"/>
  <c r="AJ235" i="1"/>
  <c r="AK235" i="1"/>
  <c r="AB236" i="1"/>
  <c r="AC236" i="1"/>
  <c r="AD236" i="1"/>
  <c r="AE236" i="1"/>
  <c r="AF236" i="1"/>
  <c r="AG236" i="1"/>
  <c r="AH236" i="1"/>
  <c r="AI236" i="1"/>
  <c r="AJ236" i="1"/>
  <c r="AK236" i="1"/>
  <c r="AM236" i="1"/>
  <c r="AB237" i="1"/>
  <c r="AC237" i="1"/>
  <c r="AD237" i="1"/>
  <c r="AE237" i="1"/>
  <c r="AF237" i="1"/>
  <c r="AG237" i="1"/>
  <c r="AH237" i="1"/>
  <c r="AI237" i="1"/>
  <c r="AM237" i="1" s="1"/>
  <c r="AJ237" i="1"/>
  <c r="AK237" i="1"/>
  <c r="AB238" i="1"/>
  <c r="AC238" i="1"/>
  <c r="AD238" i="1"/>
  <c r="AE238" i="1"/>
  <c r="AF238" i="1"/>
  <c r="AG238" i="1"/>
  <c r="AH238" i="1"/>
  <c r="AI238" i="1"/>
  <c r="AJ238" i="1"/>
  <c r="AK238" i="1"/>
  <c r="AB239" i="1"/>
  <c r="AC239" i="1"/>
  <c r="AD239" i="1"/>
  <c r="AE239" i="1"/>
  <c r="AF239" i="1"/>
  <c r="AG239" i="1"/>
  <c r="AH239" i="1"/>
  <c r="AI239" i="1"/>
  <c r="AJ239" i="1"/>
  <c r="AK239" i="1"/>
  <c r="AB240" i="1"/>
  <c r="AC240" i="1"/>
  <c r="AD240" i="1"/>
  <c r="AE240" i="1"/>
  <c r="AF240" i="1"/>
  <c r="AG240" i="1"/>
  <c r="AH240" i="1"/>
  <c r="AI240" i="1"/>
  <c r="AJ240" i="1"/>
  <c r="AK240" i="1"/>
  <c r="AM240" i="1"/>
  <c r="AB241" i="1"/>
  <c r="AC241" i="1"/>
  <c r="AD241" i="1"/>
  <c r="AE241" i="1"/>
  <c r="AF241" i="1"/>
  <c r="AG241" i="1"/>
  <c r="AH241" i="1"/>
  <c r="AI241" i="1"/>
  <c r="AM241" i="1" s="1"/>
  <c r="AJ241" i="1"/>
  <c r="AK241" i="1"/>
  <c r="AB242" i="1"/>
  <c r="AC242" i="1"/>
  <c r="AD242" i="1"/>
  <c r="AE242" i="1"/>
  <c r="AF242" i="1"/>
  <c r="AG242" i="1"/>
  <c r="AH242" i="1"/>
  <c r="AI242" i="1"/>
  <c r="AJ242" i="1"/>
  <c r="AK242" i="1"/>
  <c r="AB243" i="1"/>
  <c r="AC243" i="1"/>
  <c r="AD243" i="1"/>
  <c r="AE243" i="1"/>
  <c r="AF243" i="1"/>
  <c r="AG243" i="1"/>
  <c r="AH243" i="1"/>
  <c r="AI243" i="1"/>
  <c r="AJ243" i="1"/>
  <c r="AK243" i="1"/>
  <c r="AB244" i="1"/>
  <c r="AC244" i="1"/>
  <c r="AD244" i="1"/>
  <c r="AE244" i="1"/>
  <c r="AF244" i="1"/>
  <c r="AG244" i="1"/>
  <c r="AH244" i="1"/>
  <c r="AI244" i="1"/>
  <c r="AJ244" i="1"/>
  <c r="AK244" i="1"/>
  <c r="AM244" i="1"/>
  <c r="AB245" i="1"/>
  <c r="AC245" i="1"/>
  <c r="AD245" i="1"/>
  <c r="AE245" i="1"/>
  <c r="AF245" i="1"/>
  <c r="AG245" i="1"/>
  <c r="AH245" i="1"/>
  <c r="AI245" i="1"/>
  <c r="AM245" i="1" s="1"/>
  <c r="AJ245" i="1"/>
  <c r="AK245" i="1"/>
  <c r="AB246" i="1"/>
  <c r="AC246" i="1"/>
  <c r="AD246" i="1"/>
  <c r="AE246" i="1"/>
  <c r="AF246" i="1"/>
  <c r="AG246" i="1"/>
  <c r="AH246" i="1"/>
  <c r="AI246" i="1"/>
  <c r="AJ246" i="1"/>
  <c r="AK246" i="1"/>
  <c r="AB247" i="1"/>
  <c r="AC247" i="1"/>
  <c r="AD247" i="1"/>
  <c r="AE247" i="1"/>
  <c r="AF247" i="1"/>
  <c r="AG247" i="1"/>
  <c r="AH247" i="1"/>
  <c r="AI247" i="1"/>
  <c r="AJ247" i="1"/>
  <c r="AK247" i="1"/>
  <c r="AB248" i="1"/>
  <c r="AC248" i="1"/>
  <c r="AD248" i="1"/>
  <c r="AE248" i="1"/>
  <c r="AF248" i="1"/>
  <c r="AG248" i="1"/>
  <c r="AH248" i="1"/>
  <c r="AI248" i="1"/>
  <c r="AJ248" i="1"/>
  <c r="AK248" i="1"/>
  <c r="AM248" i="1"/>
  <c r="AB249" i="1"/>
  <c r="AC249" i="1"/>
  <c r="AD249" i="1"/>
  <c r="AE249" i="1"/>
  <c r="AF249" i="1"/>
  <c r="AG249" i="1"/>
  <c r="AH249" i="1"/>
  <c r="AI249" i="1"/>
  <c r="AM249" i="1" s="1"/>
  <c r="AJ249" i="1"/>
  <c r="AK249" i="1"/>
  <c r="AB250" i="1"/>
  <c r="AL250" i="1" s="1"/>
  <c r="AC250" i="1"/>
  <c r="AD250" i="1"/>
  <c r="AE250" i="1"/>
  <c r="AF250" i="1"/>
  <c r="AG250" i="1"/>
  <c r="AH250" i="1"/>
  <c r="AI250" i="1"/>
  <c r="AJ250" i="1"/>
  <c r="AK250" i="1"/>
  <c r="AB251" i="1"/>
  <c r="AC251" i="1"/>
  <c r="AD251" i="1"/>
  <c r="AE251" i="1"/>
  <c r="AF251" i="1"/>
  <c r="AG251" i="1"/>
  <c r="AH251" i="1"/>
  <c r="AI251" i="1"/>
  <c r="AJ251" i="1"/>
  <c r="AK251" i="1"/>
  <c r="AB252" i="1"/>
  <c r="AC252" i="1"/>
  <c r="AD252" i="1"/>
  <c r="AE252" i="1"/>
  <c r="AF252" i="1"/>
  <c r="AG252" i="1"/>
  <c r="AH252" i="1"/>
  <c r="AI252" i="1"/>
  <c r="AJ252" i="1"/>
  <c r="AK252" i="1"/>
  <c r="AM252" i="1"/>
  <c r="AB253" i="1"/>
  <c r="AC253" i="1"/>
  <c r="AD253" i="1"/>
  <c r="AE253" i="1"/>
  <c r="AF253" i="1"/>
  <c r="AG253" i="1"/>
  <c r="AH253" i="1"/>
  <c r="AI253" i="1"/>
  <c r="AM253" i="1" s="1"/>
  <c r="AJ253" i="1"/>
  <c r="AK253" i="1"/>
  <c r="AB254" i="1"/>
  <c r="AC254" i="1"/>
  <c r="AD254" i="1"/>
  <c r="AE254" i="1"/>
  <c r="AF254" i="1"/>
  <c r="AG254" i="1"/>
  <c r="AH254" i="1"/>
  <c r="AI254" i="1"/>
  <c r="AJ254" i="1"/>
  <c r="AK254" i="1"/>
  <c r="AB255" i="1"/>
  <c r="AC255" i="1"/>
  <c r="AD255" i="1"/>
  <c r="AE255" i="1"/>
  <c r="AF255" i="1"/>
  <c r="AG255" i="1"/>
  <c r="AH255" i="1"/>
  <c r="AI255" i="1"/>
  <c r="AM255" i="1" s="1"/>
  <c r="AJ255" i="1"/>
  <c r="AK255" i="1"/>
  <c r="AB256" i="1"/>
  <c r="AC256" i="1"/>
  <c r="AD256" i="1"/>
  <c r="AE256" i="1"/>
  <c r="AF256" i="1"/>
  <c r="AG256" i="1"/>
  <c r="AH256" i="1"/>
  <c r="AI256" i="1"/>
  <c r="AJ256" i="1"/>
  <c r="AK256" i="1"/>
  <c r="AM256" i="1"/>
  <c r="AB257" i="1"/>
  <c r="AC257" i="1"/>
  <c r="AD257" i="1"/>
  <c r="AE257" i="1"/>
  <c r="AF257" i="1"/>
  <c r="AG257" i="1"/>
  <c r="AH257" i="1"/>
  <c r="AI257" i="1"/>
  <c r="AJ257" i="1"/>
  <c r="AK257" i="1"/>
  <c r="AM257" i="1"/>
  <c r="AB258" i="1"/>
  <c r="AC258" i="1"/>
  <c r="AD258" i="1"/>
  <c r="AE258" i="1"/>
  <c r="AF258" i="1"/>
  <c r="AG258" i="1"/>
  <c r="AH258" i="1"/>
  <c r="AI258" i="1"/>
  <c r="AM258" i="1" s="1"/>
  <c r="AJ258" i="1"/>
  <c r="AK258" i="1"/>
  <c r="AB259" i="1"/>
  <c r="AC259" i="1"/>
  <c r="AD259" i="1"/>
  <c r="AE259" i="1"/>
  <c r="AF259" i="1"/>
  <c r="AG259" i="1"/>
  <c r="AH259" i="1"/>
  <c r="AI259" i="1"/>
  <c r="AJ259" i="1"/>
  <c r="AK259" i="1"/>
  <c r="AB260" i="1"/>
  <c r="AC260" i="1"/>
  <c r="AD260" i="1"/>
  <c r="AE260" i="1"/>
  <c r="AF260" i="1"/>
  <c r="AG260" i="1"/>
  <c r="AH260" i="1"/>
  <c r="AI260" i="1"/>
  <c r="AJ260" i="1"/>
  <c r="AK260" i="1"/>
  <c r="AM260" i="1"/>
  <c r="AB261" i="1"/>
  <c r="AC261" i="1"/>
  <c r="AD261" i="1"/>
  <c r="AE261" i="1"/>
  <c r="AF261" i="1"/>
  <c r="AG261" i="1"/>
  <c r="AH261" i="1"/>
  <c r="AI261" i="1"/>
  <c r="AM261" i="1" s="1"/>
  <c r="AJ261" i="1"/>
  <c r="AK261" i="1"/>
  <c r="AB262" i="1"/>
  <c r="AC262" i="1"/>
  <c r="AD262" i="1"/>
  <c r="AE262" i="1"/>
  <c r="AF262" i="1"/>
  <c r="AG262" i="1"/>
  <c r="AH262" i="1"/>
  <c r="AI262" i="1"/>
  <c r="AJ262" i="1"/>
  <c r="AK262" i="1"/>
  <c r="AB263" i="1"/>
  <c r="AC263" i="1"/>
  <c r="AD263" i="1"/>
  <c r="AE263" i="1"/>
  <c r="AF263" i="1"/>
  <c r="AG263" i="1"/>
  <c r="AH263" i="1"/>
  <c r="AI263" i="1"/>
  <c r="AJ263" i="1"/>
  <c r="AM263" i="1" s="1"/>
  <c r="AK263" i="1"/>
  <c r="AB264" i="1"/>
  <c r="AC264" i="1"/>
  <c r="AD264" i="1"/>
  <c r="AE264" i="1"/>
  <c r="AF264" i="1"/>
  <c r="AG264" i="1"/>
  <c r="AH264" i="1"/>
  <c r="AI264" i="1"/>
  <c r="AJ264" i="1"/>
  <c r="AK264" i="1"/>
  <c r="AM264" i="1"/>
  <c r="AB265" i="1"/>
  <c r="AC265" i="1"/>
  <c r="AD265" i="1"/>
  <c r="AE265" i="1"/>
  <c r="AF265" i="1"/>
  <c r="AG265" i="1"/>
  <c r="AH265" i="1"/>
  <c r="AI265" i="1"/>
  <c r="AJ265" i="1"/>
  <c r="AK265" i="1"/>
  <c r="AM265" i="1"/>
  <c r="AB266" i="1"/>
  <c r="AC266" i="1"/>
  <c r="AD266" i="1"/>
  <c r="AE266" i="1"/>
  <c r="AF266" i="1"/>
  <c r="AG266" i="1"/>
  <c r="AH266" i="1"/>
  <c r="AI266" i="1"/>
  <c r="AM266" i="1" s="1"/>
  <c r="AJ266" i="1"/>
  <c r="AK266" i="1"/>
  <c r="AB267" i="1"/>
  <c r="AC267" i="1"/>
  <c r="AD267" i="1"/>
  <c r="AE267" i="1"/>
  <c r="AF267" i="1"/>
  <c r="AG267" i="1"/>
  <c r="AH267" i="1"/>
  <c r="AI267" i="1"/>
  <c r="AJ267" i="1"/>
  <c r="AK267" i="1"/>
  <c r="AB268" i="1"/>
  <c r="AC268" i="1"/>
  <c r="AD268" i="1"/>
  <c r="AE268" i="1"/>
  <c r="AF268" i="1"/>
  <c r="AG268" i="1"/>
  <c r="AH268" i="1"/>
  <c r="AI268" i="1"/>
  <c r="AJ268" i="1"/>
  <c r="AK268" i="1"/>
  <c r="AM268" i="1"/>
  <c r="AB269" i="1"/>
  <c r="AC269" i="1"/>
  <c r="AD269" i="1"/>
  <c r="AE269" i="1"/>
  <c r="AF269" i="1"/>
  <c r="AG269" i="1"/>
  <c r="AH269" i="1"/>
  <c r="AI269" i="1"/>
  <c r="AM269" i="1" s="1"/>
  <c r="AJ269" i="1"/>
  <c r="AK269" i="1"/>
  <c r="AB270" i="1"/>
  <c r="AC270" i="1"/>
  <c r="AD270" i="1"/>
  <c r="AE270" i="1"/>
  <c r="AF270" i="1"/>
  <c r="AG270" i="1"/>
  <c r="AH270" i="1"/>
  <c r="AI270" i="1"/>
  <c r="AJ270" i="1"/>
  <c r="AK270" i="1"/>
  <c r="AB271" i="1"/>
  <c r="AC271" i="1"/>
  <c r="AD271" i="1"/>
  <c r="AE271" i="1"/>
  <c r="AF271" i="1"/>
  <c r="AG271" i="1"/>
  <c r="AH271" i="1"/>
  <c r="AI271" i="1"/>
  <c r="AM271" i="1" s="1"/>
  <c r="AJ271" i="1"/>
  <c r="AK271" i="1"/>
  <c r="AB272" i="1"/>
  <c r="AC272" i="1"/>
  <c r="AD272" i="1"/>
  <c r="AE272" i="1"/>
  <c r="AF272" i="1"/>
  <c r="AG272" i="1"/>
  <c r="AH272" i="1"/>
  <c r="AI272" i="1"/>
  <c r="AJ272" i="1"/>
  <c r="AK272" i="1"/>
  <c r="AM272" i="1"/>
  <c r="AB273" i="1"/>
  <c r="AC273" i="1"/>
  <c r="AD273" i="1"/>
  <c r="AE273" i="1"/>
  <c r="AF273" i="1"/>
  <c r="AG273" i="1"/>
  <c r="AH273" i="1"/>
  <c r="AI273" i="1"/>
  <c r="AJ273" i="1"/>
  <c r="AK273" i="1"/>
  <c r="AM273" i="1"/>
  <c r="AB274" i="1"/>
  <c r="AC274" i="1"/>
  <c r="AD274" i="1"/>
  <c r="AE274" i="1"/>
  <c r="AF274" i="1"/>
  <c r="AG274" i="1"/>
  <c r="AH274" i="1"/>
  <c r="AI274" i="1"/>
  <c r="AM274" i="1" s="1"/>
  <c r="AJ274" i="1"/>
  <c r="AK274" i="1"/>
  <c r="AB275" i="1"/>
  <c r="AC275" i="1"/>
  <c r="AD275" i="1"/>
  <c r="AE275" i="1"/>
  <c r="AF275" i="1"/>
  <c r="AG275" i="1"/>
  <c r="AH275" i="1"/>
  <c r="AI275" i="1"/>
  <c r="AJ275" i="1"/>
  <c r="AK275" i="1"/>
  <c r="AB276" i="1"/>
  <c r="AC276" i="1"/>
  <c r="AD276" i="1"/>
  <c r="AE276" i="1"/>
  <c r="AF276" i="1"/>
  <c r="AG276" i="1"/>
  <c r="AH276" i="1"/>
  <c r="AI276" i="1"/>
  <c r="AJ276" i="1"/>
  <c r="AK276" i="1"/>
  <c r="AM276" i="1"/>
  <c r="AB277" i="1"/>
  <c r="AC277" i="1"/>
  <c r="AD277" i="1"/>
  <c r="AE277" i="1"/>
  <c r="AF277" i="1"/>
  <c r="AG277" i="1"/>
  <c r="AH277" i="1"/>
  <c r="AI277" i="1"/>
  <c r="AM277" i="1" s="1"/>
  <c r="AJ277" i="1"/>
  <c r="AK277" i="1"/>
  <c r="AB278" i="1"/>
  <c r="AC278" i="1"/>
  <c r="AD278" i="1"/>
  <c r="AE278" i="1"/>
  <c r="AF278" i="1"/>
  <c r="AG278" i="1"/>
  <c r="AH278" i="1"/>
  <c r="AI278" i="1"/>
  <c r="AJ278" i="1"/>
  <c r="AK278" i="1"/>
  <c r="AB279" i="1"/>
  <c r="AC279" i="1"/>
  <c r="AD279" i="1"/>
  <c r="AE279" i="1"/>
  <c r="AF279" i="1"/>
  <c r="AG279" i="1"/>
  <c r="AH279" i="1"/>
  <c r="AI279" i="1"/>
  <c r="AJ279" i="1"/>
  <c r="AK279" i="1"/>
  <c r="AB280" i="1"/>
  <c r="AC280" i="1"/>
  <c r="AD280" i="1"/>
  <c r="AE280" i="1"/>
  <c r="AF280" i="1"/>
  <c r="AG280" i="1"/>
  <c r="AH280" i="1"/>
  <c r="AI280" i="1"/>
  <c r="AJ280" i="1"/>
  <c r="AK280" i="1"/>
  <c r="AM280" i="1"/>
  <c r="AB281" i="1"/>
  <c r="AC281" i="1"/>
  <c r="AD281" i="1"/>
  <c r="AE281" i="1"/>
  <c r="AF281" i="1"/>
  <c r="AG281" i="1"/>
  <c r="AH281" i="1"/>
  <c r="AI281" i="1"/>
  <c r="AM281" i="1" s="1"/>
  <c r="AJ281" i="1"/>
  <c r="AK281" i="1"/>
  <c r="AB282" i="1"/>
  <c r="AC282" i="1"/>
  <c r="AD282" i="1"/>
  <c r="AE282" i="1"/>
  <c r="AF282" i="1"/>
  <c r="AG282" i="1"/>
  <c r="AH282" i="1"/>
  <c r="AI282" i="1"/>
  <c r="AJ282" i="1"/>
  <c r="AK282" i="1"/>
  <c r="AB283" i="1"/>
  <c r="AC283" i="1"/>
  <c r="AD283" i="1"/>
  <c r="AE283" i="1"/>
  <c r="AF283" i="1"/>
  <c r="AG283" i="1"/>
  <c r="AH283" i="1"/>
  <c r="AI283" i="1"/>
  <c r="AJ283" i="1"/>
  <c r="AK283" i="1"/>
  <c r="AB284" i="1"/>
  <c r="AC284" i="1"/>
  <c r="AD284" i="1"/>
  <c r="AE284" i="1"/>
  <c r="AF284" i="1"/>
  <c r="AG284" i="1"/>
  <c r="AH284" i="1"/>
  <c r="AI284" i="1"/>
  <c r="AJ284" i="1"/>
  <c r="AK284" i="1"/>
  <c r="AM284" i="1"/>
  <c r="AB285" i="1"/>
  <c r="AC285" i="1"/>
  <c r="AD285" i="1"/>
  <c r="AE285" i="1"/>
  <c r="AF285" i="1"/>
  <c r="AG285" i="1"/>
  <c r="AH285" i="1"/>
  <c r="AI285" i="1"/>
  <c r="AM285" i="1" s="1"/>
  <c r="AJ285" i="1"/>
  <c r="AK285" i="1"/>
  <c r="AB286" i="1"/>
  <c r="AC286" i="1"/>
  <c r="AD286" i="1"/>
  <c r="AE286" i="1"/>
  <c r="AF286" i="1"/>
  <c r="AG286" i="1"/>
  <c r="AH286" i="1"/>
  <c r="AI286" i="1"/>
  <c r="AJ286" i="1"/>
  <c r="AK286" i="1"/>
  <c r="AB287" i="1"/>
  <c r="AC287" i="1"/>
  <c r="AD287" i="1"/>
  <c r="AE287" i="1"/>
  <c r="AF287" i="1"/>
  <c r="AG287" i="1"/>
  <c r="AH287" i="1"/>
  <c r="AI287" i="1"/>
  <c r="AM287" i="1" s="1"/>
  <c r="AJ287" i="1"/>
  <c r="AK287" i="1"/>
  <c r="AB288" i="1"/>
  <c r="AC288" i="1"/>
  <c r="AD288" i="1"/>
  <c r="AE288" i="1"/>
  <c r="AF288" i="1"/>
  <c r="AG288" i="1"/>
  <c r="AH288" i="1"/>
  <c r="AI288" i="1"/>
  <c r="AJ288" i="1"/>
  <c r="AK288" i="1"/>
  <c r="AM288" i="1"/>
  <c r="AB289" i="1"/>
  <c r="AC289" i="1"/>
  <c r="AD289" i="1"/>
  <c r="AE289" i="1"/>
  <c r="AF289" i="1"/>
  <c r="AG289" i="1"/>
  <c r="AH289" i="1"/>
  <c r="AI289" i="1"/>
  <c r="AJ289" i="1"/>
  <c r="AK289" i="1"/>
  <c r="AM289" i="1"/>
  <c r="AB290" i="1"/>
  <c r="AC290" i="1"/>
  <c r="AD290" i="1"/>
  <c r="AE290" i="1"/>
  <c r="AF290" i="1"/>
  <c r="AG290" i="1"/>
  <c r="AH290" i="1"/>
  <c r="AI290" i="1"/>
  <c r="AM290" i="1" s="1"/>
  <c r="AJ290" i="1"/>
  <c r="AK290" i="1"/>
  <c r="AB291" i="1"/>
  <c r="AC291" i="1"/>
  <c r="AD291" i="1"/>
  <c r="AE291" i="1"/>
  <c r="AF291" i="1"/>
  <c r="AG291" i="1"/>
  <c r="AH291" i="1"/>
  <c r="AI291" i="1"/>
  <c r="AJ291" i="1"/>
  <c r="AK291" i="1"/>
  <c r="AB292" i="1"/>
  <c r="AC292" i="1"/>
  <c r="AD292" i="1"/>
  <c r="AE292" i="1"/>
  <c r="AF292" i="1"/>
  <c r="AG292" i="1"/>
  <c r="AH292" i="1"/>
  <c r="AI292" i="1"/>
  <c r="AJ292" i="1"/>
  <c r="AK292" i="1"/>
  <c r="AM292" i="1"/>
  <c r="AB293" i="1"/>
  <c r="AC293" i="1"/>
  <c r="AD293" i="1"/>
  <c r="AE293" i="1"/>
  <c r="AF293" i="1"/>
  <c r="AG293" i="1"/>
  <c r="AH293" i="1"/>
  <c r="AI293" i="1"/>
  <c r="AM293" i="1" s="1"/>
  <c r="AJ293" i="1"/>
  <c r="AK293" i="1"/>
  <c r="AB294" i="1"/>
  <c r="AC294" i="1"/>
  <c r="AD294" i="1"/>
  <c r="AE294" i="1"/>
  <c r="AF294" i="1"/>
  <c r="AG294" i="1"/>
  <c r="AH294" i="1"/>
  <c r="AI294" i="1"/>
  <c r="AJ294" i="1"/>
  <c r="AK294" i="1"/>
  <c r="AB295" i="1"/>
  <c r="AC295" i="1"/>
  <c r="AD295" i="1"/>
  <c r="AE295" i="1"/>
  <c r="AF295" i="1"/>
  <c r="AG295" i="1"/>
  <c r="AH295" i="1"/>
  <c r="AI295" i="1"/>
  <c r="AM295" i="1" s="1"/>
  <c r="AJ295" i="1"/>
  <c r="AK295" i="1"/>
  <c r="AB296" i="1"/>
  <c r="AC296" i="1"/>
  <c r="AD296" i="1"/>
  <c r="AE296" i="1"/>
  <c r="AF296" i="1"/>
  <c r="AG296" i="1"/>
  <c r="AH296" i="1"/>
  <c r="AI296" i="1"/>
  <c r="AJ296" i="1"/>
  <c r="AK296" i="1"/>
  <c r="AM296" i="1"/>
  <c r="AB297" i="1"/>
  <c r="AC297" i="1"/>
  <c r="AD297" i="1"/>
  <c r="AE297" i="1"/>
  <c r="AF297" i="1"/>
  <c r="AG297" i="1"/>
  <c r="AH297" i="1"/>
  <c r="AI297" i="1"/>
  <c r="AJ297" i="1"/>
  <c r="AK297" i="1"/>
  <c r="AM297" i="1"/>
  <c r="AB298" i="1"/>
  <c r="AC298" i="1"/>
  <c r="AD298" i="1"/>
  <c r="AE298" i="1"/>
  <c r="AF298" i="1"/>
  <c r="AG298" i="1"/>
  <c r="AH298" i="1"/>
  <c r="AI298" i="1"/>
  <c r="AM298" i="1" s="1"/>
  <c r="AJ298" i="1"/>
  <c r="AK298" i="1"/>
  <c r="AB299" i="1"/>
  <c r="AC299" i="1"/>
  <c r="AD299" i="1"/>
  <c r="AE299" i="1"/>
  <c r="AF299" i="1"/>
  <c r="AG299" i="1"/>
  <c r="AH299" i="1"/>
  <c r="AI299" i="1"/>
  <c r="AJ299" i="1"/>
  <c r="AK299" i="1"/>
  <c r="AB300" i="1"/>
  <c r="AC300" i="1"/>
  <c r="AD300" i="1"/>
  <c r="AE300" i="1"/>
  <c r="AF300" i="1"/>
  <c r="AG300" i="1"/>
  <c r="AH300" i="1"/>
  <c r="AI300" i="1"/>
  <c r="AJ300" i="1"/>
  <c r="AK300" i="1"/>
  <c r="AM300" i="1"/>
  <c r="AB301" i="1"/>
  <c r="AC301" i="1"/>
  <c r="AD301" i="1"/>
  <c r="AE301" i="1"/>
  <c r="AF301" i="1"/>
  <c r="AG301" i="1"/>
  <c r="AH301" i="1"/>
  <c r="AI301" i="1"/>
  <c r="AM301" i="1" s="1"/>
  <c r="AJ301" i="1"/>
  <c r="AK301" i="1"/>
  <c r="AB302" i="1"/>
  <c r="AC302" i="1"/>
  <c r="AD302" i="1"/>
  <c r="AE302" i="1"/>
  <c r="AF302" i="1"/>
  <c r="AG302" i="1"/>
  <c r="AH302" i="1"/>
  <c r="AI302" i="1"/>
  <c r="AJ302" i="1"/>
  <c r="AK302" i="1"/>
  <c r="AB303" i="1"/>
  <c r="AL303" i="1" s="1"/>
  <c r="AC303" i="1"/>
  <c r="AD303" i="1"/>
  <c r="AE303" i="1"/>
  <c r="AF303" i="1"/>
  <c r="AG303" i="1"/>
  <c r="AH303" i="1"/>
  <c r="AI303" i="1"/>
  <c r="AJ303" i="1"/>
  <c r="AK303" i="1"/>
  <c r="AB304" i="1"/>
  <c r="AC304" i="1"/>
  <c r="AD304" i="1"/>
  <c r="AE304" i="1"/>
  <c r="AF304" i="1"/>
  <c r="AG304" i="1"/>
  <c r="AH304" i="1"/>
  <c r="AM304" i="1" s="1"/>
  <c r="AI304" i="1"/>
  <c r="AJ304" i="1"/>
  <c r="AK304" i="1"/>
  <c r="AB305" i="1"/>
  <c r="AC305" i="1"/>
  <c r="AD305" i="1"/>
  <c r="AE305" i="1"/>
  <c r="AF305" i="1"/>
  <c r="AG305" i="1"/>
  <c r="AH305" i="1"/>
  <c r="AI305" i="1"/>
  <c r="AJ305" i="1"/>
  <c r="AM305" i="1" s="1"/>
  <c r="AK305" i="1"/>
  <c r="AB306" i="1"/>
  <c r="AC306" i="1"/>
  <c r="AD306" i="1"/>
  <c r="AE306" i="1"/>
  <c r="AF306" i="1"/>
  <c r="AG306" i="1"/>
  <c r="AH306" i="1"/>
  <c r="AI306" i="1"/>
  <c r="AJ306" i="1"/>
  <c r="AM306" i="1" s="1"/>
  <c r="AK306" i="1"/>
  <c r="AB307" i="1"/>
  <c r="AC307" i="1"/>
  <c r="AD307" i="1"/>
  <c r="AE307" i="1"/>
  <c r="AF307" i="1"/>
  <c r="AG307" i="1"/>
  <c r="AH307" i="1"/>
  <c r="AI307" i="1"/>
  <c r="AJ307" i="1"/>
  <c r="AM307" i="1" s="1"/>
  <c r="AK307" i="1"/>
  <c r="AB308" i="1"/>
  <c r="AC308" i="1"/>
  <c r="AD308" i="1"/>
  <c r="AE308" i="1"/>
  <c r="AF308" i="1"/>
  <c r="AG308" i="1"/>
  <c r="AH308" i="1"/>
  <c r="AI308" i="1"/>
  <c r="AJ308" i="1"/>
  <c r="AM308" i="1" s="1"/>
  <c r="AK308" i="1"/>
  <c r="AB309" i="1"/>
  <c r="AC309" i="1"/>
  <c r="AD309" i="1"/>
  <c r="AE309" i="1"/>
  <c r="AF309" i="1"/>
  <c r="AG309" i="1"/>
  <c r="AH309" i="1"/>
  <c r="AI309" i="1"/>
  <c r="AJ309" i="1"/>
  <c r="AM309" i="1" s="1"/>
  <c r="AK309" i="1"/>
  <c r="AB310" i="1"/>
  <c r="AC310" i="1"/>
  <c r="AD310" i="1"/>
  <c r="AE310" i="1"/>
  <c r="AF310" i="1"/>
  <c r="AG310" i="1"/>
  <c r="AH310" i="1"/>
  <c r="AI310" i="1"/>
  <c r="AJ310" i="1"/>
  <c r="AM310" i="1" s="1"/>
  <c r="AK310" i="1"/>
  <c r="AB311" i="1"/>
  <c r="AC311" i="1"/>
  <c r="AD311" i="1"/>
  <c r="AE311" i="1"/>
  <c r="AF311" i="1"/>
  <c r="AG311" i="1"/>
  <c r="AH311" i="1"/>
  <c r="AI311" i="1"/>
  <c r="AJ311" i="1"/>
  <c r="AM311" i="1" s="1"/>
  <c r="AK311" i="1"/>
  <c r="AB312" i="1"/>
  <c r="AC312" i="1"/>
  <c r="AD312" i="1"/>
  <c r="AE312" i="1"/>
  <c r="AF312" i="1"/>
  <c r="AG312" i="1"/>
  <c r="AH312" i="1"/>
  <c r="AI312" i="1"/>
  <c r="AJ312" i="1"/>
  <c r="AM312" i="1" s="1"/>
  <c r="AK312" i="1"/>
  <c r="AB313" i="1"/>
  <c r="AL313" i="1" s="1"/>
  <c r="AC313" i="1"/>
  <c r="AD313" i="1"/>
  <c r="AE313" i="1"/>
  <c r="AF313" i="1"/>
  <c r="AG313" i="1"/>
  <c r="AH313" i="1"/>
  <c r="AI313" i="1"/>
  <c r="AJ313" i="1"/>
  <c r="AM313" i="1" s="1"/>
  <c r="AK313" i="1"/>
  <c r="AB314" i="1"/>
  <c r="AC314" i="1"/>
  <c r="AD314" i="1"/>
  <c r="AE314" i="1"/>
  <c r="AF314" i="1"/>
  <c r="AG314" i="1"/>
  <c r="AH314" i="1"/>
  <c r="AI314" i="1"/>
  <c r="AJ314" i="1"/>
  <c r="AM314" i="1" s="1"/>
  <c r="AK314" i="1"/>
  <c r="AB315" i="1"/>
  <c r="AC315" i="1"/>
  <c r="AD315" i="1"/>
  <c r="AE315" i="1"/>
  <c r="AF315" i="1"/>
  <c r="AG315" i="1"/>
  <c r="AH315" i="1"/>
  <c r="AI315" i="1"/>
  <c r="AJ315" i="1"/>
  <c r="AM315" i="1" s="1"/>
  <c r="AK315" i="1"/>
  <c r="AB316" i="1"/>
  <c r="AC316" i="1"/>
  <c r="AD316" i="1"/>
  <c r="AE316" i="1"/>
  <c r="AF316" i="1"/>
  <c r="AG316" i="1"/>
  <c r="AH316" i="1"/>
  <c r="AI316" i="1"/>
  <c r="AJ316" i="1"/>
  <c r="AM316" i="1" s="1"/>
  <c r="AK316" i="1"/>
  <c r="AB317" i="1"/>
  <c r="AC317" i="1"/>
  <c r="AD317" i="1"/>
  <c r="AE317" i="1"/>
  <c r="AF317" i="1"/>
  <c r="AG317" i="1"/>
  <c r="AH317" i="1"/>
  <c r="AI317" i="1"/>
  <c r="AJ317" i="1"/>
  <c r="AM317" i="1" s="1"/>
  <c r="AK317" i="1"/>
  <c r="AB318" i="1"/>
  <c r="AC318" i="1"/>
  <c r="AD318" i="1"/>
  <c r="AE318" i="1"/>
  <c r="AF318" i="1"/>
  <c r="AG318" i="1"/>
  <c r="AH318" i="1"/>
  <c r="AI318" i="1"/>
  <c r="AJ318" i="1"/>
  <c r="AM318" i="1" s="1"/>
  <c r="AK318" i="1"/>
  <c r="AB319" i="1"/>
  <c r="AC319" i="1"/>
  <c r="AD319" i="1"/>
  <c r="AE319" i="1"/>
  <c r="AF319" i="1"/>
  <c r="AG319" i="1"/>
  <c r="AH319" i="1"/>
  <c r="AI319" i="1"/>
  <c r="AJ319" i="1"/>
  <c r="AM319" i="1" s="1"/>
  <c r="AK319" i="1"/>
  <c r="AB320" i="1"/>
  <c r="AC320" i="1"/>
  <c r="AD320" i="1"/>
  <c r="AE320" i="1"/>
  <c r="AF320" i="1"/>
  <c r="AG320" i="1"/>
  <c r="AH320" i="1"/>
  <c r="AI320" i="1"/>
  <c r="AJ320" i="1"/>
  <c r="AM320" i="1" s="1"/>
  <c r="AK320" i="1"/>
  <c r="AB321" i="1"/>
  <c r="AC321" i="1"/>
  <c r="AD321" i="1"/>
  <c r="AE321" i="1"/>
  <c r="AF321" i="1"/>
  <c r="AG321" i="1"/>
  <c r="AH321" i="1"/>
  <c r="AI321" i="1"/>
  <c r="AJ321" i="1"/>
  <c r="AM321" i="1" s="1"/>
  <c r="AK321" i="1"/>
  <c r="AB322" i="1"/>
  <c r="AC322" i="1"/>
  <c r="AD322" i="1"/>
  <c r="AE322" i="1"/>
  <c r="AF322" i="1"/>
  <c r="AG322" i="1"/>
  <c r="AH322" i="1"/>
  <c r="AI322" i="1"/>
  <c r="AJ322" i="1"/>
  <c r="AM322" i="1" s="1"/>
  <c r="AK322" i="1"/>
  <c r="AB323" i="1"/>
  <c r="AC323" i="1"/>
  <c r="AD323" i="1"/>
  <c r="AE323" i="1"/>
  <c r="AF323" i="1"/>
  <c r="AG323" i="1"/>
  <c r="AH323" i="1"/>
  <c r="AI323" i="1"/>
  <c r="AJ323" i="1"/>
  <c r="AM323" i="1" s="1"/>
  <c r="AK323" i="1"/>
  <c r="AB324" i="1"/>
  <c r="AC324" i="1"/>
  <c r="AD324" i="1"/>
  <c r="AE324" i="1"/>
  <c r="AF324" i="1"/>
  <c r="AG324" i="1"/>
  <c r="AH324" i="1"/>
  <c r="AI324" i="1"/>
  <c r="AJ324" i="1"/>
  <c r="AM324" i="1" s="1"/>
  <c r="AK324" i="1"/>
  <c r="AB325" i="1"/>
  <c r="AL325" i="1" s="1"/>
  <c r="AC325" i="1"/>
  <c r="AD325" i="1"/>
  <c r="AE325" i="1"/>
  <c r="AF325" i="1"/>
  <c r="AG325" i="1"/>
  <c r="AH325" i="1"/>
  <c r="AI325" i="1"/>
  <c r="AJ325" i="1"/>
  <c r="AM325" i="1" s="1"/>
  <c r="AK325" i="1"/>
  <c r="AB326" i="1"/>
  <c r="AC326" i="1"/>
  <c r="AD326" i="1"/>
  <c r="AE326" i="1"/>
  <c r="AF326" i="1"/>
  <c r="AG326" i="1"/>
  <c r="AH326" i="1"/>
  <c r="AI326" i="1"/>
  <c r="AJ326" i="1"/>
  <c r="AM326" i="1" s="1"/>
  <c r="AK326" i="1"/>
  <c r="AB327" i="1"/>
  <c r="AC327" i="1"/>
  <c r="AD327" i="1"/>
  <c r="AE327" i="1"/>
  <c r="AF327" i="1"/>
  <c r="AG327" i="1"/>
  <c r="AH327" i="1"/>
  <c r="AI327" i="1"/>
  <c r="AJ327" i="1"/>
  <c r="AM327" i="1" s="1"/>
  <c r="AK327" i="1"/>
  <c r="AB328" i="1"/>
  <c r="AC328" i="1"/>
  <c r="AD328" i="1"/>
  <c r="AE328" i="1"/>
  <c r="AF328" i="1"/>
  <c r="AG328" i="1"/>
  <c r="AH328" i="1"/>
  <c r="AI328" i="1"/>
  <c r="AJ328" i="1"/>
  <c r="AM328" i="1" s="1"/>
  <c r="AK328" i="1"/>
  <c r="AB329" i="1"/>
  <c r="AC329" i="1"/>
  <c r="AD329" i="1"/>
  <c r="AE329" i="1"/>
  <c r="AF329" i="1"/>
  <c r="AG329" i="1"/>
  <c r="AH329" i="1"/>
  <c r="AI329" i="1"/>
  <c r="AJ329" i="1"/>
  <c r="AM329" i="1" s="1"/>
  <c r="AK329" i="1"/>
  <c r="AB330" i="1"/>
  <c r="AC330" i="1"/>
  <c r="AD330" i="1"/>
  <c r="AE330" i="1"/>
  <c r="AF330" i="1"/>
  <c r="AG330" i="1"/>
  <c r="AH330" i="1"/>
  <c r="AI330" i="1"/>
  <c r="AJ330" i="1"/>
  <c r="AM330" i="1" s="1"/>
  <c r="AK330" i="1"/>
  <c r="AB331" i="1"/>
  <c r="AC331" i="1"/>
  <c r="AD331" i="1"/>
  <c r="AE331" i="1"/>
  <c r="AF331" i="1"/>
  <c r="AG331" i="1"/>
  <c r="AH331" i="1"/>
  <c r="AI331" i="1"/>
  <c r="AJ331" i="1"/>
  <c r="AK331" i="1"/>
  <c r="AB332" i="1"/>
  <c r="AC332" i="1"/>
  <c r="AD332" i="1"/>
  <c r="AE332" i="1"/>
  <c r="AF332" i="1"/>
  <c r="AG332" i="1"/>
  <c r="AH332" i="1"/>
  <c r="AI332" i="1"/>
  <c r="AJ332" i="1"/>
  <c r="AM332" i="1" s="1"/>
  <c r="AK332" i="1"/>
  <c r="AB333" i="1"/>
  <c r="AC333" i="1"/>
  <c r="AD333" i="1"/>
  <c r="AE333" i="1"/>
  <c r="AF333" i="1"/>
  <c r="AG333" i="1"/>
  <c r="AH333" i="1"/>
  <c r="AI333" i="1"/>
  <c r="AJ333" i="1"/>
  <c r="AK333" i="1"/>
  <c r="AM333" i="1"/>
  <c r="AB334" i="1"/>
  <c r="AC334" i="1"/>
  <c r="AD334" i="1"/>
  <c r="AE334" i="1"/>
  <c r="AF334" i="1"/>
  <c r="AG334" i="1"/>
  <c r="AH334" i="1"/>
  <c r="AI334" i="1"/>
  <c r="AM334" i="1" s="1"/>
  <c r="AJ334" i="1"/>
  <c r="AK334" i="1"/>
  <c r="AB335" i="1"/>
  <c r="AC335" i="1"/>
  <c r="AD335" i="1"/>
  <c r="AE335" i="1"/>
  <c r="AF335" i="1"/>
  <c r="AG335" i="1"/>
  <c r="AH335" i="1"/>
  <c r="AI335" i="1"/>
  <c r="AJ335" i="1"/>
  <c r="AK335" i="1"/>
  <c r="AB336" i="1"/>
  <c r="AC336" i="1"/>
  <c r="AD336" i="1"/>
  <c r="AE336" i="1"/>
  <c r="AF336" i="1"/>
  <c r="AG336" i="1"/>
  <c r="AH336" i="1"/>
  <c r="AI336" i="1"/>
  <c r="AJ336" i="1"/>
  <c r="AM336" i="1" s="1"/>
  <c r="AK336" i="1"/>
  <c r="AB337" i="1"/>
  <c r="AC337" i="1"/>
  <c r="AD337" i="1"/>
  <c r="AE337" i="1"/>
  <c r="AF337" i="1"/>
  <c r="AG337" i="1"/>
  <c r="AH337" i="1"/>
  <c r="AI337" i="1"/>
  <c r="AJ337" i="1"/>
  <c r="AK337" i="1"/>
  <c r="AM337" i="1"/>
  <c r="AB338" i="1"/>
  <c r="AC338" i="1"/>
  <c r="AD338" i="1"/>
  <c r="AE338" i="1"/>
  <c r="AF338" i="1"/>
  <c r="AG338" i="1"/>
  <c r="AH338" i="1"/>
  <c r="AI338" i="1"/>
  <c r="AM338" i="1" s="1"/>
  <c r="AJ338" i="1"/>
  <c r="AK338" i="1"/>
  <c r="AB339" i="1"/>
  <c r="AC339" i="1"/>
  <c r="AD339" i="1"/>
  <c r="AE339" i="1"/>
  <c r="AF339" i="1"/>
  <c r="AG339" i="1"/>
  <c r="AH339" i="1"/>
  <c r="AI339" i="1"/>
  <c r="AJ339" i="1"/>
  <c r="AK339" i="1"/>
  <c r="AB340" i="1"/>
  <c r="AC340" i="1"/>
  <c r="AD340" i="1"/>
  <c r="AE340" i="1"/>
  <c r="AF340" i="1"/>
  <c r="AG340" i="1"/>
  <c r="AH340" i="1"/>
  <c r="AI340" i="1"/>
  <c r="AJ340" i="1"/>
  <c r="AM340" i="1" s="1"/>
  <c r="AK340" i="1"/>
  <c r="AB341" i="1"/>
  <c r="AC341" i="1"/>
  <c r="AD341" i="1"/>
  <c r="AE341" i="1"/>
  <c r="AF341" i="1"/>
  <c r="AG341" i="1"/>
  <c r="AH341" i="1"/>
  <c r="AI341" i="1"/>
  <c r="AJ341" i="1"/>
  <c r="AK341" i="1"/>
  <c r="AM341" i="1"/>
  <c r="AB342" i="1"/>
  <c r="AC342" i="1"/>
  <c r="AD342" i="1"/>
  <c r="AE342" i="1"/>
  <c r="AF342" i="1"/>
  <c r="AG342" i="1"/>
  <c r="AH342" i="1"/>
  <c r="AI342" i="1"/>
  <c r="AM342" i="1" s="1"/>
  <c r="AJ342" i="1"/>
  <c r="AK342" i="1"/>
  <c r="AB343" i="1"/>
  <c r="AC343" i="1"/>
  <c r="AD343" i="1"/>
  <c r="AE343" i="1"/>
  <c r="AF343" i="1"/>
  <c r="AG343" i="1"/>
  <c r="AH343" i="1"/>
  <c r="AI343" i="1"/>
  <c r="AJ343" i="1"/>
  <c r="AK343" i="1"/>
  <c r="AB344" i="1"/>
  <c r="AC344" i="1"/>
  <c r="AD344" i="1"/>
  <c r="AE344" i="1"/>
  <c r="AF344" i="1"/>
  <c r="AG344" i="1"/>
  <c r="AH344" i="1"/>
  <c r="AI344" i="1"/>
  <c r="AJ344" i="1"/>
  <c r="AM344" i="1" s="1"/>
  <c r="AK344" i="1"/>
  <c r="AB345" i="1"/>
  <c r="AC345" i="1"/>
  <c r="AD345" i="1"/>
  <c r="AE345" i="1"/>
  <c r="AF345" i="1"/>
  <c r="AG345" i="1"/>
  <c r="AH345" i="1"/>
  <c r="AI345" i="1"/>
  <c r="AJ345" i="1"/>
  <c r="AK345" i="1"/>
  <c r="AM345" i="1"/>
  <c r="AB346" i="1"/>
  <c r="AC346" i="1"/>
  <c r="AD346" i="1"/>
  <c r="AE346" i="1"/>
  <c r="AF346" i="1"/>
  <c r="AG346" i="1"/>
  <c r="AH346" i="1"/>
  <c r="AI346" i="1"/>
  <c r="AJ346" i="1"/>
  <c r="AK346" i="1"/>
  <c r="AM346" i="1"/>
  <c r="AB347" i="1"/>
  <c r="AC347" i="1"/>
  <c r="AD347" i="1"/>
  <c r="AE347" i="1"/>
  <c r="AF347" i="1"/>
  <c r="AG347" i="1"/>
  <c r="AH347" i="1"/>
  <c r="AI347" i="1"/>
  <c r="AM347" i="1" s="1"/>
  <c r="AJ347" i="1"/>
  <c r="AK347" i="1"/>
  <c r="AB348" i="1"/>
  <c r="AC348" i="1"/>
  <c r="AD348" i="1"/>
  <c r="AE348" i="1"/>
  <c r="AF348" i="1"/>
  <c r="AG348" i="1"/>
  <c r="AH348" i="1"/>
  <c r="AI348" i="1"/>
  <c r="AJ348" i="1"/>
  <c r="AM348" i="1" s="1"/>
  <c r="AK348" i="1"/>
  <c r="AB349" i="1"/>
  <c r="AC349" i="1"/>
  <c r="AD349" i="1"/>
  <c r="AE349" i="1"/>
  <c r="AF349" i="1"/>
  <c r="AG349" i="1"/>
  <c r="AH349" i="1"/>
  <c r="AI349" i="1"/>
  <c r="AJ349" i="1"/>
  <c r="AK349" i="1"/>
  <c r="AM349" i="1"/>
  <c r="AB350" i="1"/>
  <c r="AC350" i="1"/>
  <c r="AD350" i="1"/>
  <c r="AE350" i="1"/>
  <c r="AF350" i="1"/>
  <c r="AG350" i="1"/>
  <c r="AH350" i="1"/>
  <c r="AI350" i="1"/>
  <c r="AM350" i="1" s="1"/>
  <c r="AJ350" i="1"/>
  <c r="AK350" i="1"/>
  <c r="AB351" i="1"/>
  <c r="AC351" i="1"/>
  <c r="AD351" i="1"/>
  <c r="AE351" i="1"/>
  <c r="AF351" i="1"/>
  <c r="AG351" i="1"/>
  <c r="AH351" i="1"/>
  <c r="AI351" i="1"/>
  <c r="AJ351" i="1"/>
  <c r="AK351" i="1"/>
  <c r="AB352" i="1"/>
  <c r="AL352" i="1" s="1"/>
  <c r="AC352" i="1"/>
  <c r="AD352" i="1"/>
  <c r="AE352" i="1"/>
  <c r="AF352" i="1"/>
  <c r="AG352" i="1"/>
  <c r="AH352" i="1"/>
  <c r="AI352" i="1"/>
  <c r="AJ352" i="1"/>
  <c r="AM352" i="1" s="1"/>
  <c r="AK352" i="1"/>
  <c r="AB353" i="1"/>
  <c r="AC353" i="1"/>
  <c r="AD353" i="1"/>
  <c r="AE353" i="1"/>
  <c r="AF353" i="1"/>
  <c r="AG353" i="1"/>
  <c r="AH353" i="1"/>
  <c r="AI353" i="1"/>
  <c r="AJ353" i="1"/>
  <c r="AK353" i="1"/>
  <c r="AM353" i="1"/>
  <c r="AB354" i="1"/>
  <c r="AC354" i="1"/>
  <c r="AD354" i="1"/>
  <c r="AE354" i="1"/>
  <c r="AF354" i="1"/>
  <c r="AG354" i="1"/>
  <c r="AH354" i="1"/>
  <c r="AI354" i="1"/>
  <c r="AM354" i="1" s="1"/>
  <c r="AJ354" i="1"/>
  <c r="AK354" i="1"/>
  <c r="AB355" i="1"/>
  <c r="AL355" i="1" s="1"/>
  <c r="AC355" i="1"/>
  <c r="AD355" i="1"/>
  <c r="AE355" i="1"/>
  <c r="AF355" i="1"/>
  <c r="AG355" i="1"/>
  <c r="AH355" i="1"/>
  <c r="AI355" i="1"/>
  <c r="AJ355" i="1"/>
  <c r="AK355" i="1"/>
  <c r="AB356" i="1"/>
  <c r="AC356" i="1"/>
  <c r="AD356" i="1"/>
  <c r="AE356" i="1"/>
  <c r="AF356" i="1"/>
  <c r="AG356" i="1"/>
  <c r="AH356" i="1"/>
  <c r="AI356" i="1"/>
  <c r="AJ356" i="1"/>
  <c r="AM356" i="1" s="1"/>
  <c r="AK356" i="1"/>
  <c r="AB357" i="1"/>
  <c r="AC357" i="1"/>
  <c r="AD357" i="1"/>
  <c r="AE357" i="1"/>
  <c r="AF357" i="1"/>
  <c r="AG357" i="1"/>
  <c r="AH357" i="1"/>
  <c r="AI357" i="1"/>
  <c r="AJ357" i="1"/>
  <c r="AK357" i="1"/>
  <c r="AM357" i="1"/>
  <c r="AB358" i="1"/>
  <c r="AC358" i="1"/>
  <c r="AD358" i="1"/>
  <c r="AE358" i="1"/>
  <c r="AF358" i="1"/>
  <c r="AG358" i="1"/>
  <c r="AH358" i="1"/>
  <c r="AI358" i="1"/>
  <c r="AM358" i="1" s="1"/>
  <c r="AJ358" i="1"/>
  <c r="AK358" i="1"/>
  <c r="AB359" i="1"/>
  <c r="AC359" i="1"/>
  <c r="AD359" i="1"/>
  <c r="AE359" i="1"/>
  <c r="AF359" i="1"/>
  <c r="AG359" i="1"/>
  <c r="AH359" i="1"/>
  <c r="AI359" i="1"/>
  <c r="AJ359" i="1"/>
  <c r="AK359" i="1"/>
  <c r="AB360" i="1"/>
  <c r="AL360" i="1" s="1"/>
  <c r="AC360" i="1"/>
  <c r="AD360" i="1"/>
  <c r="AE360" i="1"/>
  <c r="AF360" i="1"/>
  <c r="AG360" i="1"/>
  <c r="AH360" i="1"/>
  <c r="AI360" i="1"/>
  <c r="AJ360" i="1"/>
  <c r="AM360" i="1" s="1"/>
  <c r="AK360" i="1"/>
  <c r="AB361" i="1"/>
  <c r="AC361" i="1"/>
  <c r="AD361" i="1"/>
  <c r="AE361" i="1"/>
  <c r="AF361" i="1"/>
  <c r="AG361" i="1"/>
  <c r="AH361" i="1"/>
  <c r="AI361" i="1"/>
  <c r="AJ361" i="1"/>
  <c r="AK361" i="1"/>
  <c r="AM361" i="1"/>
  <c r="AB362" i="1"/>
  <c r="AC362" i="1"/>
  <c r="AD362" i="1"/>
  <c r="AE362" i="1"/>
  <c r="AF362" i="1"/>
  <c r="AG362" i="1"/>
  <c r="AH362" i="1"/>
  <c r="AI362" i="1"/>
  <c r="AM362" i="1" s="1"/>
  <c r="AJ362" i="1"/>
  <c r="AK362" i="1"/>
  <c r="AB363" i="1"/>
  <c r="AL363" i="1" s="1"/>
  <c r="AC363" i="1"/>
  <c r="AD363" i="1"/>
  <c r="AE363" i="1"/>
  <c r="AF363" i="1"/>
  <c r="AG363" i="1"/>
  <c r="AH363" i="1"/>
  <c r="AI363" i="1"/>
  <c r="AJ363" i="1"/>
  <c r="AK363" i="1"/>
  <c r="AB364" i="1"/>
  <c r="AC364" i="1"/>
  <c r="AD364" i="1"/>
  <c r="AE364" i="1"/>
  <c r="AF364" i="1"/>
  <c r="AG364" i="1"/>
  <c r="AH364" i="1"/>
  <c r="AI364" i="1"/>
  <c r="AJ364" i="1"/>
  <c r="AM364" i="1" s="1"/>
  <c r="AK364" i="1"/>
  <c r="AB365" i="1"/>
  <c r="AC365" i="1"/>
  <c r="AD365" i="1"/>
  <c r="AE365" i="1"/>
  <c r="AF365" i="1"/>
  <c r="AG365" i="1"/>
  <c r="AH365" i="1"/>
  <c r="AI365" i="1"/>
  <c r="AJ365" i="1"/>
  <c r="AK365" i="1"/>
  <c r="AM365" i="1"/>
  <c r="AB366" i="1"/>
  <c r="AC366" i="1"/>
  <c r="AD366" i="1"/>
  <c r="AE366" i="1"/>
  <c r="AF366" i="1"/>
  <c r="AG366" i="1"/>
  <c r="AH366" i="1"/>
  <c r="AI366" i="1"/>
  <c r="AM366" i="1" s="1"/>
  <c r="AJ366" i="1"/>
  <c r="AK366" i="1"/>
  <c r="AB367" i="1"/>
  <c r="AC367" i="1"/>
  <c r="AD367" i="1"/>
  <c r="AE367" i="1"/>
  <c r="AF367" i="1"/>
  <c r="AG367" i="1"/>
  <c r="AH367" i="1"/>
  <c r="AI367" i="1"/>
  <c r="AJ367" i="1"/>
  <c r="AK367" i="1"/>
  <c r="AB368" i="1"/>
  <c r="AC368" i="1"/>
  <c r="AD368" i="1"/>
  <c r="AE368" i="1"/>
  <c r="AF368" i="1"/>
  <c r="AG368" i="1"/>
  <c r="AH368" i="1"/>
  <c r="AI368" i="1"/>
  <c r="AJ368" i="1"/>
  <c r="AM368" i="1" s="1"/>
  <c r="AK368" i="1"/>
  <c r="AB369" i="1"/>
  <c r="AC369" i="1"/>
  <c r="AD369" i="1"/>
  <c r="AE369" i="1"/>
  <c r="AF369" i="1"/>
  <c r="AG369" i="1"/>
  <c r="AH369" i="1"/>
  <c r="AI369" i="1"/>
  <c r="AJ369" i="1"/>
  <c r="AK369" i="1"/>
  <c r="AM369" i="1"/>
  <c r="AB370" i="1"/>
  <c r="AC370" i="1"/>
  <c r="AD370" i="1"/>
  <c r="AE370" i="1"/>
  <c r="AF370" i="1"/>
  <c r="AG370" i="1"/>
  <c r="AH370" i="1"/>
  <c r="AI370" i="1"/>
  <c r="AM370" i="1" s="1"/>
  <c r="AJ370" i="1"/>
  <c r="AK370" i="1"/>
  <c r="AB371" i="1"/>
  <c r="AC371" i="1"/>
  <c r="AD371" i="1"/>
  <c r="AE371" i="1"/>
  <c r="AF371" i="1"/>
  <c r="AG371" i="1"/>
  <c r="AH371" i="1"/>
  <c r="AI371" i="1"/>
  <c r="AJ371" i="1"/>
  <c r="AK371" i="1"/>
  <c r="AB372" i="1"/>
  <c r="AC372" i="1"/>
  <c r="AD372" i="1"/>
  <c r="AE372" i="1"/>
  <c r="AF372" i="1"/>
  <c r="AG372" i="1"/>
  <c r="AH372" i="1"/>
  <c r="AI372" i="1"/>
  <c r="AJ372" i="1"/>
  <c r="AM372" i="1" s="1"/>
  <c r="AK372" i="1"/>
  <c r="AB373" i="1"/>
  <c r="AC373" i="1"/>
  <c r="AD373" i="1"/>
  <c r="AE373" i="1"/>
  <c r="AF373" i="1"/>
  <c r="AG373" i="1"/>
  <c r="AH373" i="1"/>
  <c r="AI373" i="1"/>
  <c r="AJ373" i="1"/>
  <c r="AK373" i="1"/>
  <c r="AM373" i="1"/>
  <c r="AB374" i="1"/>
  <c r="AC374" i="1"/>
  <c r="AD374" i="1"/>
  <c r="AE374" i="1"/>
  <c r="AF374" i="1"/>
  <c r="AG374" i="1"/>
  <c r="AH374" i="1"/>
  <c r="AI374" i="1"/>
  <c r="AM374" i="1" s="1"/>
  <c r="AJ374" i="1"/>
  <c r="AK374" i="1"/>
  <c r="AB375" i="1"/>
  <c r="AC375" i="1"/>
  <c r="AD375" i="1"/>
  <c r="AE375" i="1"/>
  <c r="AF375" i="1"/>
  <c r="AG375" i="1"/>
  <c r="AH375" i="1"/>
  <c r="AI375" i="1"/>
  <c r="AJ375" i="1"/>
  <c r="AK375" i="1"/>
  <c r="AB376" i="1"/>
  <c r="AC376" i="1"/>
  <c r="AD376" i="1"/>
  <c r="AE376" i="1"/>
  <c r="AF376" i="1"/>
  <c r="AG376" i="1"/>
  <c r="AH376" i="1"/>
  <c r="AI376" i="1"/>
  <c r="AJ376" i="1"/>
  <c r="AM376" i="1" s="1"/>
  <c r="AK376" i="1"/>
  <c r="AB377" i="1"/>
  <c r="AC377" i="1"/>
  <c r="AD377" i="1"/>
  <c r="AE377" i="1"/>
  <c r="AF377" i="1"/>
  <c r="AG377" i="1"/>
  <c r="AH377" i="1"/>
  <c r="AI377" i="1"/>
  <c r="AJ377" i="1"/>
  <c r="AK377" i="1"/>
  <c r="AM377" i="1"/>
  <c r="AB378" i="1"/>
  <c r="AC378" i="1"/>
  <c r="AD378" i="1"/>
  <c r="AE378" i="1"/>
  <c r="AF378" i="1"/>
  <c r="AG378" i="1"/>
  <c r="AH378" i="1"/>
  <c r="AI378" i="1"/>
  <c r="AJ378" i="1"/>
  <c r="AK378" i="1"/>
  <c r="AM378" i="1"/>
  <c r="AB379" i="1"/>
  <c r="AC379" i="1"/>
  <c r="AD379" i="1"/>
  <c r="AE379" i="1"/>
  <c r="AF379" i="1"/>
  <c r="AG379" i="1"/>
  <c r="AH379" i="1"/>
  <c r="AI379" i="1"/>
  <c r="AM379" i="1" s="1"/>
  <c r="AJ379" i="1"/>
  <c r="AK379" i="1"/>
  <c r="AB380" i="1"/>
  <c r="AC380" i="1"/>
  <c r="AD380" i="1"/>
  <c r="AE380" i="1"/>
  <c r="AF380" i="1"/>
  <c r="AG380" i="1"/>
  <c r="AH380" i="1"/>
  <c r="AI380" i="1"/>
  <c r="AJ380" i="1"/>
  <c r="AM380" i="1" s="1"/>
  <c r="AK380" i="1"/>
  <c r="AB381" i="1"/>
  <c r="AC381" i="1"/>
  <c r="AD381" i="1"/>
  <c r="AE381" i="1"/>
  <c r="AF381" i="1"/>
  <c r="AG381" i="1"/>
  <c r="AH381" i="1"/>
  <c r="AI381" i="1"/>
  <c r="AJ381" i="1"/>
  <c r="AK381" i="1"/>
  <c r="AM381" i="1"/>
  <c r="AB382" i="1"/>
  <c r="AC382" i="1"/>
  <c r="AD382" i="1"/>
  <c r="AE382" i="1"/>
  <c r="AF382" i="1"/>
  <c r="AG382" i="1"/>
  <c r="AH382" i="1"/>
  <c r="AI382" i="1"/>
  <c r="AM382" i="1" s="1"/>
  <c r="AJ382" i="1"/>
  <c r="AK382" i="1"/>
  <c r="AB383" i="1"/>
  <c r="AC383" i="1"/>
  <c r="AD383" i="1"/>
  <c r="AE383" i="1"/>
  <c r="AF383" i="1"/>
  <c r="AG383" i="1"/>
  <c r="AH383" i="1"/>
  <c r="AI383" i="1"/>
  <c r="AJ383" i="1"/>
  <c r="AK383" i="1"/>
  <c r="AB384" i="1"/>
  <c r="AL384" i="1" s="1"/>
  <c r="AC384" i="1"/>
  <c r="AD384" i="1"/>
  <c r="AE384" i="1"/>
  <c r="AF384" i="1"/>
  <c r="AG384" i="1"/>
  <c r="AH384" i="1"/>
  <c r="AI384" i="1"/>
  <c r="AJ384" i="1"/>
  <c r="AM384" i="1" s="1"/>
  <c r="AK384" i="1"/>
  <c r="AB385" i="1"/>
  <c r="AC385" i="1"/>
  <c r="AD385" i="1"/>
  <c r="AE385" i="1"/>
  <c r="AF385" i="1"/>
  <c r="AG385" i="1"/>
  <c r="AH385" i="1"/>
  <c r="AI385" i="1"/>
  <c r="AJ385" i="1"/>
  <c r="AK385" i="1"/>
  <c r="AM385" i="1"/>
  <c r="AB386" i="1"/>
  <c r="AC386" i="1"/>
  <c r="AD386" i="1"/>
  <c r="AE386" i="1"/>
  <c r="AF386" i="1"/>
  <c r="AG386" i="1"/>
  <c r="AH386" i="1"/>
  <c r="AI386" i="1"/>
  <c r="AM386" i="1" s="1"/>
  <c r="AJ386" i="1"/>
  <c r="AK386" i="1"/>
  <c r="AB387" i="1"/>
  <c r="AL387" i="1" s="1"/>
  <c r="AC387" i="1"/>
  <c r="AD387" i="1"/>
  <c r="AE387" i="1"/>
  <c r="AF387" i="1"/>
  <c r="AG387" i="1"/>
  <c r="AH387" i="1"/>
  <c r="AI387" i="1"/>
  <c r="AJ387" i="1"/>
  <c r="AK387" i="1"/>
  <c r="AB388" i="1"/>
  <c r="AC388" i="1"/>
  <c r="AD388" i="1"/>
  <c r="AE388" i="1"/>
  <c r="AF388" i="1"/>
  <c r="AG388" i="1"/>
  <c r="AH388" i="1"/>
  <c r="AI388" i="1"/>
  <c r="AJ388" i="1"/>
  <c r="AM388" i="1" s="1"/>
  <c r="AK388" i="1"/>
  <c r="AB389" i="1"/>
  <c r="AC389" i="1"/>
  <c r="AD389" i="1"/>
  <c r="AE389" i="1"/>
  <c r="AF389" i="1"/>
  <c r="AG389" i="1"/>
  <c r="AH389" i="1"/>
  <c r="AI389" i="1"/>
  <c r="AJ389" i="1"/>
  <c r="AK389" i="1"/>
  <c r="AM389" i="1"/>
  <c r="AB390" i="1"/>
  <c r="AC390" i="1"/>
  <c r="AD390" i="1"/>
  <c r="AE390" i="1"/>
  <c r="AF390" i="1"/>
  <c r="AG390" i="1"/>
  <c r="AH390" i="1"/>
  <c r="AI390" i="1"/>
  <c r="AM390" i="1" s="1"/>
  <c r="AJ390" i="1"/>
  <c r="AK390" i="1"/>
  <c r="AB391" i="1"/>
  <c r="AC391" i="1"/>
  <c r="AD391" i="1"/>
  <c r="AE391" i="1"/>
  <c r="AF391" i="1"/>
  <c r="AG391" i="1"/>
  <c r="AH391" i="1"/>
  <c r="AI391" i="1"/>
  <c r="AJ391" i="1"/>
  <c r="AK391" i="1"/>
  <c r="AB392" i="1"/>
  <c r="AL392" i="1" s="1"/>
  <c r="AC392" i="1"/>
  <c r="AD392" i="1"/>
  <c r="AE392" i="1"/>
  <c r="AF392" i="1"/>
  <c r="AG392" i="1"/>
  <c r="AH392" i="1"/>
  <c r="AI392" i="1"/>
  <c r="AJ392" i="1"/>
  <c r="AM392" i="1" s="1"/>
  <c r="AK392" i="1"/>
  <c r="AB393" i="1"/>
  <c r="AC393" i="1"/>
  <c r="AD393" i="1"/>
  <c r="AE393" i="1"/>
  <c r="AF393" i="1"/>
  <c r="AG393" i="1"/>
  <c r="AH393" i="1"/>
  <c r="AI393" i="1"/>
  <c r="AJ393" i="1"/>
  <c r="AK393" i="1"/>
  <c r="AM393" i="1"/>
  <c r="AB394" i="1"/>
  <c r="AC394" i="1"/>
  <c r="AD394" i="1"/>
  <c r="AE394" i="1"/>
  <c r="AF394" i="1"/>
  <c r="AG394" i="1"/>
  <c r="AH394" i="1"/>
  <c r="AI394" i="1"/>
  <c r="AM394" i="1" s="1"/>
  <c r="AJ394" i="1"/>
  <c r="AK394" i="1"/>
  <c r="AB395" i="1"/>
  <c r="AL395" i="1" s="1"/>
  <c r="AC395" i="1"/>
  <c r="AD395" i="1"/>
  <c r="AE395" i="1"/>
  <c r="AF395" i="1"/>
  <c r="AG395" i="1"/>
  <c r="AH395" i="1"/>
  <c r="AI395" i="1"/>
  <c r="AJ395" i="1"/>
  <c r="AK395" i="1"/>
  <c r="AB396" i="1"/>
  <c r="AC396" i="1"/>
  <c r="AD396" i="1"/>
  <c r="AE396" i="1"/>
  <c r="AF396" i="1"/>
  <c r="AG396" i="1"/>
  <c r="AH396" i="1"/>
  <c r="AI396" i="1"/>
  <c r="AJ396" i="1"/>
  <c r="AM396" i="1" s="1"/>
  <c r="AK396" i="1"/>
  <c r="AB397" i="1"/>
  <c r="AC397" i="1"/>
  <c r="AD397" i="1"/>
  <c r="AE397" i="1"/>
  <c r="AF397" i="1"/>
  <c r="AG397" i="1"/>
  <c r="AH397" i="1"/>
  <c r="AI397" i="1"/>
  <c r="AJ397" i="1"/>
  <c r="AK397" i="1"/>
  <c r="AM397" i="1"/>
  <c r="AB398" i="1"/>
  <c r="AC398" i="1"/>
  <c r="AD398" i="1"/>
  <c r="AE398" i="1"/>
  <c r="AF398" i="1"/>
  <c r="AG398" i="1"/>
  <c r="AH398" i="1"/>
  <c r="AI398" i="1"/>
  <c r="AM398" i="1" s="1"/>
  <c r="AJ398" i="1"/>
  <c r="AK398" i="1"/>
  <c r="AB399" i="1"/>
  <c r="AC399" i="1"/>
  <c r="AD399" i="1"/>
  <c r="AE399" i="1"/>
  <c r="AF399" i="1"/>
  <c r="AG399" i="1"/>
  <c r="AH399" i="1"/>
  <c r="AI399" i="1"/>
  <c r="AJ399" i="1"/>
  <c r="AK399" i="1"/>
  <c r="AB400" i="1"/>
  <c r="AC400" i="1"/>
  <c r="AD400" i="1"/>
  <c r="AE400" i="1"/>
  <c r="AF400" i="1"/>
  <c r="AG400" i="1"/>
  <c r="AH400" i="1"/>
  <c r="AI400" i="1"/>
  <c r="AJ400" i="1"/>
  <c r="AM400" i="1" s="1"/>
  <c r="AK400" i="1"/>
  <c r="AB401" i="1"/>
  <c r="AC401" i="1"/>
  <c r="AD401" i="1"/>
  <c r="AE401" i="1"/>
  <c r="AF401" i="1"/>
  <c r="AG401" i="1"/>
  <c r="AH401" i="1"/>
  <c r="AI401" i="1"/>
  <c r="AJ401" i="1"/>
  <c r="AK401" i="1"/>
  <c r="AM401" i="1"/>
  <c r="AB402" i="1"/>
  <c r="AC402" i="1"/>
  <c r="AD402" i="1"/>
  <c r="AE402" i="1"/>
  <c r="AF402" i="1"/>
  <c r="AG402" i="1"/>
  <c r="AH402" i="1"/>
  <c r="AI402" i="1"/>
  <c r="AM402" i="1" s="1"/>
  <c r="AJ402" i="1"/>
  <c r="AK402" i="1"/>
  <c r="AB403" i="1"/>
  <c r="AC403" i="1"/>
  <c r="AD403" i="1"/>
  <c r="AE403" i="1"/>
  <c r="AF403" i="1"/>
  <c r="AG403" i="1"/>
  <c r="AH403" i="1"/>
  <c r="AI403" i="1"/>
  <c r="AJ403" i="1"/>
  <c r="AK403" i="1"/>
  <c r="AB404" i="1"/>
  <c r="AC404" i="1"/>
  <c r="AD404" i="1"/>
  <c r="AE404" i="1"/>
  <c r="AF404" i="1"/>
  <c r="AG404" i="1"/>
  <c r="AH404" i="1"/>
  <c r="AI404" i="1"/>
  <c r="AJ404" i="1"/>
  <c r="AM404" i="1" s="1"/>
  <c r="AK404" i="1"/>
  <c r="AB405" i="1"/>
  <c r="AC405" i="1"/>
  <c r="AD405" i="1"/>
  <c r="AE405" i="1"/>
  <c r="AF405" i="1"/>
  <c r="AG405" i="1"/>
  <c r="AH405" i="1"/>
  <c r="AI405" i="1"/>
  <c r="AJ405" i="1"/>
  <c r="AK405" i="1"/>
  <c r="AM405" i="1"/>
  <c r="AB406" i="1"/>
  <c r="AC406" i="1"/>
  <c r="AD406" i="1"/>
  <c r="AE406" i="1"/>
  <c r="AF406" i="1"/>
  <c r="AG406" i="1"/>
  <c r="AH406" i="1"/>
  <c r="AI406" i="1"/>
  <c r="AM406" i="1" s="1"/>
  <c r="AJ406" i="1"/>
  <c r="AK406" i="1"/>
  <c r="AB407" i="1"/>
  <c r="AC407" i="1"/>
  <c r="AD407" i="1"/>
  <c r="AE407" i="1"/>
  <c r="AF407" i="1"/>
  <c r="AG407" i="1"/>
  <c r="AH407" i="1"/>
  <c r="AI407" i="1"/>
  <c r="AJ407" i="1"/>
  <c r="AK407" i="1"/>
  <c r="AB408" i="1"/>
  <c r="AC408" i="1"/>
  <c r="AD408" i="1"/>
  <c r="AE408" i="1"/>
  <c r="AF408" i="1"/>
  <c r="AG408" i="1"/>
  <c r="AH408" i="1"/>
  <c r="AI408" i="1"/>
  <c r="AJ408" i="1"/>
  <c r="AM408" i="1" s="1"/>
  <c r="AK408" i="1"/>
  <c r="AB409" i="1"/>
  <c r="AC409" i="1"/>
  <c r="AD409" i="1"/>
  <c r="AE409" i="1"/>
  <c r="AF409" i="1"/>
  <c r="AG409" i="1"/>
  <c r="AH409" i="1"/>
  <c r="AI409" i="1"/>
  <c r="AJ409" i="1"/>
  <c r="AK409" i="1"/>
  <c r="AM409" i="1"/>
  <c r="AB410" i="1"/>
  <c r="AC410" i="1"/>
  <c r="AD410" i="1"/>
  <c r="AE410" i="1"/>
  <c r="AF410" i="1"/>
  <c r="AG410" i="1"/>
  <c r="AH410" i="1"/>
  <c r="AI410" i="1"/>
  <c r="AJ410" i="1"/>
  <c r="AK410" i="1"/>
  <c r="AM410" i="1"/>
  <c r="AB411" i="1"/>
  <c r="AC411" i="1"/>
  <c r="AD411" i="1"/>
  <c r="AE411" i="1"/>
  <c r="AF411" i="1"/>
  <c r="AG411" i="1"/>
  <c r="AH411" i="1"/>
  <c r="AI411" i="1"/>
  <c r="AM411" i="1" s="1"/>
  <c r="AJ411" i="1"/>
  <c r="AK411" i="1"/>
  <c r="AB412" i="1"/>
  <c r="AC412" i="1"/>
  <c r="AD412" i="1"/>
  <c r="AE412" i="1"/>
  <c r="AF412" i="1"/>
  <c r="AG412" i="1"/>
  <c r="AH412" i="1"/>
  <c r="AI412" i="1"/>
  <c r="AJ412" i="1"/>
  <c r="AM412" i="1" s="1"/>
  <c r="AK412" i="1"/>
  <c r="AB413" i="1"/>
  <c r="AC413" i="1"/>
  <c r="AD413" i="1"/>
  <c r="AE413" i="1"/>
  <c r="AF413" i="1"/>
  <c r="AG413" i="1"/>
  <c r="AH413" i="1"/>
  <c r="AI413" i="1"/>
  <c r="AJ413" i="1"/>
  <c r="AK413" i="1"/>
  <c r="AM413" i="1"/>
  <c r="AB414" i="1"/>
  <c r="AC414" i="1"/>
  <c r="AD414" i="1"/>
  <c r="AE414" i="1"/>
  <c r="AF414" i="1"/>
  <c r="AG414" i="1"/>
  <c r="AH414" i="1"/>
  <c r="AI414" i="1"/>
  <c r="AM414" i="1" s="1"/>
  <c r="AJ414" i="1"/>
  <c r="AK414" i="1"/>
  <c r="AB415" i="1"/>
  <c r="AC415" i="1"/>
  <c r="AD415" i="1"/>
  <c r="AE415" i="1"/>
  <c r="AF415" i="1"/>
  <c r="AG415" i="1"/>
  <c r="AH415" i="1"/>
  <c r="AI415" i="1"/>
  <c r="AJ415" i="1"/>
  <c r="AK415" i="1"/>
  <c r="AB416" i="1"/>
  <c r="AL416" i="1" s="1"/>
  <c r="AC416" i="1"/>
  <c r="AD416" i="1"/>
  <c r="AE416" i="1"/>
  <c r="AF416" i="1"/>
  <c r="AG416" i="1"/>
  <c r="AH416" i="1"/>
  <c r="AI416" i="1"/>
  <c r="AJ416" i="1"/>
  <c r="AM416" i="1" s="1"/>
  <c r="AK416" i="1"/>
  <c r="AB417" i="1"/>
  <c r="AC417" i="1"/>
  <c r="AD417" i="1"/>
  <c r="AE417" i="1"/>
  <c r="AF417" i="1"/>
  <c r="AG417" i="1"/>
  <c r="AH417" i="1"/>
  <c r="AI417" i="1"/>
  <c r="AJ417" i="1"/>
  <c r="AK417" i="1"/>
  <c r="AM417" i="1"/>
  <c r="AB418" i="1"/>
  <c r="AC418" i="1"/>
  <c r="AD418" i="1"/>
  <c r="AE418" i="1"/>
  <c r="AF418" i="1"/>
  <c r="AG418" i="1"/>
  <c r="AH418" i="1"/>
  <c r="AI418" i="1"/>
  <c r="AM418" i="1" s="1"/>
  <c r="AJ418" i="1"/>
  <c r="AK418" i="1"/>
  <c r="AB419" i="1"/>
  <c r="AL419" i="1" s="1"/>
  <c r="AC419" i="1"/>
  <c r="AD419" i="1"/>
  <c r="AE419" i="1"/>
  <c r="AF419" i="1"/>
  <c r="AG419" i="1"/>
  <c r="AH419" i="1"/>
  <c r="AI419" i="1"/>
  <c r="AJ419" i="1"/>
  <c r="AK419" i="1"/>
  <c r="AB420" i="1"/>
  <c r="AC420" i="1"/>
  <c r="AD420" i="1"/>
  <c r="AE420" i="1"/>
  <c r="AF420" i="1"/>
  <c r="AG420" i="1"/>
  <c r="AH420" i="1"/>
  <c r="AI420" i="1"/>
  <c r="AJ420" i="1"/>
  <c r="AM420" i="1" s="1"/>
  <c r="AK420" i="1"/>
  <c r="AB421" i="1"/>
  <c r="AC421" i="1"/>
  <c r="AD421" i="1"/>
  <c r="AE421" i="1"/>
  <c r="AF421" i="1"/>
  <c r="AG421" i="1"/>
  <c r="AH421" i="1"/>
  <c r="AI421" i="1"/>
  <c r="AJ421" i="1"/>
  <c r="AK421" i="1"/>
  <c r="AM421" i="1"/>
  <c r="AB422" i="1"/>
  <c r="AC422" i="1"/>
  <c r="AD422" i="1"/>
  <c r="AE422" i="1"/>
  <c r="AF422" i="1"/>
  <c r="AG422" i="1"/>
  <c r="AH422" i="1"/>
  <c r="AI422" i="1"/>
  <c r="AM422" i="1" s="1"/>
  <c r="AJ422" i="1"/>
  <c r="AK422" i="1"/>
  <c r="AB423" i="1"/>
  <c r="AC423" i="1"/>
  <c r="AD423" i="1"/>
  <c r="AE423" i="1"/>
  <c r="AF423" i="1"/>
  <c r="AG423" i="1"/>
  <c r="AH423" i="1"/>
  <c r="AI423" i="1"/>
  <c r="AJ423" i="1"/>
  <c r="AK423" i="1"/>
  <c r="AB424" i="1"/>
  <c r="AL424" i="1" s="1"/>
  <c r="AC424" i="1"/>
  <c r="AD424" i="1"/>
  <c r="AE424" i="1"/>
  <c r="AF424" i="1"/>
  <c r="AG424" i="1"/>
  <c r="AH424" i="1"/>
  <c r="AI424" i="1"/>
  <c r="AJ424" i="1"/>
  <c r="AM424" i="1" s="1"/>
  <c r="AK424" i="1"/>
  <c r="AB425" i="1"/>
  <c r="AC425" i="1"/>
  <c r="AD425" i="1"/>
  <c r="AE425" i="1"/>
  <c r="AF425" i="1"/>
  <c r="AG425" i="1"/>
  <c r="AH425" i="1"/>
  <c r="AI425" i="1"/>
  <c r="AJ425" i="1"/>
  <c r="AK425" i="1"/>
  <c r="AM425" i="1"/>
  <c r="AB426" i="1"/>
  <c r="AC426" i="1"/>
  <c r="AD426" i="1"/>
  <c r="AE426" i="1"/>
  <c r="AF426" i="1"/>
  <c r="AG426" i="1"/>
  <c r="AH426" i="1"/>
  <c r="AI426" i="1"/>
  <c r="AJ426" i="1"/>
  <c r="AK426" i="1"/>
  <c r="AB427" i="1"/>
  <c r="AL427" i="1" s="1"/>
  <c r="AC427" i="1"/>
  <c r="AD427" i="1"/>
  <c r="AE427" i="1"/>
  <c r="AF427" i="1"/>
  <c r="AG427" i="1"/>
  <c r="AH427" i="1"/>
  <c r="AI427" i="1"/>
  <c r="AJ427" i="1"/>
  <c r="AK427" i="1"/>
  <c r="AB428" i="1"/>
  <c r="AC428" i="1"/>
  <c r="AD428" i="1"/>
  <c r="AE428" i="1"/>
  <c r="AF428" i="1"/>
  <c r="AG428" i="1"/>
  <c r="AH428" i="1"/>
  <c r="AI428" i="1"/>
  <c r="AJ428" i="1"/>
  <c r="AK428" i="1"/>
  <c r="AB429" i="1"/>
  <c r="AC429" i="1"/>
  <c r="AD429" i="1"/>
  <c r="AE429" i="1"/>
  <c r="AF429" i="1"/>
  <c r="AG429" i="1"/>
  <c r="AH429" i="1"/>
  <c r="AI429" i="1"/>
  <c r="AJ429" i="1"/>
  <c r="AK429" i="1"/>
  <c r="AM429" i="1"/>
  <c r="AB430" i="1"/>
  <c r="AC430" i="1"/>
  <c r="AD430" i="1"/>
  <c r="AE430" i="1"/>
  <c r="AF430" i="1"/>
  <c r="AG430" i="1"/>
  <c r="AH430" i="1"/>
  <c r="AI430" i="1"/>
  <c r="AM430" i="1" s="1"/>
  <c r="AJ430" i="1"/>
  <c r="AK430" i="1"/>
  <c r="AB431" i="1"/>
  <c r="AC431" i="1"/>
  <c r="AD431" i="1"/>
  <c r="AE431" i="1"/>
  <c r="AF431" i="1"/>
  <c r="AG431" i="1"/>
  <c r="AH431" i="1"/>
  <c r="AI431" i="1"/>
  <c r="AJ431" i="1"/>
  <c r="AK431" i="1"/>
  <c r="AB432" i="1"/>
  <c r="AC432" i="1"/>
  <c r="AD432" i="1"/>
  <c r="AE432" i="1"/>
  <c r="AF432" i="1"/>
  <c r="AG432" i="1"/>
  <c r="AH432" i="1"/>
  <c r="AI432" i="1"/>
  <c r="AJ432" i="1"/>
  <c r="AM432" i="1" s="1"/>
  <c r="AK432" i="1"/>
  <c r="AB433" i="1"/>
  <c r="AC433" i="1"/>
  <c r="AD433" i="1"/>
  <c r="AE433" i="1"/>
  <c r="AF433" i="1"/>
  <c r="AG433" i="1"/>
  <c r="AH433" i="1"/>
  <c r="AI433" i="1"/>
  <c r="AJ433" i="1"/>
  <c r="AK433" i="1"/>
  <c r="AM433" i="1"/>
  <c r="AB434" i="1"/>
  <c r="AC434" i="1"/>
  <c r="AD434" i="1"/>
  <c r="AE434" i="1"/>
  <c r="AF434" i="1"/>
  <c r="AG434" i="1"/>
  <c r="AH434" i="1"/>
  <c r="AI434" i="1"/>
  <c r="AM434" i="1" s="1"/>
  <c r="AJ434" i="1"/>
  <c r="AK434" i="1"/>
  <c r="AB435" i="1"/>
  <c r="AC435" i="1"/>
  <c r="AD435" i="1"/>
  <c r="AE435" i="1"/>
  <c r="AF435" i="1"/>
  <c r="AG435" i="1"/>
  <c r="AH435" i="1"/>
  <c r="AI435" i="1"/>
  <c r="AJ435" i="1"/>
  <c r="AK435" i="1"/>
  <c r="AB436" i="1"/>
  <c r="AC436" i="1"/>
  <c r="AD436" i="1"/>
  <c r="AE436" i="1"/>
  <c r="AF436" i="1"/>
  <c r="AG436" i="1"/>
  <c r="AH436" i="1"/>
  <c r="AI436" i="1"/>
  <c r="AJ436" i="1"/>
  <c r="AM436" i="1" s="1"/>
  <c r="AK436" i="1"/>
  <c r="AB437" i="1"/>
  <c r="AC437" i="1"/>
  <c r="AD437" i="1"/>
  <c r="AE437" i="1"/>
  <c r="AF437" i="1"/>
  <c r="AG437" i="1"/>
  <c r="AH437" i="1"/>
  <c r="AI437" i="1"/>
  <c r="AJ437" i="1"/>
  <c r="AK437" i="1"/>
  <c r="AB438" i="1"/>
  <c r="AC438" i="1"/>
  <c r="AD438" i="1"/>
  <c r="AE438" i="1"/>
  <c r="AF438" i="1"/>
  <c r="AG438" i="1"/>
  <c r="AH438" i="1"/>
  <c r="AI438" i="1"/>
  <c r="AM438" i="1" s="1"/>
  <c r="AJ438" i="1"/>
  <c r="AK438" i="1"/>
  <c r="AB439" i="1"/>
  <c r="AC439" i="1"/>
  <c r="AD439" i="1"/>
  <c r="AE439" i="1"/>
  <c r="AF439" i="1"/>
  <c r="AG439" i="1"/>
  <c r="AH439" i="1"/>
  <c r="AI439" i="1"/>
  <c r="AJ439" i="1"/>
  <c r="AK439" i="1"/>
  <c r="AB440" i="1"/>
  <c r="AC440" i="1"/>
  <c r="AD440" i="1"/>
  <c r="AE440" i="1"/>
  <c r="AF440" i="1"/>
  <c r="AG440" i="1"/>
  <c r="AH440" i="1"/>
  <c r="AI440" i="1"/>
  <c r="AJ440" i="1"/>
  <c r="AM440" i="1" s="1"/>
  <c r="AK440" i="1"/>
  <c r="AB441" i="1"/>
  <c r="AC441" i="1"/>
  <c r="AD441" i="1"/>
  <c r="AE441" i="1"/>
  <c r="AF441" i="1"/>
  <c r="AG441" i="1"/>
  <c r="AH441" i="1"/>
  <c r="AI441" i="1"/>
  <c r="AJ441" i="1"/>
  <c r="AK441" i="1"/>
  <c r="AM441" i="1"/>
  <c r="AB442" i="1"/>
  <c r="AC442" i="1"/>
  <c r="AD442" i="1"/>
  <c r="AE442" i="1"/>
  <c r="AF442" i="1"/>
  <c r="AG442" i="1"/>
  <c r="AH442" i="1"/>
  <c r="AI442" i="1"/>
  <c r="AJ442" i="1"/>
  <c r="AK442" i="1"/>
  <c r="AM442" i="1"/>
  <c r="AB443" i="1"/>
  <c r="AC443" i="1"/>
  <c r="AD443" i="1"/>
  <c r="AE443" i="1"/>
  <c r="AF443" i="1"/>
  <c r="AG443" i="1"/>
  <c r="AH443" i="1"/>
  <c r="AI443" i="1"/>
  <c r="AM443" i="1" s="1"/>
  <c r="AJ443" i="1"/>
  <c r="AK443" i="1"/>
  <c r="AB444" i="1"/>
  <c r="AC444" i="1"/>
  <c r="AD444" i="1"/>
  <c r="AE444" i="1"/>
  <c r="AF444" i="1"/>
  <c r="AG444" i="1"/>
  <c r="AH444" i="1"/>
  <c r="AI444" i="1"/>
  <c r="AJ444" i="1"/>
  <c r="AM444" i="1" s="1"/>
  <c r="AK444" i="1"/>
  <c r="AB445" i="1"/>
  <c r="AC445" i="1"/>
  <c r="AD445" i="1"/>
  <c r="AE445" i="1"/>
  <c r="AF445" i="1"/>
  <c r="AG445" i="1"/>
  <c r="AH445" i="1"/>
  <c r="AI445" i="1"/>
  <c r="AJ445" i="1"/>
  <c r="AK445" i="1"/>
  <c r="AM445" i="1"/>
  <c r="AB446" i="1"/>
  <c r="AC446" i="1"/>
  <c r="AD446" i="1"/>
  <c r="AE446" i="1"/>
  <c r="AF446" i="1"/>
  <c r="AG446" i="1"/>
  <c r="AH446" i="1"/>
  <c r="AI446" i="1"/>
  <c r="AM446" i="1" s="1"/>
  <c r="AJ446" i="1"/>
  <c r="AK446" i="1"/>
  <c r="AB447" i="1"/>
  <c r="AC447" i="1"/>
  <c r="AD447" i="1"/>
  <c r="AE447" i="1"/>
  <c r="AF447" i="1"/>
  <c r="AG447" i="1"/>
  <c r="AH447" i="1"/>
  <c r="AI447" i="1"/>
  <c r="AJ447" i="1"/>
  <c r="AK447" i="1"/>
  <c r="AB448" i="1"/>
  <c r="AC448" i="1"/>
  <c r="AD448" i="1"/>
  <c r="AE448" i="1"/>
  <c r="AF448" i="1"/>
  <c r="AG448" i="1"/>
  <c r="AH448" i="1"/>
  <c r="AI448" i="1"/>
  <c r="AJ448" i="1"/>
  <c r="AM448" i="1" s="1"/>
  <c r="AK448" i="1"/>
  <c r="AB449" i="1"/>
  <c r="AC449" i="1"/>
  <c r="AD449" i="1"/>
  <c r="AE449" i="1"/>
  <c r="AF449" i="1"/>
  <c r="AG449" i="1"/>
  <c r="AH449" i="1"/>
  <c r="AI449" i="1"/>
  <c r="AJ449" i="1"/>
  <c r="AK449" i="1"/>
  <c r="AM449" i="1"/>
  <c r="AB450" i="1"/>
  <c r="AC450" i="1"/>
  <c r="AD450" i="1"/>
  <c r="AE450" i="1"/>
  <c r="AF450" i="1"/>
  <c r="AG450" i="1"/>
  <c r="AH450" i="1"/>
  <c r="AI450" i="1"/>
  <c r="AM450" i="1" s="1"/>
  <c r="AJ450" i="1"/>
  <c r="AK450" i="1"/>
  <c r="AB451" i="1"/>
  <c r="AC451" i="1"/>
  <c r="AD451" i="1"/>
  <c r="AE451" i="1"/>
  <c r="AF451" i="1"/>
  <c r="AG451" i="1"/>
  <c r="AH451" i="1"/>
  <c r="AI451" i="1"/>
  <c r="AJ451" i="1"/>
  <c r="AK451" i="1"/>
  <c r="AB452" i="1"/>
  <c r="AC452" i="1"/>
  <c r="AD452" i="1"/>
  <c r="AE452" i="1"/>
  <c r="AF452" i="1"/>
  <c r="AG452" i="1"/>
  <c r="AH452" i="1"/>
  <c r="AI452" i="1"/>
  <c r="AJ452" i="1"/>
  <c r="AM452" i="1" s="1"/>
  <c r="AK452" i="1"/>
  <c r="AB453" i="1"/>
  <c r="AC453" i="1"/>
  <c r="AD453" i="1"/>
  <c r="AE453" i="1"/>
  <c r="AF453" i="1"/>
  <c r="AG453" i="1"/>
  <c r="AH453" i="1"/>
  <c r="AI453" i="1"/>
  <c r="AJ453" i="1"/>
  <c r="AK453" i="1"/>
  <c r="AM453" i="1"/>
  <c r="AB454" i="1"/>
  <c r="AC454" i="1"/>
  <c r="AD454" i="1"/>
  <c r="AE454" i="1"/>
  <c r="AF454" i="1"/>
  <c r="AG454" i="1"/>
  <c r="AH454" i="1"/>
  <c r="AI454" i="1"/>
  <c r="AM454" i="1" s="1"/>
  <c r="AJ454" i="1"/>
  <c r="AK454" i="1"/>
  <c r="AB455" i="1"/>
  <c r="AC455" i="1"/>
  <c r="AD455" i="1"/>
  <c r="AE455" i="1"/>
  <c r="AF455" i="1"/>
  <c r="AG455" i="1"/>
  <c r="AH455" i="1"/>
  <c r="AI455" i="1"/>
  <c r="AJ455" i="1"/>
  <c r="AK455" i="1"/>
  <c r="AB456" i="1"/>
  <c r="AL456" i="1" s="1"/>
  <c r="AC456" i="1"/>
  <c r="AD456" i="1"/>
  <c r="AE456" i="1"/>
  <c r="AF456" i="1"/>
  <c r="AG456" i="1"/>
  <c r="AH456" i="1"/>
  <c r="AI456" i="1"/>
  <c r="AJ456" i="1"/>
  <c r="AM456" i="1" s="1"/>
  <c r="AK456" i="1"/>
  <c r="AB457" i="1"/>
  <c r="AC457" i="1"/>
  <c r="AD457" i="1"/>
  <c r="AE457" i="1"/>
  <c r="AF457" i="1"/>
  <c r="AG457" i="1"/>
  <c r="AH457" i="1"/>
  <c r="AI457" i="1"/>
  <c r="AJ457" i="1"/>
  <c r="AK457" i="1"/>
  <c r="AM457" i="1"/>
  <c r="AB458" i="1"/>
  <c r="AC458" i="1"/>
  <c r="AD458" i="1"/>
  <c r="AE458" i="1"/>
  <c r="AF458" i="1"/>
  <c r="AG458" i="1"/>
  <c r="AH458" i="1"/>
  <c r="AI458" i="1"/>
  <c r="AM458" i="1" s="1"/>
  <c r="AJ458" i="1"/>
  <c r="AK458" i="1"/>
  <c r="AB459" i="1"/>
  <c r="AL459" i="1" s="1"/>
  <c r="AC459" i="1"/>
  <c r="AD459" i="1"/>
  <c r="AE459" i="1"/>
  <c r="AF459" i="1"/>
  <c r="AG459" i="1"/>
  <c r="AH459" i="1"/>
  <c r="AI459" i="1"/>
  <c r="AJ459" i="1"/>
  <c r="AK459" i="1"/>
  <c r="AB460" i="1"/>
  <c r="AC460" i="1"/>
  <c r="AD460" i="1"/>
  <c r="AE460" i="1"/>
  <c r="AF460" i="1"/>
  <c r="AG460" i="1"/>
  <c r="AH460" i="1"/>
  <c r="AI460" i="1"/>
  <c r="AJ460" i="1"/>
  <c r="AM460" i="1" s="1"/>
  <c r="AK460" i="1"/>
  <c r="AB461" i="1"/>
  <c r="AC461" i="1"/>
  <c r="AD461" i="1"/>
  <c r="AE461" i="1"/>
  <c r="AF461" i="1"/>
  <c r="AG461" i="1"/>
  <c r="AH461" i="1"/>
  <c r="AI461" i="1"/>
  <c r="AJ461" i="1"/>
  <c r="AK461" i="1"/>
  <c r="AM461" i="1"/>
  <c r="AB462" i="1"/>
  <c r="AC462" i="1"/>
  <c r="AD462" i="1"/>
  <c r="AE462" i="1"/>
  <c r="AF462" i="1"/>
  <c r="AG462" i="1"/>
  <c r="AH462" i="1"/>
  <c r="AI462" i="1"/>
  <c r="AM462" i="1" s="1"/>
  <c r="AJ462" i="1"/>
  <c r="AK462" i="1"/>
  <c r="AB463" i="1"/>
  <c r="AC463" i="1"/>
  <c r="AD463" i="1"/>
  <c r="AE463" i="1"/>
  <c r="AF463" i="1"/>
  <c r="AG463" i="1"/>
  <c r="AH463" i="1"/>
  <c r="AI463" i="1"/>
  <c r="AJ463" i="1"/>
  <c r="AK463" i="1"/>
  <c r="AB464" i="1"/>
  <c r="AC464" i="1"/>
  <c r="AD464" i="1"/>
  <c r="AE464" i="1"/>
  <c r="AF464" i="1"/>
  <c r="AG464" i="1"/>
  <c r="AH464" i="1"/>
  <c r="AI464" i="1"/>
  <c r="AJ464" i="1"/>
  <c r="AM464" i="1" s="1"/>
  <c r="AK464" i="1"/>
  <c r="AB465" i="1"/>
  <c r="AC465" i="1"/>
  <c r="AD465" i="1"/>
  <c r="AE465" i="1"/>
  <c r="AF465" i="1"/>
  <c r="AG465" i="1"/>
  <c r="AH465" i="1"/>
  <c r="AI465" i="1"/>
  <c r="AJ465" i="1"/>
  <c r="AK465" i="1"/>
  <c r="AM465" i="1"/>
  <c r="AB466" i="1"/>
  <c r="AC466" i="1"/>
  <c r="AD466" i="1"/>
  <c r="AE466" i="1"/>
  <c r="AF466" i="1"/>
  <c r="AG466" i="1"/>
  <c r="AH466" i="1"/>
  <c r="AI466" i="1"/>
  <c r="AM466" i="1" s="1"/>
  <c r="AJ466" i="1"/>
  <c r="AK466" i="1"/>
  <c r="AB467" i="1"/>
  <c r="AC467" i="1"/>
  <c r="AD467" i="1"/>
  <c r="AE467" i="1"/>
  <c r="AF467" i="1"/>
  <c r="AG467" i="1"/>
  <c r="AH467" i="1"/>
  <c r="AI467" i="1"/>
  <c r="AJ467" i="1"/>
  <c r="AK467" i="1"/>
  <c r="AB468" i="1"/>
  <c r="AC468" i="1"/>
  <c r="AD468" i="1"/>
  <c r="AE468" i="1"/>
  <c r="AF468" i="1"/>
  <c r="AG468" i="1"/>
  <c r="AH468" i="1"/>
  <c r="AI468" i="1"/>
  <c r="AJ468" i="1"/>
  <c r="AM468" i="1" s="1"/>
  <c r="AK468" i="1"/>
  <c r="AB469" i="1"/>
  <c r="AC469" i="1"/>
  <c r="AD469" i="1"/>
  <c r="AE469" i="1"/>
  <c r="AF469" i="1"/>
  <c r="AG469" i="1"/>
  <c r="AH469" i="1"/>
  <c r="AI469" i="1"/>
  <c r="AJ469" i="1"/>
  <c r="AK469" i="1"/>
  <c r="AM469" i="1"/>
  <c r="AB470" i="1"/>
  <c r="AC470" i="1"/>
  <c r="AD470" i="1"/>
  <c r="AE470" i="1"/>
  <c r="AF470" i="1"/>
  <c r="AG470" i="1"/>
  <c r="AH470" i="1"/>
  <c r="AI470" i="1"/>
  <c r="AM470" i="1" s="1"/>
  <c r="AJ470" i="1"/>
  <c r="AK470" i="1"/>
  <c r="AB471" i="1"/>
  <c r="AC471" i="1"/>
  <c r="AD471" i="1"/>
  <c r="AE471" i="1"/>
  <c r="AF471" i="1"/>
  <c r="AG471" i="1"/>
  <c r="AH471" i="1"/>
  <c r="AI471" i="1"/>
  <c r="AJ471" i="1"/>
  <c r="AK471" i="1"/>
  <c r="AB472" i="1"/>
  <c r="AC472" i="1"/>
  <c r="AD472" i="1"/>
  <c r="AE472" i="1"/>
  <c r="AF472" i="1"/>
  <c r="AG472" i="1"/>
  <c r="AH472" i="1"/>
  <c r="AI472" i="1"/>
  <c r="AJ472" i="1"/>
  <c r="AM472" i="1" s="1"/>
  <c r="AK472" i="1"/>
  <c r="AB473" i="1"/>
  <c r="AC473" i="1"/>
  <c r="AD473" i="1"/>
  <c r="AE473" i="1"/>
  <c r="AF473" i="1"/>
  <c r="AG473" i="1"/>
  <c r="AH473" i="1"/>
  <c r="AI473" i="1"/>
  <c r="AJ473" i="1"/>
  <c r="AK473" i="1"/>
  <c r="AM473" i="1"/>
  <c r="AB474" i="1"/>
  <c r="AC474" i="1"/>
  <c r="AD474" i="1"/>
  <c r="AE474" i="1"/>
  <c r="AF474" i="1"/>
  <c r="AG474" i="1"/>
  <c r="AH474" i="1"/>
  <c r="AI474" i="1"/>
  <c r="AJ474" i="1"/>
  <c r="AK474" i="1"/>
  <c r="AM474" i="1"/>
  <c r="AB475" i="1"/>
  <c r="AC475" i="1"/>
  <c r="AD475" i="1"/>
  <c r="AE475" i="1"/>
  <c r="AF475" i="1"/>
  <c r="AG475" i="1"/>
  <c r="AH475" i="1"/>
  <c r="AI475" i="1"/>
  <c r="AM475" i="1" s="1"/>
  <c r="AJ475" i="1"/>
  <c r="AK475" i="1"/>
  <c r="AB476" i="1"/>
  <c r="AC476" i="1"/>
  <c r="AD476" i="1"/>
  <c r="AE476" i="1"/>
  <c r="AF476" i="1"/>
  <c r="AG476" i="1"/>
  <c r="AH476" i="1"/>
  <c r="AI476" i="1"/>
  <c r="AJ476" i="1"/>
  <c r="AM476" i="1" s="1"/>
  <c r="AK476" i="1"/>
  <c r="AB477" i="1"/>
  <c r="AC477" i="1"/>
  <c r="AD477" i="1"/>
  <c r="AE477" i="1"/>
  <c r="AF477" i="1"/>
  <c r="AG477" i="1"/>
  <c r="AH477" i="1"/>
  <c r="AI477" i="1"/>
  <c r="AJ477" i="1"/>
  <c r="AK477" i="1"/>
  <c r="AM477" i="1"/>
  <c r="AB478" i="1"/>
  <c r="AC478" i="1"/>
  <c r="AD478" i="1"/>
  <c r="AE478" i="1"/>
  <c r="AF478" i="1"/>
  <c r="AG478" i="1"/>
  <c r="AH478" i="1"/>
  <c r="AI478" i="1"/>
  <c r="AM478" i="1" s="1"/>
  <c r="AJ478" i="1"/>
  <c r="AK478" i="1"/>
  <c r="AB479" i="1"/>
  <c r="AC479" i="1"/>
  <c r="AD479" i="1"/>
  <c r="AE479" i="1"/>
  <c r="AF479" i="1"/>
  <c r="AG479" i="1"/>
  <c r="AH479" i="1"/>
  <c r="AI479" i="1"/>
  <c r="AJ479" i="1"/>
  <c r="AK479" i="1"/>
  <c r="AB480" i="1"/>
  <c r="AL480" i="1" s="1"/>
  <c r="AC480" i="1"/>
  <c r="AD480" i="1"/>
  <c r="AE480" i="1"/>
  <c r="AF480" i="1"/>
  <c r="AG480" i="1"/>
  <c r="AH480" i="1"/>
  <c r="AI480" i="1"/>
  <c r="AJ480" i="1"/>
  <c r="AM480" i="1" s="1"/>
  <c r="AK480" i="1"/>
  <c r="AB481" i="1"/>
  <c r="AC481" i="1"/>
  <c r="AD481" i="1"/>
  <c r="AE481" i="1"/>
  <c r="AF481" i="1"/>
  <c r="AG481" i="1"/>
  <c r="AH481" i="1"/>
  <c r="AI481" i="1"/>
  <c r="AJ481" i="1"/>
  <c r="AK481" i="1"/>
  <c r="AM481" i="1"/>
  <c r="AB482" i="1"/>
  <c r="AC482" i="1"/>
  <c r="AD482" i="1"/>
  <c r="AE482" i="1"/>
  <c r="AF482" i="1"/>
  <c r="AG482" i="1"/>
  <c r="AH482" i="1"/>
  <c r="AI482" i="1"/>
  <c r="AM482" i="1" s="1"/>
  <c r="AJ482" i="1"/>
  <c r="AK482" i="1"/>
  <c r="AB483" i="1"/>
  <c r="AC483" i="1"/>
  <c r="AD483" i="1"/>
  <c r="AE483" i="1"/>
  <c r="AF483" i="1"/>
  <c r="AG483" i="1"/>
  <c r="AH483" i="1"/>
  <c r="AI483" i="1"/>
  <c r="AJ483" i="1"/>
  <c r="AK483" i="1"/>
  <c r="AB484" i="1"/>
  <c r="AC484" i="1"/>
  <c r="AD484" i="1"/>
  <c r="AE484" i="1"/>
  <c r="AF484" i="1"/>
  <c r="AG484" i="1"/>
  <c r="AH484" i="1"/>
  <c r="AI484" i="1"/>
  <c r="AJ484" i="1"/>
  <c r="AM484" i="1" s="1"/>
  <c r="AK484" i="1"/>
  <c r="AB485" i="1"/>
  <c r="AC485" i="1"/>
  <c r="AD485" i="1"/>
  <c r="AE485" i="1"/>
  <c r="AF485" i="1"/>
  <c r="AG485" i="1"/>
  <c r="AH485" i="1"/>
  <c r="AI485" i="1"/>
  <c r="AJ485" i="1"/>
  <c r="AK485" i="1"/>
  <c r="AM485" i="1"/>
  <c r="AB486" i="1"/>
  <c r="AC486" i="1"/>
  <c r="AD486" i="1"/>
  <c r="AE486" i="1"/>
  <c r="AF486" i="1"/>
  <c r="AG486" i="1"/>
  <c r="AH486" i="1"/>
  <c r="AI486" i="1"/>
  <c r="AM486" i="1" s="1"/>
  <c r="AJ486" i="1"/>
  <c r="AK486" i="1"/>
  <c r="AB487" i="1"/>
  <c r="AC487" i="1"/>
  <c r="AD487" i="1"/>
  <c r="AE487" i="1"/>
  <c r="AF487" i="1"/>
  <c r="AG487" i="1"/>
  <c r="AH487" i="1"/>
  <c r="AI487" i="1"/>
  <c r="AJ487" i="1"/>
  <c r="AK487" i="1"/>
  <c r="AB488" i="1"/>
  <c r="AC488" i="1"/>
  <c r="AD488" i="1"/>
  <c r="AE488" i="1"/>
  <c r="AF488" i="1"/>
  <c r="AG488" i="1"/>
  <c r="AH488" i="1"/>
  <c r="AI488" i="1"/>
  <c r="AJ488" i="1"/>
  <c r="AM488" i="1" s="1"/>
  <c r="AK488" i="1"/>
  <c r="AB489" i="1"/>
  <c r="AC489" i="1"/>
  <c r="AD489" i="1"/>
  <c r="AE489" i="1"/>
  <c r="AF489" i="1"/>
  <c r="AG489" i="1"/>
  <c r="AH489" i="1"/>
  <c r="AI489" i="1"/>
  <c r="AJ489" i="1"/>
  <c r="AK489" i="1"/>
  <c r="AM489" i="1"/>
  <c r="AB490" i="1"/>
  <c r="AC490" i="1"/>
  <c r="AD490" i="1"/>
  <c r="AE490" i="1"/>
  <c r="AF490" i="1"/>
  <c r="AG490" i="1"/>
  <c r="AH490" i="1"/>
  <c r="AI490" i="1"/>
  <c r="AM490" i="1" s="1"/>
  <c r="AJ490" i="1"/>
  <c r="AK490" i="1"/>
  <c r="AB491" i="1"/>
  <c r="AL491" i="1" s="1"/>
  <c r="AC491" i="1"/>
  <c r="AD491" i="1"/>
  <c r="AE491" i="1"/>
  <c r="AF491" i="1"/>
  <c r="AG491" i="1"/>
  <c r="AH491" i="1"/>
  <c r="AI491" i="1"/>
  <c r="AJ491" i="1"/>
  <c r="AK491" i="1"/>
  <c r="AB492" i="1"/>
  <c r="AC492" i="1"/>
  <c r="AD492" i="1"/>
  <c r="AE492" i="1"/>
  <c r="AF492" i="1"/>
  <c r="AG492" i="1"/>
  <c r="AH492" i="1"/>
  <c r="AI492" i="1"/>
  <c r="AJ492" i="1"/>
  <c r="AM492" i="1" s="1"/>
  <c r="AK492" i="1"/>
  <c r="AB493" i="1"/>
  <c r="AC493" i="1"/>
  <c r="AD493" i="1"/>
  <c r="AE493" i="1"/>
  <c r="AF493" i="1"/>
  <c r="AG493" i="1"/>
  <c r="AH493" i="1"/>
  <c r="AI493" i="1"/>
  <c r="AJ493" i="1"/>
  <c r="AK493" i="1"/>
  <c r="AM493" i="1"/>
  <c r="AB494" i="1"/>
  <c r="AC494" i="1"/>
  <c r="AD494" i="1"/>
  <c r="AE494" i="1"/>
  <c r="AF494" i="1"/>
  <c r="AG494" i="1"/>
  <c r="AH494" i="1"/>
  <c r="AI494" i="1"/>
  <c r="AM494" i="1" s="1"/>
  <c r="AJ494" i="1"/>
  <c r="AK494" i="1"/>
  <c r="AB495" i="1"/>
  <c r="AC495" i="1"/>
  <c r="AD495" i="1"/>
  <c r="AE495" i="1"/>
  <c r="AF495" i="1"/>
  <c r="AG495" i="1"/>
  <c r="AH495" i="1"/>
  <c r="AI495" i="1"/>
  <c r="AJ495" i="1"/>
  <c r="AK495" i="1"/>
  <c r="AB496" i="1"/>
  <c r="AC496" i="1"/>
  <c r="AD496" i="1"/>
  <c r="AE496" i="1"/>
  <c r="AF496" i="1"/>
  <c r="AG496" i="1"/>
  <c r="AH496" i="1"/>
  <c r="AI496" i="1"/>
  <c r="AJ496" i="1"/>
  <c r="AM496" i="1" s="1"/>
  <c r="AK496" i="1"/>
  <c r="AB497" i="1"/>
  <c r="AC497" i="1"/>
  <c r="AD497" i="1"/>
  <c r="AE497" i="1"/>
  <c r="AF497" i="1"/>
  <c r="AG497" i="1"/>
  <c r="AH497" i="1"/>
  <c r="AI497" i="1"/>
  <c r="AJ497" i="1"/>
  <c r="AK497" i="1"/>
  <c r="AM497" i="1"/>
  <c r="AB498" i="1"/>
  <c r="AC498" i="1"/>
  <c r="AD498" i="1"/>
  <c r="AE498" i="1"/>
  <c r="AF498" i="1"/>
  <c r="AG498" i="1"/>
  <c r="AH498" i="1"/>
  <c r="AI498" i="1"/>
  <c r="AM498" i="1" s="1"/>
  <c r="AJ498" i="1"/>
  <c r="AK498" i="1"/>
  <c r="AB499" i="1"/>
  <c r="AC499" i="1"/>
  <c r="AD499" i="1"/>
  <c r="AE499" i="1"/>
  <c r="AF499" i="1"/>
  <c r="AG499" i="1"/>
  <c r="AH499" i="1"/>
  <c r="AI499" i="1"/>
  <c r="AJ499" i="1"/>
  <c r="AK499" i="1"/>
  <c r="AB500" i="1"/>
  <c r="AC500" i="1"/>
  <c r="AD500" i="1"/>
  <c r="AE500" i="1"/>
  <c r="AF500" i="1"/>
  <c r="AG500" i="1"/>
  <c r="AH500" i="1"/>
  <c r="AI500" i="1"/>
  <c r="AJ500" i="1"/>
  <c r="AM500" i="1" s="1"/>
  <c r="AK500" i="1"/>
  <c r="AB501" i="1"/>
  <c r="AC501" i="1"/>
  <c r="AD501" i="1"/>
  <c r="AE501" i="1"/>
  <c r="AF501" i="1"/>
  <c r="AG501" i="1"/>
  <c r="AH501" i="1"/>
  <c r="AI501" i="1"/>
  <c r="AJ501" i="1"/>
  <c r="AK501" i="1"/>
  <c r="AM501" i="1"/>
  <c r="AB502" i="1"/>
  <c r="AC502" i="1"/>
  <c r="AD502" i="1"/>
  <c r="AE502" i="1"/>
  <c r="AF502" i="1"/>
  <c r="AG502" i="1"/>
  <c r="AH502" i="1"/>
  <c r="AI502" i="1"/>
  <c r="AM502" i="1" s="1"/>
  <c r="AJ502" i="1"/>
  <c r="AK502" i="1"/>
  <c r="AB503" i="1"/>
  <c r="AC503" i="1"/>
  <c r="AD503" i="1"/>
  <c r="AE503" i="1"/>
  <c r="AF503" i="1"/>
  <c r="AG503" i="1"/>
  <c r="AH503" i="1"/>
  <c r="AI503" i="1"/>
  <c r="AJ503" i="1"/>
  <c r="AK503" i="1"/>
  <c r="AB504" i="1"/>
  <c r="AC504" i="1"/>
  <c r="AD504" i="1"/>
  <c r="AE504" i="1"/>
  <c r="AF504" i="1"/>
  <c r="AG504" i="1"/>
  <c r="AH504" i="1"/>
  <c r="AI504" i="1"/>
  <c r="AJ504" i="1"/>
  <c r="AM504" i="1" s="1"/>
  <c r="AK504" i="1"/>
  <c r="AB505" i="1"/>
  <c r="AC505" i="1"/>
  <c r="AD505" i="1"/>
  <c r="AE505" i="1"/>
  <c r="AF505" i="1"/>
  <c r="AG505" i="1"/>
  <c r="AH505" i="1"/>
  <c r="AI505" i="1"/>
  <c r="AJ505" i="1"/>
  <c r="AK505" i="1"/>
  <c r="AM505" i="1"/>
  <c r="AB506" i="1"/>
  <c r="AC506" i="1"/>
  <c r="AD506" i="1"/>
  <c r="AE506" i="1"/>
  <c r="AF506" i="1"/>
  <c r="AG506" i="1"/>
  <c r="AH506" i="1"/>
  <c r="AI506" i="1"/>
  <c r="AJ506" i="1"/>
  <c r="AK506" i="1"/>
  <c r="AM506" i="1"/>
  <c r="AB507" i="1"/>
  <c r="AC507" i="1"/>
  <c r="AD507" i="1"/>
  <c r="AE507" i="1"/>
  <c r="AF507" i="1"/>
  <c r="AG507" i="1"/>
  <c r="AH507" i="1"/>
  <c r="AI507" i="1"/>
  <c r="AM507" i="1" s="1"/>
  <c r="AJ507" i="1"/>
  <c r="AK507" i="1"/>
  <c r="AB508" i="1"/>
  <c r="AC508" i="1"/>
  <c r="AD508" i="1"/>
  <c r="AE508" i="1"/>
  <c r="AF508" i="1"/>
  <c r="AG508" i="1"/>
  <c r="AH508" i="1"/>
  <c r="AI508" i="1"/>
  <c r="AJ508" i="1"/>
  <c r="AM508" i="1" s="1"/>
  <c r="AK508" i="1"/>
  <c r="AB509" i="1"/>
  <c r="AC509" i="1"/>
  <c r="AD509" i="1"/>
  <c r="AE509" i="1"/>
  <c r="AF509" i="1"/>
  <c r="AG509" i="1"/>
  <c r="AH509" i="1"/>
  <c r="AI509" i="1"/>
  <c r="AJ509" i="1"/>
  <c r="AK509" i="1"/>
  <c r="AM509" i="1"/>
  <c r="AB510" i="1"/>
  <c r="AC510" i="1"/>
  <c r="AD510" i="1"/>
  <c r="AE510" i="1"/>
  <c r="AF510" i="1"/>
  <c r="AG510" i="1"/>
  <c r="AH510" i="1"/>
  <c r="AI510" i="1"/>
  <c r="AM510" i="1" s="1"/>
  <c r="AJ510" i="1"/>
  <c r="AK510" i="1"/>
  <c r="AB511" i="1"/>
  <c r="AC511" i="1"/>
  <c r="AD511" i="1"/>
  <c r="AE511" i="1"/>
  <c r="AF511" i="1"/>
  <c r="AG511" i="1"/>
  <c r="AH511" i="1"/>
  <c r="AI511" i="1"/>
  <c r="AJ511" i="1"/>
  <c r="AK511" i="1"/>
  <c r="AB512" i="1"/>
  <c r="AC512" i="1"/>
  <c r="AD512" i="1"/>
  <c r="AE512" i="1"/>
  <c r="AF512" i="1"/>
  <c r="AG512" i="1"/>
  <c r="AH512" i="1"/>
  <c r="AI512" i="1"/>
  <c r="AJ512" i="1"/>
  <c r="AK512" i="1"/>
  <c r="AB513" i="1"/>
  <c r="AC513" i="1"/>
  <c r="AD513" i="1"/>
  <c r="AE513" i="1"/>
  <c r="AF513" i="1"/>
  <c r="AG513" i="1"/>
  <c r="AH513" i="1"/>
  <c r="AI513" i="1"/>
  <c r="AJ513" i="1"/>
  <c r="AK513" i="1"/>
  <c r="AM513" i="1"/>
  <c r="AB514" i="1"/>
  <c r="AC514" i="1"/>
  <c r="AD514" i="1"/>
  <c r="AE514" i="1"/>
  <c r="AF514" i="1"/>
  <c r="AG514" i="1"/>
  <c r="AH514" i="1"/>
  <c r="AI514" i="1"/>
  <c r="AM514" i="1" s="1"/>
  <c r="AJ514" i="1"/>
  <c r="AK514" i="1"/>
  <c r="AB515" i="1"/>
  <c r="AL515" i="1" s="1"/>
  <c r="AC515" i="1"/>
  <c r="AD515" i="1"/>
  <c r="AE515" i="1"/>
  <c r="AF515" i="1"/>
  <c r="AG515" i="1"/>
  <c r="AH515" i="1"/>
  <c r="AI515" i="1"/>
  <c r="AJ515" i="1"/>
  <c r="AK515" i="1"/>
  <c r="AB516" i="1"/>
  <c r="AC516" i="1"/>
  <c r="AD516" i="1"/>
  <c r="AE516" i="1"/>
  <c r="AF516" i="1"/>
  <c r="AG516" i="1"/>
  <c r="AH516" i="1"/>
  <c r="AI516" i="1"/>
  <c r="AJ516" i="1"/>
  <c r="AM516" i="1" s="1"/>
  <c r="AK516" i="1"/>
  <c r="AB517" i="1"/>
  <c r="AC517" i="1"/>
  <c r="AD517" i="1"/>
  <c r="AE517" i="1"/>
  <c r="AF517" i="1"/>
  <c r="AG517" i="1"/>
  <c r="AH517" i="1"/>
  <c r="AI517" i="1"/>
  <c r="AJ517" i="1"/>
  <c r="AK517" i="1"/>
  <c r="AM517" i="1"/>
  <c r="AB518" i="1"/>
  <c r="AC518" i="1"/>
  <c r="AD518" i="1"/>
  <c r="AE518" i="1"/>
  <c r="AF518" i="1"/>
  <c r="AG518" i="1"/>
  <c r="AH518" i="1"/>
  <c r="AI518" i="1"/>
  <c r="AM518" i="1" s="1"/>
  <c r="AJ518" i="1"/>
  <c r="AK518" i="1"/>
  <c r="AB519" i="1"/>
  <c r="AC519" i="1"/>
  <c r="AD519" i="1"/>
  <c r="AE519" i="1"/>
  <c r="AF519" i="1"/>
  <c r="AG519" i="1"/>
  <c r="AH519" i="1"/>
  <c r="AI519" i="1"/>
  <c r="AJ519" i="1"/>
  <c r="AK519" i="1"/>
  <c r="AB520" i="1"/>
  <c r="AL520" i="1" s="1"/>
  <c r="AC520" i="1"/>
  <c r="AD520" i="1"/>
  <c r="AE520" i="1"/>
  <c r="AF520" i="1"/>
  <c r="AG520" i="1"/>
  <c r="AH520" i="1"/>
  <c r="AI520" i="1"/>
  <c r="AJ520" i="1"/>
  <c r="AK520" i="1"/>
  <c r="AB521" i="1"/>
  <c r="AC521" i="1"/>
  <c r="AD521" i="1"/>
  <c r="AE521" i="1"/>
  <c r="AF521" i="1"/>
  <c r="AG521" i="1"/>
  <c r="AH521" i="1"/>
  <c r="AI521" i="1"/>
  <c r="AJ521" i="1"/>
  <c r="AK521" i="1"/>
  <c r="AM521" i="1"/>
  <c r="AB522" i="1"/>
  <c r="AC522" i="1"/>
  <c r="AD522" i="1"/>
  <c r="AE522" i="1"/>
  <c r="AF522" i="1"/>
  <c r="AG522" i="1"/>
  <c r="AH522" i="1"/>
  <c r="AI522" i="1"/>
  <c r="AM522" i="1" s="1"/>
  <c r="AJ522" i="1"/>
  <c r="AK522" i="1"/>
  <c r="AB523" i="1"/>
  <c r="AL523" i="1" s="1"/>
  <c r="AC523" i="1"/>
  <c r="AD523" i="1"/>
  <c r="AE523" i="1"/>
  <c r="AF523" i="1"/>
  <c r="AG523" i="1"/>
  <c r="AH523" i="1"/>
  <c r="AI523" i="1"/>
  <c r="AJ523" i="1"/>
  <c r="AK523" i="1"/>
  <c r="AB524" i="1"/>
  <c r="AC524" i="1"/>
  <c r="AD524" i="1"/>
  <c r="AE524" i="1"/>
  <c r="AF524" i="1"/>
  <c r="AG524" i="1"/>
  <c r="AH524" i="1"/>
  <c r="AI524" i="1"/>
  <c r="AJ524" i="1"/>
  <c r="AK524" i="1"/>
  <c r="AB525" i="1"/>
  <c r="AC525" i="1"/>
  <c r="AD525" i="1"/>
  <c r="AE525" i="1"/>
  <c r="AF525" i="1"/>
  <c r="AG525" i="1"/>
  <c r="AH525" i="1"/>
  <c r="AI525" i="1"/>
  <c r="AJ525" i="1"/>
  <c r="AK525" i="1"/>
  <c r="AM525" i="1"/>
  <c r="AB526" i="1"/>
  <c r="AC526" i="1"/>
  <c r="AD526" i="1"/>
  <c r="AE526" i="1"/>
  <c r="AF526" i="1"/>
  <c r="AG526" i="1"/>
  <c r="AH526" i="1"/>
  <c r="AI526" i="1"/>
  <c r="AM526" i="1" s="1"/>
  <c r="AJ526" i="1"/>
  <c r="AK526" i="1"/>
  <c r="AB527" i="1"/>
  <c r="AC527" i="1"/>
  <c r="AD527" i="1"/>
  <c r="AE527" i="1"/>
  <c r="AF527" i="1"/>
  <c r="AG527" i="1"/>
  <c r="AH527" i="1"/>
  <c r="AI527" i="1"/>
  <c r="AJ527" i="1"/>
  <c r="AK527" i="1"/>
  <c r="AB528" i="1"/>
  <c r="AC528" i="1"/>
  <c r="AD528" i="1"/>
  <c r="AE528" i="1"/>
  <c r="AF528" i="1"/>
  <c r="AG528" i="1"/>
  <c r="AH528" i="1"/>
  <c r="AI528" i="1"/>
  <c r="AJ528" i="1"/>
  <c r="AK528" i="1"/>
  <c r="AB529" i="1"/>
  <c r="AC529" i="1"/>
  <c r="AD529" i="1"/>
  <c r="AE529" i="1"/>
  <c r="AF529" i="1"/>
  <c r="AG529" i="1"/>
  <c r="AH529" i="1"/>
  <c r="AI529" i="1"/>
  <c r="AJ529" i="1"/>
  <c r="AK529" i="1"/>
  <c r="AM529" i="1"/>
  <c r="AB530" i="1"/>
  <c r="AC530" i="1"/>
  <c r="AD530" i="1"/>
  <c r="AE530" i="1"/>
  <c r="AF530" i="1"/>
  <c r="AG530" i="1"/>
  <c r="AH530" i="1"/>
  <c r="AI530" i="1"/>
  <c r="AM530" i="1" s="1"/>
  <c r="AJ530" i="1"/>
  <c r="AK530" i="1"/>
  <c r="AB531" i="1"/>
  <c r="AC531" i="1"/>
  <c r="AD531" i="1"/>
  <c r="AE531" i="1"/>
  <c r="AF531" i="1"/>
  <c r="AG531" i="1"/>
  <c r="AH531" i="1"/>
  <c r="AI531" i="1"/>
  <c r="AJ531" i="1"/>
  <c r="AK531" i="1"/>
  <c r="AB532" i="1"/>
  <c r="AC532" i="1"/>
  <c r="AD532" i="1"/>
  <c r="AE532" i="1"/>
  <c r="AF532" i="1"/>
  <c r="AG532" i="1"/>
  <c r="AH532" i="1"/>
  <c r="AI532" i="1"/>
  <c r="AJ532" i="1"/>
  <c r="AK532" i="1"/>
  <c r="AB533" i="1"/>
  <c r="AC533" i="1"/>
  <c r="AD533" i="1"/>
  <c r="AE533" i="1"/>
  <c r="AF533" i="1"/>
  <c r="AG533" i="1"/>
  <c r="AH533" i="1"/>
  <c r="AI533" i="1"/>
  <c r="AJ533" i="1"/>
  <c r="AK533" i="1"/>
  <c r="AM533" i="1"/>
  <c r="AB534" i="1"/>
  <c r="AC534" i="1"/>
  <c r="AD534" i="1"/>
  <c r="AE534" i="1"/>
  <c r="AF534" i="1"/>
  <c r="AG534" i="1"/>
  <c r="AH534" i="1"/>
  <c r="AI534" i="1"/>
  <c r="AM534" i="1" s="1"/>
  <c r="AJ534" i="1"/>
  <c r="AK534" i="1"/>
  <c r="AB535" i="1"/>
  <c r="AC535" i="1"/>
  <c r="AD535" i="1"/>
  <c r="AE535" i="1"/>
  <c r="AF535" i="1"/>
  <c r="AG535" i="1"/>
  <c r="AH535" i="1"/>
  <c r="AI535" i="1"/>
  <c r="AJ535" i="1"/>
  <c r="AK535" i="1"/>
  <c r="AB536" i="1"/>
  <c r="AC536" i="1"/>
  <c r="AD536" i="1"/>
  <c r="AE536" i="1"/>
  <c r="AF536" i="1"/>
  <c r="AG536" i="1"/>
  <c r="AH536" i="1"/>
  <c r="AI536" i="1"/>
  <c r="AM536" i="1" s="1"/>
  <c r="AJ536" i="1"/>
  <c r="AK536" i="1"/>
  <c r="AB537" i="1"/>
  <c r="AC537" i="1"/>
  <c r="AD537" i="1"/>
  <c r="AE537" i="1"/>
  <c r="AF537" i="1"/>
  <c r="AG537" i="1"/>
  <c r="AH537" i="1"/>
  <c r="AI537" i="1"/>
  <c r="AJ537" i="1"/>
  <c r="AK537" i="1"/>
  <c r="AM537" i="1"/>
  <c r="AB538" i="1"/>
  <c r="AC538" i="1"/>
  <c r="AD538" i="1"/>
  <c r="AE538" i="1"/>
  <c r="AF538" i="1"/>
  <c r="AG538" i="1"/>
  <c r="AH538" i="1"/>
  <c r="AI538" i="1"/>
  <c r="AJ538" i="1"/>
  <c r="AK538" i="1"/>
  <c r="AM538" i="1"/>
  <c r="AB539" i="1"/>
  <c r="AC539" i="1"/>
  <c r="AD539" i="1"/>
  <c r="AE539" i="1"/>
  <c r="AF539" i="1"/>
  <c r="AG539" i="1"/>
  <c r="AH539" i="1"/>
  <c r="AI539" i="1"/>
  <c r="AM539" i="1" s="1"/>
  <c r="AJ539" i="1"/>
  <c r="AK539" i="1"/>
  <c r="AB540" i="1"/>
  <c r="AC540" i="1"/>
  <c r="AD540" i="1"/>
  <c r="AE540" i="1"/>
  <c r="AF540" i="1"/>
  <c r="AG540" i="1"/>
  <c r="AH540" i="1"/>
  <c r="AI540" i="1"/>
  <c r="AJ540" i="1"/>
  <c r="AK540" i="1"/>
  <c r="AB541" i="1"/>
  <c r="AC541" i="1"/>
  <c r="AD541" i="1"/>
  <c r="AE541" i="1"/>
  <c r="AF541" i="1"/>
  <c r="AG541" i="1"/>
  <c r="AH541" i="1"/>
  <c r="AI541" i="1"/>
  <c r="AJ541" i="1"/>
  <c r="AK541" i="1"/>
  <c r="AM541" i="1"/>
  <c r="AB542" i="1"/>
  <c r="AC542" i="1"/>
  <c r="AD542" i="1"/>
  <c r="AE542" i="1"/>
  <c r="AF542" i="1"/>
  <c r="AG542" i="1"/>
  <c r="AH542" i="1"/>
  <c r="AI542" i="1"/>
  <c r="AM542" i="1" s="1"/>
  <c r="AJ542" i="1"/>
  <c r="AK542" i="1"/>
  <c r="AB543" i="1"/>
  <c r="AC543" i="1"/>
  <c r="AD543" i="1"/>
  <c r="AE543" i="1"/>
  <c r="AF543" i="1"/>
  <c r="AG543" i="1"/>
  <c r="AH543" i="1"/>
  <c r="AI543" i="1"/>
  <c r="AJ543" i="1"/>
  <c r="AK543" i="1"/>
  <c r="AB544" i="1"/>
  <c r="AC544" i="1"/>
  <c r="AD544" i="1"/>
  <c r="AE544" i="1"/>
  <c r="AF544" i="1"/>
  <c r="AG544" i="1"/>
  <c r="AH544" i="1"/>
  <c r="AI544" i="1"/>
  <c r="AJ544" i="1"/>
  <c r="AK544" i="1"/>
  <c r="AB545" i="1"/>
  <c r="AC545" i="1"/>
  <c r="AD545" i="1"/>
  <c r="AE545" i="1"/>
  <c r="AF545" i="1"/>
  <c r="AG545" i="1"/>
  <c r="AH545" i="1"/>
  <c r="AI545" i="1"/>
  <c r="AJ545" i="1"/>
  <c r="AK545" i="1"/>
  <c r="AM545" i="1"/>
  <c r="AB546" i="1"/>
  <c r="AC546" i="1"/>
  <c r="AD546" i="1"/>
  <c r="AE546" i="1"/>
  <c r="AF546" i="1"/>
  <c r="AG546" i="1"/>
  <c r="AH546" i="1"/>
  <c r="AI546" i="1"/>
  <c r="AM546" i="1" s="1"/>
  <c r="AJ546" i="1"/>
  <c r="AK546" i="1"/>
  <c r="AB547" i="1"/>
  <c r="AL547" i="1" s="1"/>
  <c r="AC547" i="1"/>
  <c r="AD547" i="1"/>
  <c r="AE547" i="1"/>
  <c r="AF547" i="1"/>
  <c r="AG547" i="1"/>
  <c r="AH547" i="1"/>
  <c r="AI547" i="1"/>
  <c r="AJ547" i="1"/>
  <c r="AK547" i="1"/>
  <c r="AB548" i="1"/>
  <c r="AC548" i="1"/>
  <c r="AD548" i="1"/>
  <c r="AE548" i="1"/>
  <c r="AF548" i="1"/>
  <c r="AG548" i="1"/>
  <c r="AH548" i="1"/>
  <c r="AI548" i="1"/>
  <c r="AJ548" i="1"/>
  <c r="AK548" i="1"/>
  <c r="AB549" i="1"/>
  <c r="AC549" i="1"/>
  <c r="AD549" i="1"/>
  <c r="AE549" i="1"/>
  <c r="AF549" i="1"/>
  <c r="AG549" i="1"/>
  <c r="AH549" i="1"/>
  <c r="AI549" i="1"/>
  <c r="AJ549" i="1"/>
  <c r="AK549" i="1"/>
  <c r="AM549" i="1"/>
  <c r="AB550" i="1"/>
  <c r="AC550" i="1"/>
  <c r="AD550" i="1"/>
  <c r="AE550" i="1"/>
  <c r="AF550" i="1"/>
  <c r="AG550" i="1"/>
  <c r="AH550" i="1"/>
  <c r="AI550" i="1"/>
  <c r="AM550" i="1" s="1"/>
  <c r="AJ550" i="1"/>
  <c r="AK550" i="1"/>
  <c r="AB551" i="1"/>
  <c r="AC551" i="1"/>
  <c r="AD551" i="1"/>
  <c r="AE551" i="1"/>
  <c r="AF551" i="1"/>
  <c r="AG551" i="1"/>
  <c r="AH551" i="1"/>
  <c r="AI551" i="1"/>
  <c r="AJ551" i="1"/>
  <c r="AK551" i="1"/>
  <c r="AB552" i="1"/>
  <c r="AL552" i="1" s="1"/>
  <c r="AC552" i="1"/>
  <c r="AD552" i="1"/>
  <c r="AE552" i="1"/>
  <c r="AF552" i="1"/>
  <c r="AG552" i="1"/>
  <c r="AH552" i="1"/>
  <c r="AI552" i="1"/>
  <c r="AJ552" i="1"/>
  <c r="AK552" i="1"/>
  <c r="AB553" i="1"/>
  <c r="AC553" i="1"/>
  <c r="AD553" i="1"/>
  <c r="AE553" i="1"/>
  <c r="AF553" i="1"/>
  <c r="AG553" i="1"/>
  <c r="AH553" i="1"/>
  <c r="AI553" i="1"/>
  <c r="AJ553" i="1"/>
  <c r="AK553" i="1"/>
  <c r="AM553" i="1"/>
  <c r="AB554" i="1"/>
  <c r="AC554" i="1"/>
  <c r="AD554" i="1"/>
  <c r="AE554" i="1"/>
  <c r="AF554" i="1"/>
  <c r="AG554" i="1"/>
  <c r="AH554" i="1"/>
  <c r="AI554" i="1"/>
  <c r="AM554" i="1" s="1"/>
  <c r="AJ554" i="1"/>
  <c r="AK554" i="1"/>
  <c r="AB555" i="1"/>
  <c r="AL555" i="1" s="1"/>
  <c r="AC555" i="1"/>
  <c r="AD555" i="1"/>
  <c r="AE555" i="1"/>
  <c r="AF555" i="1"/>
  <c r="AG555" i="1"/>
  <c r="AH555" i="1"/>
  <c r="AI555" i="1"/>
  <c r="AJ555" i="1"/>
  <c r="AK555" i="1"/>
  <c r="AB556" i="1"/>
  <c r="AC556" i="1"/>
  <c r="AD556" i="1"/>
  <c r="AE556" i="1"/>
  <c r="AF556" i="1"/>
  <c r="AG556" i="1"/>
  <c r="AH556" i="1"/>
  <c r="AI556" i="1"/>
  <c r="AJ556" i="1"/>
  <c r="AK556" i="1"/>
  <c r="AB557" i="1"/>
  <c r="AC557" i="1"/>
  <c r="AD557" i="1"/>
  <c r="AE557" i="1"/>
  <c r="AF557" i="1"/>
  <c r="AG557" i="1"/>
  <c r="AH557" i="1"/>
  <c r="AI557" i="1"/>
  <c r="AJ557" i="1"/>
  <c r="AK557" i="1"/>
  <c r="AM557" i="1"/>
  <c r="AB558" i="1"/>
  <c r="AC558" i="1"/>
  <c r="AD558" i="1"/>
  <c r="AE558" i="1"/>
  <c r="AF558" i="1"/>
  <c r="AG558" i="1"/>
  <c r="AH558" i="1"/>
  <c r="AI558" i="1"/>
  <c r="AM558" i="1" s="1"/>
  <c r="AJ558" i="1"/>
  <c r="AK558" i="1"/>
  <c r="AB559" i="1"/>
  <c r="AC559" i="1"/>
  <c r="AD559" i="1"/>
  <c r="AE559" i="1"/>
  <c r="AF559" i="1"/>
  <c r="AG559" i="1"/>
  <c r="AH559" i="1"/>
  <c r="AI559" i="1"/>
  <c r="AJ559" i="1"/>
  <c r="AK559" i="1"/>
  <c r="AB560" i="1"/>
  <c r="AC560" i="1"/>
  <c r="AD560" i="1"/>
  <c r="AE560" i="1"/>
  <c r="AF560" i="1"/>
  <c r="AG560" i="1"/>
  <c r="AH560" i="1"/>
  <c r="AI560" i="1"/>
  <c r="AJ560" i="1"/>
  <c r="AK560" i="1"/>
  <c r="AB561" i="1"/>
  <c r="AC561" i="1"/>
  <c r="AD561" i="1"/>
  <c r="AE561" i="1"/>
  <c r="AF561" i="1"/>
  <c r="AG561" i="1"/>
  <c r="AH561" i="1"/>
  <c r="AI561" i="1"/>
  <c r="AJ561" i="1"/>
  <c r="AK561" i="1"/>
  <c r="AM561" i="1"/>
  <c r="AB562" i="1"/>
  <c r="AC562" i="1"/>
  <c r="AD562" i="1"/>
  <c r="AE562" i="1"/>
  <c r="AF562" i="1"/>
  <c r="AG562" i="1"/>
  <c r="AH562" i="1"/>
  <c r="AI562" i="1"/>
  <c r="AM562" i="1" s="1"/>
  <c r="AJ562" i="1"/>
  <c r="AK562" i="1"/>
  <c r="AB563" i="1"/>
  <c r="AC563" i="1"/>
  <c r="AD563" i="1"/>
  <c r="AE563" i="1"/>
  <c r="AF563" i="1"/>
  <c r="AG563" i="1"/>
  <c r="AH563" i="1"/>
  <c r="AI563" i="1"/>
  <c r="AJ563" i="1"/>
  <c r="AK563" i="1"/>
  <c r="AB564" i="1"/>
  <c r="AC564" i="1"/>
  <c r="AD564" i="1"/>
  <c r="AE564" i="1"/>
  <c r="AF564" i="1"/>
  <c r="AG564" i="1"/>
  <c r="AH564" i="1"/>
  <c r="AI564" i="1"/>
  <c r="AJ564" i="1"/>
  <c r="AK564" i="1"/>
  <c r="AB565" i="1"/>
  <c r="AC565" i="1"/>
  <c r="AD565" i="1"/>
  <c r="AE565" i="1"/>
  <c r="AF565" i="1"/>
  <c r="AG565" i="1"/>
  <c r="AH565" i="1"/>
  <c r="AI565" i="1"/>
  <c r="AJ565" i="1"/>
  <c r="AK565" i="1"/>
  <c r="AM565" i="1"/>
  <c r="AB566" i="1"/>
  <c r="AC566" i="1"/>
  <c r="AD566" i="1"/>
  <c r="AE566" i="1"/>
  <c r="AF566" i="1"/>
  <c r="AG566" i="1"/>
  <c r="AH566" i="1"/>
  <c r="AI566" i="1"/>
  <c r="AM566" i="1" s="1"/>
  <c r="AJ566" i="1"/>
  <c r="AK566" i="1"/>
  <c r="AB567" i="1"/>
  <c r="AC567" i="1"/>
  <c r="AD567" i="1"/>
  <c r="AE567" i="1"/>
  <c r="AF567" i="1"/>
  <c r="AG567" i="1"/>
  <c r="AH567" i="1"/>
  <c r="AI567" i="1"/>
  <c r="AJ567" i="1"/>
  <c r="AK567" i="1"/>
  <c r="AB568" i="1"/>
  <c r="AC568" i="1"/>
  <c r="AD568" i="1"/>
  <c r="AE568" i="1"/>
  <c r="AF568" i="1"/>
  <c r="AG568" i="1"/>
  <c r="AH568" i="1"/>
  <c r="AI568" i="1"/>
  <c r="AM568" i="1" s="1"/>
  <c r="AJ568" i="1"/>
  <c r="AK568" i="1"/>
  <c r="AB569" i="1"/>
  <c r="AC569" i="1"/>
  <c r="AD569" i="1"/>
  <c r="AE569" i="1"/>
  <c r="AF569" i="1"/>
  <c r="AG569" i="1"/>
  <c r="AH569" i="1"/>
  <c r="AI569" i="1"/>
  <c r="AJ569" i="1"/>
  <c r="AK569" i="1"/>
  <c r="AM569" i="1"/>
  <c r="AB570" i="1"/>
  <c r="AC570" i="1"/>
  <c r="AD570" i="1"/>
  <c r="AE570" i="1"/>
  <c r="AF570" i="1"/>
  <c r="AG570" i="1"/>
  <c r="AH570" i="1"/>
  <c r="AI570" i="1"/>
  <c r="AJ570" i="1"/>
  <c r="AK570" i="1"/>
  <c r="AM570" i="1"/>
  <c r="AB571" i="1"/>
  <c r="AC571" i="1"/>
  <c r="AD571" i="1"/>
  <c r="AE571" i="1"/>
  <c r="AF571" i="1"/>
  <c r="AG571" i="1"/>
  <c r="AH571" i="1"/>
  <c r="AI571" i="1"/>
  <c r="AM571" i="1" s="1"/>
  <c r="AJ571" i="1"/>
  <c r="AK571" i="1"/>
  <c r="AB572" i="1"/>
  <c r="AC572" i="1"/>
  <c r="AD572" i="1"/>
  <c r="AE572" i="1"/>
  <c r="AF572" i="1"/>
  <c r="AG572" i="1"/>
  <c r="AH572" i="1"/>
  <c r="AI572" i="1"/>
  <c r="AJ572" i="1"/>
  <c r="AK572" i="1"/>
  <c r="AB573" i="1"/>
  <c r="AC573" i="1"/>
  <c r="AD573" i="1"/>
  <c r="AE573" i="1"/>
  <c r="AF573" i="1"/>
  <c r="AG573" i="1"/>
  <c r="AH573" i="1"/>
  <c r="AI573" i="1"/>
  <c r="AJ573" i="1"/>
  <c r="AK573" i="1"/>
  <c r="AM573" i="1"/>
  <c r="AB574" i="1"/>
  <c r="AC574" i="1"/>
  <c r="AD574" i="1"/>
  <c r="AE574" i="1"/>
  <c r="AF574" i="1"/>
  <c r="AG574" i="1"/>
  <c r="AH574" i="1"/>
  <c r="AI574" i="1"/>
  <c r="AM574" i="1" s="1"/>
  <c r="AJ574" i="1"/>
  <c r="AK574" i="1"/>
  <c r="AB575" i="1"/>
  <c r="AC575" i="1"/>
  <c r="AD575" i="1"/>
  <c r="AE575" i="1"/>
  <c r="AF575" i="1"/>
  <c r="AG575" i="1"/>
  <c r="AH575" i="1"/>
  <c r="AI575" i="1"/>
  <c r="AJ575" i="1"/>
  <c r="AK575" i="1"/>
  <c r="AB576" i="1"/>
  <c r="AC576" i="1"/>
  <c r="AD576" i="1"/>
  <c r="AE576" i="1"/>
  <c r="AF576" i="1"/>
  <c r="AG576" i="1"/>
  <c r="AH576" i="1"/>
  <c r="AI576" i="1"/>
  <c r="AJ576" i="1"/>
  <c r="AK576" i="1"/>
  <c r="AB577" i="1"/>
  <c r="AC577" i="1"/>
  <c r="AD577" i="1"/>
  <c r="AE577" i="1"/>
  <c r="AF577" i="1"/>
  <c r="AG577" i="1"/>
  <c r="AH577" i="1"/>
  <c r="AI577" i="1"/>
  <c r="AJ577" i="1"/>
  <c r="AK577" i="1"/>
  <c r="AM577" i="1"/>
  <c r="AB578" i="1"/>
  <c r="AC578" i="1"/>
  <c r="AD578" i="1"/>
  <c r="AE578" i="1"/>
  <c r="AF578" i="1"/>
  <c r="AG578" i="1"/>
  <c r="AH578" i="1"/>
  <c r="AI578" i="1"/>
  <c r="AM578" i="1" s="1"/>
  <c r="AJ578" i="1"/>
  <c r="AK578" i="1"/>
  <c r="AB579" i="1"/>
  <c r="AL579" i="1" s="1"/>
  <c r="AC579" i="1"/>
  <c r="AD579" i="1"/>
  <c r="AE579" i="1"/>
  <c r="AF579" i="1"/>
  <c r="AG579" i="1"/>
  <c r="AH579" i="1"/>
  <c r="AI579" i="1"/>
  <c r="AJ579" i="1"/>
  <c r="AK579" i="1"/>
  <c r="AB580" i="1"/>
  <c r="AC580" i="1"/>
  <c r="AD580" i="1"/>
  <c r="AE580" i="1"/>
  <c r="AF580" i="1"/>
  <c r="AG580" i="1"/>
  <c r="AH580" i="1"/>
  <c r="AI580" i="1"/>
  <c r="AJ580" i="1"/>
  <c r="AK580" i="1"/>
  <c r="AB581" i="1"/>
  <c r="AC581" i="1"/>
  <c r="AD581" i="1"/>
  <c r="AE581" i="1"/>
  <c r="AF581" i="1"/>
  <c r="AG581" i="1"/>
  <c r="AH581" i="1"/>
  <c r="AI581" i="1"/>
  <c r="AJ581" i="1"/>
  <c r="AK581" i="1"/>
  <c r="AM581" i="1"/>
  <c r="AB582" i="1"/>
  <c r="AC582" i="1"/>
  <c r="AD582" i="1"/>
  <c r="AE582" i="1"/>
  <c r="AF582" i="1"/>
  <c r="AG582" i="1"/>
  <c r="AH582" i="1"/>
  <c r="AI582" i="1"/>
  <c r="AM582" i="1" s="1"/>
  <c r="AJ582" i="1"/>
  <c r="AK582" i="1"/>
  <c r="AB583" i="1"/>
  <c r="AC583" i="1"/>
  <c r="AD583" i="1"/>
  <c r="AE583" i="1"/>
  <c r="AF583" i="1"/>
  <c r="AG583" i="1"/>
  <c r="AH583" i="1"/>
  <c r="AI583" i="1"/>
  <c r="AJ583" i="1"/>
  <c r="AK583" i="1"/>
  <c r="AB584" i="1"/>
  <c r="AL584" i="1" s="1"/>
  <c r="AC584" i="1"/>
  <c r="AD584" i="1"/>
  <c r="AE584" i="1"/>
  <c r="AF584" i="1"/>
  <c r="AG584" i="1"/>
  <c r="AH584" i="1"/>
  <c r="AI584" i="1"/>
  <c r="AJ584" i="1"/>
  <c r="AK584" i="1"/>
  <c r="AB585" i="1"/>
  <c r="AC585" i="1"/>
  <c r="AD585" i="1"/>
  <c r="AE585" i="1"/>
  <c r="AF585" i="1"/>
  <c r="AG585" i="1"/>
  <c r="AH585" i="1"/>
  <c r="AI585" i="1"/>
  <c r="AJ585" i="1"/>
  <c r="AK585" i="1"/>
  <c r="AM585" i="1"/>
  <c r="AB586" i="1"/>
  <c r="AC586" i="1"/>
  <c r="AD586" i="1"/>
  <c r="AE586" i="1"/>
  <c r="AF586" i="1"/>
  <c r="AG586" i="1"/>
  <c r="AH586" i="1"/>
  <c r="AI586" i="1"/>
  <c r="AM586" i="1" s="1"/>
  <c r="AJ586" i="1"/>
  <c r="AK586" i="1"/>
  <c r="AB587" i="1"/>
  <c r="AL587" i="1" s="1"/>
  <c r="AC587" i="1"/>
  <c r="AD587" i="1"/>
  <c r="AE587" i="1"/>
  <c r="AF587" i="1"/>
  <c r="AG587" i="1"/>
  <c r="AH587" i="1"/>
  <c r="AI587" i="1"/>
  <c r="AJ587" i="1"/>
  <c r="AK587" i="1"/>
  <c r="AB588" i="1"/>
  <c r="AC588" i="1"/>
  <c r="AD588" i="1"/>
  <c r="AE588" i="1"/>
  <c r="AF588" i="1"/>
  <c r="AG588" i="1"/>
  <c r="AH588" i="1"/>
  <c r="AI588" i="1"/>
  <c r="AJ588" i="1"/>
  <c r="AK588" i="1"/>
  <c r="AB589" i="1"/>
  <c r="AC589" i="1"/>
  <c r="AD589" i="1"/>
  <c r="AE589" i="1"/>
  <c r="AF589" i="1"/>
  <c r="AG589" i="1"/>
  <c r="AH589" i="1"/>
  <c r="AI589" i="1"/>
  <c r="AJ589" i="1"/>
  <c r="AK589" i="1"/>
  <c r="AM589" i="1"/>
  <c r="AB590" i="1"/>
  <c r="AC590" i="1"/>
  <c r="AD590" i="1"/>
  <c r="AE590" i="1"/>
  <c r="AF590" i="1"/>
  <c r="AG590" i="1"/>
  <c r="AH590" i="1"/>
  <c r="AI590" i="1"/>
  <c r="AM590" i="1" s="1"/>
  <c r="AJ590" i="1"/>
  <c r="AK590" i="1"/>
  <c r="AB591" i="1"/>
  <c r="AC591" i="1"/>
  <c r="AD591" i="1"/>
  <c r="AE591" i="1"/>
  <c r="AF591" i="1"/>
  <c r="AG591" i="1"/>
  <c r="AH591" i="1"/>
  <c r="AI591" i="1"/>
  <c r="AJ591" i="1"/>
  <c r="AK591" i="1"/>
  <c r="AB592" i="1"/>
  <c r="AC592" i="1"/>
  <c r="AD592" i="1"/>
  <c r="AE592" i="1"/>
  <c r="AF592" i="1"/>
  <c r="AG592" i="1"/>
  <c r="AH592" i="1"/>
  <c r="AI592" i="1"/>
  <c r="AJ592" i="1"/>
  <c r="AK592" i="1"/>
  <c r="AB593" i="1"/>
  <c r="AC593" i="1"/>
  <c r="AD593" i="1"/>
  <c r="AE593" i="1"/>
  <c r="AF593" i="1"/>
  <c r="AG593" i="1"/>
  <c r="AH593" i="1"/>
  <c r="AI593" i="1"/>
  <c r="AJ593" i="1"/>
  <c r="AK593" i="1"/>
  <c r="AM593" i="1"/>
  <c r="AB594" i="1"/>
  <c r="AC594" i="1"/>
  <c r="AD594" i="1"/>
  <c r="AE594" i="1"/>
  <c r="AF594" i="1"/>
  <c r="AG594" i="1"/>
  <c r="AH594" i="1"/>
  <c r="AI594" i="1"/>
  <c r="AM594" i="1" s="1"/>
  <c r="AJ594" i="1"/>
  <c r="AK594" i="1"/>
  <c r="AB595" i="1"/>
  <c r="AC595" i="1"/>
  <c r="AD595" i="1"/>
  <c r="AE595" i="1"/>
  <c r="AF595" i="1"/>
  <c r="AG595" i="1"/>
  <c r="AH595" i="1"/>
  <c r="AI595" i="1"/>
  <c r="AJ595" i="1"/>
  <c r="AK595" i="1"/>
  <c r="AB596" i="1"/>
  <c r="AC596" i="1"/>
  <c r="AD596" i="1"/>
  <c r="AE596" i="1"/>
  <c r="AF596" i="1"/>
  <c r="AG596" i="1"/>
  <c r="AH596" i="1"/>
  <c r="AI596" i="1"/>
  <c r="AJ596" i="1"/>
  <c r="AK596" i="1"/>
  <c r="AB597" i="1"/>
  <c r="AC597" i="1"/>
  <c r="AD597" i="1"/>
  <c r="AE597" i="1"/>
  <c r="AF597" i="1"/>
  <c r="AG597" i="1"/>
  <c r="AH597" i="1"/>
  <c r="AI597" i="1"/>
  <c r="AJ597" i="1"/>
  <c r="AK597" i="1"/>
  <c r="AM597" i="1"/>
  <c r="AB598" i="1"/>
  <c r="AC598" i="1"/>
  <c r="AD598" i="1"/>
  <c r="AE598" i="1"/>
  <c r="AF598" i="1"/>
  <c r="AG598" i="1"/>
  <c r="AH598" i="1"/>
  <c r="AI598" i="1"/>
  <c r="AM598" i="1" s="1"/>
  <c r="AJ598" i="1"/>
  <c r="AK598" i="1"/>
  <c r="AB599" i="1"/>
  <c r="AC599" i="1"/>
  <c r="AD599" i="1"/>
  <c r="AE599" i="1"/>
  <c r="AF599" i="1"/>
  <c r="AG599" i="1"/>
  <c r="AH599" i="1"/>
  <c r="AI599" i="1"/>
  <c r="AJ599" i="1"/>
  <c r="AK599" i="1"/>
  <c r="AB600" i="1"/>
  <c r="AC600" i="1"/>
  <c r="AD600" i="1"/>
  <c r="AE600" i="1"/>
  <c r="AF600" i="1"/>
  <c r="AG600" i="1"/>
  <c r="AH600" i="1"/>
  <c r="AI600" i="1"/>
  <c r="AM600" i="1" s="1"/>
  <c r="AJ600" i="1"/>
  <c r="AK600" i="1"/>
  <c r="AB601" i="1"/>
  <c r="AC601" i="1"/>
  <c r="AD601" i="1"/>
  <c r="AE601" i="1"/>
  <c r="AF601" i="1"/>
  <c r="AG601" i="1"/>
  <c r="AH601" i="1"/>
  <c r="AI601" i="1"/>
  <c r="AJ601" i="1"/>
  <c r="AK601" i="1"/>
  <c r="AM601" i="1"/>
  <c r="AB602" i="1"/>
  <c r="AC602" i="1"/>
  <c r="AD602" i="1"/>
  <c r="AE602" i="1"/>
  <c r="AF602" i="1"/>
  <c r="AG602" i="1"/>
  <c r="AH602" i="1"/>
  <c r="AI602" i="1"/>
  <c r="AJ602" i="1"/>
  <c r="AK602" i="1"/>
  <c r="AM602" i="1"/>
  <c r="AB603" i="1"/>
  <c r="AC603" i="1"/>
  <c r="AD603" i="1"/>
  <c r="AE603" i="1"/>
  <c r="AF603" i="1"/>
  <c r="AG603" i="1"/>
  <c r="AH603" i="1"/>
  <c r="AI603" i="1"/>
  <c r="AM603" i="1" s="1"/>
  <c r="AJ603" i="1"/>
  <c r="AK603" i="1"/>
  <c r="AB604" i="1"/>
  <c r="AC604" i="1"/>
  <c r="AD604" i="1"/>
  <c r="AE604" i="1"/>
  <c r="AF604" i="1"/>
  <c r="AG604" i="1"/>
  <c r="AH604" i="1"/>
  <c r="AI604" i="1"/>
  <c r="AJ604" i="1"/>
  <c r="AK604" i="1"/>
  <c r="AB605" i="1"/>
  <c r="AC605" i="1"/>
  <c r="AD605" i="1"/>
  <c r="AE605" i="1"/>
  <c r="AF605" i="1"/>
  <c r="AG605" i="1"/>
  <c r="AH605" i="1"/>
  <c r="AI605" i="1"/>
  <c r="AJ605" i="1"/>
  <c r="AK605" i="1"/>
  <c r="AM605" i="1"/>
  <c r="AB606" i="1"/>
  <c r="AC606" i="1"/>
  <c r="AD606" i="1"/>
  <c r="AE606" i="1"/>
  <c r="AF606" i="1"/>
  <c r="AG606" i="1"/>
  <c r="AH606" i="1"/>
  <c r="AI606" i="1"/>
  <c r="AM606" i="1" s="1"/>
  <c r="AJ606" i="1"/>
  <c r="AK606" i="1"/>
  <c r="AB607" i="1"/>
  <c r="AC607" i="1"/>
  <c r="AD607" i="1"/>
  <c r="AE607" i="1"/>
  <c r="AF607" i="1"/>
  <c r="AG607" i="1"/>
  <c r="AH607" i="1"/>
  <c r="AI607" i="1"/>
  <c r="AJ607" i="1"/>
  <c r="AK607" i="1"/>
  <c r="AB608" i="1"/>
  <c r="AC608" i="1"/>
  <c r="AD608" i="1"/>
  <c r="AE608" i="1"/>
  <c r="AF608" i="1"/>
  <c r="AG608" i="1"/>
  <c r="AH608" i="1"/>
  <c r="AI608" i="1"/>
  <c r="AJ608" i="1"/>
  <c r="AK608" i="1"/>
  <c r="AB609" i="1"/>
  <c r="AC609" i="1"/>
  <c r="AD609" i="1"/>
  <c r="AE609" i="1"/>
  <c r="AF609" i="1"/>
  <c r="AG609" i="1"/>
  <c r="AH609" i="1"/>
  <c r="AI609" i="1"/>
  <c r="AJ609" i="1"/>
  <c r="AK609" i="1"/>
  <c r="AM609" i="1"/>
  <c r="AB610" i="1"/>
  <c r="AC610" i="1"/>
  <c r="AD610" i="1"/>
  <c r="AE610" i="1"/>
  <c r="AF610" i="1"/>
  <c r="AG610" i="1"/>
  <c r="AH610" i="1"/>
  <c r="AI610" i="1"/>
  <c r="AM610" i="1" s="1"/>
  <c r="AJ610" i="1"/>
  <c r="AK610" i="1"/>
  <c r="AB611" i="1"/>
  <c r="AL611" i="1" s="1"/>
  <c r="AC611" i="1"/>
  <c r="AD611" i="1"/>
  <c r="AE611" i="1"/>
  <c r="AF611" i="1"/>
  <c r="AG611" i="1"/>
  <c r="AH611" i="1"/>
  <c r="AI611" i="1"/>
  <c r="AJ611" i="1"/>
  <c r="AK611" i="1"/>
  <c r="AB612" i="1"/>
  <c r="AC612" i="1"/>
  <c r="AD612" i="1"/>
  <c r="AE612" i="1"/>
  <c r="AF612" i="1"/>
  <c r="AG612" i="1"/>
  <c r="AH612" i="1"/>
  <c r="AI612" i="1"/>
  <c r="AJ612" i="1"/>
  <c r="AK612" i="1"/>
  <c r="AB613" i="1"/>
  <c r="AC613" i="1"/>
  <c r="AD613" i="1"/>
  <c r="AE613" i="1"/>
  <c r="AF613" i="1"/>
  <c r="AG613" i="1"/>
  <c r="AH613" i="1"/>
  <c r="AI613" i="1"/>
  <c r="AJ613" i="1"/>
  <c r="AK613" i="1"/>
  <c r="AM613" i="1"/>
  <c r="AB614" i="1"/>
  <c r="AC614" i="1"/>
  <c r="AD614" i="1"/>
  <c r="AE614" i="1"/>
  <c r="AF614" i="1"/>
  <c r="AG614" i="1"/>
  <c r="AH614" i="1"/>
  <c r="AI614" i="1"/>
  <c r="AM614" i="1" s="1"/>
  <c r="AJ614" i="1"/>
  <c r="AK614" i="1"/>
  <c r="AB615" i="1"/>
  <c r="AC615" i="1"/>
  <c r="AD615" i="1"/>
  <c r="AE615" i="1"/>
  <c r="AF615" i="1"/>
  <c r="AG615" i="1"/>
  <c r="AH615" i="1"/>
  <c r="AI615" i="1"/>
  <c r="AJ615" i="1"/>
  <c r="AK615" i="1"/>
  <c r="AB616" i="1"/>
  <c r="AC616" i="1"/>
  <c r="AD616" i="1"/>
  <c r="AE616" i="1"/>
  <c r="AF616" i="1"/>
  <c r="AG616" i="1"/>
  <c r="AH616" i="1"/>
  <c r="AI616" i="1"/>
  <c r="AJ616" i="1"/>
  <c r="AM616" i="1" s="1"/>
  <c r="AK616" i="1"/>
  <c r="AB617" i="1"/>
  <c r="AC617" i="1"/>
  <c r="AD617" i="1"/>
  <c r="AE617" i="1"/>
  <c r="AF617" i="1"/>
  <c r="AG617" i="1"/>
  <c r="AH617" i="1"/>
  <c r="AI617" i="1"/>
  <c r="AJ617" i="1"/>
  <c r="AK617" i="1"/>
  <c r="AM617" i="1"/>
  <c r="AB618" i="1"/>
  <c r="AC618" i="1"/>
  <c r="AD618" i="1"/>
  <c r="AE618" i="1"/>
  <c r="AF618" i="1"/>
  <c r="AG618" i="1"/>
  <c r="AH618" i="1"/>
  <c r="AI618" i="1"/>
  <c r="AM618" i="1" s="1"/>
  <c r="AJ618" i="1"/>
  <c r="AK618" i="1"/>
  <c r="AB619" i="1"/>
  <c r="AC619" i="1"/>
  <c r="AD619" i="1"/>
  <c r="AE619" i="1"/>
  <c r="AF619" i="1"/>
  <c r="AG619" i="1"/>
  <c r="AH619" i="1"/>
  <c r="AI619" i="1"/>
  <c r="AJ619" i="1"/>
  <c r="AK619" i="1"/>
  <c r="AB620" i="1"/>
  <c r="AC620" i="1"/>
  <c r="AD620" i="1"/>
  <c r="AE620" i="1"/>
  <c r="AF620" i="1"/>
  <c r="AG620" i="1"/>
  <c r="AH620" i="1"/>
  <c r="AI620" i="1"/>
  <c r="AJ620" i="1"/>
  <c r="AM620" i="1" s="1"/>
  <c r="AK620" i="1"/>
  <c r="AB621" i="1"/>
  <c r="AC621" i="1"/>
  <c r="AD621" i="1"/>
  <c r="AE621" i="1"/>
  <c r="AF621" i="1"/>
  <c r="AG621" i="1"/>
  <c r="AH621" i="1"/>
  <c r="AI621" i="1"/>
  <c r="AJ621" i="1"/>
  <c r="AK621" i="1"/>
  <c r="AM621" i="1"/>
  <c r="AB622" i="1"/>
  <c r="AC622" i="1"/>
  <c r="AD622" i="1"/>
  <c r="AE622" i="1"/>
  <c r="AF622" i="1"/>
  <c r="AG622" i="1"/>
  <c r="AH622" i="1"/>
  <c r="AI622" i="1"/>
  <c r="AM622" i="1" s="1"/>
  <c r="AJ622" i="1"/>
  <c r="AK622" i="1"/>
  <c r="AB623" i="1"/>
  <c r="AC623" i="1"/>
  <c r="AD623" i="1"/>
  <c r="AE623" i="1"/>
  <c r="AF623" i="1"/>
  <c r="AG623" i="1"/>
  <c r="AH623" i="1"/>
  <c r="AI623" i="1"/>
  <c r="AJ623" i="1"/>
  <c r="AK623" i="1"/>
  <c r="AB624" i="1"/>
  <c r="AC624" i="1"/>
  <c r="AD624" i="1"/>
  <c r="AE624" i="1"/>
  <c r="AF624" i="1"/>
  <c r="AG624" i="1"/>
  <c r="AH624" i="1"/>
  <c r="AI624" i="1"/>
  <c r="AJ624" i="1"/>
  <c r="AM624" i="1" s="1"/>
  <c r="AK624" i="1"/>
  <c r="AB625" i="1"/>
  <c r="AC625" i="1"/>
  <c r="AD625" i="1"/>
  <c r="AE625" i="1"/>
  <c r="AF625" i="1"/>
  <c r="AG625" i="1"/>
  <c r="AH625" i="1"/>
  <c r="AI625" i="1"/>
  <c r="AJ625" i="1"/>
  <c r="AK625" i="1"/>
  <c r="AM625" i="1"/>
  <c r="AB626" i="1"/>
  <c r="AC626" i="1"/>
  <c r="AD626" i="1"/>
  <c r="AE626" i="1"/>
  <c r="AF626" i="1"/>
  <c r="AG626" i="1"/>
  <c r="AH626" i="1"/>
  <c r="AI626" i="1"/>
  <c r="AM626" i="1" s="1"/>
  <c r="AJ626" i="1"/>
  <c r="AK626" i="1"/>
  <c r="AB627" i="1"/>
  <c r="AC627" i="1"/>
  <c r="AD627" i="1"/>
  <c r="AE627" i="1"/>
  <c r="AF627" i="1"/>
  <c r="AG627" i="1"/>
  <c r="AH627" i="1"/>
  <c r="AI627" i="1"/>
  <c r="AJ627" i="1"/>
  <c r="AK627" i="1"/>
  <c r="AB628" i="1"/>
  <c r="AC628" i="1"/>
  <c r="AD628" i="1"/>
  <c r="AE628" i="1"/>
  <c r="AF628" i="1"/>
  <c r="AG628" i="1"/>
  <c r="AH628" i="1"/>
  <c r="AI628" i="1"/>
  <c r="AJ628" i="1"/>
  <c r="AK628" i="1"/>
  <c r="AB629" i="1"/>
  <c r="AC629" i="1"/>
  <c r="AD629" i="1"/>
  <c r="AE629" i="1"/>
  <c r="AF629" i="1"/>
  <c r="AG629" i="1"/>
  <c r="AH629" i="1"/>
  <c r="AI629" i="1"/>
  <c r="AJ629" i="1"/>
  <c r="AK629" i="1"/>
  <c r="AM629" i="1"/>
  <c r="AB630" i="1"/>
  <c r="AC630" i="1"/>
  <c r="AD630" i="1"/>
  <c r="AE630" i="1"/>
  <c r="AF630" i="1"/>
  <c r="AG630" i="1"/>
  <c r="AH630" i="1"/>
  <c r="AI630" i="1"/>
  <c r="AM630" i="1" s="1"/>
  <c r="AJ630" i="1"/>
  <c r="AK630" i="1"/>
  <c r="AB631" i="1"/>
  <c r="AC631" i="1"/>
  <c r="AD631" i="1"/>
  <c r="AE631" i="1"/>
  <c r="AF631" i="1"/>
  <c r="AG631" i="1"/>
  <c r="AH631" i="1"/>
  <c r="AI631" i="1"/>
  <c r="AJ631" i="1"/>
  <c r="AK631" i="1"/>
  <c r="AB632" i="1"/>
  <c r="AC632" i="1"/>
  <c r="AD632" i="1"/>
  <c r="AE632" i="1"/>
  <c r="AF632" i="1"/>
  <c r="AG632" i="1"/>
  <c r="AH632" i="1"/>
  <c r="AI632" i="1"/>
  <c r="AM632" i="1" s="1"/>
  <c r="AJ632" i="1"/>
  <c r="AK632" i="1"/>
  <c r="AB633" i="1"/>
  <c r="AC633" i="1"/>
  <c r="AD633" i="1"/>
  <c r="AE633" i="1"/>
  <c r="AF633" i="1"/>
  <c r="AG633" i="1"/>
  <c r="AH633" i="1"/>
  <c r="AI633" i="1"/>
  <c r="AJ633" i="1"/>
  <c r="AK633" i="1"/>
  <c r="AM633" i="1"/>
  <c r="AB634" i="1"/>
  <c r="AC634" i="1"/>
  <c r="AD634" i="1"/>
  <c r="AE634" i="1"/>
  <c r="AF634" i="1"/>
  <c r="AG634" i="1"/>
  <c r="AH634" i="1"/>
  <c r="AI634" i="1"/>
  <c r="AJ634" i="1"/>
  <c r="AK634" i="1"/>
  <c r="AM634" i="1"/>
  <c r="AB635" i="1"/>
  <c r="AC635" i="1"/>
  <c r="AD635" i="1"/>
  <c r="AE635" i="1"/>
  <c r="AF635" i="1"/>
  <c r="AG635" i="1"/>
  <c r="AH635" i="1"/>
  <c r="AI635" i="1"/>
  <c r="AM635" i="1" s="1"/>
  <c r="AJ635" i="1"/>
  <c r="AK635" i="1"/>
  <c r="AB636" i="1"/>
  <c r="AC636" i="1"/>
  <c r="AD636" i="1"/>
  <c r="AE636" i="1"/>
  <c r="AF636" i="1"/>
  <c r="AG636" i="1"/>
  <c r="AH636" i="1"/>
  <c r="AI636" i="1"/>
  <c r="AJ636" i="1"/>
  <c r="AK636" i="1"/>
  <c r="AB637" i="1"/>
  <c r="AC637" i="1"/>
  <c r="AD637" i="1"/>
  <c r="AE637" i="1"/>
  <c r="AF637" i="1"/>
  <c r="AG637" i="1"/>
  <c r="AH637" i="1"/>
  <c r="AM637" i="1" s="1"/>
  <c r="AI637" i="1"/>
  <c r="AJ637" i="1"/>
  <c r="AK637" i="1"/>
  <c r="AL637" i="1"/>
  <c r="AB638" i="1"/>
  <c r="AC638" i="1"/>
  <c r="AD638" i="1"/>
  <c r="AE638" i="1"/>
  <c r="AF638" i="1"/>
  <c r="AG638" i="1"/>
  <c r="AH638" i="1"/>
  <c r="AM638" i="1" s="1"/>
  <c r="AI638" i="1"/>
  <c r="AJ638" i="1"/>
  <c r="AK638" i="1"/>
  <c r="AL638" i="1"/>
  <c r="AB639" i="1"/>
  <c r="AC639" i="1"/>
  <c r="AD639" i="1"/>
  <c r="AE639" i="1"/>
  <c r="AF639" i="1"/>
  <c r="AG639" i="1"/>
  <c r="AH639" i="1"/>
  <c r="AM639" i="1" s="1"/>
  <c r="AI639" i="1"/>
  <c r="AJ639" i="1"/>
  <c r="AK639" i="1"/>
  <c r="AL639" i="1"/>
  <c r="AB640" i="1"/>
  <c r="AC640" i="1"/>
  <c r="AD640" i="1"/>
  <c r="AE640" i="1"/>
  <c r="AF640" i="1"/>
  <c r="AG640" i="1"/>
  <c r="AH640" i="1"/>
  <c r="AM640" i="1" s="1"/>
  <c r="AI640" i="1"/>
  <c r="AJ640" i="1"/>
  <c r="AK640" i="1"/>
  <c r="AL640" i="1"/>
  <c r="AB641" i="1"/>
  <c r="AC641" i="1"/>
  <c r="AD641" i="1"/>
  <c r="AE641" i="1"/>
  <c r="AF641" i="1"/>
  <c r="AG641" i="1"/>
  <c r="AH641" i="1"/>
  <c r="AM641" i="1" s="1"/>
  <c r="AI641" i="1"/>
  <c r="AJ641" i="1"/>
  <c r="AK641" i="1"/>
  <c r="AL641" i="1"/>
  <c r="AB642" i="1"/>
  <c r="AC642" i="1"/>
  <c r="AD642" i="1"/>
  <c r="AE642" i="1"/>
  <c r="AF642" i="1"/>
  <c r="AG642" i="1"/>
  <c r="AH642" i="1"/>
  <c r="AM642" i="1" s="1"/>
  <c r="AI642" i="1"/>
  <c r="AJ642" i="1"/>
  <c r="AK642" i="1"/>
  <c r="AL642" i="1"/>
  <c r="AB643" i="1"/>
  <c r="AC643" i="1"/>
  <c r="AD643" i="1"/>
  <c r="AE643" i="1"/>
  <c r="AF643" i="1"/>
  <c r="AG643" i="1"/>
  <c r="AH643" i="1"/>
  <c r="AM643" i="1" s="1"/>
  <c r="AI643" i="1"/>
  <c r="AJ643" i="1"/>
  <c r="AK643" i="1"/>
  <c r="AL643" i="1"/>
  <c r="AB644" i="1"/>
  <c r="AC644" i="1"/>
  <c r="AD644" i="1"/>
  <c r="AE644" i="1"/>
  <c r="AF644" i="1"/>
  <c r="AG644" i="1"/>
  <c r="AH644" i="1"/>
  <c r="AM644" i="1" s="1"/>
  <c r="AI644" i="1"/>
  <c r="AJ644" i="1"/>
  <c r="AK644" i="1"/>
  <c r="AL644" i="1"/>
  <c r="AB645" i="1"/>
  <c r="AC645" i="1"/>
  <c r="AD645" i="1"/>
  <c r="AE645" i="1"/>
  <c r="AF645" i="1"/>
  <c r="AG645" i="1"/>
  <c r="AH645" i="1"/>
  <c r="AM645" i="1" s="1"/>
  <c r="AI645" i="1"/>
  <c r="AJ645" i="1"/>
  <c r="AK645" i="1"/>
  <c r="AL645" i="1"/>
  <c r="AB646" i="1"/>
  <c r="AC646" i="1"/>
  <c r="AD646" i="1"/>
  <c r="AE646" i="1"/>
  <c r="AF646" i="1"/>
  <c r="AG646" i="1"/>
  <c r="AH646" i="1"/>
  <c r="AI646" i="1"/>
  <c r="AJ646" i="1"/>
  <c r="AM646" i="1" s="1"/>
  <c r="AK646" i="1"/>
  <c r="AB647" i="1"/>
  <c r="AC647" i="1"/>
  <c r="AD647" i="1"/>
  <c r="AE647" i="1"/>
  <c r="AF647" i="1"/>
  <c r="AG647" i="1"/>
  <c r="AH647" i="1"/>
  <c r="AI647" i="1"/>
  <c r="AJ647" i="1"/>
  <c r="AM647" i="1" s="1"/>
  <c r="AK647" i="1"/>
  <c r="AB648" i="1"/>
  <c r="AL648" i="1" s="1"/>
  <c r="AC648" i="1"/>
  <c r="AD648" i="1"/>
  <c r="AE648" i="1"/>
  <c r="AF648" i="1"/>
  <c r="AG648" i="1"/>
  <c r="AH648" i="1"/>
  <c r="AI648" i="1"/>
  <c r="AJ648" i="1"/>
  <c r="AM648" i="1" s="1"/>
  <c r="AK648" i="1"/>
  <c r="AB649" i="1"/>
  <c r="AC649" i="1"/>
  <c r="AD649" i="1"/>
  <c r="AE649" i="1"/>
  <c r="AF649" i="1"/>
  <c r="AG649" i="1"/>
  <c r="AH649" i="1"/>
  <c r="AI649" i="1"/>
  <c r="AJ649" i="1"/>
  <c r="AM649" i="1" s="1"/>
  <c r="AK649" i="1"/>
  <c r="AB650" i="1"/>
  <c r="AC650" i="1"/>
  <c r="AD650" i="1"/>
  <c r="AE650" i="1"/>
  <c r="AF650" i="1"/>
  <c r="AG650" i="1"/>
  <c r="AH650" i="1"/>
  <c r="AI650" i="1"/>
  <c r="AJ650" i="1"/>
  <c r="AM650" i="1" s="1"/>
  <c r="AK650" i="1"/>
  <c r="AB651" i="1"/>
  <c r="AC651" i="1"/>
  <c r="AD651" i="1"/>
  <c r="AE651" i="1"/>
  <c r="AF651" i="1"/>
  <c r="AG651" i="1"/>
  <c r="AH651" i="1"/>
  <c r="AI651" i="1"/>
  <c r="AJ651" i="1"/>
  <c r="AM651" i="1" s="1"/>
  <c r="AK651" i="1"/>
  <c r="AB652" i="1"/>
  <c r="AC652" i="1"/>
  <c r="AD652" i="1"/>
  <c r="AE652" i="1"/>
  <c r="AF652" i="1"/>
  <c r="AG652" i="1"/>
  <c r="AH652" i="1"/>
  <c r="AI652" i="1"/>
  <c r="AJ652" i="1"/>
  <c r="AM652" i="1" s="1"/>
  <c r="AK652" i="1"/>
  <c r="AB653" i="1"/>
  <c r="AC653" i="1"/>
  <c r="AD653" i="1"/>
  <c r="AE653" i="1"/>
  <c r="AF653" i="1"/>
  <c r="AG653" i="1"/>
  <c r="AH653" i="1"/>
  <c r="AI653" i="1"/>
  <c r="AJ653" i="1"/>
  <c r="AM653" i="1" s="1"/>
  <c r="AK653" i="1"/>
  <c r="AB654" i="1"/>
  <c r="AC654" i="1"/>
  <c r="AD654" i="1"/>
  <c r="AE654" i="1"/>
  <c r="AF654" i="1"/>
  <c r="AG654" i="1"/>
  <c r="AH654" i="1"/>
  <c r="AI654" i="1"/>
  <c r="AJ654" i="1"/>
  <c r="AM654" i="1" s="1"/>
  <c r="AK654" i="1"/>
  <c r="AB655" i="1"/>
  <c r="AC655" i="1"/>
  <c r="AD655" i="1"/>
  <c r="AE655" i="1"/>
  <c r="AF655" i="1"/>
  <c r="AG655" i="1"/>
  <c r="AH655" i="1"/>
  <c r="AI655" i="1"/>
  <c r="AJ655" i="1"/>
  <c r="AM655" i="1" s="1"/>
  <c r="AK655" i="1"/>
  <c r="AB656" i="1"/>
  <c r="AC656" i="1"/>
  <c r="AD656" i="1"/>
  <c r="AE656" i="1"/>
  <c r="AF656" i="1"/>
  <c r="AG656" i="1"/>
  <c r="AH656" i="1"/>
  <c r="AI656" i="1"/>
  <c r="AJ656" i="1"/>
  <c r="AM656" i="1" s="1"/>
  <c r="AK656" i="1"/>
  <c r="AB657" i="1"/>
  <c r="AC657" i="1"/>
  <c r="AD657" i="1"/>
  <c r="AE657" i="1"/>
  <c r="AF657" i="1"/>
  <c r="AG657" i="1"/>
  <c r="AH657" i="1"/>
  <c r="AI657" i="1"/>
  <c r="AJ657" i="1"/>
  <c r="AM657" i="1" s="1"/>
  <c r="AK657" i="1"/>
  <c r="AB658" i="1"/>
  <c r="AL658" i="1" s="1"/>
  <c r="AC658" i="1"/>
  <c r="AD658" i="1"/>
  <c r="AE658" i="1"/>
  <c r="AF658" i="1"/>
  <c r="AG658" i="1"/>
  <c r="AH658" i="1"/>
  <c r="AI658" i="1"/>
  <c r="AJ658" i="1"/>
  <c r="AM658" i="1" s="1"/>
  <c r="AK658" i="1"/>
  <c r="AB659" i="1"/>
  <c r="AC659" i="1"/>
  <c r="AD659" i="1"/>
  <c r="AE659" i="1"/>
  <c r="AF659" i="1"/>
  <c r="AG659" i="1"/>
  <c r="AH659" i="1"/>
  <c r="AI659" i="1"/>
  <c r="AJ659" i="1"/>
  <c r="AM659" i="1" s="1"/>
  <c r="AK659" i="1"/>
  <c r="AB660" i="1"/>
  <c r="AL660" i="1" s="1"/>
  <c r="AC660" i="1"/>
  <c r="AD660" i="1"/>
  <c r="AE660" i="1"/>
  <c r="AF660" i="1"/>
  <c r="AG660" i="1"/>
  <c r="AH660" i="1"/>
  <c r="AI660" i="1"/>
  <c r="AJ660" i="1"/>
  <c r="AM660" i="1" s="1"/>
  <c r="AK660" i="1"/>
  <c r="AB661" i="1"/>
  <c r="AC661" i="1"/>
  <c r="AD661" i="1"/>
  <c r="AE661" i="1"/>
  <c r="AF661" i="1"/>
  <c r="AG661" i="1"/>
  <c r="AH661" i="1"/>
  <c r="AI661" i="1"/>
  <c r="AJ661" i="1"/>
  <c r="AM661" i="1" s="1"/>
  <c r="AK661" i="1"/>
  <c r="AB662" i="1"/>
  <c r="AL662" i="1" s="1"/>
  <c r="AC662" i="1"/>
  <c r="AD662" i="1"/>
  <c r="AE662" i="1"/>
  <c r="AF662" i="1"/>
  <c r="AG662" i="1"/>
  <c r="AH662" i="1"/>
  <c r="AI662" i="1"/>
  <c r="AJ662" i="1"/>
  <c r="AM662" i="1" s="1"/>
  <c r="AK662" i="1"/>
  <c r="AB663" i="1"/>
  <c r="AC663" i="1"/>
  <c r="AD663" i="1"/>
  <c r="AE663" i="1"/>
  <c r="AF663" i="1"/>
  <c r="AG663" i="1"/>
  <c r="AH663" i="1"/>
  <c r="AI663" i="1"/>
  <c r="AJ663" i="1"/>
  <c r="AM663" i="1" s="1"/>
  <c r="AK663" i="1"/>
  <c r="AB664" i="1"/>
  <c r="AC664" i="1"/>
  <c r="AD664" i="1"/>
  <c r="AE664" i="1"/>
  <c r="AF664" i="1"/>
  <c r="AG664" i="1"/>
  <c r="AH664" i="1"/>
  <c r="AI664" i="1"/>
  <c r="AJ664" i="1"/>
  <c r="AM664" i="1" s="1"/>
  <c r="AK664" i="1"/>
  <c r="AB665" i="1"/>
  <c r="AC665" i="1"/>
  <c r="AD665" i="1"/>
  <c r="AE665" i="1"/>
  <c r="AF665" i="1"/>
  <c r="AG665" i="1"/>
  <c r="AH665" i="1"/>
  <c r="AI665" i="1"/>
  <c r="AJ665" i="1"/>
  <c r="AM665" i="1" s="1"/>
  <c r="AK665" i="1"/>
  <c r="AB666" i="1"/>
  <c r="AC666" i="1"/>
  <c r="AD666" i="1"/>
  <c r="AE666" i="1"/>
  <c r="AF666" i="1"/>
  <c r="AG666" i="1"/>
  <c r="AH666" i="1"/>
  <c r="AI666" i="1"/>
  <c r="AJ666" i="1"/>
  <c r="AM666" i="1" s="1"/>
  <c r="AK666" i="1"/>
  <c r="AB667" i="1"/>
  <c r="AC667" i="1"/>
  <c r="AD667" i="1"/>
  <c r="AE667" i="1"/>
  <c r="AF667" i="1"/>
  <c r="AG667" i="1"/>
  <c r="AH667" i="1"/>
  <c r="AI667" i="1"/>
  <c r="AJ667" i="1"/>
  <c r="AM667" i="1" s="1"/>
  <c r="AK667" i="1"/>
  <c r="AB668" i="1"/>
  <c r="AC668" i="1"/>
  <c r="AD668" i="1"/>
  <c r="AE668" i="1"/>
  <c r="AF668" i="1"/>
  <c r="AG668" i="1"/>
  <c r="AH668" i="1"/>
  <c r="AI668" i="1"/>
  <c r="AJ668" i="1"/>
  <c r="AM668" i="1" s="1"/>
  <c r="AK668" i="1"/>
  <c r="AB669" i="1"/>
  <c r="AC669" i="1"/>
  <c r="AD669" i="1"/>
  <c r="AE669" i="1"/>
  <c r="AF669" i="1"/>
  <c r="AG669" i="1"/>
  <c r="AH669" i="1"/>
  <c r="AI669" i="1"/>
  <c r="AJ669" i="1"/>
  <c r="AM669" i="1" s="1"/>
  <c r="AK669" i="1"/>
  <c r="AB670" i="1"/>
  <c r="AC670" i="1"/>
  <c r="AD670" i="1"/>
  <c r="AE670" i="1"/>
  <c r="AF670" i="1"/>
  <c r="AG670" i="1"/>
  <c r="AH670" i="1"/>
  <c r="AI670" i="1"/>
  <c r="AJ670" i="1"/>
  <c r="AM670" i="1" s="1"/>
  <c r="AK670" i="1"/>
  <c r="AB671" i="1"/>
  <c r="AC671" i="1"/>
  <c r="AD671" i="1"/>
  <c r="AE671" i="1"/>
  <c r="AF671" i="1"/>
  <c r="AG671" i="1"/>
  <c r="AH671" i="1"/>
  <c r="AI671" i="1"/>
  <c r="AJ671" i="1"/>
  <c r="AM671" i="1" s="1"/>
  <c r="AK671" i="1"/>
  <c r="AB672" i="1"/>
  <c r="AC672" i="1"/>
  <c r="AD672" i="1"/>
  <c r="AE672" i="1"/>
  <c r="AF672" i="1"/>
  <c r="AG672" i="1"/>
  <c r="AH672" i="1"/>
  <c r="AI672" i="1"/>
  <c r="AJ672" i="1"/>
  <c r="AM672" i="1" s="1"/>
  <c r="AK672" i="1"/>
  <c r="AB673" i="1"/>
  <c r="AC673" i="1"/>
  <c r="AD673" i="1"/>
  <c r="AE673" i="1"/>
  <c r="AF673" i="1"/>
  <c r="AG673" i="1"/>
  <c r="AH673" i="1"/>
  <c r="AI673" i="1"/>
  <c r="AJ673" i="1"/>
  <c r="AM673" i="1" s="1"/>
  <c r="AK673" i="1"/>
  <c r="AB674" i="1"/>
  <c r="AL674" i="1" s="1"/>
  <c r="AC674" i="1"/>
  <c r="AD674" i="1"/>
  <c r="AE674" i="1"/>
  <c r="AF674" i="1"/>
  <c r="AG674" i="1"/>
  <c r="AH674" i="1"/>
  <c r="AI674" i="1"/>
  <c r="AJ674" i="1"/>
  <c r="AM674" i="1" s="1"/>
  <c r="AK674" i="1"/>
  <c r="AB675" i="1"/>
  <c r="AC675" i="1"/>
  <c r="AD675" i="1"/>
  <c r="AE675" i="1"/>
  <c r="AF675" i="1"/>
  <c r="AG675" i="1"/>
  <c r="AH675" i="1"/>
  <c r="AI675" i="1"/>
  <c r="AJ675" i="1"/>
  <c r="AM675" i="1" s="1"/>
  <c r="AK675" i="1"/>
  <c r="AB676" i="1"/>
  <c r="AC676" i="1"/>
  <c r="AD676" i="1"/>
  <c r="AE676" i="1"/>
  <c r="AF676" i="1"/>
  <c r="AG676" i="1"/>
  <c r="AH676" i="1"/>
  <c r="AI676" i="1"/>
  <c r="AJ676" i="1"/>
  <c r="AM676" i="1" s="1"/>
  <c r="AK676" i="1"/>
  <c r="AB677" i="1"/>
  <c r="AC677" i="1"/>
  <c r="AD677" i="1"/>
  <c r="AE677" i="1"/>
  <c r="AF677" i="1"/>
  <c r="AG677" i="1"/>
  <c r="AH677" i="1"/>
  <c r="AI677" i="1"/>
  <c r="AJ677" i="1"/>
  <c r="AM677" i="1" s="1"/>
  <c r="AK677" i="1"/>
  <c r="AB678" i="1"/>
  <c r="AC678" i="1"/>
  <c r="AD678" i="1"/>
  <c r="AE678" i="1"/>
  <c r="AF678" i="1"/>
  <c r="AG678" i="1"/>
  <c r="AH678" i="1"/>
  <c r="AI678" i="1"/>
  <c r="AJ678" i="1"/>
  <c r="AM678" i="1" s="1"/>
  <c r="AK678" i="1"/>
  <c r="AB679" i="1"/>
  <c r="AC679" i="1"/>
  <c r="AD679" i="1"/>
  <c r="AE679" i="1"/>
  <c r="AF679" i="1"/>
  <c r="AG679" i="1"/>
  <c r="AH679" i="1"/>
  <c r="AI679" i="1"/>
  <c r="AJ679" i="1"/>
  <c r="AM679" i="1" s="1"/>
  <c r="AK679" i="1"/>
  <c r="AB680" i="1"/>
  <c r="AC680" i="1"/>
  <c r="AD680" i="1"/>
  <c r="AE680" i="1"/>
  <c r="AF680" i="1"/>
  <c r="AG680" i="1"/>
  <c r="AH680" i="1"/>
  <c r="AI680" i="1"/>
  <c r="AJ680" i="1"/>
  <c r="AM680" i="1" s="1"/>
  <c r="AK680" i="1"/>
  <c r="AB681" i="1"/>
  <c r="AC681" i="1"/>
  <c r="AD681" i="1"/>
  <c r="AE681" i="1"/>
  <c r="AF681" i="1"/>
  <c r="AG681" i="1"/>
  <c r="AH681" i="1"/>
  <c r="AI681" i="1"/>
  <c r="AJ681" i="1"/>
  <c r="AM681" i="1" s="1"/>
  <c r="AK681" i="1"/>
  <c r="AB682" i="1"/>
  <c r="AC682" i="1"/>
  <c r="AD682" i="1"/>
  <c r="AE682" i="1"/>
  <c r="AF682" i="1"/>
  <c r="AG682" i="1"/>
  <c r="AH682" i="1"/>
  <c r="AI682" i="1"/>
  <c r="AJ682" i="1"/>
  <c r="AM682" i="1" s="1"/>
  <c r="AK682" i="1"/>
  <c r="AB683" i="1"/>
  <c r="AC683" i="1"/>
  <c r="AD683" i="1"/>
  <c r="AE683" i="1"/>
  <c r="AF683" i="1"/>
  <c r="AG683" i="1"/>
  <c r="AH683" i="1"/>
  <c r="AI683" i="1"/>
  <c r="AJ683" i="1"/>
  <c r="AM683" i="1" s="1"/>
  <c r="AK683" i="1"/>
  <c r="AB684" i="1"/>
  <c r="AC684" i="1"/>
  <c r="AD684" i="1"/>
  <c r="AE684" i="1"/>
  <c r="AF684" i="1"/>
  <c r="AG684" i="1"/>
  <c r="AH684" i="1"/>
  <c r="AI684" i="1"/>
  <c r="AJ684" i="1"/>
  <c r="AM684" i="1" s="1"/>
  <c r="AK684" i="1"/>
  <c r="AB685" i="1"/>
  <c r="AC685" i="1"/>
  <c r="AD685" i="1"/>
  <c r="AE685" i="1"/>
  <c r="AF685" i="1"/>
  <c r="AG685" i="1"/>
  <c r="AH685" i="1"/>
  <c r="AI685" i="1"/>
  <c r="AJ685" i="1"/>
  <c r="AM685" i="1" s="1"/>
  <c r="AK685" i="1"/>
  <c r="AB686" i="1"/>
  <c r="AC686" i="1"/>
  <c r="AD686" i="1"/>
  <c r="AE686" i="1"/>
  <c r="AF686" i="1"/>
  <c r="AG686" i="1"/>
  <c r="AH686" i="1"/>
  <c r="AI686" i="1"/>
  <c r="AJ686" i="1"/>
  <c r="AM686" i="1" s="1"/>
  <c r="AK686" i="1"/>
  <c r="AB687" i="1"/>
  <c r="AC687" i="1"/>
  <c r="AD687" i="1"/>
  <c r="AE687" i="1"/>
  <c r="AF687" i="1"/>
  <c r="AG687" i="1"/>
  <c r="AH687" i="1"/>
  <c r="AI687" i="1"/>
  <c r="AJ687" i="1"/>
  <c r="AM687" i="1" s="1"/>
  <c r="AK687" i="1"/>
  <c r="AB688" i="1"/>
  <c r="AC688" i="1"/>
  <c r="AD688" i="1"/>
  <c r="AE688" i="1"/>
  <c r="AF688" i="1"/>
  <c r="AG688" i="1"/>
  <c r="AH688" i="1"/>
  <c r="AI688" i="1"/>
  <c r="AJ688" i="1"/>
  <c r="AM688" i="1" s="1"/>
  <c r="AK688" i="1"/>
  <c r="AB689" i="1"/>
  <c r="AC689" i="1"/>
  <c r="AD689" i="1"/>
  <c r="AE689" i="1"/>
  <c r="AF689" i="1"/>
  <c r="AG689" i="1"/>
  <c r="AH689" i="1"/>
  <c r="AI689" i="1"/>
  <c r="AJ689" i="1"/>
  <c r="AM689" i="1" s="1"/>
  <c r="AK689" i="1"/>
  <c r="AB690" i="1"/>
  <c r="AL690" i="1" s="1"/>
  <c r="AC690" i="1"/>
  <c r="AD690" i="1"/>
  <c r="AE690" i="1"/>
  <c r="AF690" i="1"/>
  <c r="AG690" i="1"/>
  <c r="AH690" i="1"/>
  <c r="AI690" i="1"/>
  <c r="AJ690" i="1"/>
  <c r="AM690" i="1" s="1"/>
  <c r="AK690" i="1"/>
  <c r="AB691" i="1"/>
  <c r="AC691" i="1"/>
  <c r="AD691" i="1"/>
  <c r="AE691" i="1"/>
  <c r="AF691" i="1"/>
  <c r="AG691" i="1"/>
  <c r="AH691" i="1"/>
  <c r="AI691" i="1"/>
  <c r="AJ691" i="1"/>
  <c r="AM691" i="1" s="1"/>
  <c r="AK691" i="1"/>
  <c r="AB692" i="1"/>
  <c r="AC692" i="1"/>
  <c r="AD692" i="1"/>
  <c r="AE692" i="1"/>
  <c r="AF692" i="1"/>
  <c r="AG692" i="1"/>
  <c r="AH692" i="1"/>
  <c r="AI692" i="1"/>
  <c r="AJ692" i="1"/>
  <c r="AM692" i="1" s="1"/>
  <c r="AK692" i="1"/>
  <c r="AB693" i="1"/>
  <c r="AC693" i="1"/>
  <c r="AD693" i="1"/>
  <c r="AE693" i="1"/>
  <c r="AF693" i="1"/>
  <c r="AG693" i="1"/>
  <c r="AH693" i="1"/>
  <c r="AI693" i="1"/>
  <c r="AJ693" i="1"/>
  <c r="AM693" i="1" s="1"/>
  <c r="AK693" i="1"/>
  <c r="AB694" i="1"/>
  <c r="AC694" i="1"/>
  <c r="AD694" i="1"/>
  <c r="AE694" i="1"/>
  <c r="AF694" i="1"/>
  <c r="AG694" i="1"/>
  <c r="AH694" i="1"/>
  <c r="AI694" i="1"/>
  <c r="AJ694" i="1"/>
  <c r="AM694" i="1" s="1"/>
  <c r="AK694" i="1"/>
  <c r="AB695" i="1"/>
  <c r="AC695" i="1"/>
  <c r="AD695" i="1"/>
  <c r="AE695" i="1"/>
  <c r="AF695" i="1"/>
  <c r="AG695" i="1"/>
  <c r="AH695" i="1"/>
  <c r="AI695" i="1"/>
  <c r="AJ695" i="1"/>
  <c r="AM695" i="1" s="1"/>
  <c r="AK695" i="1"/>
  <c r="AB696" i="1"/>
  <c r="AC696" i="1"/>
  <c r="AD696" i="1"/>
  <c r="AE696" i="1"/>
  <c r="AF696" i="1"/>
  <c r="AG696" i="1"/>
  <c r="AH696" i="1"/>
  <c r="AI696" i="1"/>
  <c r="AJ696" i="1"/>
  <c r="AM696" i="1" s="1"/>
  <c r="AK696" i="1"/>
  <c r="AB697" i="1"/>
  <c r="AC697" i="1"/>
  <c r="AD697" i="1"/>
  <c r="AE697" i="1"/>
  <c r="AF697" i="1"/>
  <c r="AG697" i="1"/>
  <c r="AH697" i="1"/>
  <c r="AI697" i="1"/>
  <c r="AJ697" i="1"/>
  <c r="AM697" i="1" s="1"/>
  <c r="AK697" i="1"/>
  <c r="AB698" i="1"/>
  <c r="AL698" i="1" s="1"/>
  <c r="AC698" i="1"/>
  <c r="AD698" i="1"/>
  <c r="AE698" i="1"/>
  <c r="AF698" i="1"/>
  <c r="AG698" i="1"/>
  <c r="AH698" i="1"/>
  <c r="AI698" i="1"/>
  <c r="AJ698" i="1"/>
  <c r="AM698" i="1" s="1"/>
  <c r="AK698" i="1"/>
  <c r="AB699" i="1"/>
  <c r="AC699" i="1"/>
  <c r="AD699" i="1"/>
  <c r="AE699" i="1"/>
  <c r="AF699" i="1"/>
  <c r="AG699" i="1"/>
  <c r="AH699" i="1"/>
  <c r="AI699" i="1"/>
  <c r="AJ699" i="1"/>
  <c r="AM699" i="1" s="1"/>
  <c r="AK699" i="1"/>
  <c r="AB700" i="1"/>
  <c r="AC700" i="1"/>
  <c r="AD700" i="1"/>
  <c r="AE700" i="1"/>
  <c r="AF700" i="1"/>
  <c r="AG700" i="1"/>
  <c r="AH700" i="1"/>
  <c r="AI700" i="1"/>
  <c r="AJ700" i="1"/>
  <c r="AM700" i="1" s="1"/>
  <c r="AK700" i="1"/>
  <c r="AB701" i="1"/>
  <c r="AC701" i="1"/>
  <c r="AD701" i="1"/>
  <c r="AE701" i="1"/>
  <c r="AF701" i="1"/>
  <c r="AG701" i="1"/>
  <c r="AH701" i="1"/>
  <c r="AI701" i="1"/>
  <c r="AJ701" i="1"/>
  <c r="AM701" i="1" s="1"/>
  <c r="AK701" i="1"/>
  <c r="AB702" i="1"/>
  <c r="AC702" i="1"/>
  <c r="AD702" i="1"/>
  <c r="AE702" i="1"/>
  <c r="AF702" i="1"/>
  <c r="AG702" i="1"/>
  <c r="AH702" i="1"/>
  <c r="AI702" i="1"/>
  <c r="AJ702" i="1"/>
  <c r="AK702" i="1"/>
  <c r="AB703" i="1"/>
  <c r="AC703" i="1"/>
  <c r="AD703" i="1"/>
  <c r="AE703" i="1"/>
  <c r="AF703" i="1"/>
  <c r="AG703" i="1"/>
  <c r="AH703" i="1"/>
  <c r="AI703" i="1"/>
  <c r="AJ703" i="1"/>
  <c r="AK703" i="1"/>
  <c r="AB704" i="1"/>
  <c r="AL704" i="1" s="1"/>
  <c r="AC704" i="1"/>
  <c r="AD704" i="1"/>
  <c r="AE704" i="1"/>
  <c r="AF704" i="1"/>
  <c r="AG704" i="1"/>
  <c r="AH704" i="1"/>
  <c r="AI704" i="1"/>
  <c r="AJ704" i="1"/>
  <c r="AK704" i="1"/>
  <c r="AB705" i="1"/>
  <c r="AC705" i="1"/>
  <c r="AD705" i="1"/>
  <c r="AE705" i="1"/>
  <c r="AF705" i="1"/>
  <c r="AG705" i="1"/>
  <c r="AH705" i="1"/>
  <c r="AI705" i="1"/>
  <c r="AJ705" i="1"/>
  <c r="AK705" i="1"/>
  <c r="AB706" i="1"/>
  <c r="AL706" i="1" s="1"/>
  <c r="AC706" i="1"/>
  <c r="AD706" i="1"/>
  <c r="AE706" i="1"/>
  <c r="AF706" i="1"/>
  <c r="AG706" i="1"/>
  <c r="AH706" i="1"/>
  <c r="AI706" i="1"/>
  <c r="AJ706" i="1"/>
  <c r="AK706" i="1"/>
  <c r="AB707" i="1"/>
  <c r="AC707" i="1"/>
  <c r="AD707" i="1"/>
  <c r="AE707" i="1"/>
  <c r="AF707" i="1"/>
  <c r="AG707" i="1"/>
  <c r="AH707" i="1"/>
  <c r="AI707" i="1"/>
  <c r="AJ707" i="1"/>
  <c r="AK707" i="1"/>
  <c r="AB708" i="1"/>
  <c r="AL708" i="1" s="1"/>
  <c r="AC708" i="1"/>
  <c r="AD708" i="1"/>
  <c r="AE708" i="1"/>
  <c r="AF708" i="1"/>
  <c r="AG708" i="1"/>
  <c r="AH708" i="1"/>
  <c r="AI708" i="1"/>
  <c r="AJ708" i="1"/>
  <c r="AK708" i="1"/>
  <c r="AB709" i="1"/>
  <c r="AC709" i="1"/>
  <c r="AD709" i="1"/>
  <c r="AE709" i="1"/>
  <c r="AF709" i="1"/>
  <c r="AG709" i="1"/>
  <c r="AH709" i="1"/>
  <c r="AI709" i="1"/>
  <c r="AJ709" i="1"/>
  <c r="AK709" i="1"/>
  <c r="AB710" i="1"/>
  <c r="AL710" i="1" s="1"/>
  <c r="AC710" i="1"/>
  <c r="AD710" i="1"/>
  <c r="AE710" i="1"/>
  <c r="AF710" i="1"/>
  <c r="AG710" i="1"/>
  <c r="AH710" i="1"/>
  <c r="AI710" i="1"/>
  <c r="AJ710" i="1"/>
  <c r="AK710" i="1"/>
  <c r="AB711" i="1"/>
  <c r="AC711" i="1"/>
  <c r="AD711" i="1"/>
  <c r="AE711" i="1"/>
  <c r="AF711" i="1"/>
  <c r="AG711" i="1"/>
  <c r="AH711" i="1"/>
  <c r="AI711" i="1"/>
  <c r="AJ711" i="1"/>
  <c r="AK711" i="1"/>
  <c r="AB712" i="1"/>
  <c r="AL712" i="1" s="1"/>
  <c r="AC712" i="1"/>
  <c r="AD712" i="1"/>
  <c r="AE712" i="1"/>
  <c r="AF712" i="1"/>
  <c r="AG712" i="1"/>
  <c r="AH712" i="1"/>
  <c r="AI712" i="1"/>
  <c r="AJ712" i="1"/>
  <c r="AK712" i="1"/>
  <c r="AB713" i="1"/>
  <c r="AC713" i="1"/>
  <c r="AD713" i="1"/>
  <c r="AE713" i="1"/>
  <c r="AF713" i="1"/>
  <c r="AG713" i="1"/>
  <c r="AH713" i="1"/>
  <c r="AI713" i="1"/>
  <c r="AJ713" i="1"/>
  <c r="AK713" i="1"/>
  <c r="AB714" i="1"/>
  <c r="AL714" i="1" s="1"/>
  <c r="AC714" i="1"/>
  <c r="AD714" i="1"/>
  <c r="AE714" i="1"/>
  <c r="AF714" i="1"/>
  <c r="AG714" i="1"/>
  <c r="AH714" i="1"/>
  <c r="AI714" i="1"/>
  <c r="AJ714" i="1"/>
  <c r="AK714" i="1"/>
  <c r="AB715" i="1"/>
  <c r="AC715" i="1"/>
  <c r="AD715" i="1"/>
  <c r="AE715" i="1"/>
  <c r="AF715" i="1"/>
  <c r="AG715" i="1"/>
  <c r="AH715" i="1"/>
  <c r="AI715" i="1"/>
  <c r="AJ715" i="1"/>
  <c r="AK715" i="1"/>
  <c r="AB716" i="1"/>
  <c r="AL716" i="1" s="1"/>
  <c r="AC716" i="1"/>
  <c r="AD716" i="1"/>
  <c r="AE716" i="1"/>
  <c r="AF716" i="1"/>
  <c r="AG716" i="1"/>
  <c r="AH716" i="1"/>
  <c r="AI716" i="1"/>
  <c r="AJ716" i="1"/>
  <c r="AK716" i="1"/>
  <c r="AB717" i="1"/>
  <c r="AC717" i="1"/>
  <c r="AD717" i="1"/>
  <c r="AE717" i="1"/>
  <c r="AF717" i="1"/>
  <c r="AG717" i="1"/>
  <c r="AH717" i="1"/>
  <c r="AI717" i="1"/>
  <c r="AJ717" i="1"/>
  <c r="AK717" i="1"/>
  <c r="AB718" i="1"/>
  <c r="AL718" i="1" s="1"/>
  <c r="AC718" i="1"/>
  <c r="AD718" i="1"/>
  <c r="AE718" i="1"/>
  <c r="AF718" i="1"/>
  <c r="AG718" i="1"/>
  <c r="AH718" i="1"/>
  <c r="AI718" i="1"/>
  <c r="AJ718" i="1"/>
  <c r="AK718" i="1"/>
  <c r="AB719" i="1"/>
  <c r="AC719" i="1"/>
  <c r="AD719" i="1"/>
  <c r="AE719" i="1"/>
  <c r="AF719" i="1"/>
  <c r="AG719" i="1"/>
  <c r="AH719" i="1"/>
  <c r="AI719" i="1"/>
  <c r="AJ719" i="1"/>
  <c r="AK719" i="1"/>
  <c r="AB720" i="1"/>
  <c r="AL720" i="1" s="1"/>
  <c r="AC720" i="1"/>
  <c r="AD720" i="1"/>
  <c r="AE720" i="1"/>
  <c r="AF720" i="1"/>
  <c r="AG720" i="1"/>
  <c r="AH720" i="1"/>
  <c r="AI720" i="1"/>
  <c r="AJ720" i="1"/>
  <c r="AK720" i="1"/>
  <c r="AB721" i="1"/>
  <c r="AC721" i="1"/>
  <c r="AD721" i="1"/>
  <c r="AE721" i="1"/>
  <c r="AF721" i="1"/>
  <c r="AG721" i="1"/>
  <c r="AH721" i="1"/>
  <c r="AI721" i="1"/>
  <c r="AJ721" i="1"/>
  <c r="AK721" i="1"/>
  <c r="AB722" i="1"/>
  <c r="AL722" i="1" s="1"/>
  <c r="AC722" i="1"/>
  <c r="AD722" i="1"/>
  <c r="AE722" i="1"/>
  <c r="AF722" i="1"/>
  <c r="AG722" i="1"/>
  <c r="AH722" i="1"/>
  <c r="AI722" i="1"/>
  <c r="AJ722" i="1"/>
  <c r="AK722" i="1"/>
  <c r="AB723" i="1"/>
  <c r="AC723" i="1"/>
  <c r="AD723" i="1"/>
  <c r="AE723" i="1"/>
  <c r="AF723" i="1"/>
  <c r="AG723" i="1"/>
  <c r="AH723" i="1"/>
  <c r="AI723" i="1"/>
  <c r="AJ723" i="1"/>
  <c r="AK723" i="1"/>
  <c r="AB724" i="1"/>
  <c r="AL724" i="1" s="1"/>
  <c r="AC724" i="1"/>
  <c r="AD724" i="1"/>
  <c r="AE724" i="1"/>
  <c r="AF724" i="1"/>
  <c r="AG724" i="1"/>
  <c r="AH724" i="1"/>
  <c r="AI724" i="1"/>
  <c r="AJ724" i="1"/>
  <c r="AK724" i="1"/>
  <c r="AB725" i="1"/>
  <c r="AC725" i="1"/>
  <c r="AD725" i="1"/>
  <c r="AE725" i="1"/>
  <c r="AF725" i="1"/>
  <c r="AG725" i="1"/>
  <c r="AH725" i="1"/>
  <c r="AI725" i="1"/>
  <c r="AJ725" i="1"/>
  <c r="AK725" i="1"/>
  <c r="AB726" i="1"/>
  <c r="AL726" i="1" s="1"/>
  <c r="AC726" i="1"/>
  <c r="AD726" i="1"/>
  <c r="AE726" i="1"/>
  <c r="AF726" i="1"/>
  <c r="AG726" i="1"/>
  <c r="AH726" i="1"/>
  <c r="AI726" i="1"/>
  <c r="AJ726" i="1"/>
  <c r="AK726" i="1"/>
  <c r="AB727" i="1"/>
  <c r="AC727" i="1"/>
  <c r="AD727" i="1"/>
  <c r="AE727" i="1"/>
  <c r="AF727" i="1"/>
  <c r="AG727" i="1"/>
  <c r="AH727" i="1"/>
  <c r="AI727" i="1"/>
  <c r="AJ727" i="1"/>
  <c r="AK727" i="1"/>
  <c r="AB728" i="1"/>
  <c r="AL728" i="1" s="1"/>
  <c r="AC728" i="1"/>
  <c r="AD728" i="1"/>
  <c r="AE728" i="1"/>
  <c r="AF728" i="1"/>
  <c r="AG728" i="1"/>
  <c r="AH728" i="1"/>
  <c r="AI728" i="1"/>
  <c r="AJ728" i="1"/>
  <c r="AK728" i="1"/>
  <c r="AB729" i="1"/>
  <c r="AC729" i="1"/>
  <c r="AD729" i="1"/>
  <c r="AE729" i="1"/>
  <c r="AF729" i="1"/>
  <c r="AG729" i="1"/>
  <c r="AH729" i="1"/>
  <c r="AI729" i="1"/>
  <c r="AJ729" i="1"/>
  <c r="AK729" i="1"/>
  <c r="AB730" i="1"/>
  <c r="AL730" i="1" s="1"/>
  <c r="AC730" i="1"/>
  <c r="AD730" i="1"/>
  <c r="AE730" i="1"/>
  <c r="AF730" i="1"/>
  <c r="AG730" i="1"/>
  <c r="AH730" i="1"/>
  <c r="AI730" i="1"/>
  <c r="AJ730" i="1"/>
  <c r="AK730" i="1"/>
  <c r="AB731" i="1"/>
  <c r="AC731" i="1"/>
  <c r="AD731" i="1"/>
  <c r="AE731" i="1"/>
  <c r="AF731" i="1"/>
  <c r="AG731" i="1"/>
  <c r="AH731" i="1"/>
  <c r="AI731" i="1"/>
  <c r="AJ731" i="1"/>
  <c r="AK731" i="1"/>
  <c r="AB732" i="1"/>
  <c r="AL732" i="1" s="1"/>
  <c r="AC732" i="1"/>
  <c r="AD732" i="1"/>
  <c r="AE732" i="1"/>
  <c r="AF732" i="1"/>
  <c r="AG732" i="1"/>
  <c r="AH732" i="1"/>
  <c r="AI732" i="1"/>
  <c r="AJ732" i="1"/>
  <c r="AK732" i="1"/>
  <c r="AB733" i="1"/>
  <c r="AC733" i="1"/>
  <c r="AD733" i="1"/>
  <c r="AE733" i="1"/>
  <c r="AF733" i="1"/>
  <c r="AG733" i="1"/>
  <c r="AH733" i="1"/>
  <c r="AI733" i="1"/>
  <c r="AJ733" i="1"/>
  <c r="AK733" i="1"/>
  <c r="AB734" i="1"/>
  <c r="AL734" i="1" s="1"/>
  <c r="AC734" i="1"/>
  <c r="AD734" i="1"/>
  <c r="AE734" i="1"/>
  <c r="AF734" i="1"/>
  <c r="AG734" i="1"/>
  <c r="AH734" i="1"/>
  <c r="AI734" i="1"/>
  <c r="AJ734" i="1"/>
  <c r="AK734" i="1"/>
  <c r="AB735" i="1"/>
  <c r="AC735" i="1"/>
  <c r="AD735" i="1"/>
  <c r="AE735" i="1"/>
  <c r="AF735" i="1"/>
  <c r="AG735" i="1"/>
  <c r="AH735" i="1"/>
  <c r="AI735" i="1"/>
  <c r="AJ735" i="1"/>
  <c r="AK735" i="1"/>
  <c r="AB736" i="1"/>
  <c r="AL736" i="1" s="1"/>
  <c r="AC736" i="1"/>
  <c r="AD736" i="1"/>
  <c r="AE736" i="1"/>
  <c r="AF736" i="1"/>
  <c r="AG736" i="1"/>
  <c r="AH736" i="1"/>
  <c r="AI736" i="1"/>
  <c r="AJ736" i="1"/>
  <c r="AK736" i="1"/>
  <c r="AB737" i="1"/>
  <c r="AC737" i="1"/>
  <c r="AD737" i="1"/>
  <c r="AE737" i="1"/>
  <c r="AF737" i="1"/>
  <c r="AG737" i="1"/>
  <c r="AH737" i="1"/>
  <c r="AI737" i="1"/>
  <c r="AJ737" i="1"/>
  <c r="AK737" i="1"/>
  <c r="AB738" i="1"/>
  <c r="AL738" i="1" s="1"/>
  <c r="AC738" i="1"/>
  <c r="AD738" i="1"/>
  <c r="AE738" i="1"/>
  <c r="AF738" i="1"/>
  <c r="AG738" i="1"/>
  <c r="AH738" i="1"/>
  <c r="AI738" i="1"/>
  <c r="AJ738" i="1"/>
  <c r="AK738" i="1"/>
  <c r="AB739" i="1"/>
  <c r="AC739" i="1"/>
  <c r="AD739" i="1"/>
  <c r="AE739" i="1"/>
  <c r="AF739" i="1"/>
  <c r="AG739" i="1"/>
  <c r="AH739" i="1"/>
  <c r="AI739" i="1"/>
  <c r="AJ739" i="1"/>
  <c r="AK739" i="1"/>
  <c r="AB740" i="1"/>
  <c r="AL740" i="1" s="1"/>
  <c r="AC740" i="1"/>
  <c r="AD740" i="1"/>
  <c r="AE740" i="1"/>
  <c r="AF740" i="1"/>
  <c r="AG740" i="1"/>
  <c r="AH740" i="1"/>
  <c r="AI740" i="1"/>
  <c r="AJ740" i="1"/>
  <c r="AK740" i="1"/>
  <c r="AB741" i="1"/>
  <c r="AC741" i="1"/>
  <c r="AD741" i="1"/>
  <c r="AE741" i="1"/>
  <c r="AF741" i="1"/>
  <c r="AG741" i="1"/>
  <c r="AH741" i="1"/>
  <c r="AI741" i="1"/>
  <c r="AJ741" i="1"/>
  <c r="AK741" i="1"/>
  <c r="AB742" i="1"/>
  <c r="AL742" i="1" s="1"/>
  <c r="AC742" i="1"/>
  <c r="AD742" i="1"/>
  <c r="AE742" i="1"/>
  <c r="AF742" i="1"/>
  <c r="AG742" i="1"/>
  <c r="AH742" i="1"/>
  <c r="AI742" i="1"/>
  <c r="AJ742" i="1"/>
  <c r="AK742" i="1"/>
  <c r="AB743" i="1"/>
  <c r="AC743" i="1"/>
  <c r="AD743" i="1"/>
  <c r="AE743" i="1"/>
  <c r="AF743" i="1"/>
  <c r="AG743" i="1"/>
  <c r="AH743" i="1"/>
  <c r="AI743" i="1"/>
  <c r="AJ743" i="1"/>
  <c r="AK743" i="1"/>
  <c r="AB744" i="1"/>
  <c r="AC744" i="1"/>
  <c r="AD744" i="1"/>
  <c r="AE744" i="1"/>
  <c r="AF744" i="1"/>
  <c r="AG744" i="1"/>
  <c r="AH744" i="1"/>
  <c r="AI744" i="1"/>
  <c r="AJ744" i="1"/>
  <c r="AK744" i="1"/>
  <c r="AB745" i="1"/>
  <c r="AC745" i="1"/>
  <c r="AD745" i="1"/>
  <c r="AE745" i="1"/>
  <c r="AF745" i="1"/>
  <c r="AG745" i="1"/>
  <c r="AH745" i="1"/>
  <c r="AI745" i="1"/>
  <c r="AJ745" i="1"/>
  <c r="AK745" i="1"/>
  <c r="AB746" i="1"/>
  <c r="AL746" i="1" s="1"/>
  <c r="AC746" i="1"/>
  <c r="AD746" i="1"/>
  <c r="AE746" i="1"/>
  <c r="AF746" i="1"/>
  <c r="AG746" i="1"/>
  <c r="AH746" i="1"/>
  <c r="AI746" i="1"/>
  <c r="AJ746" i="1"/>
  <c r="AK746" i="1"/>
  <c r="AB747" i="1"/>
  <c r="AC747" i="1"/>
  <c r="AD747" i="1"/>
  <c r="AE747" i="1"/>
  <c r="AF747" i="1"/>
  <c r="AG747" i="1"/>
  <c r="AH747" i="1"/>
  <c r="AI747" i="1"/>
  <c r="AJ747" i="1"/>
  <c r="AK747" i="1"/>
  <c r="AB748" i="1"/>
  <c r="AL748" i="1" s="1"/>
  <c r="AC748" i="1"/>
  <c r="AD748" i="1"/>
  <c r="AE748" i="1"/>
  <c r="AF748" i="1"/>
  <c r="AG748" i="1"/>
  <c r="AH748" i="1"/>
  <c r="AI748" i="1"/>
  <c r="AJ748" i="1"/>
  <c r="AK748" i="1"/>
  <c r="AB749" i="1"/>
  <c r="AC749" i="1"/>
  <c r="AD749" i="1"/>
  <c r="AE749" i="1"/>
  <c r="AF749" i="1"/>
  <c r="AG749" i="1"/>
  <c r="AH749" i="1"/>
  <c r="AI749" i="1"/>
  <c r="AJ749" i="1"/>
  <c r="AK749" i="1"/>
  <c r="AB750" i="1"/>
  <c r="AL750" i="1" s="1"/>
  <c r="AC750" i="1"/>
  <c r="AD750" i="1"/>
  <c r="AE750" i="1"/>
  <c r="AF750" i="1"/>
  <c r="AG750" i="1"/>
  <c r="AH750" i="1"/>
  <c r="AI750" i="1"/>
  <c r="AJ750" i="1"/>
  <c r="AK750" i="1"/>
  <c r="AB751" i="1"/>
  <c r="AC751" i="1"/>
  <c r="AD751" i="1"/>
  <c r="AE751" i="1"/>
  <c r="AF751" i="1"/>
  <c r="AG751" i="1"/>
  <c r="AH751" i="1"/>
  <c r="AI751" i="1"/>
  <c r="AJ751" i="1"/>
  <c r="AK751" i="1"/>
  <c r="AB752" i="1"/>
  <c r="AL752" i="1" s="1"/>
  <c r="AC752" i="1"/>
  <c r="AD752" i="1"/>
  <c r="AE752" i="1"/>
  <c r="AF752" i="1"/>
  <c r="AG752" i="1"/>
  <c r="AH752" i="1"/>
  <c r="AI752" i="1"/>
  <c r="AJ752" i="1"/>
  <c r="AK752" i="1"/>
  <c r="AB753" i="1"/>
  <c r="AC753" i="1"/>
  <c r="AD753" i="1"/>
  <c r="AE753" i="1"/>
  <c r="AF753" i="1"/>
  <c r="AG753" i="1"/>
  <c r="AH753" i="1"/>
  <c r="AI753" i="1"/>
  <c r="AJ753" i="1"/>
  <c r="AK753" i="1"/>
  <c r="AB754" i="1"/>
  <c r="AL754" i="1" s="1"/>
  <c r="AC754" i="1"/>
  <c r="AD754" i="1"/>
  <c r="AE754" i="1"/>
  <c r="AF754" i="1"/>
  <c r="AG754" i="1"/>
  <c r="AH754" i="1"/>
  <c r="AI754" i="1"/>
  <c r="AJ754" i="1"/>
  <c r="AK754" i="1"/>
  <c r="AB755" i="1"/>
  <c r="AC755" i="1"/>
  <c r="AD755" i="1"/>
  <c r="AE755" i="1"/>
  <c r="AF755" i="1"/>
  <c r="AG755" i="1"/>
  <c r="AH755" i="1"/>
  <c r="AI755" i="1"/>
  <c r="AJ755" i="1"/>
  <c r="AK755" i="1"/>
  <c r="AB756" i="1"/>
  <c r="AL756" i="1" s="1"/>
  <c r="AC756" i="1"/>
  <c r="AD756" i="1"/>
  <c r="AE756" i="1"/>
  <c r="AF756" i="1"/>
  <c r="AG756" i="1"/>
  <c r="AH756" i="1"/>
  <c r="AI756" i="1"/>
  <c r="AJ756" i="1"/>
  <c r="AK756" i="1"/>
  <c r="AB757" i="1"/>
  <c r="AC757" i="1"/>
  <c r="AD757" i="1"/>
  <c r="AE757" i="1"/>
  <c r="AF757" i="1"/>
  <c r="AG757" i="1"/>
  <c r="AH757" i="1"/>
  <c r="AI757" i="1"/>
  <c r="AJ757" i="1"/>
  <c r="AK757" i="1"/>
  <c r="AB758" i="1"/>
  <c r="AL758" i="1" s="1"/>
  <c r="AC758" i="1"/>
  <c r="AD758" i="1"/>
  <c r="AE758" i="1"/>
  <c r="AF758" i="1"/>
  <c r="AG758" i="1"/>
  <c r="AH758" i="1"/>
  <c r="AI758" i="1"/>
  <c r="AJ758" i="1"/>
  <c r="AK758" i="1"/>
  <c r="AB759" i="1"/>
  <c r="AC759" i="1"/>
  <c r="AD759" i="1"/>
  <c r="AE759" i="1"/>
  <c r="AF759" i="1"/>
  <c r="AG759" i="1"/>
  <c r="AH759" i="1"/>
  <c r="AI759" i="1"/>
  <c r="AJ759" i="1"/>
  <c r="AK759" i="1"/>
  <c r="AB760" i="1"/>
  <c r="AL760" i="1" s="1"/>
  <c r="AC760" i="1"/>
  <c r="AD760" i="1"/>
  <c r="AE760" i="1"/>
  <c r="AF760" i="1"/>
  <c r="AG760" i="1"/>
  <c r="AH760" i="1"/>
  <c r="AI760" i="1"/>
  <c r="AJ760" i="1"/>
  <c r="AK760" i="1"/>
  <c r="AB761" i="1"/>
  <c r="AC761" i="1"/>
  <c r="AD761" i="1"/>
  <c r="AE761" i="1"/>
  <c r="AF761" i="1"/>
  <c r="AG761" i="1"/>
  <c r="AH761" i="1"/>
  <c r="AI761" i="1"/>
  <c r="AJ761" i="1"/>
  <c r="AK761" i="1"/>
  <c r="AB762" i="1"/>
  <c r="AL762" i="1" s="1"/>
  <c r="AC762" i="1"/>
  <c r="AD762" i="1"/>
  <c r="AE762" i="1"/>
  <c r="AF762" i="1"/>
  <c r="AG762" i="1"/>
  <c r="AH762" i="1"/>
  <c r="AI762" i="1"/>
  <c r="AJ762" i="1"/>
  <c r="AK762" i="1"/>
  <c r="AB763" i="1"/>
  <c r="AC763" i="1"/>
  <c r="AD763" i="1"/>
  <c r="AE763" i="1"/>
  <c r="AF763" i="1"/>
  <c r="AG763" i="1"/>
  <c r="AH763" i="1"/>
  <c r="AI763" i="1"/>
  <c r="AJ763" i="1"/>
  <c r="AK763" i="1"/>
  <c r="AB764" i="1"/>
  <c r="AL764" i="1" s="1"/>
  <c r="AC764" i="1"/>
  <c r="AD764" i="1"/>
  <c r="AE764" i="1"/>
  <c r="AF764" i="1"/>
  <c r="AG764" i="1"/>
  <c r="AH764" i="1"/>
  <c r="AI764" i="1"/>
  <c r="AJ764" i="1"/>
  <c r="AK764" i="1"/>
  <c r="AB765" i="1"/>
  <c r="AC765" i="1"/>
  <c r="AD765" i="1"/>
  <c r="AE765" i="1"/>
  <c r="AF765" i="1"/>
  <c r="AG765" i="1"/>
  <c r="AH765" i="1"/>
  <c r="AI765" i="1"/>
  <c r="AJ765" i="1"/>
  <c r="AK765" i="1"/>
  <c r="AB766" i="1"/>
  <c r="AL766" i="1" s="1"/>
  <c r="AC766" i="1"/>
  <c r="AD766" i="1"/>
  <c r="AE766" i="1"/>
  <c r="AF766" i="1"/>
  <c r="AG766" i="1"/>
  <c r="AH766" i="1"/>
  <c r="AI766" i="1"/>
  <c r="AJ766" i="1"/>
  <c r="AK766" i="1"/>
  <c r="AB767" i="1"/>
  <c r="AC767" i="1"/>
  <c r="AD767" i="1"/>
  <c r="AE767" i="1"/>
  <c r="AF767" i="1"/>
  <c r="AG767" i="1"/>
  <c r="AH767" i="1"/>
  <c r="AI767" i="1"/>
  <c r="AJ767" i="1"/>
  <c r="AK767" i="1"/>
  <c r="AB768" i="1"/>
  <c r="AL768" i="1" s="1"/>
  <c r="AC768" i="1"/>
  <c r="AD768" i="1"/>
  <c r="AE768" i="1"/>
  <c r="AF768" i="1"/>
  <c r="AG768" i="1"/>
  <c r="AH768" i="1"/>
  <c r="AI768" i="1"/>
  <c r="AJ768" i="1"/>
  <c r="AK768" i="1"/>
  <c r="AB769" i="1"/>
  <c r="AC769" i="1"/>
  <c r="AD769" i="1"/>
  <c r="AE769" i="1"/>
  <c r="AF769" i="1"/>
  <c r="AG769" i="1"/>
  <c r="AH769" i="1"/>
  <c r="AI769" i="1"/>
  <c r="AJ769" i="1"/>
  <c r="AK769" i="1"/>
  <c r="AB770" i="1"/>
  <c r="AL770" i="1" s="1"/>
  <c r="AC770" i="1"/>
  <c r="AD770" i="1"/>
  <c r="AE770" i="1"/>
  <c r="AF770" i="1"/>
  <c r="AG770" i="1"/>
  <c r="AH770" i="1"/>
  <c r="AI770" i="1"/>
  <c r="AJ770" i="1"/>
  <c r="AK770" i="1"/>
  <c r="AB771" i="1"/>
  <c r="AC771" i="1"/>
  <c r="AD771" i="1"/>
  <c r="AE771" i="1"/>
  <c r="AF771" i="1"/>
  <c r="AG771" i="1"/>
  <c r="AH771" i="1"/>
  <c r="AI771" i="1"/>
  <c r="AJ771" i="1"/>
  <c r="AK771" i="1"/>
  <c r="AB772" i="1"/>
  <c r="AL772" i="1" s="1"/>
  <c r="AC772" i="1"/>
  <c r="AD772" i="1"/>
  <c r="AE772" i="1"/>
  <c r="AF772" i="1"/>
  <c r="AG772" i="1"/>
  <c r="AH772" i="1"/>
  <c r="AI772" i="1"/>
  <c r="AJ772" i="1"/>
  <c r="AK772" i="1"/>
  <c r="AB773" i="1"/>
  <c r="AC773" i="1"/>
  <c r="AD773" i="1"/>
  <c r="AE773" i="1"/>
  <c r="AF773" i="1"/>
  <c r="AG773" i="1"/>
  <c r="AH773" i="1"/>
  <c r="AI773" i="1"/>
  <c r="AJ773" i="1"/>
  <c r="AK773" i="1"/>
  <c r="AB774" i="1"/>
  <c r="AL774" i="1" s="1"/>
  <c r="AC774" i="1"/>
  <c r="AD774" i="1"/>
  <c r="AE774" i="1"/>
  <c r="AF774" i="1"/>
  <c r="AG774" i="1"/>
  <c r="AH774" i="1"/>
  <c r="AI774" i="1"/>
  <c r="AJ774" i="1"/>
  <c r="AK774" i="1"/>
  <c r="AB775" i="1"/>
  <c r="AC775" i="1"/>
  <c r="AD775" i="1"/>
  <c r="AE775" i="1"/>
  <c r="AF775" i="1"/>
  <c r="AG775" i="1"/>
  <c r="AH775" i="1"/>
  <c r="AI775" i="1"/>
  <c r="AJ775" i="1"/>
  <c r="AK775" i="1"/>
  <c r="AB776" i="1"/>
  <c r="AL776" i="1" s="1"/>
  <c r="AC776" i="1"/>
  <c r="AD776" i="1"/>
  <c r="AE776" i="1"/>
  <c r="AF776" i="1"/>
  <c r="AG776" i="1"/>
  <c r="AH776" i="1"/>
  <c r="AI776" i="1"/>
  <c r="AJ776" i="1"/>
  <c r="AK776" i="1"/>
  <c r="AB777" i="1"/>
  <c r="AC777" i="1"/>
  <c r="AD777" i="1"/>
  <c r="AE777" i="1"/>
  <c r="AF777" i="1"/>
  <c r="AG777" i="1"/>
  <c r="AH777" i="1"/>
  <c r="AI777" i="1"/>
  <c r="AJ777" i="1"/>
  <c r="AK777" i="1"/>
  <c r="AB778" i="1"/>
  <c r="AL778" i="1" s="1"/>
  <c r="AC778" i="1"/>
  <c r="AD778" i="1"/>
  <c r="AE778" i="1"/>
  <c r="AF778" i="1"/>
  <c r="AG778" i="1"/>
  <c r="AH778" i="1"/>
  <c r="AI778" i="1"/>
  <c r="AJ778" i="1"/>
  <c r="AK778" i="1"/>
  <c r="AB779" i="1"/>
  <c r="AC779" i="1"/>
  <c r="AD779" i="1"/>
  <c r="AE779" i="1"/>
  <c r="AF779" i="1"/>
  <c r="AG779" i="1"/>
  <c r="AH779" i="1"/>
  <c r="AI779" i="1"/>
  <c r="AJ779" i="1"/>
  <c r="AK779" i="1"/>
  <c r="AB780" i="1"/>
  <c r="AL780" i="1" s="1"/>
  <c r="AC780" i="1"/>
  <c r="AD780" i="1"/>
  <c r="AE780" i="1"/>
  <c r="AF780" i="1"/>
  <c r="AG780" i="1"/>
  <c r="AH780" i="1"/>
  <c r="AI780" i="1"/>
  <c r="AJ780" i="1"/>
  <c r="AK780" i="1"/>
  <c r="AB781" i="1"/>
  <c r="AC781" i="1"/>
  <c r="AD781" i="1"/>
  <c r="AE781" i="1"/>
  <c r="AF781" i="1"/>
  <c r="AG781" i="1"/>
  <c r="AH781" i="1"/>
  <c r="AI781" i="1"/>
  <c r="AJ781" i="1"/>
  <c r="AK781" i="1"/>
  <c r="AB782" i="1"/>
  <c r="AL782" i="1" s="1"/>
  <c r="AC782" i="1"/>
  <c r="AD782" i="1"/>
  <c r="AE782" i="1"/>
  <c r="AF782" i="1"/>
  <c r="AG782" i="1"/>
  <c r="AH782" i="1"/>
  <c r="AI782" i="1"/>
  <c r="AJ782" i="1"/>
  <c r="AK782" i="1"/>
  <c r="AB783" i="1"/>
  <c r="AC783" i="1"/>
  <c r="AD783" i="1"/>
  <c r="AE783" i="1"/>
  <c r="AF783" i="1"/>
  <c r="AG783" i="1"/>
  <c r="AH783" i="1"/>
  <c r="AI783" i="1"/>
  <c r="AJ783" i="1"/>
  <c r="AK783" i="1"/>
  <c r="AB784" i="1"/>
  <c r="AL784" i="1" s="1"/>
  <c r="AC784" i="1"/>
  <c r="AD784" i="1"/>
  <c r="AE784" i="1"/>
  <c r="AF784" i="1"/>
  <c r="AG784" i="1"/>
  <c r="AH784" i="1"/>
  <c r="AI784" i="1"/>
  <c r="AJ784" i="1"/>
  <c r="AK784" i="1"/>
  <c r="AB785" i="1"/>
  <c r="AC785" i="1"/>
  <c r="AD785" i="1"/>
  <c r="AE785" i="1"/>
  <c r="AF785" i="1"/>
  <c r="AG785" i="1"/>
  <c r="AH785" i="1"/>
  <c r="AI785" i="1"/>
  <c r="AJ785" i="1"/>
  <c r="AK785" i="1"/>
  <c r="AB786" i="1"/>
  <c r="AL786" i="1" s="1"/>
  <c r="AC786" i="1"/>
  <c r="AD786" i="1"/>
  <c r="AE786" i="1"/>
  <c r="AF786" i="1"/>
  <c r="AG786" i="1"/>
  <c r="AH786" i="1"/>
  <c r="AI786" i="1"/>
  <c r="AJ786" i="1"/>
  <c r="AK786" i="1"/>
  <c r="AB787" i="1"/>
  <c r="AC787" i="1"/>
  <c r="AD787" i="1"/>
  <c r="AE787" i="1"/>
  <c r="AF787" i="1"/>
  <c r="AG787" i="1"/>
  <c r="AH787" i="1"/>
  <c r="AI787" i="1"/>
  <c r="AJ787" i="1"/>
  <c r="AK787" i="1"/>
  <c r="AB788" i="1"/>
  <c r="AL788" i="1" s="1"/>
  <c r="AC788" i="1"/>
  <c r="AD788" i="1"/>
  <c r="AE788" i="1"/>
  <c r="AF788" i="1"/>
  <c r="AG788" i="1"/>
  <c r="AH788" i="1"/>
  <c r="AI788" i="1"/>
  <c r="AJ788" i="1"/>
  <c r="AK788" i="1"/>
  <c r="AB789" i="1"/>
  <c r="AC789" i="1"/>
  <c r="AD789" i="1"/>
  <c r="AE789" i="1"/>
  <c r="AF789" i="1"/>
  <c r="AG789" i="1"/>
  <c r="AM789" i="1" s="1"/>
  <c r="AH789" i="1"/>
  <c r="AI789" i="1"/>
  <c r="AJ789" i="1"/>
  <c r="AK789" i="1"/>
  <c r="AB790" i="1"/>
  <c r="AL790" i="1" s="1"/>
  <c r="AC790" i="1"/>
  <c r="AD790" i="1"/>
  <c r="AE790" i="1"/>
  <c r="AF790" i="1"/>
  <c r="AG790" i="1"/>
  <c r="AH790" i="1"/>
  <c r="AI790" i="1"/>
  <c r="AJ790" i="1"/>
  <c r="AK790" i="1"/>
  <c r="AB791" i="1"/>
  <c r="AC791" i="1"/>
  <c r="AD791" i="1"/>
  <c r="AE791" i="1"/>
  <c r="AF791" i="1"/>
  <c r="AG791" i="1"/>
  <c r="AH791" i="1"/>
  <c r="AI791" i="1"/>
  <c r="AJ791" i="1"/>
  <c r="AK791" i="1"/>
  <c r="AB792" i="1"/>
  <c r="AL792" i="1" s="1"/>
  <c r="AC792" i="1"/>
  <c r="AD792" i="1"/>
  <c r="AE792" i="1"/>
  <c r="AF792" i="1"/>
  <c r="AG792" i="1"/>
  <c r="AH792" i="1"/>
  <c r="AI792" i="1"/>
  <c r="AJ792" i="1"/>
  <c r="AK792" i="1"/>
  <c r="AB793" i="1"/>
  <c r="AC793" i="1"/>
  <c r="AD793" i="1"/>
  <c r="AE793" i="1"/>
  <c r="AF793" i="1"/>
  <c r="AG793" i="1"/>
  <c r="AH793" i="1"/>
  <c r="AI793" i="1"/>
  <c r="AJ793" i="1"/>
  <c r="AK793" i="1"/>
  <c r="AB794" i="1"/>
  <c r="AL794" i="1" s="1"/>
  <c r="AC794" i="1"/>
  <c r="AD794" i="1"/>
  <c r="AE794" i="1"/>
  <c r="AF794" i="1"/>
  <c r="AG794" i="1"/>
  <c r="AH794" i="1"/>
  <c r="AI794" i="1"/>
  <c r="AJ794" i="1"/>
  <c r="AK794" i="1"/>
  <c r="AB795" i="1"/>
  <c r="AC795" i="1"/>
  <c r="AD795" i="1"/>
  <c r="AE795" i="1"/>
  <c r="AF795" i="1"/>
  <c r="AG795" i="1"/>
  <c r="AH795" i="1"/>
  <c r="AI795" i="1"/>
  <c r="AJ795" i="1"/>
  <c r="AK795" i="1"/>
  <c r="AB796" i="1"/>
  <c r="AL796" i="1" s="1"/>
  <c r="AC796" i="1"/>
  <c r="AD796" i="1"/>
  <c r="AE796" i="1"/>
  <c r="AF796" i="1"/>
  <c r="AG796" i="1"/>
  <c r="AH796" i="1"/>
  <c r="AI796" i="1"/>
  <c r="AJ796" i="1"/>
  <c r="AK796" i="1"/>
  <c r="AB797" i="1"/>
  <c r="AC797" i="1"/>
  <c r="AD797" i="1"/>
  <c r="AE797" i="1"/>
  <c r="AF797" i="1"/>
  <c r="AG797" i="1"/>
  <c r="AH797" i="1"/>
  <c r="AI797" i="1"/>
  <c r="AJ797" i="1"/>
  <c r="AK797" i="1"/>
  <c r="AB798" i="1"/>
  <c r="AL798" i="1" s="1"/>
  <c r="AC798" i="1"/>
  <c r="AD798" i="1"/>
  <c r="AE798" i="1"/>
  <c r="AF798" i="1"/>
  <c r="AG798" i="1"/>
  <c r="AH798" i="1"/>
  <c r="AI798" i="1"/>
  <c r="AJ798" i="1"/>
  <c r="AK798" i="1"/>
  <c r="AB799" i="1"/>
  <c r="AC799" i="1"/>
  <c r="AD799" i="1"/>
  <c r="AE799" i="1"/>
  <c r="AF799" i="1"/>
  <c r="AG799" i="1"/>
  <c r="AH799" i="1"/>
  <c r="AI799" i="1"/>
  <c r="AJ799" i="1"/>
  <c r="AK799" i="1"/>
  <c r="AB800" i="1"/>
  <c r="AL800" i="1" s="1"/>
  <c r="AC800" i="1"/>
  <c r="AD800" i="1"/>
  <c r="AE800" i="1"/>
  <c r="AF800" i="1"/>
  <c r="AG800" i="1"/>
  <c r="AH800" i="1"/>
  <c r="AI800" i="1"/>
  <c r="AJ800" i="1"/>
  <c r="AK800" i="1"/>
  <c r="AB801" i="1"/>
  <c r="AC801" i="1"/>
  <c r="AD801" i="1"/>
  <c r="AE801" i="1"/>
  <c r="AF801" i="1"/>
  <c r="AG801" i="1"/>
  <c r="AH801" i="1"/>
  <c r="AI801" i="1"/>
  <c r="AJ801" i="1"/>
  <c r="AK801" i="1"/>
  <c r="AB802" i="1"/>
  <c r="AL802" i="1" s="1"/>
  <c r="AC802" i="1"/>
  <c r="AD802" i="1"/>
  <c r="AE802" i="1"/>
  <c r="AF802" i="1"/>
  <c r="AG802" i="1"/>
  <c r="AH802" i="1"/>
  <c r="AI802" i="1"/>
  <c r="AJ802" i="1"/>
  <c r="AK802" i="1"/>
  <c r="AB803" i="1"/>
  <c r="AC803" i="1"/>
  <c r="AD803" i="1"/>
  <c r="AE803" i="1"/>
  <c r="AF803" i="1"/>
  <c r="AG803" i="1"/>
  <c r="AH803" i="1"/>
  <c r="AI803" i="1"/>
  <c r="AJ803" i="1"/>
  <c r="AK803" i="1"/>
  <c r="AB804" i="1"/>
  <c r="AC804" i="1"/>
  <c r="AD804" i="1"/>
  <c r="AE804" i="1"/>
  <c r="AF804" i="1"/>
  <c r="AG804" i="1"/>
  <c r="AH804" i="1"/>
  <c r="AI804" i="1"/>
  <c r="AJ804" i="1"/>
  <c r="AK804" i="1"/>
  <c r="AB805" i="1"/>
  <c r="AC805" i="1"/>
  <c r="AD805" i="1"/>
  <c r="AE805" i="1"/>
  <c r="AF805" i="1"/>
  <c r="AG805" i="1"/>
  <c r="AH805" i="1"/>
  <c r="AI805" i="1"/>
  <c r="AJ805" i="1"/>
  <c r="AK805" i="1"/>
  <c r="AB806" i="1"/>
  <c r="AC806" i="1"/>
  <c r="AD806" i="1"/>
  <c r="AE806" i="1"/>
  <c r="AF806" i="1"/>
  <c r="AG806" i="1"/>
  <c r="AH806" i="1"/>
  <c r="AI806" i="1"/>
  <c r="AJ806" i="1"/>
  <c r="AK806" i="1"/>
  <c r="AB807" i="1"/>
  <c r="AC807" i="1"/>
  <c r="AD807" i="1"/>
  <c r="AE807" i="1"/>
  <c r="AF807" i="1"/>
  <c r="AG807" i="1"/>
  <c r="AH807" i="1"/>
  <c r="AI807" i="1"/>
  <c r="AJ807" i="1"/>
  <c r="AK807" i="1"/>
  <c r="AB808" i="1"/>
  <c r="AL808" i="1" s="1"/>
  <c r="AC808" i="1"/>
  <c r="AD808" i="1"/>
  <c r="AE808" i="1"/>
  <c r="AF808" i="1"/>
  <c r="AG808" i="1"/>
  <c r="AH808" i="1"/>
  <c r="AI808" i="1"/>
  <c r="AJ808" i="1"/>
  <c r="AK808" i="1"/>
  <c r="AB809" i="1"/>
  <c r="AC809" i="1"/>
  <c r="AD809" i="1"/>
  <c r="AE809" i="1"/>
  <c r="AF809" i="1"/>
  <c r="AG809" i="1"/>
  <c r="AH809" i="1"/>
  <c r="AI809" i="1"/>
  <c r="AJ809" i="1"/>
  <c r="AK809" i="1"/>
  <c r="AB810" i="1"/>
  <c r="AL810" i="1" s="1"/>
  <c r="AC810" i="1"/>
  <c r="AD810" i="1"/>
  <c r="AE810" i="1"/>
  <c r="AF810" i="1"/>
  <c r="AG810" i="1"/>
  <c r="AH810" i="1"/>
  <c r="AI810" i="1"/>
  <c r="AJ810" i="1"/>
  <c r="AK810" i="1"/>
  <c r="AB811" i="1"/>
  <c r="AC811" i="1"/>
  <c r="AD811" i="1"/>
  <c r="AE811" i="1"/>
  <c r="AF811" i="1"/>
  <c r="AG811" i="1"/>
  <c r="AH811" i="1"/>
  <c r="AI811" i="1"/>
  <c r="AJ811" i="1"/>
  <c r="AK811" i="1"/>
  <c r="AB812" i="1"/>
  <c r="AL812" i="1" s="1"/>
  <c r="AC812" i="1"/>
  <c r="AD812" i="1"/>
  <c r="AE812" i="1"/>
  <c r="AF812" i="1"/>
  <c r="AG812" i="1"/>
  <c r="AH812" i="1"/>
  <c r="AI812" i="1"/>
  <c r="AJ812" i="1"/>
  <c r="AK812" i="1"/>
  <c r="AB813" i="1"/>
  <c r="AC813" i="1"/>
  <c r="AD813" i="1"/>
  <c r="AE813" i="1"/>
  <c r="AF813" i="1"/>
  <c r="AG813" i="1"/>
  <c r="AH813" i="1"/>
  <c r="AI813" i="1"/>
  <c r="AJ813" i="1"/>
  <c r="AK813" i="1"/>
  <c r="AB814" i="1"/>
  <c r="AC814" i="1"/>
  <c r="AD814" i="1"/>
  <c r="AE814" i="1"/>
  <c r="AF814" i="1"/>
  <c r="AG814" i="1"/>
  <c r="AH814" i="1"/>
  <c r="AI814" i="1"/>
  <c r="AM814" i="1" s="1"/>
  <c r="AJ814" i="1"/>
  <c r="AK814" i="1"/>
  <c r="AB815" i="1"/>
  <c r="AC815" i="1"/>
  <c r="AD815" i="1"/>
  <c r="AE815" i="1"/>
  <c r="AF815" i="1"/>
  <c r="AG815" i="1"/>
  <c r="AM815" i="1" s="1"/>
  <c r="AH815" i="1"/>
  <c r="AI815" i="1"/>
  <c r="AJ815" i="1"/>
  <c r="AK815" i="1"/>
  <c r="AB816" i="1"/>
  <c r="AC816" i="1"/>
  <c r="AD816" i="1"/>
  <c r="AE816" i="1"/>
  <c r="AF816" i="1"/>
  <c r="AG816" i="1"/>
  <c r="AH816" i="1"/>
  <c r="AI816" i="1"/>
  <c r="AJ816" i="1"/>
  <c r="AK816" i="1"/>
  <c r="AM816" i="1"/>
  <c r="AB817" i="1"/>
  <c r="AC817" i="1"/>
  <c r="AD817" i="1"/>
  <c r="AE817" i="1"/>
  <c r="AF817" i="1"/>
  <c r="AG817" i="1"/>
  <c r="AH817" i="1"/>
  <c r="AI817" i="1"/>
  <c r="AM817" i="1" s="1"/>
  <c r="AJ817" i="1"/>
  <c r="AK817" i="1"/>
  <c r="AB818" i="1"/>
  <c r="AL818" i="1" s="1"/>
  <c r="AC818" i="1"/>
  <c r="AD818" i="1"/>
  <c r="AE818" i="1"/>
  <c r="AF818" i="1"/>
  <c r="AG818" i="1"/>
  <c r="AH818" i="1"/>
  <c r="AI818" i="1"/>
  <c r="AM818" i="1" s="1"/>
  <c r="AJ818" i="1"/>
  <c r="AK818" i="1"/>
  <c r="AB819" i="1"/>
  <c r="AC819" i="1"/>
  <c r="AD819" i="1"/>
  <c r="AE819" i="1"/>
  <c r="AF819" i="1"/>
  <c r="AG819" i="1"/>
  <c r="AM819" i="1" s="1"/>
  <c r="AH819" i="1"/>
  <c r="AI819" i="1"/>
  <c r="AJ819" i="1"/>
  <c r="AK819" i="1"/>
  <c r="AB820" i="1"/>
  <c r="AC820" i="1"/>
  <c r="AD820" i="1"/>
  <c r="AE820" i="1"/>
  <c r="AF820" i="1"/>
  <c r="AG820" i="1"/>
  <c r="AH820" i="1"/>
  <c r="AI820" i="1"/>
  <c r="AJ820" i="1"/>
  <c r="AK820" i="1"/>
  <c r="AM820" i="1"/>
  <c r="AB821" i="1"/>
  <c r="AC821" i="1"/>
  <c r="AD821" i="1"/>
  <c r="AE821" i="1"/>
  <c r="AF821" i="1"/>
  <c r="AG821" i="1"/>
  <c r="AH821" i="1"/>
  <c r="AI821" i="1"/>
  <c r="AM821" i="1" s="1"/>
  <c r="AJ821" i="1"/>
  <c r="AK821" i="1"/>
  <c r="AB822" i="1"/>
  <c r="AL822" i="1" s="1"/>
  <c r="AC822" i="1"/>
  <c r="AD822" i="1"/>
  <c r="AE822" i="1"/>
  <c r="AF822" i="1"/>
  <c r="AG822" i="1"/>
  <c r="AH822" i="1"/>
  <c r="AI822" i="1"/>
  <c r="AM822" i="1" s="1"/>
  <c r="AJ822" i="1"/>
  <c r="AK822" i="1"/>
  <c r="AB823" i="1"/>
  <c r="AC823" i="1"/>
  <c r="AD823" i="1"/>
  <c r="AE823" i="1"/>
  <c r="AF823" i="1"/>
  <c r="AG823" i="1"/>
  <c r="AM823" i="1" s="1"/>
  <c r="AH823" i="1"/>
  <c r="AI823" i="1"/>
  <c r="AJ823" i="1"/>
  <c r="AK823" i="1"/>
  <c r="AB824" i="1"/>
  <c r="AC824" i="1"/>
  <c r="AD824" i="1"/>
  <c r="AE824" i="1"/>
  <c r="AF824" i="1"/>
  <c r="AG824" i="1"/>
  <c r="AH824" i="1"/>
  <c r="AI824" i="1"/>
  <c r="AJ824" i="1"/>
  <c r="AK824" i="1"/>
  <c r="AM824" i="1"/>
  <c r="AB825" i="1"/>
  <c r="AC825" i="1"/>
  <c r="AD825" i="1"/>
  <c r="AE825" i="1"/>
  <c r="AF825" i="1"/>
  <c r="AG825" i="1"/>
  <c r="AH825" i="1"/>
  <c r="AI825" i="1"/>
  <c r="AM825" i="1" s="1"/>
  <c r="AJ825" i="1"/>
  <c r="AK825" i="1"/>
  <c r="AB826" i="1"/>
  <c r="AC826" i="1"/>
  <c r="AD826" i="1"/>
  <c r="AE826" i="1"/>
  <c r="AF826" i="1"/>
  <c r="AG826" i="1"/>
  <c r="AH826" i="1"/>
  <c r="AI826" i="1"/>
  <c r="AM826" i="1" s="1"/>
  <c r="AJ826" i="1"/>
  <c r="AK826" i="1"/>
  <c r="AB827" i="1"/>
  <c r="AC827" i="1"/>
  <c r="AD827" i="1"/>
  <c r="AE827" i="1"/>
  <c r="AF827" i="1"/>
  <c r="AG827" i="1"/>
  <c r="AM827" i="1" s="1"/>
  <c r="AH827" i="1"/>
  <c r="AI827" i="1"/>
  <c r="AJ827" i="1"/>
  <c r="AK827" i="1"/>
  <c r="AB828" i="1"/>
  <c r="AC828" i="1"/>
  <c r="AD828" i="1"/>
  <c r="AE828" i="1"/>
  <c r="AF828" i="1"/>
  <c r="AG828" i="1"/>
  <c r="AH828" i="1"/>
  <c r="AI828" i="1"/>
  <c r="AJ828" i="1"/>
  <c r="AK828" i="1"/>
  <c r="AM828" i="1"/>
  <c r="AB829" i="1"/>
  <c r="AC829" i="1"/>
  <c r="AD829" i="1"/>
  <c r="AE829" i="1"/>
  <c r="AF829" i="1"/>
  <c r="AG829" i="1"/>
  <c r="AH829" i="1"/>
  <c r="AI829" i="1"/>
  <c r="AM829" i="1" s="1"/>
  <c r="AJ829" i="1"/>
  <c r="AK829" i="1"/>
  <c r="AB830" i="1"/>
  <c r="AC830" i="1"/>
  <c r="AD830" i="1"/>
  <c r="AE830" i="1"/>
  <c r="AF830" i="1"/>
  <c r="AG830" i="1"/>
  <c r="AH830" i="1"/>
  <c r="AI830" i="1"/>
  <c r="AM830" i="1" s="1"/>
  <c r="AJ830" i="1"/>
  <c r="AK830" i="1"/>
  <c r="AB831" i="1"/>
  <c r="AC831" i="1"/>
  <c r="AD831" i="1"/>
  <c r="AE831" i="1"/>
  <c r="AF831" i="1"/>
  <c r="AG831" i="1"/>
  <c r="AM831" i="1" s="1"/>
  <c r="AH831" i="1"/>
  <c r="AI831" i="1"/>
  <c r="AJ831" i="1"/>
  <c r="AK831" i="1"/>
  <c r="AB832" i="1"/>
  <c r="AC832" i="1"/>
  <c r="AD832" i="1"/>
  <c r="AE832" i="1"/>
  <c r="AF832" i="1"/>
  <c r="AG832" i="1"/>
  <c r="AH832" i="1"/>
  <c r="AI832" i="1"/>
  <c r="AJ832" i="1"/>
  <c r="AK832" i="1"/>
  <c r="AM832" i="1"/>
  <c r="AB833" i="1"/>
  <c r="AC833" i="1"/>
  <c r="AD833" i="1"/>
  <c r="AE833" i="1"/>
  <c r="AF833" i="1"/>
  <c r="AG833" i="1"/>
  <c r="AH833" i="1"/>
  <c r="AI833" i="1"/>
  <c r="AM833" i="1" s="1"/>
  <c r="AJ833" i="1"/>
  <c r="AK833" i="1"/>
  <c r="AB834" i="1"/>
  <c r="AL834" i="1" s="1"/>
  <c r="AC834" i="1"/>
  <c r="AD834" i="1"/>
  <c r="AE834" i="1"/>
  <c r="AF834" i="1"/>
  <c r="AG834" i="1"/>
  <c r="AH834" i="1"/>
  <c r="AI834" i="1"/>
  <c r="AM834" i="1" s="1"/>
  <c r="AJ834" i="1"/>
  <c r="AK834" i="1"/>
  <c r="AB835" i="1"/>
  <c r="AC835" i="1"/>
  <c r="AD835" i="1"/>
  <c r="AE835" i="1"/>
  <c r="AF835" i="1"/>
  <c r="AG835" i="1"/>
  <c r="AM835" i="1" s="1"/>
  <c r="AH835" i="1"/>
  <c r="AI835" i="1"/>
  <c r="AJ835" i="1"/>
  <c r="AK835" i="1"/>
  <c r="AB836" i="1"/>
  <c r="AC836" i="1"/>
  <c r="AD836" i="1"/>
  <c r="AE836" i="1"/>
  <c r="AF836" i="1"/>
  <c r="AG836" i="1"/>
  <c r="AH836" i="1"/>
  <c r="AI836" i="1"/>
  <c r="AJ836" i="1"/>
  <c r="AK836" i="1"/>
  <c r="AM836" i="1"/>
  <c r="AB837" i="1"/>
  <c r="AC837" i="1"/>
  <c r="AD837" i="1"/>
  <c r="AE837" i="1"/>
  <c r="AF837" i="1"/>
  <c r="AG837" i="1"/>
  <c r="AH837" i="1"/>
  <c r="AI837" i="1"/>
  <c r="AM837" i="1" s="1"/>
  <c r="AJ837" i="1"/>
  <c r="AK837" i="1"/>
  <c r="AB838" i="1"/>
  <c r="AL838" i="1" s="1"/>
  <c r="AC838" i="1"/>
  <c r="AD838" i="1"/>
  <c r="AE838" i="1"/>
  <c r="AF838" i="1"/>
  <c r="AG838" i="1"/>
  <c r="AH838" i="1"/>
  <c r="AI838" i="1"/>
  <c r="AM838" i="1" s="1"/>
  <c r="AJ838" i="1"/>
  <c r="AK838" i="1"/>
  <c r="AB839" i="1"/>
  <c r="AC839" i="1"/>
  <c r="AD839" i="1"/>
  <c r="AE839" i="1"/>
  <c r="AF839" i="1"/>
  <c r="AG839" i="1"/>
  <c r="AM839" i="1" s="1"/>
  <c r="AH839" i="1"/>
  <c r="AI839" i="1"/>
  <c r="AJ839" i="1"/>
  <c r="AK839" i="1"/>
  <c r="AB840" i="1"/>
  <c r="AC840" i="1"/>
  <c r="AD840" i="1"/>
  <c r="AE840" i="1"/>
  <c r="AF840" i="1"/>
  <c r="AG840" i="1"/>
  <c r="AH840" i="1"/>
  <c r="AI840" i="1"/>
  <c r="AJ840" i="1"/>
  <c r="AK840" i="1"/>
  <c r="AM840" i="1"/>
  <c r="AB841" i="1"/>
  <c r="AC841" i="1"/>
  <c r="AD841" i="1"/>
  <c r="AE841" i="1"/>
  <c r="AF841" i="1"/>
  <c r="AG841" i="1"/>
  <c r="AH841" i="1"/>
  <c r="AI841" i="1"/>
  <c r="AM841" i="1" s="1"/>
  <c r="AJ841" i="1"/>
  <c r="AK841" i="1"/>
  <c r="AB842" i="1"/>
  <c r="AL842" i="1" s="1"/>
  <c r="AC842" i="1"/>
  <c r="AD842" i="1"/>
  <c r="AE842" i="1"/>
  <c r="AF842" i="1"/>
  <c r="AG842" i="1"/>
  <c r="AH842" i="1"/>
  <c r="AI842" i="1"/>
  <c r="AM842" i="1" s="1"/>
  <c r="AJ842" i="1"/>
  <c r="AK842" i="1"/>
  <c r="AB843" i="1"/>
  <c r="AC843" i="1"/>
  <c r="AD843" i="1"/>
  <c r="AE843" i="1"/>
  <c r="AF843" i="1"/>
  <c r="AG843" i="1"/>
  <c r="AM843" i="1" s="1"/>
  <c r="AH843" i="1"/>
  <c r="AI843" i="1"/>
  <c r="AJ843" i="1"/>
  <c r="AK843" i="1"/>
  <c r="AB844" i="1"/>
  <c r="AC844" i="1"/>
  <c r="AD844" i="1"/>
  <c r="AE844" i="1"/>
  <c r="AF844" i="1"/>
  <c r="AG844" i="1"/>
  <c r="AH844" i="1"/>
  <c r="AI844" i="1"/>
  <c r="AJ844" i="1"/>
  <c r="AK844" i="1"/>
  <c r="AM844" i="1"/>
  <c r="AB845" i="1"/>
  <c r="AC845" i="1"/>
  <c r="AD845" i="1"/>
  <c r="AE845" i="1"/>
  <c r="AF845" i="1"/>
  <c r="AG845" i="1"/>
  <c r="AH845" i="1"/>
  <c r="AI845" i="1"/>
  <c r="AM845" i="1" s="1"/>
  <c r="AJ845" i="1"/>
  <c r="AK845" i="1"/>
  <c r="AB846" i="1"/>
  <c r="AL846" i="1" s="1"/>
  <c r="AC846" i="1"/>
  <c r="AD846" i="1"/>
  <c r="AE846" i="1"/>
  <c r="AF846" i="1"/>
  <c r="AG846" i="1"/>
  <c r="AH846" i="1"/>
  <c r="AI846" i="1"/>
  <c r="AM846" i="1" s="1"/>
  <c r="AJ846" i="1"/>
  <c r="AK846" i="1"/>
  <c r="AB847" i="1"/>
  <c r="AC847" i="1"/>
  <c r="AD847" i="1"/>
  <c r="AE847" i="1"/>
  <c r="AF847" i="1"/>
  <c r="AG847" i="1"/>
  <c r="AM847" i="1" s="1"/>
  <c r="AH847" i="1"/>
  <c r="AI847" i="1"/>
  <c r="AJ847" i="1"/>
  <c r="AK847" i="1"/>
  <c r="AB848" i="1"/>
  <c r="AC848" i="1"/>
  <c r="AD848" i="1"/>
  <c r="AE848" i="1"/>
  <c r="AF848" i="1"/>
  <c r="AG848" i="1"/>
  <c r="AH848" i="1"/>
  <c r="AI848" i="1"/>
  <c r="AJ848" i="1"/>
  <c r="AK848" i="1"/>
  <c r="AM848" i="1"/>
  <c r="AB849" i="1"/>
  <c r="AC849" i="1"/>
  <c r="AD849" i="1"/>
  <c r="AE849" i="1"/>
  <c r="AF849" i="1"/>
  <c r="AG849" i="1"/>
  <c r="AH849" i="1"/>
  <c r="AI849" i="1"/>
  <c r="AM849" i="1" s="1"/>
  <c r="AJ849" i="1"/>
  <c r="AK849" i="1"/>
  <c r="AB850" i="1"/>
  <c r="AL850" i="1" s="1"/>
  <c r="AC850" i="1"/>
  <c r="AD850" i="1"/>
  <c r="AE850" i="1"/>
  <c r="AF850" i="1"/>
  <c r="AG850" i="1"/>
  <c r="AH850" i="1"/>
  <c r="AI850" i="1"/>
  <c r="AM850" i="1" s="1"/>
  <c r="AJ850" i="1"/>
  <c r="AK850" i="1"/>
  <c r="AB851" i="1"/>
  <c r="AC851" i="1"/>
  <c r="AD851" i="1"/>
  <c r="AE851" i="1"/>
  <c r="AF851" i="1"/>
  <c r="AG851" i="1"/>
  <c r="AM851" i="1" s="1"/>
  <c r="AH851" i="1"/>
  <c r="AI851" i="1"/>
  <c r="AJ851" i="1"/>
  <c r="AK851" i="1"/>
  <c r="AB852" i="1"/>
  <c r="AC852" i="1"/>
  <c r="AD852" i="1"/>
  <c r="AE852" i="1"/>
  <c r="AF852" i="1"/>
  <c r="AG852" i="1"/>
  <c r="AH852" i="1"/>
  <c r="AI852" i="1"/>
  <c r="AJ852" i="1"/>
  <c r="AK852" i="1"/>
  <c r="AM852" i="1"/>
  <c r="AB853" i="1"/>
  <c r="AC853" i="1"/>
  <c r="AD853" i="1"/>
  <c r="AE853" i="1"/>
  <c r="AF853" i="1"/>
  <c r="AG853" i="1"/>
  <c r="AH853" i="1"/>
  <c r="AI853" i="1"/>
  <c r="AM853" i="1" s="1"/>
  <c r="AJ853" i="1"/>
  <c r="AK853" i="1"/>
  <c r="AB854" i="1"/>
  <c r="AL854" i="1" s="1"/>
  <c r="AC854" i="1"/>
  <c r="AD854" i="1"/>
  <c r="AE854" i="1"/>
  <c r="AF854" i="1"/>
  <c r="AG854" i="1"/>
  <c r="AH854" i="1"/>
  <c r="AI854" i="1"/>
  <c r="AM854" i="1" s="1"/>
  <c r="AJ854" i="1"/>
  <c r="AK854" i="1"/>
  <c r="AB855" i="1"/>
  <c r="AC855" i="1"/>
  <c r="AD855" i="1"/>
  <c r="AE855" i="1"/>
  <c r="AF855" i="1"/>
  <c r="AG855" i="1"/>
  <c r="AM855" i="1" s="1"/>
  <c r="AH855" i="1"/>
  <c r="AI855" i="1"/>
  <c r="AJ855" i="1"/>
  <c r="AK855" i="1"/>
  <c r="AB856" i="1"/>
  <c r="AC856" i="1"/>
  <c r="AD856" i="1"/>
  <c r="AE856" i="1"/>
  <c r="AF856" i="1"/>
  <c r="AG856" i="1"/>
  <c r="AH856" i="1"/>
  <c r="AI856" i="1"/>
  <c r="AJ856" i="1"/>
  <c r="AK856" i="1"/>
  <c r="AM856" i="1"/>
  <c r="AB857" i="1"/>
  <c r="AC857" i="1"/>
  <c r="AD857" i="1"/>
  <c r="AE857" i="1"/>
  <c r="AF857" i="1"/>
  <c r="AG857" i="1"/>
  <c r="AH857" i="1"/>
  <c r="AI857" i="1"/>
  <c r="AM857" i="1" s="1"/>
  <c r="AJ857" i="1"/>
  <c r="AK857" i="1"/>
  <c r="AB858" i="1"/>
  <c r="AC858" i="1"/>
  <c r="AD858" i="1"/>
  <c r="AE858" i="1"/>
  <c r="AF858" i="1"/>
  <c r="AG858" i="1"/>
  <c r="AH858" i="1"/>
  <c r="AI858" i="1"/>
  <c r="AM858" i="1" s="1"/>
  <c r="AJ858" i="1"/>
  <c r="AK858" i="1"/>
  <c r="AB859" i="1"/>
  <c r="AC859" i="1"/>
  <c r="AD859" i="1"/>
  <c r="AE859" i="1"/>
  <c r="AF859" i="1"/>
  <c r="AG859" i="1"/>
  <c r="AM859" i="1" s="1"/>
  <c r="AH859" i="1"/>
  <c r="AI859" i="1"/>
  <c r="AJ859" i="1"/>
  <c r="AK859" i="1"/>
  <c r="AB860" i="1"/>
  <c r="AC860" i="1"/>
  <c r="AD860" i="1"/>
  <c r="AE860" i="1"/>
  <c r="AF860" i="1"/>
  <c r="AG860" i="1"/>
  <c r="AH860" i="1"/>
  <c r="AI860" i="1"/>
  <c r="AJ860" i="1"/>
  <c r="AK860" i="1"/>
  <c r="AM860" i="1"/>
  <c r="AB861" i="1"/>
  <c r="AC861" i="1"/>
  <c r="AD861" i="1"/>
  <c r="AE861" i="1"/>
  <c r="AF861" i="1"/>
  <c r="AG861" i="1"/>
  <c r="AH861" i="1"/>
  <c r="AI861" i="1"/>
  <c r="AM861" i="1" s="1"/>
  <c r="AJ861" i="1"/>
  <c r="AK861" i="1"/>
  <c r="AB862" i="1"/>
  <c r="AC862" i="1"/>
  <c r="AD862" i="1"/>
  <c r="AE862" i="1"/>
  <c r="AF862" i="1"/>
  <c r="AG862" i="1"/>
  <c r="AH862" i="1"/>
  <c r="AI862" i="1"/>
  <c r="AM862" i="1" s="1"/>
  <c r="AJ862" i="1"/>
  <c r="AK862" i="1"/>
  <c r="AB863" i="1"/>
  <c r="AC863" i="1"/>
  <c r="AD863" i="1"/>
  <c r="AE863" i="1"/>
  <c r="AF863" i="1"/>
  <c r="AG863" i="1"/>
  <c r="AM863" i="1" s="1"/>
  <c r="AH863" i="1"/>
  <c r="AI863" i="1"/>
  <c r="AJ863" i="1"/>
  <c r="AK863" i="1"/>
  <c r="AB864" i="1"/>
  <c r="AC864" i="1"/>
  <c r="AD864" i="1"/>
  <c r="AE864" i="1"/>
  <c r="AF864" i="1"/>
  <c r="AG864" i="1"/>
  <c r="AH864" i="1"/>
  <c r="AI864" i="1"/>
  <c r="AJ864" i="1"/>
  <c r="AK864" i="1"/>
  <c r="AM864" i="1"/>
  <c r="AB865" i="1"/>
  <c r="AC865" i="1"/>
  <c r="AD865" i="1"/>
  <c r="AE865" i="1"/>
  <c r="AF865" i="1"/>
  <c r="AG865" i="1"/>
  <c r="AH865" i="1"/>
  <c r="AI865" i="1"/>
  <c r="AM865" i="1" s="1"/>
  <c r="AJ865" i="1"/>
  <c r="AK865" i="1"/>
  <c r="AB866" i="1"/>
  <c r="AC866" i="1"/>
  <c r="AD866" i="1"/>
  <c r="AE866" i="1"/>
  <c r="AF866" i="1"/>
  <c r="AG866" i="1"/>
  <c r="AH866" i="1"/>
  <c r="AI866" i="1"/>
  <c r="AM866" i="1" s="1"/>
  <c r="AJ866" i="1"/>
  <c r="AK866" i="1"/>
  <c r="AB867" i="1"/>
  <c r="AC867" i="1"/>
  <c r="AD867" i="1"/>
  <c r="AE867" i="1"/>
  <c r="AF867" i="1"/>
  <c r="AG867" i="1"/>
  <c r="AM867" i="1" s="1"/>
  <c r="AH867" i="1"/>
  <c r="AI867" i="1"/>
  <c r="AJ867" i="1"/>
  <c r="AK867" i="1"/>
  <c r="AB868" i="1"/>
  <c r="AC868" i="1"/>
  <c r="AD868" i="1"/>
  <c r="AE868" i="1"/>
  <c r="AF868" i="1"/>
  <c r="AG868" i="1"/>
  <c r="AH868" i="1"/>
  <c r="AI868" i="1"/>
  <c r="AJ868" i="1"/>
  <c r="AK868" i="1"/>
  <c r="AM868" i="1"/>
  <c r="AB869" i="1"/>
  <c r="AC869" i="1"/>
  <c r="AD869" i="1"/>
  <c r="AE869" i="1"/>
  <c r="AF869" i="1"/>
  <c r="AG869" i="1"/>
  <c r="AH869" i="1"/>
  <c r="AI869" i="1"/>
  <c r="AM869" i="1" s="1"/>
  <c r="AJ869" i="1"/>
  <c r="AK869" i="1"/>
  <c r="AB870" i="1"/>
  <c r="AC870" i="1"/>
  <c r="AD870" i="1"/>
  <c r="AE870" i="1"/>
  <c r="AF870" i="1"/>
  <c r="AG870" i="1"/>
  <c r="AH870" i="1"/>
  <c r="AI870" i="1"/>
  <c r="AM870" i="1" s="1"/>
  <c r="AJ870" i="1"/>
  <c r="AK870" i="1"/>
  <c r="AB871" i="1"/>
  <c r="AC871" i="1"/>
  <c r="AD871" i="1"/>
  <c r="AE871" i="1"/>
  <c r="AF871" i="1"/>
  <c r="AG871" i="1"/>
  <c r="AM871" i="1" s="1"/>
  <c r="AH871" i="1"/>
  <c r="AI871" i="1"/>
  <c r="AJ871" i="1"/>
  <c r="AK871" i="1"/>
  <c r="AB872" i="1"/>
  <c r="AC872" i="1"/>
  <c r="AD872" i="1"/>
  <c r="AE872" i="1"/>
  <c r="AF872" i="1"/>
  <c r="AG872" i="1"/>
  <c r="AH872" i="1"/>
  <c r="AI872" i="1"/>
  <c r="AJ872" i="1"/>
  <c r="AK872" i="1"/>
  <c r="AM872" i="1"/>
  <c r="AB873" i="1"/>
  <c r="AC873" i="1"/>
  <c r="AD873" i="1"/>
  <c r="AE873" i="1"/>
  <c r="AF873" i="1"/>
  <c r="AG873" i="1"/>
  <c r="AH873" i="1"/>
  <c r="AI873" i="1"/>
  <c r="AM873" i="1" s="1"/>
  <c r="AJ873" i="1"/>
  <c r="AK873" i="1"/>
  <c r="AB874" i="1"/>
  <c r="AC874" i="1"/>
  <c r="AD874" i="1"/>
  <c r="AE874" i="1"/>
  <c r="AF874" i="1"/>
  <c r="AG874" i="1"/>
  <c r="AH874" i="1"/>
  <c r="AI874" i="1"/>
  <c r="AM874" i="1" s="1"/>
  <c r="AJ874" i="1"/>
  <c r="AK874" i="1"/>
  <c r="AB875" i="1"/>
  <c r="AC875" i="1"/>
  <c r="AD875" i="1"/>
  <c r="AE875" i="1"/>
  <c r="AF875" i="1"/>
  <c r="AG875" i="1"/>
  <c r="AM875" i="1" s="1"/>
  <c r="AH875" i="1"/>
  <c r="AI875" i="1"/>
  <c r="AJ875" i="1"/>
  <c r="AK875" i="1"/>
  <c r="AB876" i="1"/>
  <c r="AC876" i="1"/>
  <c r="AD876" i="1"/>
  <c r="AE876" i="1"/>
  <c r="AF876" i="1"/>
  <c r="AG876" i="1"/>
  <c r="AH876" i="1"/>
  <c r="AI876" i="1"/>
  <c r="AJ876" i="1"/>
  <c r="AK876" i="1"/>
  <c r="AM876" i="1"/>
  <c r="AB877" i="1"/>
  <c r="AC877" i="1"/>
  <c r="AD877" i="1"/>
  <c r="AE877" i="1"/>
  <c r="AF877" i="1"/>
  <c r="AG877" i="1"/>
  <c r="AH877" i="1"/>
  <c r="AI877" i="1"/>
  <c r="AM877" i="1" s="1"/>
  <c r="AJ877" i="1"/>
  <c r="AK877" i="1"/>
  <c r="AB878" i="1"/>
  <c r="AC878" i="1"/>
  <c r="AD878" i="1"/>
  <c r="AE878" i="1"/>
  <c r="AF878" i="1"/>
  <c r="AG878" i="1"/>
  <c r="AH878" i="1"/>
  <c r="AI878" i="1"/>
  <c r="AM878" i="1" s="1"/>
  <c r="AJ878" i="1"/>
  <c r="AK878" i="1"/>
  <c r="AB879" i="1"/>
  <c r="AC879" i="1"/>
  <c r="AD879" i="1"/>
  <c r="AE879" i="1"/>
  <c r="AF879" i="1"/>
  <c r="AG879" i="1"/>
  <c r="AM879" i="1" s="1"/>
  <c r="AH879" i="1"/>
  <c r="AI879" i="1"/>
  <c r="AJ879" i="1"/>
  <c r="AK879" i="1"/>
  <c r="AB880" i="1"/>
  <c r="AC880" i="1"/>
  <c r="AD880" i="1"/>
  <c r="AE880" i="1"/>
  <c r="AF880" i="1"/>
  <c r="AG880" i="1"/>
  <c r="AH880" i="1"/>
  <c r="AI880" i="1"/>
  <c r="AJ880" i="1"/>
  <c r="AK880" i="1"/>
  <c r="AM880" i="1"/>
  <c r="AB881" i="1"/>
  <c r="AC881" i="1"/>
  <c r="AD881" i="1"/>
  <c r="AE881" i="1"/>
  <c r="AF881" i="1"/>
  <c r="AG881" i="1"/>
  <c r="AH881" i="1"/>
  <c r="AI881" i="1"/>
  <c r="AM881" i="1" s="1"/>
  <c r="AJ881" i="1"/>
  <c r="AK881" i="1"/>
  <c r="AB882" i="1"/>
  <c r="AL882" i="1" s="1"/>
  <c r="AC882" i="1"/>
  <c r="AD882" i="1"/>
  <c r="AE882" i="1"/>
  <c r="AF882" i="1"/>
  <c r="AG882" i="1"/>
  <c r="AH882" i="1"/>
  <c r="AI882" i="1"/>
  <c r="AM882" i="1" s="1"/>
  <c r="AJ882" i="1"/>
  <c r="AK882" i="1"/>
  <c r="AB883" i="1"/>
  <c r="AC883" i="1"/>
  <c r="AD883" i="1"/>
  <c r="AE883" i="1"/>
  <c r="AF883" i="1"/>
  <c r="AG883" i="1"/>
  <c r="AM883" i="1" s="1"/>
  <c r="AH883" i="1"/>
  <c r="AI883" i="1"/>
  <c r="AJ883" i="1"/>
  <c r="AK883" i="1"/>
  <c r="AB884" i="1"/>
  <c r="AC884" i="1"/>
  <c r="AD884" i="1"/>
  <c r="AE884" i="1"/>
  <c r="AF884" i="1"/>
  <c r="AG884" i="1"/>
  <c r="AH884" i="1"/>
  <c r="AI884" i="1"/>
  <c r="AJ884" i="1"/>
  <c r="AK884" i="1"/>
  <c r="AM884" i="1"/>
  <c r="AB885" i="1"/>
  <c r="AC885" i="1"/>
  <c r="AD885" i="1"/>
  <c r="AE885" i="1"/>
  <c r="AF885" i="1"/>
  <c r="AG885" i="1"/>
  <c r="AH885" i="1"/>
  <c r="AI885" i="1"/>
  <c r="AM885" i="1" s="1"/>
  <c r="AJ885" i="1"/>
  <c r="AK885" i="1"/>
  <c r="AB886" i="1"/>
  <c r="AL886" i="1" s="1"/>
  <c r="AC886" i="1"/>
  <c r="AD886" i="1"/>
  <c r="AE886" i="1"/>
  <c r="AF886" i="1"/>
  <c r="AG886" i="1"/>
  <c r="AH886" i="1"/>
  <c r="AI886" i="1"/>
  <c r="AM886" i="1" s="1"/>
  <c r="AJ886" i="1"/>
  <c r="AK886" i="1"/>
  <c r="AB887" i="1"/>
  <c r="AC887" i="1"/>
  <c r="AD887" i="1"/>
  <c r="AE887" i="1"/>
  <c r="AF887" i="1"/>
  <c r="AG887" i="1"/>
  <c r="AM887" i="1" s="1"/>
  <c r="AH887" i="1"/>
  <c r="AI887" i="1"/>
  <c r="AJ887" i="1"/>
  <c r="AK887" i="1"/>
  <c r="AB888" i="1"/>
  <c r="AC888" i="1"/>
  <c r="AD888" i="1"/>
  <c r="AE888" i="1"/>
  <c r="AF888" i="1"/>
  <c r="AG888" i="1"/>
  <c r="AH888" i="1"/>
  <c r="AI888" i="1"/>
  <c r="AJ888" i="1"/>
  <c r="AK888" i="1"/>
  <c r="AM888" i="1"/>
  <c r="AB889" i="1"/>
  <c r="AC889" i="1"/>
  <c r="AD889" i="1"/>
  <c r="AE889" i="1"/>
  <c r="AF889" i="1"/>
  <c r="AG889" i="1"/>
  <c r="AH889" i="1"/>
  <c r="AI889" i="1"/>
  <c r="AM889" i="1" s="1"/>
  <c r="AJ889" i="1"/>
  <c r="AK889" i="1"/>
  <c r="AB890" i="1"/>
  <c r="AL890" i="1" s="1"/>
  <c r="AC890" i="1"/>
  <c r="AD890" i="1"/>
  <c r="AE890" i="1"/>
  <c r="AF890" i="1"/>
  <c r="AG890" i="1"/>
  <c r="AH890" i="1"/>
  <c r="AI890" i="1"/>
  <c r="AM890" i="1" s="1"/>
  <c r="AJ890" i="1"/>
  <c r="AK890" i="1"/>
  <c r="AB891" i="1"/>
  <c r="AL891" i="1" s="1"/>
  <c r="AC891" i="1"/>
  <c r="AD891" i="1"/>
  <c r="AE891" i="1"/>
  <c r="AF891" i="1"/>
  <c r="AG891" i="1"/>
  <c r="AM891" i="1" s="1"/>
  <c r="AH891" i="1"/>
  <c r="AI891" i="1"/>
  <c r="AJ891" i="1"/>
  <c r="AK891" i="1"/>
  <c r="AB892" i="1"/>
  <c r="AL892" i="1" s="1"/>
  <c r="AC892" i="1"/>
  <c r="AD892" i="1"/>
  <c r="AE892" i="1"/>
  <c r="AF892" i="1"/>
  <c r="AG892" i="1"/>
  <c r="AM892" i="1" s="1"/>
  <c r="AH892" i="1"/>
  <c r="AI892" i="1"/>
  <c r="AJ892" i="1"/>
  <c r="AK892" i="1"/>
  <c r="AB893" i="1"/>
  <c r="AL893" i="1" s="1"/>
  <c r="AC893" i="1"/>
  <c r="AD893" i="1"/>
  <c r="AE893" i="1"/>
  <c r="AF893" i="1"/>
  <c r="AG893" i="1"/>
  <c r="AM893" i="1" s="1"/>
  <c r="AH893" i="1"/>
  <c r="AI893" i="1"/>
  <c r="AJ893" i="1"/>
  <c r="AK893" i="1"/>
  <c r="AB894" i="1"/>
  <c r="AL894" i="1" s="1"/>
  <c r="AC894" i="1"/>
  <c r="AD894" i="1"/>
  <c r="AE894" i="1"/>
  <c r="AF894" i="1"/>
  <c r="AG894" i="1"/>
  <c r="AM894" i="1" s="1"/>
  <c r="AH894" i="1"/>
  <c r="AI894" i="1"/>
  <c r="AJ894" i="1"/>
  <c r="AK894" i="1"/>
  <c r="AB895" i="1"/>
  <c r="AL895" i="1" s="1"/>
  <c r="AC895" i="1"/>
  <c r="AD895" i="1"/>
  <c r="AE895" i="1"/>
  <c r="AF895" i="1"/>
  <c r="AG895" i="1"/>
  <c r="AM895" i="1" s="1"/>
  <c r="AH895" i="1"/>
  <c r="AI895" i="1"/>
  <c r="AJ895" i="1"/>
  <c r="AK895" i="1"/>
  <c r="AB896" i="1"/>
  <c r="AL896" i="1" s="1"/>
  <c r="AC896" i="1"/>
  <c r="AD896" i="1"/>
  <c r="AE896" i="1"/>
  <c r="AF896" i="1"/>
  <c r="AG896" i="1"/>
  <c r="AM896" i="1" s="1"/>
  <c r="AH896" i="1"/>
  <c r="AI896" i="1"/>
  <c r="AJ896" i="1"/>
  <c r="AK896" i="1"/>
  <c r="AB897" i="1"/>
  <c r="AL897" i="1" s="1"/>
  <c r="AC897" i="1"/>
  <c r="AD897" i="1"/>
  <c r="AE897" i="1"/>
  <c r="AF897" i="1"/>
  <c r="AG897" i="1"/>
  <c r="AM897" i="1" s="1"/>
  <c r="AH897" i="1"/>
  <c r="AI897" i="1"/>
  <c r="AJ897" i="1"/>
  <c r="AK897" i="1"/>
  <c r="AB898" i="1"/>
  <c r="AL898" i="1" s="1"/>
  <c r="AC898" i="1"/>
  <c r="AD898" i="1"/>
  <c r="AE898" i="1"/>
  <c r="AF898" i="1"/>
  <c r="AG898" i="1"/>
  <c r="AM898" i="1" s="1"/>
  <c r="AH898" i="1"/>
  <c r="AI898" i="1"/>
  <c r="AJ898" i="1"/>
  <c r="AK898" i="1"/>
  <c r="AB899" i="1"/>
  <c r="AL899" i="1" s="1"/>
  <c r="AC899" i="1"/>
  <c r="AD899" i="1"/>
  <c r="AE899" i="1"/>
  <c r="AF899" i="1"/>
  <c r="AG899" i="1"/>
  <c r="AM899" i="1" s="1"/>
  <c r="AH899" i="1"/>
  <c r="AI899" i="1"/>
  <c r="AJ899" i="1"/>
  <c r="AK899" i="1"/>
  <c r="AB900" i="1"/>
  <c r="AL900" i="1" s="1"/>
  <c r="AC900" i="1"/>
  <c r="AD900" i="1"/>
  <c r="AE900" i="1"/>
  <c r="AF900" i="1"/>
  <c r="AG900" i="1"/>
  <c r="AM900" i="1" s="1"/>
  <c r="AH900" i="1"/>
  <c r="AI900" i="1"/>
  <c r="AJ900" i="1"/>
  <c r="AK900" i="1"/>
  <c r="AB901" i="1"/>
  <c r="AL901" i="1" s="1"/>
  <c r="AC901" i="1"/>
  <c r="AD901" i="1"/>
  <c r="AE901" i="1"/>
  <c r="AF901" i="1"/>
  <c r="AG901" i="1"/>
  <c r="AM901" i="1" s="1"/>
  <c r="AH901" i="1"/>
  <c r="AI901" i="1"/>
  <c r="AJ901" i="1"/>
  <c r="AK901" i="1"/>
  <c r="AB902" i="1"/>
  <c r="AL902" i="1" s="1"/>
  <c r="AC902" i="1"/>
  <c r="AD902" i="1"/>
  <c r="AE902" i="1"/>
  <c r="AF902" i="1"/>
  <c r="AG902" i="1"/>
  <c r="AM902" i="1" s="1"/>
  <c r="AH902" i="1"/>
  <c r="AI902" i="1"/>
  <c r="AJ902" i="1"/>
  <c r="AK902" i="1"/>
  <c r="AB903" i="1"/>
  <c r="AL903" i="1" s="1"/>
  <c r="AC903" i="1"/>
  <c r="AD903" i="1"/>
  <c r="AE903" i="1"/>
  <c r="AF903" i="1"/>
  <c r="AG903" i="1"/>
  <c r="AM903" i="1" s="1"/>
  <c r="AH903" i="1"/>
  <c r="AI903" i="1"/>
  <c r="AJ903" i="1"/>
  <c r="AK903" i="1"/>
  <c r="AB904" i="1"/>
  <c r="AL904" i="1" s="1"/>
  <c r="AC904" i="1"/>
  <c r="AD904" i="1"/>
  <c r="AE904" i="1"/>
  <c r="AF904" i="1"/>
  <c r="AG904" i="1"/>
  <c r="AM904" i="1" s="1"/>
  <c r="AH904" i="1"/>
  <c r="AI904" i="1"/>
  <c r="AJ904" i="1"/>
  <c r="AK904" i="1"/>
  <c r="AB905" i="1"/>
  <c r="AL905" i="1" s="1"/>
  <c r="AC905" i="1"/>
  <c r="AD905" i="1"/>
  <c r="AE905" i="1"/>
  <c r="AF905" i="1"/>
  <c r="AG905" i="1"/>
  <c r="AM905" i="1" s="1"/>
  <c r="AH905" i="1"/>
  <c r="AI905" i="1"/>
  <c r="AJ905" i="1"/>
  <c r="AK905" i="1"/>
  <c r="AB906" i="1"/>
  <c r="AL906" i="1" s="1"/>
  <c r="AC906" i="1"/>
  <c r="AD906" i="1"/>
  <c r="AE906" i="1"/>
  <c r="AF906" i="1"/>
  <c r="AG906" i="1"/>
  <c r="AM906" i="1" s="1"/>
  <c r="AH906" i="1"/>
  <c r="AI906" i="1"/>
  <c r="AJ906" i="1"/>
  <c r="AK906" i="1"/>
  <c r="AB907" i="1"/>
  <c r="AL907" i="1" s="1"/>
  <c r="AC907" i="1"/>
  <c r="AD907" i="1"/>
  <c r="AE907" i="1"/>
  <c r="AF907" i="1"/>
  <c r="AG907" i="1"/>
  <c r="AM907" i="1" s="1"/>
  <c r="AH907" i="1"/>
  <c r="AI907" i="1"/>
  <c r="AJ907" i="1"/>
  <c r="AK907" i="1"/>
  <c r="AB908" i="1"/>
  <c r="AL908" i="1" s="1"/>
  <c r="AC908" i="1"/>
  <c r="AD908" i="1"/>
  <c r="AE908" i="1"/>
  <c r="AF908" i="1"/>
  <c r="AG908" i="1"/>
  <c r="AM908" i="1" s="1"/>
  <c r="AH908" i="1"/>
  <c r="AI908" i="1"/>
  <c r="AJ908" i="1"/>
  <c r="AK908" i="1"/>
  <c r="AB909" i="1"/>
  <c r="AL909" i="1" s="1"/>
  <c r="AC909" i="1"/>
  <c r="AD909" i="1"/>
  <c r="AE909" i="1"/>
  <c r="AF909" i="1"/>
  <c r="AG909" i="1"/>
  <c r="AM909" i="1" s="1"/>
  <c r="AH909" i="1"/>
  <c r="AI909" i="1"/>
  <c r="AJ909" i="1"/>
  <c r="AK909" i="1"/>
  <c r="AB910" i="1"/>
  <c r="AL910" i="1" s="1"/>
  <c r="AC910" i="1"/>
  <c r="AD910" i="1"/>
  <c r="AE910" i="1"/>
  <c r="AF910" i="1"/>
  <c r="AG910" i="1"/>
  <c r="AM910" i="1" s="1"/>
  <c r="AH910" i="1"/>
  <c r="AI910" i="1"/>
  <c r="AJ910" i="1"/>
  <c r="AK910" i="1"/>
  <c r="AB911" i="1"/>
  <c r="AL911" i="1" s="1"/>
  <c r="AC911" i="1"/>
  <c r="AD911" i="1"/>
  <c r="AE911" i="1"/>
  <c r="AF911" i="1"/>
  <c r="AG911" i="1"/>
  <c r="AM911" i="1" s="1"/>
  <c r="AH911" i="1"/>
  <c r="AI911" i="1"/>
  <c r="AJ911" i="1"/>
  <c r="AK911" i="1"/>
  <c r="AB912" i="1"/>
  <c r="AL912" i="1" s="1"/>
  <c r="AC912" i="1"/>
  <c r="AD912" i="1"/>
  <c r="AE912" i="1"/>
  <c r="AF912" i="1"/>
  <c r="AG912" i="1"/>
  <c r="AM912" i="1" s="1"/>
  <c r="AH912" i="1"/>
  <c r="AI912" i="1"/>
  <c r="AJ912" i="1"/>
  <c r="AK912" i="1"/>
  <c r="AB913" i="1"/>
  <c r="AL913" i="1" s="1"/>
  <c r="AC913" i="1"/>
  <c r="AD913" i="1"/>
  <c r="AE913" i="1"/>
  <c r="AF913" i="1"/>
  <c r="AG913" i="1"/>
  <c r="AM913" i="1" s="1"/>
  <c r="AH913" i="1"/>
  <c r="AI913" i="1"/>
  <c r="AJ913" i="1"/>
  <c r="AK913" i="1"/>
  <c r="AB914" i="1"/>
  <c r="AL914" i="1" s="1"/>
  <c r="AC914" i="1"/>
  <c r="AD914" i="1"/>
  <c r="AE914" i="1"/>
  <c r="AF914" i="1"/>
  <c r="AG914" i="1"/>
  <c r="AM914" i="1" s="1"/>
  <c r="AH914" i="1"/>
  <c r="AI914" i="1"/>
  <c r="AJ914" i="1"/>
  <c r="AK914" i="1"/>
  <c r="AB915" i="1"/>
  <c r="AL915" i="1" s="1"/>
  <c r="AC915" i="1"/>
  <c r="AD915" i="1"/>
  <c r="AE915" i="1"/>
  <c r="AF915" i="1"/>
  <c r="AG915" i="1"/>
  <c r="AM915" i="1" s="1"/>
  <c r="AH915" i="1"/>
  <c r="AI915" i="1"/>
  <c r="AJ915" i="1"/>
  <c r="AK915" i="1"/>
  <c r="AB916" i="1"/>
  <c r="AL916" i="1" s="1"/>
  <c r="AC916" i="1"/>
  <c r="AD916" i="1"/>
  <c r="AE916" i="1"/>
  <c r="AF916" i="1"/>
  <c r="AG916" i="1"/>
  <c r="AM916" i="1" s="1"/>
  <c r="AH916" i="1"/>
  <c r="AI916" i="1"/>
  <c r="AJ916" i="1"/>
  <c r="AK916" i="1"/>
  <c r="AB917" i="1"/>
  <c r="AL917" i="1" s="1"/>
  <c r="AC917" i="1"/>
  <c r="AD917" i="1"/>
  <c r="AE917" i="1"/>
  <c r="AF917" i="1"/>
  <c r="AG917" i="1"/>
  <c r="AM917" i="1" s="1"/>
  <c r="AH917" i="1"/>
  <c r="AI917" i="1"/>
  <c r="AJ917" i="1"/>
  <c r="AK917" i="1"/>
  <c r="AB918" i="1"/>
  <c r="AL918" i="1" s="1"/>
  <c r="AC918" i="1"/>
  <c r="AD918" i="1"/>
  <c r="AE918" i="1"/>
  <c r="AF918" i="1"/>
  <c r="AG918" i="1"/>
  <c r="AM918" i="1" s="1"/>
  <c r="AH918" i="1"/>
  <c r="AI918" i="1"/>
  <c r="AJ918" i="1"/>
  <c r="AK918" i="1"/>
  <c r="AB919" i="1"/>
  <c r="AL919" i="1" s="1"/>
  <c r="AC919" i="1"/>
  <c r="AD919" i="1"/>
  <c r="AE919" i="1"/>
  <c r="AF919" i="1"/>
  <c r="AG919" i="1"/>
  <c r="AM919" i="1" s="1"/>
  <c r="AH919" i="1"/>
  <c r="AI919" i="1"/>
  <c r="AJ919" i="1"/>
  <c r="AK919" i="1"/>
  <c r="AB920" i="1"/>
  <c r="AL920" i="1" s="1"/>
  <c r="AC920" i="1"/>
  <c r="AD920" i="1"/>
  <c r="AE920" i="1"/>
  <c r="AF920" i="1"/>
  <c r="AG920" i="1"/>
  <c r="AM920" i="1" s="1"/>
  <c r="AH920" i="1"/>
  <c r="AI920" i="1"/>
  <c r="AJ920" i="1"/>
  <c r="AK920" i="1"/>
  <c r="AB921" i="1"/>
  <c r="AL921" i="1" s="1"/>
  <c r="AC921" i="1"/>
  <c r="AD921" i="1"/>
  <c r="AE921" i="1"/>
  <c r="AF921" i="1"/>
  <c r="AG921" i="1"/>
  <c r="AM921" i="1" s="1"/>
  <c r="AH921" i="1"/>
  <c r="AI921" i="1"/>
  <c r="AJ921" i="1"/>
  <c r="AK921" i="1"/>
  <c r="AB922" i="1"/>
  <c r="AL922" i="1" s="1"/>
  <c r="AC922" i="1"/>
  <c r="AD922" i="1"/>
  <c r="AE922" i="1"/>
  <c r="AF922" i="1"/>
  <c r="AG922" i="1"/>
  <c r="AM922" i="1" s="1"/>
  <c r="AH922" i="1"/>
  <c r="AI922" i="1"/>
  <c r="AJ922" i="1"/>
  <c r="AK922" i="1"/>
  <c r="AB923" i="1"/>
  <c r="AL923" i="1" s="1"/>
  <c r="AC923" i="1"/>
  <c r="AD923" i="1"/>
  <c r="AE923" i="1"/>
  <c r="AF923" i="1"/>
  <c r="AG923" i="1"/>
  <c r="AM923" i="1" s="1"/>
  <c r="AH923" i="1"/>
  <c r="AI923" i="1"/>
  <c r="AJ923" i="1"/>
  <c r="AK923" i="1"/>
  <c r="AB924" i="1"/>
  <c r="AL924" i="1" s="1"/>
  <c r="AC924" i="1"/>
  <c r="AD924" i="1"/>
  <c r="AE924" i="1"/>
  <c r="AF924" i="1"/>
  <c r="AG924" i="1"/>
  <c r="AM924" i="1" s="1"/>
  <c r="AH924" i="1"/>
  <c r="AI924" i="1"/>
  <c r="AJ924" i="1"/>
  <c r="AK924" i="1"/>
  <c r="AB925" i="1"/>
  <c r="AL925" i="1" s="1"/>
  <c r="AC925" i="1"/>
  <c r="AD925" i="1"/>
  <c r="AE925" i="1"/>
  <c r="AF925" i="1"/>
  <c r="AG925" i="1"/>
  <c r="AM925" i="1" s="1"/>
  <c r="AH925" i="1"/>
  <c r="AI925" i="1"/>
  <c r="AJ925" i="1"/>
  <c r="AK925" i="1"/>
  <c r="AB926" i="1"/>
  <c r="AL926" i="1" s="1"/>
  <c r="AC926" i="1"/>
  <c r="AD926" i="1"/>
  <c r="AE926" i="1"/>
  <c r="AF926" i="1"/>
  <c r="AG926" i="1"/>
  <c r="AM926" i="1" s="1"/>
  <c r="AH926" i="1"/>
  <c r="AI926" i="1"/>
  <c r="AJ926" i="1"/>
  <c r="AK926" i="1"/>
  <c r="AB927" i="1"/>
  <c r="AL927" i="1" s="1"/>
  <c r="AC927" i="1"/>
  <c r="AD927" i="1"/>
  <c r="AE927" i="1"/>
  <c r="AF927" i="1"/>
  <c r="AG927" i="1"/>
  <c r="AM927" i="1" s="1"/>
  <c r="AH927" i="1"/>
  <c r="AI927" i="1"/>
  <c r="AJ927" i="1"/>
  <c r="AK927" i="1"/>
  <c r="AB928" i="1"/>
  <c r="AL928" i="1" s="1"/>
  <c r="AC928" i="1"/>
  <c r="AD928" i="1"/>
  <c r="AE928" i="1"/>
  <c r="AF928" i="1"/>
  <c r="AG928" i="1"/>
  <c r="AM928" i="1" s="1"/>
  <c r="AH928" i="1"/>
  <c r="AI928" i="1"/>
  <c r="AJ928" i="1"/>
  <c r="AK928" i="1"/>
  <c r="AB929" i="1"/>
  <c r="AL929" i="1" s="1"/>
  <c r="AC929" i="1"/>
  <c r="AD929" i="1"/>
  <c r="AE929" i="1"/>
  <c r="AF929" i="1"/>
  <c r="AG929" i="1"/>
  <c r="AM929" i="1" s="1"/>
  <c r="AH929" i="1"/>
  <c r="AI929" i="1"/>
  <c r="AJ929" i="1"/>
  <c r="AK929" i="1"/>
  <c r="AB930" i="1"/>
  <c r="AC930" i="1"/>
  <c r="AD930" i="1"/>
  <c r="AE930" i="1"/>
  <c r="AF930" i="1"/>
  <c r="AG930" i="1"/>
  <c r="AH930" i="1"/>
  <c r="AI930" i="1"/>
  <c r="AJ930" i="1"/>
  <c r="AK930" i="1"/>
  <c r="AB931" i="1"/>
  <c r="AL931" i="1" s="1"/>
  <c r="AC931" i="1"/>
  <c r="AD931" i="1"/>
  <c r="AE931" i="1"/>
  <c r="AF931" i="1"/>
  <c r="AG931" i="1"/>
  <c r="AM931" i="1" s="1"/>
  <c r="AH931" i="1"/>
  <c r="AI931" i="1"/>
  <c r="AJ931" i="1"/>
  <c r="AK931" i="1"/>
  <c r="AB932" i="1"/>
  <c r="AL932" i="1" s="1"/>
  <c r="AC932" i="1"/>
  <c r="AD932" i="1"/>
  <c r="AE932" i="1"/>
  <c r="AF932" i="1"/>
  <c r="AG932" i="1"/>
  <c r="AM932" i="1" s="1"/>
  <c r="AH932" i="1"/>
  <c r="AI932" i="1"/>
  <c r="AJ932" i="1"/>
  <c r="AK932" i="1"/>
  <c r="AB933" i="1"/>
  <c r="AL933" i="1" s="1"/>
  <c r="AC933" i="1"/>
  <c r="AD933" i="1"/>
  <c r="AE933" i="1"/>
  <c r="AF933" i="1"/>
  <c r="AG933" i="1"/>
  <c r="AM933" i="1" s="1"/>
  <c r="AH933" i="1"/>
  <c r="AI933" i="1"/>
  <c r="AJ933" i="1"/>
  <c r="AK933" i="1"/>
  <c r="AB934" i="1"/>
  <c r="AL934" i="1" s="1"/>
  <c r="AC934" i="1"/>
  <c r="AD934" i="1"/>
  <c r="AE934" i="1"/>
  <c r="AF934" i="1"/>
  <c r="AG934" i="1"/>
  <c r="AM934" i="1" s="1"/>
  <c r="AH934" i="1"/>
  <c r="AI934" i="1"/>
  <c r="AJ934" i="1"/>
  <c r="AK934" i="1"/>
  <c r="AB935" i="1"/>
  <c r="AL935" i="1" s="1"/>
  <c r="AC935" i="1"/>
  <c r="AD935" i="1"/>
  <c r="AE935" i="1"/>
  <c r="AF935" i="1"/>
  <c r="AG935" i="1"/>
  <c r="AM935" i="1" s="1"/>
  <c r="AH935" i="1"/>
  <c r="AI935" i="1"/>
  <c r="AJ935" i="1"/>
  <c r="AK935" i="1"/>
  <c r="AB936" i="1"/>
  <c r="AL936" i="1" s="1"/>
  <c r="AC936" i="1"/>
  <c r="AD936" i="1"/>
  <c r="AE936" i="1"/>
  <c r="AF936" i="1"/>
  <c r="AG936" i="1"/>
  <c r="AM936" i="1" s="1"/>
  <c r="AH936" i="1"/>
  <c r="AI936" i="1"/>
  <c r="AJ936" i="1"/>
  <c r="AK936" i="1"/>
  <c r="AB937" i="1"/>
  <c r="AL937" i="1" s="1"/>
  <c r="AC937" i="1"/>
  <c r="AD937" i="1"/>
  <c r="AE937" i="1"/>
  <c r="AF937" i="1"/>
  <c r="AG937" i="1"/>
  <c r="AM937" i="1" s="1"/>
  <c r="AH937" i="1"/>
  <c r="AI937" i="1"/>
  <c r="AJ937" i="1"/>
  <c r="AK937" i="1"/>
  <c r="AB938" i="1"/>
  <c r="AL938" i="1" s="1"/>
  <c r="AC938" i="1"/>
  <c r="AD938" i="1"/>
  <c r="AE938" i="1"/>
  <c r="AF938" i="1"/>
  <c r="AG938" i="1"/>
  <c r="AM938" i="1" s="1"/>
  <c r="AH938" i="1"/>
  <c r="AI938" i="1"/>
  <c r="AJ938" i="1"/>
  <c r="AK938" i="1"/>
  <c r="AB939" i="1"/>
  <c r="AL939" i="1" s="1"/>
  <c r="AC939" i="1"/>
  <c r="AD939" i="1"/>
  <c r="AE939" i="1"/>
  <c r="AF939" i="1"/>
  <c r="AG939" i="1"/>
  <c r="AM939" i="1" s="1"/>
  <c r="AH939" i="1"/>
  <c r="AI939" i="1"/>
  <c r="AJ939" i="1"/>
  <c r="AK939" i="1"/>
  <c r="AB940" i="1"/>
  <c r="AL940" i="1" s="1"/>
  <c r="AC940" i="1"/>
  <c r="AD940" i="1"/>
  <c r="AE940" i="1"/>
  <c r="AF940" i="1"/>
  <c r="AG940" i="1"/>
  <c r="AM940" i="1" s="1"/>
  <c r="AH940" i="1"/>
  <c r="AI940" i="1"/>
  <c r="AJ940" i="1"/>
  <c r="AK940" i="1"/>
  <c r="AB941" i="1"/>
  <c r="AL941" i="1" s="1"/>
  <c r="AC941" i="1"/>
  <c r="AD941" i="1"/>
  <c r="AE941" i="1"/>
  <c r="AF941" i="1"/>
  <c r="AG941" i="1"/>
  <c r="AM941" i="1" s="1"/>
  <c r="AH941" i="1"/>
  <c r="AI941" i="1"/>
  <c r="AJ941" i="1"/>
  <c r="AK941" i="1"/>
  <c r="AB942" i="1"/>
  <c r="AL942" i="1" s="1"/>
  <c r="AC942" i="1"/>
  <c r="AD942" i="1"/>
  <c r="AE942" i="1"/>
  <c r="AF942" i="1"/>
  <c r="AG942" i="1"/>
  <c r="AM942" i="1" s="1"/>
  <c r="AH942" i="1"/>
  <c r="AI942" i="1"/>
  <c r="AJ942" i="1"/>
  <c r="AK942" i="1"/>
  <c r="AB943" i="1"/>
  <c r="AL943" i="1" s="1"/>
  <c r="AC943" i="1"/>
  <c r="AD943" i="1"/>
  <c r="AE943" i="1"/>
  <c r="AF943" i="1"/>
  <c r="AG943" i="1"/>
  <c r="AM943" i="1" s="1"/>
  <c r="AH943" i="1"/>
  <c r="AI943" i="1"/>
  <c r="AJ943" i="1"/>
  <c r="AK943" i="1"/>
  <c r="AB944" i="1"/>
  <c r="AL944" i="1" s="1"/>
  <c r="AC944" i="1"/>
  <c r="AD944" i="1"/>
  <c r="AE944" i="1"/>
  <c r="AF944" i="1"/>
  <c r="AG944" i="1"/>
  <c r="AM944" i="1" s="1"/>
  <c r="AH944" i="1"/>
  <c r="AI944" i="1"/>
  <c r="AJ944" i="1"/>
  <c r="AK944" i="1"/>
  <c r="AB945" i="1"/>
  <c r="AL945" i="1" s="1"/>
  <c r="AC945" i="1"/>
  <c r="AD945" i="1"/>
  <c r="AE945" i="1"/>
  <c r="AF945" i="1"/>
  <c r="AG945" i="1"/>
  <c r="AM945" i="1" s="1"/>
  <c r="AH945" i="1"/>
  <c r="AI945" i="1"/>
  <c r="AJ945" i="1"/>
  <c r="AK945" i="1"/>
  <c r="AB946" i="1"/>
  <c r="AL946" i="1" s="1"/>
  <c r="AC946" i="1"/>
  <c r="AD946" i="1"/>
  <c r="AE946" i="1"/>
  <c r="AF946" i="1"/>
  <c r="AG946" i="1"/>
  <c r="AM946" i="1" s="1"/>
  <c r="AH946" i="1"/>
  <c r="AI946" i="1"/>
  <c r="AJ946" i="1"/>
  <c r="AK946" i="1"/>
  <c r="AB947" i="1"/>
  <c r="AL947" i="1" s="1"/>
  <c r="AC947" i="1"/>
  <c r="AD947" i="1"/>
  <c r="AE947" i="1"/>
  <c r="AF947" i="1"/>
  <c r="AG947" i="1"/>
  <c r="AM947" i="1" s="1"/>
  <c r="AH947" i="1"/>
  <c r="AI947" i="1"/>
  <c r="AJ947" i="1"/>
  <c r="AK947" i="1"/>
  <c r="AB948" i="1"/>
  <c r="AL948" i="1" s="1"/>
  <c r="AC948" i="1"/>
  <c r="AD948" i="1"/>
  <c r="AE948" i="1"/>
  <c r="AF948" i="1"/>
  <c r="AG948" i="1"/>
  <c r="AM948" i="1" s="1"/>
  <c r="AH948" i="1"/>
  <c r="AI948" i="1"/>
  <c r="AJ948" i="1"/>
  <c r="AK948" i="1"/>
  <c r="AB949" i="1"/>
  <c r="AL949" i="1" s="1"/>
  <c r="AC949" i="1"/>
  <c r="AD949" i="1"/>
  <c r="AE949" i="1"/>
  <c r="AF949" i="1"/>
  <c r="AG949" i="1"/>
  <c r="AM949" i="1" s="1"/>
  <c r="AH949" i="1"/>
  <c r="AI949" i="1"/>
  <c r="AJ949" i="1"/>
  <c r="AK949" i="1"/>
  <c r="AB950" i="1"/>
  <c r="AL950" i="1" s="1"/>
  <c r="AC950" i="1"/>
  <c r="AD950" i="1"/>
  <c r="AE950" i="1"/>
  <c r="AF950" i="1"/>
  <c r="AG950" i="1"/>
  <c r="AM950" i="1" s="1"/>
  <c r="AH950" i="1"/>
  <c r="AI950" i="1"/>
  <c r="AJ950" i="1"/>
  <c r="AK950" i="1"/>
  <c r="AB951" i="1"/>
  <c r="AL951" i="1" s="1"/>
  <c r="AC951" i="1"/>
  <c r="AD951" i="1"/>
  <c r="AE951" i="1"/>
  <c r="AF951" i="1"/>
  <c r="AG951" i="1"/>
  <c r="AM951" i="1" s="1"/>
  <c r="AH951" i="1"/>
  <c r="AI951" i="1"/>
  <c r="AJ951" i="1"/>
  <c r="AK951" i="1"/>
  <c r="AB952" i="1"/>
  <c r="AL952" i="1" s="1"/>
  <c r="AC952" i="1"/>
  <c r="AD952" i="1"/>
  <c r="AE952" i="1"/>
  <c r="AF952" i="1"/>
  <c r="AG952" i="1"/>
  <c r="AM952" i="1" s="1"/>
  <c r="AH952" i="1"/>
  <c r="AI952" i="1"/>
  <c r="AJ952" i="1"/>
  <c r="AK952" i="1"/>
  <c r="AB953" i="1"/>
  <c r="AL953" i="1" s="1"/>
  <c r="AC953" i="1"/>
  <c r="AD953" i="1"/>
  <c r="AE953" i="1"/>
  <c r="AF953" i="1"/>
  <c r="AG953" i="1"/>
  <c r="AM953" i="1" s="1"/>
  <c r="AH953" i="1"/>
  <c r="AI953" i="1"/>
  <c r="AJ953" i="1"/>
  <c r="AK953" i="1"/>
  <c r="AB954" i="1"/>
  <c r="AL954" i="1" s="1"/>
  <c r="AC954" i="1"/>
  <c r="AD954" i="1"/>
  <c r="AE954" i="1"/>
  <c r="AF954" i="1"/>
  <c r="AG954" i="1"/>
  <c r="AM954" i="1" s="1"/>
  <c r="AH954" i="1"/>
  <c r="AI954" i="1"/>
  <c r="AJ954" i="1"/>
  <c r="AK954" i="1"/>
  <c r="AB955" i="1"/>
  <c r="AL955" i="1" s="1"/>
  <c r="AC955" i="1"/>
  <c r="AD955" i="1"/>
  <c r="AE955" i="1"/>
  <c r="AF955" i="1"/>
  <c r="AG955" i="1"/>
  <c r="AM955" i="1" s="1"/>
  <c r="AH955" i="1"/>
  <c r="AI955" i="1"/>
  <c r="AJ955" i="1"/>
  <c r="AK955" i="1"/>
  <c r="AB956" i="1"/>
  <c r="AL956" i="1" s="1"/>
  <c r="AC956" i="1"/>
  <c r="AD956" i="1"/>
  <c r="AE956" i="1"/>
  <c r="AF956" i="1"/>
  <c r="AG956" i="1"/>
  <c r="AM956" i="1" s="1"/>
  <c r="AH956" i="1"/>
  <c r="AI956" i="1"/>
  <c r="AJ956" i="1"/>
  <c r="AK956" i="1"/>
  <c r="AB957" i="1"/>
  <c r="AL957" i="1" s="1"/>
  <c r="AC957" i="1"/>
  <c r="AD957" i="1"/>
  <c r="AE957" i="1"/>
  <c r="AF957" i="1"/>
  <c r="AG957" i="1"/>
  <c r="AM957" i="1" s="1"/>
  <c r="AH957" i="1"/>
  <c r="AI957" i="1"/>
  <c r="AJ957" i="1"/>
  <c r="AK957" i="1"/>
  <c r="AB958" i="1"/>
  <c r="AL958" i="1" s="1"/>
  <c r="AC958" i="1"/>
  <c r="AD958" i="1"/>
  <c r="AE958" i="1"/>
  <c r="AF958" i="1"/>
  <c r="AG958" i="1"/>
  <c r="AM958" i="1" s="1"/>
  <c r="AH958" i="1"/>
  <c r="AI958" i="1"/>
  <c r="AJ958" i="1"/>
  <c r="AK958" i="1"/>
  <c r="AB959" i="1"/>
  <c r="AL959" i="1" s="1"/>
  <c r="AC959" i="1"/>
  <c r="AD959" i="1"/>
  <c r="AE959" i="1"/>
  <c r="AF959" i="1"/>
  <c r="AG959" i="1"/>
  <c r="AM959" i="1" s="1"/>
  <c r="AH959" i="1"/>
  <c r="AI959" i="1"/>
  <c r="AJ959" i="1"/>
  <c r="AK959" i="1"/>
  <c r="AB960" i="1"/>
  <c r="AL960" i="1" s="1"/>
  <c r="AC960" i="1"/>
  <c r="AD960" i="1"/>
  <c r="AE960" i="1"/>
  <c r="AF960" i="1"/>
  <c r="AG960" i="1"/>
  <c r="AM960" i="1" s="1"/>
  <c r="AH960" i="1"/>
  <c r="AI960" i="1"/>
  <c r="AJ960" i="1"/>
  <c r="AK960" i="1"/>
  <c r="AB961" i="1"/>
  <c r="AL961" i="1" s="1"/>
  <c r="AC961" i="1"/>
  <c r="AD961" i="1"/>
  <c r="AE961" i="1"/>
  <c r="AF961" i="1"/>
  <c r="AG961" i="1"/>
  <c r="AM961" i="1" s="1"/>
  <c r="AH961" i="1"/>
  <c r="AI961" i="1"/>
  <c r="AJ961" i="1"/>
  <c r="AK961" i="1"/>
  <c r="AB962" i="1"/>
  <c r="AL962" i="1" s="1"/>
  <c r="AC962" i="1"/>
  <c r="AD962" i="1"/>
  <c r="AE962" i="1"/>
  <c r="AF962" i="1"/>
  <c r="AG962" i="1"/>
  <c r="AM962" i="1" s="1"/>
  <c r="AH962" i="1"/>
  <c r="AI962" i="1"/>
  <c r="AJ962" i="1"/>
  <c r="AK962" i="1"/>
  <c r="AB963" i="1"/>
  <c r="AL963" i="1" s="1"/>
  <c r="AC963" i="1"/>
  <c r="AD963" i="1"/>
  <c r="AE963" i="1"/>
  <c r="AF963" i="1"/>
  <c r="AG963" i="1"/>
  <c r="AM963" i="1" s="1"/>
  <c r="AH963" i="1"/>
  <c r="AI963" i="1"/>
  <c r="AJ963" i="1"/>
  <c r="AK963" i="1"/>
  <c r="AB964" i="1"/>
  <c r="AL964" i="1" s="1"/>
  <c r="AC964" i="1"/>
  <c r="AD964" i="1"/>
  <c r="AE964" i="1"/>
  <c r="AF964" i="1"/>
  <c r="AG964" i="1"/>
  <c r="AM964" i="1" s="1"/>
  <c r="AH964" i="1"/>
  <c r="AI964" i="1"/>
  <c r="AJ964" i="1"/>
  <c r="AK964" i="1"/>
  <c r="AB965" i="1"/>
  <c r="AL965" i="1" s="1"/>
  <c r="AC965" i="1"/>
  <c r="AD965" i="1"/>
  <c r="AE965" i="1"/>
  <c r="AF965" i="1"/>
  <c r="AG965" i="1"/>
  <c r="AM965" i="1" s="1"/>
  <c r="AH965" i="1"/>
  <c r="AI965" i="1"/>
  <c r="AJ965" i="1"/>
  <c r="AK965" i="1"/>
  <c r="AB966" i="1"/>
  <c r="AL966" i="1" s="1"/>
  <c r="AC966" i="1"/>
  <c r="AD966" i="1"/>
  <c r="AE966" i="1"/>
  <c r="AF966" i="1"/>
  <c r="AG966" i="1"/>
  <c r="AM966" i="1" s="1"/>
  <c r="AH966" i="1"/>
  <c r="AI966" i="1"/>
  <c r="AJ966" i="1"/>
  <c r="AK966" i="1"/>
  <c r="AB967" i="1"/>
  <c r="AL967" i="1" s="1"/>
  <c r="AC967" i="1"/>
  <c r="AD967" i="1"/>
  <c r="AE967" i="1"/>
  <c r="AF967" i="1"/>
  <c r="AG967" i="1"/>
  <c r="AM967" i="1" s="1"/>
  <c r="AH967" i="1"/>
  <c r="AI967" i="1"/>
  <c r="AJ967" i="1"/>
  <c r="AK967" i="1"/>
  <c r="AB968" i="1"/>
  <c r="AL968" i="1" s="1"/>
  <c r="AC968" i="1"/>
  <c r="AD968" i="1"/>
  <c r="AE968" i="1"/>
  <c r="AF968" i="1"/>
  <c r="AG968" i="1"/>
  <c r="AM968" i="1" s="1"/>
  <c r="AH968" i="1"/>
  <c r="AI968" i="1"/>
  <c r="AJ968" i="1"/>
  <c r="AK968" i="1"/>
  <c r="AB969" i="1"/>
  <c r="AL969" i="1" s="1"/>
  <c r="AC969" i="1"/>
  <c r="AD969" i="1"/>
  <c r="AE969" i="1"/>
  <c r="AF969" i="1"/>
  <c r="AG969" i="1"/>
  <c r="AM969" i="1" s="1"/>
  <c r="AH969" i="1"/>
  <c r="AI969" i="1"/>
  <c r="AJ969" i="1"/>
  <c r="AK969" i="1"/>
  <c r="AB970" i="1"/>
  <c r="AL970" i="1" s="1"/>
  <c r="AC970" i="1"/>
  <c r="AD970" i="1"/>
  <c r="AE970" i="1"/>
  <c r="AF970" i="1"/>
  <c r="AG970" i="1"/>
  <c r="AM970" i="1" s="1"/>
  <c r="AH970" i="1"/>
  <c r="AI970" i="1"/>
  <c r="AJ970" i="1"/>
  <c r="AK970" i="1"/>
  <c r="AB971" i="1"/>
  <c r="AL971" i="1" s="1"/>
  <c r="AC971" i="1"/>
  <c r="AD971" i="1"/>
  <c r="AE971" i="1"/>
  <c r="AF971" i="1"/>
  <c r="AG971" i="1"/>
  <c r="AM971" i="1" s="1"/>
  <c r="AH971" i="1"/>
  <c r="AI971" i="1"/>
  <c r="AJ971" i="1"/>
  <c r="AK971" i="1"/>
  <c r="AB972" i="1"/>
  <c r="AL972" i="1" s="1"/>
  <c r="AC972" i="1"/>
  <c r="AD972" i="1"/>
  <c r="AE972" i="1"/>
  <c r="AF972" i="1"/>
  <c r="AG972" i="1"/>
  <c r="AM972" i="1" s="1"/>
  <c r="AH972" i="1"/>
  <c r="AI972" i="1"/>
  <c r="AJ972" i="1"/>
  <c r="AK972" i="1"/>
  <c r="AB973" i="1"/>
  <c r="AL973" i="1" s="1"/>
  <c r="AC973" i="1"/>
  <c r="AD973" i="1"/>
  <c r="AE973" i="1"/>
  <c r="AF973" i="1"/>
  <c r="AG973" i="1"/>
  <c r="AM973" i="1" s="1"/>
  <c r="AH973" i="1"/>
  <c r="AI973" i="1"/>
  <c r="AJ973" i="1"/>
  <c r="AK973" i="1"/>
  <c r="AB974" i="1"/>
  <c r="AL974" i="1" s="1"/>
  <c r="AC974" i="1"/>
  <c r="AD974" i="1"/>
  <c r="AE974" i="1"/>
  <c r="AF974" i="1"/>
  <c r="AG974" i="1"/>
  <c r="AM974" i="1" s="1"/>
  <c r="AH974" i="1"/>
  <c r="AI974" i="1"/>
  <c r="AJ974" i="1"/>
  <c r="AK974" i="1"/>
  <c r="AB975" i="1"/>
  <c r="AL975" i="1" s="1"/>
  <c r="AC975" i="1"/>
  <c r="AD975" i="1"/>
  <c r="AE975" i="1"/>
  <c r="AF975" i="1"/>
  <c r="AG975" i="1"/>
  <c r="AM975" i="1" s="1"/>
  <c r="AH975" i="1"/>
  <c r="AI975" i="1"/>
  <c r="AJ975" i="1"/>
  <c r="AK975" i="1"/>
  <c r="AB976" i="1"/>
  <c r="AL976" i="1" s="1"/>
  <c r="AC976" i="1"/>
  <c r="AD976" i="1"/>
  <c r="AE976" i="1"/>
  <c r="AF976" i="1"/>
  <c r="AG976" i="1"/>
  <c r="AM976" i="1" s="1"/>
  <c r="AH976" i="1"/>
  <c r="AI976" i="1"/>
  <c r="AJ976" i="1"/>
  <c r="AK976" i="1"/>
  <c r="AB977" i="1"/>
  <c r="AL977" i="1" s="1"/>
  <c r="AC977" i="1"/>
  <c r="AD977" i="1"/>
  <c r="AE977" i="1"/>
  <c r="AF977" i="1"/>
  <c r="AG977" i="1"/>
  <c r="AM977" i="1" s="1"/>
  <c r="AH977" i="1"/>
  <c r="AI977" i="1"/>
  <c r="AJ977" i="1"/>
  <c r="AK977" i="1"/>
  <c r="AB978" i="1"/>
  <c r="AL978" i="1" s="1"/>
  <c r="AC978" i="1"/>
  <c r="AD978" i="1"/>
  <c r="AE978" i="1"/>
  <c r="AF978" i="1"/>
  <c r="AG978" i="1"/>
  <c r="AM978" i="1" s="1"/>
  <c r="AH978" i="1"/>
  <c r="AI978" i="1"/>
  <c r="AJ978" i="1"/>
  <c r="AK978" i="1"/>
  <c r="AB979" i="1"/>
  <c r="AL979" i="1" s="1"/>
  <c r="AC979" i="1"/>
  <c r="AD979" i="1"/>
  <c r="AE979" i="1"/>
  <c r="AF979" i="1"/>
  <c r="AG979" i="1"/>
  <c r="AM979" i="1" s="1"/>
  <c r="AH979" i="1"/>
  <c r="AI979" i="1"/>
  <c r="AJ979" i="1"/>
  <c r="AK979" i="1"/>
  <c r="AB980" i="1"/>
  <c r="AL980" i="1" s="1"/>
  <c r="AC980" i="1"/>
  <c r="AD980" i="1"/>
  <c r="AE980" i="1"/>
  <c r="AF980" i="1"/>
  <c r="AG980" i="1"/>
  <c r="AM980" i="1" s="1"/>
  <c r="AH980" i="1"/>
  <c r="AI980" i="1"/>
  <c r="AJ980" i="1"/>
  <c r="AK980" i="1"/>
  <c r="AB981" i="1"/>
  <c r="AL981" i="1" s="1"/>
  <c r="AC981" i="1"/>
  <c r="AD981" i="1"/>
  <c r="AE981" i="1"/>
  <c r="AF981" i="1"/>
  <c r="AG981" i="1"/>
  <c r="AM981" i="1" s="1"/>
  <c r="AH981" i="1"/>
  <c r="AI981" i="1"/>
  <c r="AJ981" i="1"/>
  <c r="AK981" i="1"/>
  <c r="AB982" i="1"/>
  <c r="AL982" i="1" s="1"/>
  <c r="AC982" i="1"/>
  <c r="AD982" i="1"/>
  <c r="AE982" i="1"/>
  <c r="AF982" i="1"/>
  <c r="AG982" i="1"/>
  <c r="AM982" i="1" s="1"/>
  <c r="AH982" i="1"/>
  <c r="AI982" i="1"/>
  <c r="AJ982" i="1"/>
  <c r="AK982" i="1"/>
  <c r="AB983" i="1"/>
  <c r="AL983" i="1" s="1"/>
  <c r="AC983" i="1"/>
  <c r="AD983" i="1"/>
  <c r="AE983" i="1"/>
  <c r="AF983" i="1"/>
  <c r="AG983" i="1"/>
  <c r="AM983" i="1" s="1"/>
  <c r="AH983" i="1"/>
  <c r="AI983" i="1"/>
  <c r="AJ983" i="1"/>
  <c r="AK983" i="1"/>
  <c r="AB984" i="1"/>
  <c r="AL984" i="1" s="1"/>
  <c r="AC984" i="1"/>
  <c r="AD984" i="1"/>
  <c r="AE984" i="1"/>
  <c r="AF984" i="1"/>
  <c r="AG984" i="1"/>
  <c r="AM984" i="1" s="1"/>
  <c r="AH984" i="1"/>
  <c r="AI984" i="1"/>
  <c r="AJ984" i="1"/>
  <c r="AK984" i="1"/>
  <c r="AB985" i="1"/>
  <c r="AL985" i="1" s="1"/>
  <c r="AC985" i="1"/>
  <c r="AD985" i="1"/>
  <c r="AE985" i="1"/>
  <c r="AF985" i="1"/>
  <c r="AG985" i="1"/>
  <c r="AM985" i="1" s="1"/>
  <c r="AH985" i="1"/>
  <c r="AI985" i="1"/>
  <c r="AJ985" i="1"/>
  <c r="AK985" i="1"/>
  <c r="AB986" i="1"/>
  <c r="AL986" i="1" s="1"/>
  <c r="AC986" i="1"/>
  <c r="AD986" i="1"/>
  <c r="AE986" i="1"/>
  <c r="AF986" i="1"/>
  <c r="AG986" i="1"/>
  <c r="AM986" i="1" s="1"/>
  <c r="AH986" i="1"/>
  <c r="AI986" i="1"/>
  <c r="AJ986" i="1"/>
  <c r="AK986" i="1"/>
  <c r="AB987" i="1"/>
  <c r="AL987" i="1" s="1"/>
  <c r="AC987" i="1"/>
  <c r="AD987" i="1"/>
  <c r="AE987" i="1"/>
  <c r="AF987" i="1"/>
  <c r="AG987" i="1"/>
  <c r="AM987" i="1" s="1"/>
  <c r="AH987" i="1"/>
  <c r="AI987" i="1"/>
  <c r="AJ987" i="1"/>
  <c r="AK987" i="1"/>
  <c r="AB988" i="1"/>
  <c r="AL988" i="1" s="1"/>
  <c r="AC988" i="1"/>
  <c r="AD988" i="1"/>
  <c r="AE988" i="1"/>
  <c r="AF988" i="1"/>
  <c r="AG988" i="1"/>
  <c r="AM988" i="1" s="1"/>
  <c r="AH988" i="1"/>
  <c r="AI988" i="1"/>
  <c r="AJ988" i="1"/>
  <c r="AK988" i="1"/>
  <c r="AB989" i="1"/>
  <c r="AL989" i="1" s="1"/>
  <c r="AC989" i="1"/>
  <c r="AD989" i="1"/>
  <c r="AE989" i="1"/>
  <c r="AF989" i="1"/>
  <c r="AG989" i="1"/>
  <c r="AM989" i="1" s="1"/>
  <c r="AH989" i="1"/>
  <c r="AI989" i="1"/>
  <c r="AJ989" i="1"/>
  <c r="AK989" i="1"/>
  <c r="AB990" i="1"/>
  <c r="AL990" i="1" s="1"/>
  <c r="AC990" i="1"/>
  <c r="AD990" i="1"/>
  <c r="AE990" i="1"/>
  <c r="AF990" i="1"/>
  <c r="AG990" i="1"/>
  <c r="AM990" i="1" s="1"/>
  <c r="AH990" i="1"/>
  <c r="AI990" i="1"/>
  <c r="AJ990" i="1"/>
  <c r="AK990" i="1"/>
  <c r="AB991" i="1"/>
  <c r="AL991" i="1" s="1"/>
  <c r="AC991" i="1"/>
  <c r="AD991" i="1"/>
  <c r="AE991" i="1"/>
  <c r="AF991" i="1"/>
  <c r="AG991" i="1"/>
  <c r="AM991" i="1" s="1"/>
  <c r="AH991" i="1"/>
  <c r="AI991" i="1"/>
  <c r="AJ991" i="1"/>
  <c r="AK991" i="1"/>
  <c r="AB992" i="1"/>
  <c r="AL992" i="1" s="1"/>
  <c r="AC992" i="1"/>
  <c r="AD992" i="1"/>
  <c r="AE992" i="1"/>
  <c r="AF992" i="1"/>
  <c r="AG992" i="1"/>
  <c r="AM992" i="1" s="1"/>
  <c r="AH992" i="1"/>
  <c r="AI992" i="1"/>
  <c r="AJ992" i="1"/>
  <c r="AK992" i="1"/>
  <c r="AB993" i="1"/>
  <c r="AL993" i="1" s="1"/>
  <c r="AC993" i="1"/>
  <c r="AD993" i="1"/>
  <c r="AE993" i="1"/>
  <c r="AF993" i="1"/>
  <c r="AG993" i="1"/>
  <c r="AM993" i="1" s="1"/>
  <c r="AH993" i="1"/>
  <c r="AI993" i="1"/>
  <c r="AJ993" i="1"/>
  <c r="AK993" i="1"/>
  <c r="AB994" i="1"/>
  <c r="AL994" i="1" s="1"/>
  <c r="AC994" i="1"/>
  <c r="AD994" i="1"/>
  <c r="AE994" i="1"/>
  <c r="AF994" i="1"/>
  <c r="AG994" i="1"/>
  <c r="AM994" i="1" s="1"/>
  <c r="AH994" i="1"/>
  <c r="AI994" i="1"/>
  <c r="AJ994" i="1"/>
  <c r="AK994" i="1"/>
  <c r="AB995" i="1"/>
  <c r="AL995" i="1" s="1"/>
  <c r="AC995" i="1"/>
  <c r="AD995" i="1"/>
  <c r="AE995" i="1"/>
  <c r="AF995" i="1"/>
  <c r="AG995" i="1"/>
  <c r="AM995" i="1" s="1"/>
  <c r="AH995" i="1"/>
  <c r="AI995" i="1"/>
  <c r="AJ995" i="1"/>
  <c r="AK995" i="1"/>
  <c r="AB996" i="1"/>
  <c r="AL996" i="1" s="1"/>
  <c r="AC996" i="1"/>
  <c r="AD996" i="1"/>
  <c r="AE996" i="1"/>
  <c r="AF996" i="1"/>
  <c r="AG996" i="1"/>
  <c r="AM996" i="1" s="1"/>
  <c r="AH996" i="1"/>
  <c r="AI996" i="1"/>
  <c r="AJ996" i="1"/>
  <c r="AK996" i="1"/>
  <c r="AB997" i="1"/>
  <c r="AL997" i="1" s="1"/>
  <c r="AC997" i="1"/>
  <c r="AD997" i="1"/>
  <c r="AE997" i="1"/>
  <c r="AF997" i="1"/>
  <c r="AG997" i="1"/>
  <c r="AM997" i="1" s="1"/>
  <c r="AH997" i="1"/>
  <c r="AI997" i="1"/>
  <c r="AJ997" i="1"/>
  <c r="AK997" i="1"/>
  <c r="AB998" i="1"/>
  <c r="AL998" i="1" s="1"/>
  <c r="AC998" i="1"/>
  <c r="AD998" i="1"/>
  <c r="AE998" i="1"/>
  <c r="AF998" i="1"/>
  <c r="AG998" i="1"/>
  <c r="AM998" i="1" s="1"/>
  <c r="AH998" i="1"/>
  <c r="AI998" i="1"/>
  <c r="AJ998" i="1"/>
  <c r="AK998" i="1"/>
  <c r="AB999" i="1"/>
  <c r="AL999" i="1" s="1"/>
  <c r="AC999" i="1"/>
  <c r="AD999" i="1"/>
  <c r="AE999" i="1"/>
  <c r="AF999" i="1"/>
  <c r="AG999" i="1"/>
  <c r="AM999" i="1" s="1"/>
  <c r="AH999" i="1"/>
  <c r="AI999" i="1"/>
  <c r="AJ999" i="1"/>
  <c r="AK999" i="1"/>
  <c r="AB1000" i="1"/>
  <c r="AL1000" i="1" s="1"/>
  <c r="AC1000" i="1"/>
  <c r="AD1000" i="1"/>
  <c r="AE1000" i="1"/>
  <c r="AF1000" i="1"/>
  <c r="AG1000" i="1"/>
  <c r="AM1000" i="1" s="1"/>
  <c r="AH1000" i="1"/>
  <c r="AI1000" i="1"/>
  <c r="AJ1000" i="1"/>
  <c r="AK1000" i="1"/>
  <c r="AB1001" i="1"/>
  <c r="AL1001" i="1" s="1"/>
  <c r="AC1001" i="1"/>
  <c r="AD1001" i="1"/>
  <c r="AE1001" i="1"/>
  <c r="AF1001" i="1"/>
  <c r="AG1001" i="1"/>
  <c r="AM1001" i="1" s="1"/>
  <c r="AH1001" i="1"/>
  <c r="AI1001" i="1"/>
  <c r="AJ1001" i="1"/>
  <c r="AK1001" i="1"/>
  <c r="AB1002" i="1"/>
  <c r="AL1002" i="1" s="1"/>
  <c r="AC1002" i="1"/>
  <c r="AD1002" i="1"/>
  <c r="AE1002" i="1"/>
  <c r="AF1002" i="1"/>
  <c r="AG1002" i="1"/>
  <c r="AM1002" i="1" s="1"/>
  <c r="AH1002" i="1"/>
  <c r="AI1002" i="1"/>
  <c r="AJ1002" i="1"/>
  <c r="AK1002" i="1"/>
  <c r="AB1003" i="1"/>
  <c r="AL1003" i="1" s="1"/>
  <c r="AC1003" i="1"/>
  <c r="AD1003" i="1"/>
  <c r="AE1003" i="1"/>
  <c r="AF1003" i="1"/>
  <c r="AG1003" i="1"/>
  <c r="AM1003" i="1" s="1"/>
  <c r="AH1003" i="1"/>
  <c r="AI1003" i="1"/>
  <c r="AJ1003" i="1"/>
  <c r="AK1003" i="1"/>
  <c r="AB1004" i="1"/>
  <c r="AL1004" i="1" s="1"/>
  <c r="AC1004" i="1"/>
  <c r="AD1004" i="1"/>
  <c r="AE1004" i="1"/>
  <c r="AF1004" i="1"/>
  <c r="AG1004" i="1"/>
  <c r="AM1004" i="1" s="1"/>
  <c r="AH1004" i="1"/>
  <c r="AI1004" i="1"/>
  <c r="AJ1004" i="1"/>
  <c r="AK1004" i="1"/>
  <c r="AB1005" i="1"/>
  <c r="AL1005" i="1" s="1"/>
  <c r="AC1005" i="1"/>
  <c r="AD1005" i="1"/>
  <c r="AE1005" i="1"/>
  <c r="AF1005" i="1"/>
  <c r="AG1005" i="1"/>
  <c r="AM1005" i="1" s="1"/>
  <c r="AH1005" i="1"/>
  <c r="AI1005" i="1"/>
  <c r="AJ1005" i="1"/>
  <c r="AK1005" i="1"/>
  <c r="AB1006" i="1"/>
  <c r="AL1006" i="1" s="1"/>
  <c r="AC1006" i="1"/>
  <c r="AD1006" i="1"/>
  <c r="AE1006" i="1"/>
  <c r="AF1006" i="1"/>
  <c r="AG1006" i="1"/>
  <c r="AM1006" i="1" s="1"/>
  <c r="AH1006" i="1"/>
  <c r="AI1006" i="1"/>
  <c r="AJ1006" i="1"/>
  <c r="AK1006" i="1"/>
  <c r="AB1007" i="1"/>
  <c r="AL1007" i="1" s="1"/>
  <c r="AC1007" i="1"/>
  <c r="AD1007" i="1"/>
  <c r="AE1007" i="1"/>
  <c r="AF1007" i="1"/>
  <c r="AG1007" i="1"/>
  <c r="AM1007" i="1" s="1"/>
  <c r="AH1007" i="1"/>
  <c r="AI1007" i="1"/>
  <c r="AJ1007" i="1"/>
  <c r="AK1007" i="1"/>
  <c r="AB1008" i="1"/>
  <c r="AL1008" i="1" s="1"/>
  <c r="AC1008" i="1"/>
  <c r="AD1008" i="1"/>
  <c r="AE1008" i="1"/>
  <c r="AF1008" i="1"/>
  <c r="AG1008" i="1"/>
  <c r="AM1008" i="1" s="1"/>
  <c r="AH1008" i="1"/>
  <c r="AI1008" i="1"/>
  <c r="AJ1008" i="1"/>
  <c r="AK1008" i="1"/>
  <c r="AB1009" i="1"/>
  <c r="AL1009" i="1" s="1"/>
  <c r="AC1009" i="1"/>
  <c r="AD1009" i="1"/>
  <c r="AE1009" i="1"/>
  <c r="AF1009" i="1"/>
  <c r="AG1009" i="1"/>
  <c r="AM1009" i="1" s="1"/>
  <c r="AH1009" i="1"/>
  <c r="AI1009" i="1"/>
  <c r="AJ1009" i="1"/>
  <c r="AK1009" i="1"/>
  <c r="AB1010" i="1"/>
  <c r="AL1010" i="1" s="1"/>
  <c r="AC1010" i="1"/>
  <c r="AD1010" i="1"/>
  <c r="AE1010" i="1"/>
  <c r="AF1010" i="1"/>
  <c r="AG1010" i="1"/>
  <c r="AM1010" i="1" s="1"/>
  <c r="AH1010" i="1"/>
  <c r="AI1010" i="1"/>
  <c r="AJ1010" i="1"/>
  <c r="AK1010" i="1"/>
  <c r="AB1011" i="1"/>
  <c r="AL1011" i="1" s="1"/>
  <c r="AC1011" i="1"/>
  <c r="AD1011" i="1"/>
  <c r="AE1011" i="1"/>
  <c r="AF1011" i="1"/>
  <c r="AG1011" i="1"/>
  <c r="AM1011" i="1" s="1"/>
  <c r="AH1011" i="1"/>
  <c r="AI1011" i="1"/>
  <c r="AJ1011" i="1"/>
  <c r="AK1011" i="1"/>
  <c r="AB1012" i="1"/>
  <c r="AL1012" i="1" s="1"/>
  <c r="AC1012" i="1"/>
  <c r="AD1012" i="1"/>
  <c r="AE1012" i="1"/>
  <c r="AF1012" i="1"/>
  <c r="AG1012" i="1"/>
  <c r="AM1012" i="1" s="1"/>
  <c r="AH1012" i="1"/>
  <c r="AI1012" i="1"/>
  <c r="AJ1012" i="1"/>
  <c r="AK1012" i="1"/>
  <c r="AB1013" i="1"/>
  <c r="AL1013" i="1" s="1"/>
  <c r="AC1013" i="1"/>
  <c r="AD1013" i="1"/>
  <c r="AE1013" i="1"/>
  <c r="AF1013" i="1"/>
  <c r="AG1013" i="1"/>
  <c r="AM1013" i="1" s="1"/>
  <c r="AH1013" i="1"/>
  <c r="AI1013" i="1"/>
  <c r="AJ1013" i="1"/>
  <c r="AK1013" i="1"/>
  <c r="AB1014" i="1"/>
  <c r="AL1014" i="1" s="1"/>
  <c r="AC1014" i="1"/>
  <c r="AD1014" i="1"/>
  <c r="AE1014" i="1"/>
  <c r="AF1014" i="1"/>
  <c r="AG1014" i="1"/>
  <c r="AM1014" i="1" s="1"/>
  <c r="AH1014" i="1"/>
  <c r="AI1014" i="1"/>
  <c r="AJ1014" i="1"/>
  <c r="AK1014" i="1"/>
  <c r="AB1015" i="1"/>
  <c r="AC1015" i="1"/>
  <c r="AD1015" i="1"/>
  <c r="AE1015" i="1"/>
  <c r="AF1015" i="1"/>
  <c r="AG1015" i="1"/>
  <c r="AH1015" i="1"/>
  <c r="AI1015" i="1"/>
  <c r="AJ1015" i="1"/>
  <c r="AK1015" i="1"/>
  <c r="AB1016" i="1"/>
  <c r="AL1016" i="1" s="1"/>
  <c r="AC1016" i="1"/>
  <c r="AD1016" i="1"/>
  <c r="AE1016" i="1"/>
  <c r="AF1016" i="1"/>
  <c r="AG1016" i="1"/>
  <c r="AM1016" i="1" s="1"/>
  <c r="AH1016" i="1"/>
  <c r="AI1016" i="1"/>
  <c r="AJ1016" i="1"/>
  <c r="AK1016" i="1"/>
  <c r="AB1017" i="1"/>
  <c r="AL1017" i="1" s="1"/>
  <c r="AC1017" i="1"/>
  <c r="AD1017" i="1"/>
  <c r="AE1017" i="1"/>
  <c r="AF1017" i="1"/>
  <c r="AG1017" i="1"/>
  <c r="AM1017" i="1" s="1"/>
  <c r="AH1017" i="1"/>
  <c r="AI1017" i="1"/>
  <c r="AJ1017" i="1"/>
  <c r="AK1017" i="1"/>
  <c r="AB1018" i="1"/>
  <c r="AL1018" i="1" s="1"/>
  <c r="AC1018" i="1"/>
  <c r="AD1018" i="1"/>
  <c r="AE1018" i="1"/>
  <c r="AF1018" i="1"/>
  <c r="AG1018" i="1"/>
  <c r="AM1018" i="1" s="1"/>
  <c r="AH1018" i="1"/>
  <c r="AI1018" i="1"/>
  <c r="AJ1018" i="1"/>
  <c r="AK1018" i="1"/>
  <c r="AB1019" i="1"/>
  <c r="AL1019" i="1" s="1"/>
  <c r="AC1019" i="1"/>
  <c r="AD1019" i="1"/>
  <c r="AE1019" i="1"/>
  <c r="AF1019" i="1"/>
  <c r="AG1019" i="1"/>
  <c r="AM1019" i="1" s="1"/>
  <c r="AH1019" i="1"/>
  <c r="AI1019" i="1"/>
  <c r="AJ1019" i="1"/>
  <c r="AK1019" i="1"/>
  <c r="AB1020" i="1"/>
  <c r="AL1020" i="1" s="1"/>
  <c r="AC1020" i="1"/>
  <c r="AD1020" i="1"/>
  <c r="AE1020" i="1"/>
  <c r="AF1020" i="1"/>
  <c r="AG1020" i="1"/>
  <c r="AM1020" i="1" s="1"/>
  <c r="AH1020" i="1"/>
  <c r="AI1020" i="1"/>
  <c r="AJ1020" i="1"/>
  <c r="AK1020" i="1"/>
  <c r="AB1021" i="1"/>
  <c r="AL1021" i="1" s="1"/>
  <c r="AC1021" i="1"/>
  <c r="AD1021" i="1"/>
  <c r="AE1021" i="1"/>
  <c r="AF1021" i="1"/>
  <c r="AG1021" i="1"/>
  <c r="AM1021" i="1" s="1"/>
  <c r="AH1021" i="1"/>
  <c r="AI1021" i="1"/>
  <c r="AJ1021" i="1"/>
  <c r="AK1021" i="1"/>
  <c r="AB1022" i="1"/>
  <c r="AL1022" i="1" s="1"/>
  <c r="AC1022" i="1"/>
  <c r="AD1022" i="1"/>
  <c r="AE1022" i="1"/>
  <c r="AF1022" i="1"/>
  <c r="AG1022" i="1"/>
  <c r="AM1022" i="1" s="1"/>
  <c r="AH1022" i="1"/>
  <c r="AI1022" i="1"/>
  <c r="AJ1022" i="1"/>
  <c r="AK1022" i="1"/>
  <c r="AM4" i="1"/>
  <c r="AL4" i="1"/>
  <c r="AH4" i="1"/>
  <c r="AI4" i="1"/>
  <c r="AJ4" i="1"/>
  <c r="AK4" i="1"/>
  <c r="AG4" i="1"/>
  <c r="AC4" i="1"/>
  <c r="AD4" i="1"/>
  <c r="AE4" i="1"/>
  <c r="AF4" i="1"/>
  <c r="AK2" i="1"/>
  <c r="AJ2" i="1"/>
  <c r="AI2" i="1"/>
  <c r="AH2" i="1"/>
  <c r="AG2" i="1"/>
  <c r="AF2" i="1"/>
  <c r="AE2" i="1"/>
  <c r="AD2" i="1"/>
  <c r="AC2" i="1"/>
  <c r="AB2" i="1"/>
  <c r="AB4" i="1"/>
  <c r="N6" i="4"/>
  <c r="L6" i="4"/>
  <c r="K6" i="4"/>
  <c r="J6" i="4"/>
  <c r="I6" i="4"/>
  <c r="H6" i="4"/>
  <c r="O6" i="4" s="1"/>
  <c r="G6" i="4"/>
  <c r="F6" i="4"/>
  <c r="E6" i="4"/>
  <c r="D6" i="4"/>
  <c r="C6" i="4"/>
  <c r="L5" i="4"/>
  <c r="K5" i="4"/>
  <c r="G5" i="4"/>
  <c r="F5" i="4"/>
  <c r="AL878" i="1" l="1"/>
  <c r="AL874" i="1"/>
  <c r="AL870" i="1"/>
  <c r="AL862" i="1"/>
  <c r="AL806" i="1"/>
  <c r="AL804" i="1"/>
  <c r="AL702" i="1"/>
  <c r="AL696" i="1"/>
  <c r="AL692" i="1"/>
  <c r="AL686" i="1"/>
  <c r="AL682" i="1"/>
  <c r="AL680" i="1"/>
  <c r="AL676" i="1"/>
  <c r="AL670" i="1"/>
  <c r="AL668" i="1"/>
  <c r="AL666" i="1"/>
  <c r="AL654" i="1"/>
  <c r="AL544" i="1"/>
  <c r="AL483" i="1"/>
  <c r="AM36" i="1"/>
  <c r="AL887" i="1"/>
  <c r="AL883" i="1"/>
  <c r="AL879" i="1"/>
  <c r="AL875" i="1"/>
  <c r="AL871" i="1"/>
  <c r="AL863" i="1"/>
  <c r="AL851" i="1"/>
  <c r="AL847" i="1"/>
  <c r="AL843" i="1"/>
  <c r="AL831" i="1"/>
  <c r="AL827" i="1"/>
  <c r="AL819" i="1"/>
  <c r="AL815" i="1"/>
  <c r="AM813" i="1"/>
  <c r="AM809" i="1"/>
  <c r="AM805" i="1"/>
  <c r="AM799" i="1"/>
  <c r="AM797" i="1"/>
  <c r="AM787" i="1"/>
  <c r="AM783" i="1"/>
  <c r="AM779" i="1"/>
  <c r="AM777" i="1"/>
  <c r="AM773" i="1"/>
  <c r="AM769" i="1"/>
  <c r="AM763" i="1"/>
  <c r="AM759" i="1"/>
  <c r="AM755" i="1"/>
  <c r="AM751" i="1"/>
  <c r="AM749" i="1"/>
  <c r="AM745" i="1"/>
  <c r="AM739" i="1"/>
  <c r="AM735" i="1"/>
  <c r="AM733" i="1"/>
  <c r="AM729" i="1"/>
  <c r="AM725" i="1"/>
  <c r="AM721" i="1"/>
  <c r="AM719" i="1"/>
  <c r="AM713" i="1"/>
  <c r="AM709" i="1"/>
  <c r="AM707" i="1"/>
  <c r="AM703" i="1"/>
  <c r="AL646" i="1"/>
  <c r="AM611" i="1"/>
  <c r="AM579" i="1"/>
  <c r="AM576" i="1"/>
  <c r="AM547" i="1"/>
  <c r="AL488" i="1"/>
  <c r="AL329" i="1"/>
  <c r="AL323" i="1"/>
  <c r="AL319" i="1"/>
  <c r="AL317" i="1"/>
  <c r="AL309" i="1"/>
  <c r="AM72" i="1"/>
  <c r="AM56" i="1"/>
  <c r="AL888" i="1"/>
  <c r="AL884" i="1"/>
  <c r="AL880" i="1"/>
  <c r="AL876" i="1"/>
  <c r="AL872" i="1"/>
  <c r="AL868" i="1"/>
  <c r="AL864" i="1"/>
  <c r="AL860" i="1"/>
  <c r="AL856" i="1"/>
  <c r="AL852" i="1"/>
  <c r="AL848" i="1"/>
  <c r="AL844" i="1"/>
  <c r="AL840" i="1"/>
  <c r="AL836" i="1"/>
  <c r="AL832" i="1"/>
  <c r="AL828" i="1"/>
  <c r="AL824" i="1"/>
  <c r="AL820" i="1"/>
  <c r="AL816" i="1"/>
  <c r="AL813" i="1"/>
  <c r="AL811" i="1"/>
  <c r="AL809" i="1"/>
  <c r="AL807" i="1"/>
  <c r="AL805" i="1"/>
  <c r="AL803" i="1"/>
  <c r="AL801" i="1"/>
  <c r="AL799" i="1"/>
  <c r="AL797" i="1"/>
  <c r="AL795" i="1"/>
  <c r="AL793" i="1"/>
  <c r="AL791" i="1"/>
  <c r="AL789" i="1"/>
  <c r="AL787" i="1"/>
  <c r="AL785" i="1"/>
  <c r="AL783" i="1"/>
  <c r="AL781" i="1"/>
  <c r="AL779" i="1"/>
  <c r="AL777" i="1"/>
  <c r="AL775" i="1"/>
  <c r="AL773" i="1"/>
  <c r="AL771" i="1"/>
  <c r="AL769" i="1"/>
  <c r="AL767" i="1"/>
  <c r="AL765" i="1"/>
  <c r="AL763" i="1"/>
  <c r="AL761" i="1"/>
  <c r="AL759" i="1"/>
  <c r="AL757" i="1"/>
  <c r="AL755" i="1"/>
  <c r="AL753" i="1"/>
  <c r="AL751" i="1"/>
  <c r="AL749" i="1"/>
  <c r="AL747" i="1"/>
  <c r="AL745" i="1"/>
  <c r="AL743" i="1"/>
  <c r="AL741" i="1"/>
  <c r="AL739" i="1"/>
  <c r="AL737" i="1"/>
  <c r="AL735" i="1"/>
  <c r="AL733" i="1"/>
  <c r="AL731" i="1"/>
  <c r="AL729" i="1"/>
  <c r="AL727" i="1"/>
  <c r="AL725" i="1"/>
  <c r="AL723" i="1"/>
  <c r="AL721" i="1"/>
  <c r="AL719" i="1"/>
  <c r="AL717" i="1"/>
  <c r="AL715" i="1"/>
  <c r="AL713" i="1"/>
  <c r="AL711" i="1"/>
  <c r="AL709" i="1"/>
  <c r="AL707" i="1"/>
  <c r="AL705" i="1"/>
  <c r="AL703" i="1"/>
  <c r="AL701" i="1"/>
  <c r="AL699" i="1"/>
  <c r="AL697" i="1"/>
  <c r="AL695" i="1"/>
  <c r="AL693" i="1"/>
  <c r="AL691" i="1"/>
  <c r="AL689" i="1"/>
  <c r="AL687" i="1"/>
  <c r="AL685" i="1"/>
  <c r="AL683" i="1"/>
  <c r="AL681" i="1"/>
  <c r="AL679" i="1"/>
  <c r="AL677" i="1"/>
  <c r="AL675" i="1"/>
  <c r="AL673" i="1"/>
  <c r="AL671" i="1"/>
  <c r="AL669" i="1"/>
  <c r="AL667" i="1"/>
  <c r="AL665" i="1"/>
  <c r="AL663" i="1"/>
  <c r="AL661" i="1"/>
  <c r="AL659" i="1"/>
  <c r="AL657" i="1"/>
  <c r="AL655" i="1"/>
  <c r="AL653" i="1"/>
  <c r="AL651" i="1"/>
  <c r="AL649" i="1"/>
  <c r="AL647" i="1"/>
  <c r="AL627" i="1"/>
  <c r="AL624" i="1"/>
  <c r="AM619" i="1"/>
  <c r="AL595" i="1"/>
  <c r="AL592" i="1"/>
  <c r="AM587" i="1"/>
  <c r="AM584" i="1"/>
  <c r="AL563" i="1"/>
  <c r="AL560" i="1"/>
  <c r="AM555" i="1"/>
  <c r="AM552" i="1"/>
  <c r="AL531" i="1"/>
  <c r="AL528" i="1"/>
  <c r="AM523" i="1"/>
  <c r="AM520" i="1"/>
  <c r="AL499" i="1"/>
  <c r="AL496" i="1"/>
  <c r="AM491" i="1"/>
  <c r="AL467" i="1"/>
  <c r="AL464" i="1"/>
  <c r="AM459" i="1"/>
  <c r="AL435" i="1"/>
  <c r="AL432" i="1"/>
  <c r="AM427" i="1"/>
  <c r="AL403" i="1"/>
  <c r="AL400" i="1"/>
  <c r="AM395" i="1"/>
  <c r="AL371" i="1"/>
  <c r="AL368" i="1"/>
  <c r="AM363" i="1"/>
  <c r="AL339" i="1"/>
  <c r="AL336" i="1"/>
  <c r="AM331" i="1"/>
  <c r="AL282" i="1"/>
  <c r="AL866" i="1"/>
  <c r="AL858" i="1"/>
  <c r="AL830" i="1"/>
  <c r="AL826" i="1"/>
  <c r="AL814" i="1"/>
  <c r="AL700" i="1"/>
  <c r="AL694" i="1"/>
  <c r="AL688" i="1"/>
  <c r="AL684" i="1"/>
  <c r="AL678" i="1"/>
  <c r="AL672" i="1"/>
  <c r="AL664" i="1"/>
  <c r="AL656" i="1"/>
  <c r="AL652" i="1"/>
  <c r="AL650" i="1"/>
  <c r="AL608" i="1"/>
  <c r="AL576" i="1"/>
  <c r="AL451" i="1"/>
  <c r="AL448" i="1"/>
  <c r="AM84" i="1"/>
  <c r="AM68" i="1"/>
  <c r="AM52" i="1"/>
  <c r="AM20" i="1"/>
  <c r="AL867" i="1"/>
  <c r="AL859" i="1"/>
  <c r="AL855" i="1"/>
  <c r="AL839" i="1"/>
  <c r="AL835" i="1"/>
  <c r="AL823" i="1"/>
  <c r="AM811" i="1"/>
  <c r="AM807" i="1"/>
  <c r="AM803" i="1"/>
  <c r="AM801" i="1"/>
  <c r="AM795" i="1"/>
  <c r="AM793" i="1"/>
  <c r="AM791" i="1"/>
  <c r="AM785" i="1"/>
  <c r="AM781" i="1"/>
  <c r="AM775" i="1"/>
  <c r="AM771" i="1"/>
  <c r="AM767" i="1"/>
  <c r="AM765" i="1"/>
  <c r="AM761" i="1"/>
  <c r="AM757" i="1"/>
  <c r="AM753" i="1"/>
  <c r="AM747" i="1"/>
  <c r="AM743" i="1"/>
  <c r="AM741" i="1"/>
  <c r="AM737" i="1"/>
  <c r="AM731" i="1"/>
  <c r="AM727" i="1"/>
  <c r="AM723" i="1"/>
  <c r="AM717" i="1"/>
  <c r="AM715" i="1"/>
  <c r="AM711" i="1"/>
  <c r="AM705" i="1"/>
  <c r="AL619" i="1"/>
  <c r="AL616" i="1"/>
  <c r="AM608" i="1"/>
  <c r="AM544" i="1"/>
  <c r="AM515" i="1"/>
  <c r="AM483" i="1"/>
  <c r="AM451" i="1"/>
  <c r="AM419" i="1"/>
  <c r="AM387" i="1"/>
  <c r="AM355" i="1"/>
  <c r="AL331" i="1"/>
  <c r="AL327" i="1"/>
  <c r="AL321" i="1"/>
  <c r="AL315" i="1"/>
  <c r="AL311" i="1"/>
  <c r="AL307" i="1"/>
  <c r="AL305" i="1"/>
  <c r="AL279" i="1"/>
  <c r="AM88" i="1"/>
  <c r="AM40" i="1"/>
  <c r="AM24" i="1"/>
  <c r="AM8" i="1"/>
  <c r="AL889" i="1"/>
  <c r="AL885" i="1"/>
  <c r="AL881" i="1"/>
  <c r="AL877" i="1"/>
  <c r="AL873" i="1"/>
  <c r="AL869" i="1"/>
  <c r="AL865" i="1"/>
  <c r="AL861" i="1"/>
  <c r="AL857" i="1"/>
  <c r="AL853" i="1"/>
  <c r="AL849" i="1"/>
  <c r="AL845" i="1"/>
  <c r="AL841" i="1"/>
  <c r="AL837" i="1"/>
  <c r="AL833" i="1"/>
  <c r="AL829" i="1"/>
  <c r="AL825" i="1"/>
  <c r="AL821" i="1"/>
  <c r="AL817" i="1"/>
  <c r="AM812" i="1"/>
  <c r="AM810" i="1"/>
  <c r="AM808" i="1"/>
  <c r="AM806" i="1"/>
  <c r="AM804" i="1"/>
  <c r="AM802" i="1"/>
  <c r="AM800" i="1"/>
  <c r="AM798" i="1"/>
  <c r="AM796" i="1"/>
  <c r="AM794" i="1"/>
  <c r="AM792" i="1"/>
  <c r="AM790" i="1"/>
  <c r="AM788" i="1"/>
  <c r="AM786" i="1"/>
  <c r="AM784" i="1"/>
  <c r="AM782" i="1"/>
  <c r="AM780" i="1"/>
  <c r="AM778" i="1"/>
  <c r="AM776" i="1"/>
  <c r="AM774" i="1"/>
  <c r="AM772" i="1"/>
  <c r="AM770" i="1"/>
  <c r="AM768" i="1"/>
  <c r="AM766" i="1"/>
  <c r="AM764" i="1"/>
  <c r="AM762" i="1"/>
  <c r="AM760" i="1"/>
  <c r="AM758" i="1"/>
  <c r="AM756" i="1"/>
  <c r="AM754" i="1"/>
  <c r="AM752" i="1"/>
  <c r="AM750" i="1"/>
  <c r="AM748" i="1"/>
  <c r="AM746" i="1"/>
  <c r="AM742" i="1"/>
  <c r="AM740" i="1"/>
  <c r="AM738" i="1"/>
  <c r="AM736" i="1"/>
  <c r="AM734" i="1"/>
  <c r="AM732" i="1"/>
  <c r="AM730" i="1"/>
  <c r="AM728" i="1"/>
  <c r="AM726" i="1"/>
  <c r="AM724" i="1"/>
  <c r="AM722" i="1"/>
  <c r="AM720" i="1"/>
  <c r="AM718" i="1"/>
  <c r="AM716" i="1"/>
  <c r="AM714" i="1"/>
  <c r="AM712" i="1"/>
  <c r="AM710" i="1"/>
  <c r="AM708" i="1"/>
  <c r="AM706" i="1"/>
  <c r="AM704" i="1"/>
  <c r="AM702" i="1"/>
  <c r="AL635" i="1"/>
  <c r="AL632" i="1"/>
  <c r="AM627" i="1"/>
  <c r="AL603" i="1"/>
  <c r="AL600" i="1"/>
  <c r="AM595" i="1"/>
  <c r="AM592" i="1"/>
  <c r="AL571" i="1"/>
  <c r="AL568" i="1"/>
  <c r="AM563" i="1"/>
  <c r="AM560" i="1"/>
  <c r="AL539" i="1"/>
  <c r="AL536" i="1"/>
  <c r="AM531" i="1"/>
  <c r="AM528" i="1"/>
  <c r="AL507" i="1"/>
  <c r="AL504" i="1"/>
  <c r="AM499" i="1"/>
  <c r="AL475" i="1"/>
  <c r="AL472" i="1"/>
  <c r="AM467" i="1"/>
  <c r="AL443" i="1"/>
  <c r="AL440" i="1"/>
  <c r="AM435" i="1"/>
  <c r="AL411" i="1"/>
  <c r="AL408" i="1"/>
  <c r="AM403" i="1"/>
  <c r="AL379" i="1"/>
  <c r="AL376" i="1"/>
  <c r="AM371" i="1"/>
  <c r="AL347" i="1"/>
  <c r="AL344" i="1"/>
  <c r="AM339" i="1"/>
  <c r="AL636" i="1"/>
  <c r="AL631" i="1"/>
  <c r="AL628" i="1"/>
  <c r="AL623" i="1"/>
  <c r="AL620" i="1"/>
  <c r="AL615" i="1"/>
  <c r="AL612" i="1"/>
  <c r="AL607" i="1"/>
  <c r="AL604" i="1"/>
  <c r="AL599" i="1"/>
  <c r="AL596" i="1"/>
  <c r="AL591" i="1"/>
  <c r="AL588" i="1"/>
  <c r="AL583" i="1"/>
  <c r="AL580" i="1"/>
  <c r="AL575" i="1"/>
  <c r="AL572" i="1"/>
  <c r="AL567" i="1"/>
  <c r="AL564" i="1"/>
  <c r="AL559" i="1"/>
  <c r="AL556" i="1"/>
  <c r="AL551" i="1"/>
  <c r="AL548" i="1"/>
  <c r="AL543" i="1"/>
  <c r="AL540" i="1"/>
  <c r="AL535" i="1"/>
  <c r="AL532" i="1"/>
  <c r="AL527" i="1"/>
  <c r="AL524" i="1"/>
  <c r="AL519" i="1"/>
  <c r="AL516" i="1"/>
  <c r="AL511" i="1"/>
  <c r="AL508" i="1"/>
  <c r="AL503" i="1"/>
  <c r="AL500" i="1"/>
  <c r="AL495" i="1"/>
  <c r="AL492" i="1"/>
  <c r="AL487" i="1"/>
  <c r="AL484" i="1"/>
  <c r="AL479" i="1"/>
  <c r="AL476" i="1"/>
  <c r="AL471" i="1"/>
  <c r="AL468" i="1"/>
  <c r="AL463" i="1"/>
  <c r="AL460" i="1"/>
  <c r="AL455" i="1"/>
  <c r="AL452" i="1"/>
  <c r="AL447" i="1"/>
  <c r="AL444" i="1"/>
  <c r="AL439" i="1"/>
  <c r="AL436" i="1"/>
  <c r="AL431" i="1"/>
  <c r="AL423" i="1"/>
  <c r="AL420" i="1"/>
  <c r="AL415" i="1"/>
  <c r="AL412" i="1"/>
  <c r="AL407" i="1"/>
  <c r="AL404" i="1"/>
  <c r="AL399" i="1"/>
  <c r="AL396" i="1"/>
  <c r="AL391" i="1"/>
  <c r="AL388" i="1"/>
  <c r="AL383" i="1"/>
  <c r="AL380" i="1"/>
  <c r="AL375" i="1"/>
  <c r="AL372" i="1"/>
  <c r="AL367" i="1"/>
  <c r="AL364" i="1"/>
  <c r="AL359" i="1"/>
  <c r="AL356" i="1"/>
  <c r="AL351" i="1"/>
  <c r="AL348" i="1"/>
  <c r="AL343" i="1"/>
  <c r="AL340" i="1"/>
  <c r="AL335" i="1"/>
  <c r="AL332" i="1"/>
  <c r="AL242" i="1"/>
  <c r="AL239" i="1"/>
  <c r="AM636" i="1"/>
  <c r="AM631" i="1"/>
  <c r="AM628" i="1"/>
  <c r="AM623" i="1"/>
  <c r="AM615" i="1"/>
  <c r="AM612" i="1"/>
  <c r="AM607" i="1"/>
  <c r="AM604" i="1"/>
  <c r="AM599" i="1"/>
  <c r="AM596" i="1"/>
  <c r="AM591" i="1"/>
  <c r="AM588" i="1"/>
  <c r="AM583" i="1"/>
  <c r="AM580" i="1"/>
  <c r="AM575" i="1"/>
  <c r="AM572" i="1"/>
  <c r="AM567" i="1"/>
  <c r="AM564" i="1"/>
  <c r="AM559" i="1"/>
  <c r="AM556" i="1"/>
  <c r="AM551" i="1"/>
  <c r="AM548" i="1"/>
  <c r="AM543" i="1"/>
  <c r="AM540" i="1"/>
  <c r="AM535" i="1"/>
  <c r="AM532" i="1"/>
  <c r="AM527" i="1"/>
  <c r="AM524" i="1"/>
  <c r="AM519" i="1"/>
  <c r="AM511" i="1"/>
  <c r="AM503" i="1"/>
  <c r="AM495" i="1"/>
  <c r="AM487" i="1"/>
  <c r="AM479" i="1"/>
  <c r="AM471" i="1"/>
  <c r="AM463" i="1"/>
  <c r="AM455" i="1"/>
  <c r="AM447" i="1"/>
  <c r="AM439" i="1"/>
  <c r="AM431" i="1"/>
  <c r="AM423" i="1"/>
  <c r="AM415" i="1"/>
  <c r="AM407" i="1"/>
  <c r="AM399" i="1"/>
  <c r="AM391" i="1"/>
  <c r="AM383" i="1"/>
  <c r="AM375" i="1"/>
  <c r="AM367" i="1"/>
  <c r="AM359" i="1"/>
  <c r="AM351" i="1"/>
  <c r="AM343" i="1"/>
  <c r="AM335" i="1"/>
  <c r="AL274" i="1"/>
  <c r="AL271" i="1"/>
  <c r="AL247" i="1"/>
  <c r="AM242" i="1"/>
  <c r="AM239" i="1"/>
  <c r="AL633" i="1"/>
  <c r="AL629" i="1"/>
  <c r="AL625" i="1"/>
  <c r="AL621" i="1"/>
  <c r="AL617" i="1"/>
  <c r="AL613" i="1"/>
  <c r="AL609" i="1"/>
  <c r="AL605" i="1"/>
  <c r="AL601" i="1"/>
  <c r="AL597" i="1"/>
  <c r="AL593" i="1"/>
  <c r="AL589" i="1"/>
  <c r="AL585" i="1"/>
  <c r="AL581" i="1"/>
  <c r="AL577" i="1"/>
  <c r="AL573" i="1"/>
  <c r="AL569" i="1"/>
  <c r="AL565" i="1"/>
  <c r="AL561" i="1"/>
  <c r="AL557" i="1"/>
  <c r="AL553" i="1"/>
  <c r="AL549" i="1"/>
  <c r="AL545" i="1"/>
  <c r="AL541" i="1"/>
  <c r="AL537" i="1"/>
  <c r="AL533" i="1"/>
  <c r="AL529" i="1"/>
  <c r="AL525" i="1"/>
  <c r="AL521" i="1"/>
  <c r="AL517" i="1"/>
  <c r="AL513" i="1"/>
  <c r="AL509" i="1"/>
  <c r="AL505" i="1"/>
  <c r="AL501" i="1"/>
  <c r="AL497" i="1"/>
  <c r="AL493" i="1"/>
  <c r="AL489" i="1"/>
  <c r="AL485" i="1"/>
  <c r="AL481" i="1"/>
  <c r="AL477" i="1"/>
  <c r="AL473" i="1"/>
  <c r="AL469" i="1"/>
  <c r="AL465" i="1"/>
  <c r="AL461" i="1"/>
  <c r="AL457" i="1"/>
  <c r="AL453" i="1"/>
  <c r="AL449" i="1"/>
  <c r="AL445" i="1"/>
  <c r="AL441" i="1"/>
  <c r="AL433" i="1"/>
  <c r="AL429" i="1"/>
  <c r="AL425" i="1"/>
  <c r="AL421" i="1"/>
  <c r="AL417" i="1"/>
  <c r="AL413" i="1"/>
  <c r="AL409" i="1"/>
  <c r="AL405" i="1"/>
  <c r="AL401" i="1"/>
  <c r="AL397" i="1"/>
  <c r="AL393" i="1"/>
  <c r="AL389" i="1"/>
  <c r="AL385" i="1"/>
  <c r="AL381" i="1"/>
  <c r="AL377" i="1"/>
  <c r="AL373" i="1"/>
  <c r="AL369" i="1"/>
  <c r="AL365" i="1"/>
  <c r="AL361" i="1"/>
  <c r="AL357" i="1"/>
  <c r="AL353" i="1"/>
  <c r="AL349" i="1"/>
  <c r="AL345" i="1"/>
  <c r="AL341" i="1"/>
  <c r="AL337" i="1"/>
  <c r="AL333" i="1"/>
  <c r="AL290" i="1"/>
  <c r="AL287" i="1"/>
  <c r="AM282" i="1"/>
  <c r="AM279" i="1"/>
  <c r="AL258" i="1"/>
  <c r="AL255" i="1"/>
  <c r="AM250" i="1"/>
  <c r="AM247" i="1"/>
  <c r="AL634" i="1"/>
  <c r="AL630" i="1"/>
  <c r="AL626" i="1"/>
  <c r="AL622" i="1"/>
  <c r="AL618" i="1"/>
  <c r="AL614" i="1"/>
  <c r="AL610" i="1"/>
  <c r="AL606" i="1"/>
  <c r="AL602" i="1"/>
  <c r="AL598" i="1"/>
  <c r="AL594" i="1"/>
  <c r="AL590" i="1"/>
  <c r="AL586" i="1"/>
  <c r="AL582" i="1"/>
  <c r="AL578" i="1"/>
  <c r="AL574" i="1"/>
  <c r="AL570" i="1"/>
  <c r="AL566" i="1"/>
  <c r="AL562" i="1"/>
  <c r="AL558" i="1"/>
  <c r="AL554" i="1"/>
  <c r="AL550" i="1"/>
  <c r="AL546" i="1"/>
  <c r="AL542" i="1"/>
  <c r="AL538" i="1"/>
  <c r="AL534" i="1"/>
  <c r="AL530" i="1"/>
  <c r="AL526" i="1"/>
  <c r="AL522" i="1"/>
  <c r="AL518" i="1"/>
  <c r="AL514" i="1"/>
  <c r="AL510" i="1"/>
  <c r="AL506" i="1"/>
  <c r="AL502" i="1"/>
  <c r="AL498" i="1"/>
  <c r="AL494" i="1"/>
  <c r="AL490" i="1"/>
  <c r="AL486" i="1"/>
  <c r="AL482" i="1"/>
  <c r="AL478" i="1"/>
  <c r="AL474" i="1"/>
  <c r="AL470" i="1"/>
  <c r="AL466" i="1"/>
  <c r="AL462" i="1"/>
  <c r="AL458" i="1"/>
  <c r="AL454" i="1"/>
  <c r="AL450" i="1"/>
  <c r="AL446" i="1"/>
  <c r="AL442" i="1"/>
  <c r="AL438" i="1"/>
  <c r="AL434" i="1"/>
  <c r="AL430" i="1"/>
  <c r="AL422" i="1"/>
  <c r="AL418" i="1"/>
  <c r="AL414" i="1"/>
  <c r="AL410" i="1"/>
  <c r="AL406" i="1"/>
  <c r="AL402" i="1"/>
  <c r="AL398" i="1"/>
  <c r="AL394" i="1"/>
  <c r="AL390" i="1"/>
  <c r="AL386" i="1"/>
  <c r="AL382" i="1"/>
  <c r="AL378" i="1"/>
  <c r="AL374" i="1"/>
  <c r="AL370" i="1"/>
  <c r="AL366" i="1"/>
  <c r="AL362" i="1"/>
  <c r="AL358" i="1"/>
  <c r="AL354" i="1"/>
  <c r="AL350" i="1"/>
  <c r="AL346" i="1"/>
  <c r="AL342" i="1"/>
  <c r="AL338" i="1"/>
  <c r="AL334" i="1"/>
  <c r="AL298" i="1"/>
  <c r="AL295" i="1"/>
  <c r="AL266" i="1"/>
  <c r="AL263" i="1"/>
  <c r="AL234" i="1"/>
  <c r="AL231" i="1"/>
  <c r="AL226" i="1"/>
  <c r="AL330" i="1"/>
  <c r="AL328" i="1"/>
  <c r="AL326" i="1"/>
  <c r="AL324" i="1"/>
  <c r="AL322" i="1"/>
  <c r="AL320" i="1"/>
  <c r="AL318" i="1"/>
  <c r="AL316" i="1"/>
  <c r="AL314" i="1"/>
  <c r="AL312" i="1"/>
  <c r="AL310" i="1"/>
  <c r="AL308" i="1"/>
  <c r="AL306" i="1"/>
  <c r="AL304" i="1"/>
  <c r="AM303" i="1"/>
  <c r="AL302" i="1"/>
  <c r="AL299" i="1"/>
  <c r="AL294" i="1"/>
  <c r="AL291" i="1"/>
  <c r="AL286" i="1"/>
  <c r="AL283" i="1"/>
  <c r="AL278" i="1"/>
  <c r="AL275" i="1"/>
  <c r="AL270" i="1"/>
  <c r="AL267" i="1"/>
  <c r="AL262" i="1"/>
  <c r="AL259" i="1"/>
  <c r="AL254" i="1"/>
  <c r="AL251" i="1"/>
  <c r="AL246" i="1"/>
  <c r="AL243" i="1"/>
  <c r="AL238" i="1"/>
  <c r="AL235" i="1"/>
  <c r="AL230" i="1"/>
  <c r="AL227" i="1"/>
  <c r="AM302" i="1"/>
  <c r="AM299" i="1"/>
  <c r="AM294" i="1"/>
  <c r="AM291" i="1"/>
  <c r="AM286" i="1"/>
  <c r="AM283" i="1"/>
  <c r="AM278" i="1"/>
  <c r="AM275" i="1"/>
  <c r="AM270" i="1"/>
  <c r="AM267" i="1"/>
  <c r="AM262" i="1"/>
  <c r="AM259" i="1"/>
  <c r="AM254" i="1"/>
  <c r="AM251" i="1"/>
  <c r="AM246" i="1"/>
  <c r="AM243" i="1"/>
  <c r="AM238" i="1"/>
  <c r="AL300" i="1"/>
  <c r="AL296" i="1"/>
  <c r="AL292" i="1"/>
  <c r="AL288" i="1"/>
  <c r="AL284" i="1"/>
  <c r="AL280" i="1"/>
  <c r="AL276" i="1"/>
  <c r="AL272" i="1"/>
  <c r="AL268" i="1"/>
  <c r="AL264" i="1"/>
  <c r="AL260" i="1"/>
  <c r="AL256" i="1"/>
  <c r="AL252" i="1"/>
  <c r="AL248" i="1"/>
  <c r="AL244" i="1"/>
  <c r="AL240" i="1"/>
  <c r="AL236" i="1"/>
  <c r="AL232" i="1"/>
  <c r="AL228" i="1"/>
  <c r="AL224" i="1"/>
  <c r="AL301" i="1"/>
  <c r="AL297" i="1"/>
  <c r="AL293" i="1"/>
  <c r="AL289" i="1"/>
  <c r="AL285" i="1"/>
  <c r="AL281" i="1"/>
  <c r="AL277" i="1"/>
  <c r="AL273" i="1"/>
  <c r="AL269" i="1"/>
  <c r="AL265" i="1"/>
  <c r="AL261" i="1"/>
  <c r="AL257" i="1"/>
  <c r="AL253" i="1"/>
  <c r="AL249" i="1"/>
  <c r="AL245" i="1"/>
  <c r="AL241" i="1"/>
  <c r="AL237" i="1"/>
  <c r="AL233" i="1"/>
  <c r="AL229" i="1"/>
  <c r="AL225" i="1"/>
  <c r="AM76" i="1"/>
  <c r="AM60" i="1"/>
  <c r="AM44" i="1"/>
  <c r="AM28" i="1"/>
  <c r="AM12" i="1"/>
  <c r="AM80" i="1"/>
  <c r="AM64" i="1"/>
  <c r="AM48" i="1"/>
  <c r="AM32" i="1"/>
  <c r="AM16" i="1"/>
  <c r="AM87" i="1"/>
  <c r="AM83" i="1"/>
  <c r="AM79" i="1"/>
  <c r="AM75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5" i="1"/>
  <c r="AM11" i="1"/>
  <c r="AM7" i="1"/>
  <c r="AM89" i="1"/>
  <c r="AM85" i="1"/>
  <c r="AM81" i="1"/>
  <c r="AM77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7" i="1"/>
  <c r="AM13" i="1"/>
  <c r="AM9" i="1"/>
  <c r="AM5" i="1"/>
  <c r="AM86" i="1"/>
  <c r="AM82" i="1"/>
  <c r="AM78" i="1"/>
  <c r="AM74" i="1"/>
  <c r="AM70" i="1"/>
  <c r="AM66" i="1"/>
  <c r="AM62" i="1"/>
  <c r="AM58" i="1"/>
  <c r="AM54" i="1"/>
  <c r="AM50" i="1"/>
  <c r="AM46" i="1"/>
  <c r="AM42" i="1"/>
  <c r="AM38" i="1"/>
  <c r="AM34" i="1"/>
  <c r="AM30" i="1"/>
  <c r="AM26" i="1"/>
  <c r="AM22" i="1"/>
  <c r="AM18" i="1"/>
  <c r="AM14" i="1"/>
  <c r="AM10" i="1"/>
  <c r="AM6" i="1"/>
</calcChain>
</file>

<file path=xl/sharedStrings.xml><?xml version="1.0" encoding="utf-8"?>
<sst xmlns="http://schemas.openxmlformats.org/spreadsheetml/2006/main" count="1386" uniqueCount="154">
  <si>
    <t>Day</t>
  </si>
  <si>
    <t>Month</t>
  </si>
  <si>
    <t xml:space="preserve">Year </t>
  </si>
  <si>
    <t>Time (GMT)</t>
  </si>
  <si>
    <t>sampling</t>
  </si>
  <si>
    <t>Chloride</t>
  </si>
  <si>
    <t>Bromide</t>
  </si>
  <si>
    <t>Nitrate</t>
  </si>
  <si>
    <t>Sulfate</t>
  </si>
  <si>
    <t>Oxalate</t>
  </si>
  <si>
    <t>Non-Seasalt-Sulfate</t>
  </si>
  <si>
    <t>Sodium</t>
  </si>
  <si>
    <t>Ammonium</t>
  </si>
  <si>
    <t>Potassium</t>
  </si>
  <si>
    <t>Magnesium</t>
  </si>
  <si>
    <t>Calcium</t>
  </si>
  <si>
    <t>Organic Carbon</t>
  </si>
  <si>
    <t>Elemental Carbon</t>
  </si>
  <si>
    <t>Organic Mass</t>
  </si>
  <si>
    <t>start</t>
  </si>
  <si>
    <t>end</t>
  </si>
  <si>
    <t>volume</t>
  </si>
  <si>
    <t xml:space="preserve"> concentration</t>
  </si>
  <si>
    <t>Cl-</t>
  </si>
  <si>
    <t>Br-</t>
  </si>
  <si>
    <t>C2O4 2-</t>
  </si>
  <si>
    <t>nss-Sulfate</t>
  </si>
  <si>
    <t>Na+</t>
  </si>
  <si>
    <t>NH4+</t>
  </si>
  <si>
    <t>K+</t>
  </si>
  <si>
    <t>Mg2+</t>
  </si>
  <si>
    <t>Ca2+</t>
  </si>
  <si>
    <t>OC</t>
  </si>
  <si>
    <t>EC</t>
  </si>
  <si>
    <t>OM (OC*2)</t>
  </si>
  <si>
    <t>Sample No.</t>
  </si>
  <si>
    <t>run time</t>
  </si>
  <si>
    <t>m³</t>
  </si>
  <si>
    <t>µg/m³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</si>
  <si>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</si>
  <si>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</si>
  <si>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</si>
  <si>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</si>
  <si>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</si>
  <si>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</si>
  <si>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</si>
  <si>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</si>
  <si>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</si>
  <si>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</si>
  <si>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</si>
  <si>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</si>
  <si>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</si>
  <si>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</si>
  <si>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</si>
  <si>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</si>
  <si>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</si>
  <si>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</si>
  <si>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</si>
  <si>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</si>
  <si>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</si>
  <si>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</si>
  <si>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</si>
  <si>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</si>
  <si>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</si>
  <si>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</si>
  <si>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</si>
  <si>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</si>
  <si>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</si>
  <si>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</si>
  <si>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</si>
  <si>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</si>
  <si>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</si>
  <si>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</si>
  <si>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</si>
  <si>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</si>
  <si>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</si>
  <si>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</si>
  <si>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</si>
  <si>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</si>
  <si>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</si>
  <si>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</si>
  <si>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</si>
  <si>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</si>
  <si>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</si>
  <si>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</si>
  <si>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</si>
  <si>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</si>
  <si>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</si>
  <si>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</si>
  <si>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</si>
  <si>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</si>
  <si>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</si>
  <si>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</si>
  <si>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</si>
  <si>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</si>
  <si>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</si>
  <si>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</si>
  <si>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</si>
  <si>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84</t>
  </si>
  <si>
    <t>85</t>
  </si>
  <si>
    <t>86</t>
  </si>
  <si>
    <t>87</t>
  </si>
  <si>
    <t>88</t>
  </si>
  <si>
    <t>89</t>
  </si>
  <si>
    <t>n.a.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</si>
  <si>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</si>
  <si>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</si>
  <si>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</si>
  <si>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</si>
  <si>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</si>
  <si>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</si>
  <si>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</si>
  <si>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</si>
  <si>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</si>
  <si>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</si>
  <si>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113</t>
  </si>
  <si>
    <t>114</t>
  </si>
  <si>
    <t>115</t>
  </si>
  <si>
    <t>119</t>
  </si>
  <si>
    <t>120</t>
  </si>
  <si>
    <t>121</t>
  </si>
  <si>
    <t>122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</si>
  <si>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</si>
  <si>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</si>
  <si>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</si>
  <si>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</si>
  <si>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</si>
  <si>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</si>
  <si>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</si>
  <si>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</si>
  <si>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</si>
  <si>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</si>
  <si>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www.atmos-chem-phys.net/14/8883/2014/</t>
  </si>
  <si>
    <t>doi:10.5194/acp-14-8883-2014</t>
  </si>
  <si>
    <t>K.W. Fomba et al.: Atmos. Chem. Phys., 14, 8883–8904, 2014</t>
  </si>
  <si>
    <t>Non-Seasalt Sulfate and Organic Mass are calculated according to the paper of Fomba et al. (2014).</t>
  </si>
  <si>
    <t>The sampling height was 32 m above ground (42m above sea level), normally.</t>
  </si>
  <si>
    <t>During the time of construction of the new wooden tower the sampling took place between</t>
  </si>
  <si>
    <t>totally damaged</t>
  </si>
  <si>
    <t>missing end time</t>
  </si>
  <si>
    <t>&lt; 0,002</t>
  </si>
  <si>
    <t>&lt; 0,001</t>
  </si>
  <si>
    <t>The ions were analysed via ion chromatography according the method described in Fomba et al., 2014.</t>
  </si>
  <si>
    <t xml:space="preserve">The sampling site is located 70 m from the coast line at the island Sao Vicente (Republic Cape Verde). </t>
  </si>
  <si>
    <t>Coordinates of the sampling site: 16° 51´50´´  N, 24° 52´03´´ W)</t>
  </si>
  <si>
    <t>23-Oct-2009 (Filter No. 371) and 09-Jul-2010 (Filter No. 499) on top of the laboratory container (4m above ground or 14 m above sea level).</t>
  </si>
  <si>
    <t>not analysed because partially damaged filters or missing data</t>
  </si>
  <si>
    <t>&lt; 0,03</t>
  </si>
  <si>
    <t>&lt; 0,1</t>
  </si>
  <si>
    <r>
      <t>PM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- mass</t>
    </r>
  </si>
  <si>
    <t>µeq</t>
  </si>
  <si>
    <t>Sum anions</t>
  </si>
  <si>
    <t>Sum cations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</si>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</sst>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0.000"/>
    <numFmt numFmtId="166" formatCode="0.0000"/>
    <numFmt numFmtId="167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167" fontId="0" fillId="0" borderId="0" xfId="0" applyNumberFormat="1"/>
    <xf numFmtId="21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2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Id="1" sqref="T1:T1048576 A1:A1048576"/>
    </sheetView>
  </sheetViews>
  <sheetFormatPr baseColWidth="10" defaultRowHeight="15" x14ac:dyDescent="0.25"/>
  <cols>
    <col min="1" max="1" width="11.42578125" style="17"/>
    <col min="2" max="2" width="7.42578125" customWidth="1"/>
    <col min="3" max="3" width="9.28515625" customWidth="1"/>
    <col min="4" max="4" width="7.5703125" customWidth="1"/>
    <col min="6" max="6" width="6.85546875" customWidth="1"/>
    <col min="7" max="7" width="8" customWidth="1"/>
    <col min="8" max="8" width="6.5703125" customWidth="1"/>
    <col min="11" max="11" width="14" customWidth="1"/>
    <col min="17" max="17" width="18.85546875" customWidth="1"/>
    <col min="23" max="23" width="14.85546875" customWidth="1"/>
    <col min="24" max="24" width="16.85546875" customWidth="1"/>
    <col min="25" max="25" width="13.42578125" customWidth="1"/>
  </cols>
  <sheetData>
    <row r="1" spans="1:40" s="12" customFormat="1" ht="18" x14ac:dyDescent="0.35">
      <c r="A1" s="16"/>
      <c r="B1" s="12" t="s">
        <v>0</v>
      </c>
      <c r="C1" s="12" t="s">
        <v>1</v>
      </c>
      <c r="D1" s="12" t="s">
        <v>2</v>
      </c>
      <c r="E1" s="13" t="s">
        <v>3</v>
      </c>
      <c r="F1" s="12" t="s">
        <v>0</v>
      </c>
      <c r="G1" s="12" t="s">
        <v>1</v>
      </c>
      <c r="H1" s="12" t="s">
        <v>2</v>
      </c>
      <c r="I1" s="13" t="s">
        <v>3</v>
      </c>
      <c r="J1" s="12" t="s">
        <v>4</v>
      </c>
      <c r="K1" s="14" t="s">
        <v>149</v>
      </c>
      <c r="L1" s="12" t="s">
        <v>5</v>
      </c>
      <c r="M1" s="12" t="s">
        <v>6</v>
      </c>
      <c r="N1" s="12" t="s">
        <v>7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12" t="s">
        <v>13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AB1" s="12" t="s">
        <v>5</v>
      </c>
      <c r="AC1" s="12" t="s">
        <v>6</v>
      </c>
      <c r="AD1" s="12" t="s">
        <v>7</v>
      </c>
      <c r="AE1" s="12" t="s">
        <v>8</v>
      </c>
      <c r="AF1" s="12" t="s">
        <v>9</v>
      </c>
      <c r="AG1" s="12" t="s">
        <v>11</v>
      </c>
      <c r="AH1" s="12" t="s">
        <v>12</v>
      </c>
      <c r="AI1" s="12" t="s">
        <v>13</v>
      </c>
      <c r="AJ1" s="12" t="s">
        <v>14</v>
      </c>
      <c r="AK1" s="12" t="s">
        <v>15</v>
      </c>
      <c r="AL1" s="12" t="s">
        <v>151</v>
      </c>
      <c r="AM1" s="12" t="s">
        <v>152</v>
      </c>
      <c r="AN1" s="12" t="s">
        <v>153</v>
      </c>
    </row>
    <row r="2" spans="1:40" s="12" customFormat="1" x14ac:dyDescent="0.25">
      <c r="A2" s="16"/>
      <c r="B2" s="12" t="s">
        <v>19</v>
      </c>
      <c r="E2" s="13"/>
      <c r="F2" s="12" t="s">
        <v>20</v>
      </c>
      <c r="I2" s="13"/>
      <c r="J2" s="12" t="s">
        <v>21</v>
      </c>
      <c r="K2" s="14" t="s">
        <v>22</v>
      </c>
      <c r="L2" s="15" t="s">
        <v>23</v>
      </c>
      <c r="M2" s="12" t="s">
        <v>24</v>
      </c>
      <c r="N2" s="15"/>
      <c r="O2" s="15"/>
      <c r="P2" s="15" t="s">
        <v>25</v>
      </c>
      <c r="Q2" s="15" t="s">
        <v>26</v>
      </c>
      <c r="R2" s="15" t="s">
        <v>27</v>
      </c>
      <c r="S2" s="15" t="s">
        <v>28</v>
      </c>
      <c r="T2" s="15" t="s">
        <v>29</v>
      </c>
      <c r="U2" s="15" t="s">
        <v>30</v>
      </c>
      <c r="V2" s="15" t="s">
        <v>31</v>
      </c>
      <c r="W2" s="14" t="s">
        <v>32</v>
      </c>
      <c r="X2" s="14" t="s">
        <v>33</v>
      </c>
      <c r="Y2" s="12" t="s">
        <v>34</v>
      </c>
      <c r="AB2" s="12">
        <f>1/35.453</f>
        <v>2.8206357713028513E-2</v>
      </c>
      <c r="AC2" s="12">
        <f>1/79.904</f>
        <v>1.2515018021625952E-2</v>
      </c>
      <c r="AD2" s="12">
        <f>1/62.0049</f>
        <v>1.6127757644960317E-2</v>
      </c>
      <c r="AE2" s="12">
        <f>1/96.0576</f>
        <v>1.0410420414418017E-2</v>
      </c>
      <c r="AF2" s="12">
        <f>1/88.0196</f>
        <v>1.1361105935496186E-2</v>
      </c>
      <c r="AG2" s="12">
        <f>1/22.98977</f>
        <v>4.349760784905634E-2</v>
      </c>
      <c r="AH2" s="12">
        <f>1/18.0383</f>
        <v>5.543759666930919E-2</v>
      </c>
      <c r="AI2" s="12">
        <f>1/39.0983</f>
        <v>2.5576559594662682E-2</v>
      </c>
      <c r="AJ2" s="12">
        <f>1/48.61</f>
        <v>2.0571898786257974E-2</v>
      </c>
      <c r="AK2" s="12">
        <f>1/80.16</f>
        <v>1.2475049900199601E-2</v>
      </c>
      <c r="AL2"/>
      <c r="AM2"/>
    </row>
    <row r="3" spans="1:40" x14ac:dyDescent="0.25">
      <c r="A3" s="17" t="s">
        <v>35</v>
      </c>
      <c r="E3" s="1" t="s">
        <v>36</v>
      </c>
      <c r="I3" s="1"/>
      <c r="J3" t="s">
        <v>37</v>
      </c>
      <c r="K3" s="2" t="s">
        <v>38</v>
      </c>
      <c r="L3" s="3" t="s">
        <v>38</v>
      </c>
      <c r="M3" t="s">
        <v>38</v>
      </c>
      <c r="N3" s="3" t="s">
        <v>38</v>
      </c>
      <c r="O3" s="3" t="s">
        <v>38</v>
      </c>
      <c r="P3" s="3" t="s">
        <v>38</v>
      </c>
      <c r="Q3" t="s">
        <v>38</v>
      </c>
      <c r="R3" s="3" t="s">
        <v>38</v>
      </c>
      <c r="S3" s="3" t="s">
        <v>38</v>
      </c>
      <c r="T3" s="3" t="s">
        <v>38</v>
      </c>
      <c r="U3" s="3" t="s">
        <v>38</v>
      </c>
      <c r="V3" s="3" t="s">
        <v>38</v>
      </c>
      <c r="W3" t="s">
        <v>38</v>
      </c>
      <c r="X3" t="s">
        <v>38</v>
      </c>
      <c r="Y3" t="s">
        <v>38</v>
      </c>
      <c r="AB3" s="5"/>
      <c r="AC3" s="5"/>
      <c r="AD3" s="5"/>
      <c r="AG3" s="5"/>
      <c r="AH3" s="5"/>
      <c r="AI3" s="5"/>
      <c r="AL3" s="5"/>
      <c r="AM3" s="5"/>
    </row>
    <row r="4" spans="1:40" x14ac:dyDescent="0.25">
      <c r="A4" s="17">
        <v>9</v>
      </c>
      <c r="B4">
        <v>12</v>
      </c>
      <c r="C4">
        <v>1</v>
      </c>
      <c r="D4">
        <v>2007</v>
      </c>
      <c r="E4" s="1">
        <v>0.54179999999999995</v>
      </c>
      <c r="F4">
        <v>19</v>
      </c>
      <c r="G4">
        <v>1</v>
      </c>
      <c r="H4">
        <v>2007</v>
      </c>
      <c r="I4" s="1">
        <v>0.58346666666666658</v>
      </c>
      <c r="J4" s="4">
        <v>1748.0989999999999</v>
      </c>
      <c r="K4" s="2">
        <v>202.78032036613271</v>
      </c>
      <c r="L4" s="5">
        <v>5.1127226908970931</v>
      </c>
      <c r="M4" s="5">
        <v>8.1672035798658182E-3</v>
      </c>
      <c r="N4" s="5">
        <v>1.7278727593208052</v>
      </c>
      <c r="O4" s="5">
        <v>3.0081534750193644</v>
      </c>
      <c r="P4" s="5">
        <v>4.0230300274416465E-2</v>
      </c>
      <c r="Q4" s="2">
        <v>2.228635263701829</v>
      </c>
      <c r="R4" s="5">
        <v>3.0917558197325783</v>
      </c>
      <c r="S4" s="5">
        <v>5.5552959313414932E-2</v>
      </c>
      <c r="T4" s="5">
        <v>0.1981096007722464</v>
      </c>
      <c r="U4" s="5">
        <v>0.24841744482817618</v>
      </c>
      <c r="V4" s="5">
        <v>0.39052146212773231</v>
      </c>
      <c r="W4" s="3">
        <v>1.6806317295292321</v>
      </c>
      <c r="X4" s="3">
        <v>0.24716999405394691</v>
      </c>
      <c r="Y4" s="3">
        <v>3.3612634590584642</v>
      </c>
      <c r="Z4" s="5"/>
      <c r="AA4" s="5"/>
      <c r="AB4">
        <f>PRODUCT(L4,AB$2)</f>
        <v>0.1442112851069611</v>
      </c>
      <c r="AC4">
        <f t="shared" ref="AC4:AF4" si="0">PRODUCT(M4,AC$2)</f>
        <v>1.0221269998830871E-4</v>
      </c>
      <c r="AD4">
        <f t="shared" si="0"/>
        <v>2.7866713103654794E-2</v>
      </c>
      <c r="AE4">
        <f t="shared" si="0"/>
        <v>3.1316142346044087E-2</v>
      </c>
      <c r="AF4">
        <f t="shared" si="0"/>
        <v>4.5706070323446672E-4</v>
      </c>
      <c r="AG4">
        <f>PRODUCT(R4,AG$2)</f>
        <v>0.13448398221176541</v>
      </c>
      <c r="AH4">
        <f t="shared" ref="AH4:AK4" si="1">PRODUCT(S4,AH$2)</f>
        <v>3.0797225522036405E-3</v>
      </c>
      <c r="AI4">
        <f t="shared" si="1"/>
        <v>5.0669620104261924E-3</v>
      </c>
      <c r="AJ4">
        <f t="shared" si="1"/>
        <v>5.110418531746065E-3</v>
      </c>
      <c r="AK4">
        <f t="shared" si="1"/>
        <v>4.8717747271423695E-3</v>
      </c>
      <c r="AL4" s="5">
        <f>SUM(AB4:AF4)</f>
        <v>0.20395341395988276</v>
      </c>
      <c r="AM4" s="5">
        <f>SUM(AG4:AK4)</f>
        <v>0.1526128600332837</v>
      </c>
      <c r="AN4" s="5">
        <f>SUM(AL4-AM4)</f>
        <v>5.1340553926599058E-2</v>
      </c>
    </row>
    <row r="5" spans="1:40" x14ac:dyDescent="0.25">
      <c r="A5" s="17">
        <v>10</v>
      </c>
      <c r="B5">
        <v>19</v>
      </c>
      <c r="C5">
        <v>1</v>
      </c>
      <c r="D5">
        <v>2007</v>
      </c>
      <c r="E5" s="1">
        <v>0.66679999999999995</v>
      </c>
      <c r="F5">
        <v>26</v>
      </c>
      <c r="G5">
        <v>1</v>
      </c>
      <c r="H5">
        <v>2007</v>
      </c>
      <c r="I5" s="1">
        <v>0.59388333333333332</v>
      </c>
      <c r="J5" s="4">
        <v>1176.3330000000001</v>
      </c>
      <c r="K5" s="2">
        <v>64.081632653061305</v>
      </c>
      <c r="L5" s="5">
        <v>5.7352855476426932</v>
      </c>
      <c r="M5" s="5">
        <v>6.4555814850475058E-3</v>
      </c>
      <c r="N5" s="5">
        <v>1.6717121888547897</v>
      </c>
      <c r="O5" s="5">
        <v>4.1036504483975156</v>
      </c>
      <c r="P5" s="5">
        <v>7.349915700537013E-2</v>
      </c>
      <c r="Q5" s="2">
        <v>3.1785198165628668</v>
      </c>
      <c r="R5" s="5">
        <v>3.6692895348182213</v>
      </c>
      <c r="S5" s="5">
        <v>0.11368121541961705</v>
      </c>
      <c r="T5" s="5">
        <v>0.21978368314459296</v>
      </c>
      <c r="U5" s="5">
        <v>0.36882888884571419</v>
      </c>
      <c r="V5" s="5">
        <v>0.53786015494932393</v>
      </c>
      <c r="W5" s="3">
        <v>0.48756706113266446</v>
      </c>
      <c r="X5" s="3">
        <v>0.20939748284015519</v>
      </c>
      <c r="Y5" s="3">
        <v>0.97513412226532892</v>
      </c>
      <c r="AA5" s="2"/>
      <c r="AB5">
        <f t="shared" ref="AB5:AB68" si="2">PRODUCT(L5,AB$2)</f>
        <v>0.16177151574317244</v>
      </c>
      <c r="AC5">
        <f t="shared" ref="AC5:AC68" si="3">PRODUCT(M5,AC$2)</f>
        <v>8.0791718625444368E-5</v>
      </c>
      <c r="AD5">
        <f t="shared" ref="AD5:AD68" si="4">PRODUCT(N5,AD$2)</f>
        <v>2.6960969033976181E-2</v>
      </c>
      <c r="AE5">
        <f t="shared" ref="AE5:AE68" si="5">PRODUCT(O5,AE$2)</f>
        <v>4.2720726401633144E-2</v>
      </c>
      <c r="AF5">
        <f t="shared" ref="AF5:AF68" si="6">PRODUCT(P5,AF$2)</f>
        <v>8.3503170890767667E-4</v>
      </c>
      <c r="AG5">
        <f t="shared" ref="AG5:AG68" si="7">PRODUCT(R5,AG$2)</f>
        <v>0.15960531727016936</v>
      </c>
      <c r="AH5">
        <f t="shared" ref="AH5:AH68" si="8">PRODUCT(S5,AH$2)</f>
        <v>6.302213369309583E-3</v>
      </c>
      <c r="AI5">
        <f t="shared" ref="AI5:AI68" si="9">PRODUCT(T5,AI$2)</f>
        <v>5.6213104698821419E-3</v>
      </c>
      <c r="AJ5">
        <f t="shared" ref="AJ5:AJ68" si="10">PRODUCT(U5,AJ$2)</f>
        <v>7.5875105707820245E-3</v>
      </c>
      <c r="AK5">
        <f t="shared" ref="AK5:AK68" si="11">PRODUCT(V5,AK$2)</f>
        <v>6.7098322723219053E-3</v>
      </c>
      <c r="AL5" s="5">
        <f t="shared" ref="AL5:AL68" si="12">SUM(AB5:AF5)</f>
        <v>0.23236903460631489</v>
      </c>
      <c r="AM5" s="5">
        <f t="shared" ref="AM5:AM68" si="13">SUM(AG5:AK5)</f>
        <v>0.18582618395246503</v>
      </c>
      <c r="AN5" s="5">
        <f t="shared" ref="AN5:AN68" si="14">SUM(AL5-AM5)</f>
        <v>4.654285065384986E-2</v>
      </c>
    </row>
    <row r="6" spans="1:40" x14ac:dyDescent="0.25">
      <c r="A6" s="18" t="s">
        <v>39</v>
      </c>
      <c r="B6">
        <v>26</v>
      </c>
      <c r="C6">
        <v>1</v>
      </c>
      <c r="D6">
        <v>2007</v>
      </c>
      <c r="E6" s="1">
        <v>0.66679999999999995</v>
      </c>
      <c r="F6">
        <v>2</v>
      </c>
      <c r="G6">
        <v>2</v>
      </c>
      <c r="H6">
        <v>2007</v>
      </c>
      <c r="I6" s="1">
        <v>0.58346666666666658</v>
      </c>
      <c r="J6" s="4">
        <v>2139.373</v>
      </c>
      <c r="K6" s="2">
        <v>17.311827956989301</v>
      </c>
      <c r="L6" s="5">
        <v>4.4816103902037838</v>
      </c>
      <c r="M6" s="5">
        <v>2.8900667093118889E-3</v>
      </c>
      <c r="N6" s="5">
        <v>0.79504358950927545</v>
      </c>
      <c r="O6" s="5">
        <v>1.5889059215937134</v>
      </c>
      <c r="P6" s="5">
        <v>7.6082152974504255E-2</v>
      </c>
      <c r="Q6" s="2">
        <v>0.82549739313168269</v>
      </c>
      <c r="R6" s="5">
        <v>3.0278609613451524</v>
      </c>
      <c r="S6" s="5">
        <v>2.5609202229735905E-2</v>
      </c>
      <c r="T6" s="5">
        <v>0.12453091017088549</v>
      </c>
      <c r="U6" s="5">
        <v>0.23505875902403364</v>
      </c>
      <c r="V6" s="5">
        <v>0.3586205793658046</v>
      </c>
      <c r="W6" s="3">
        <v>0.17222488668579819</v>
      </c>
      <c r="X6" s="3">
        <v>6.0524929124392411E-2</v>
      </c>
      <c r="Y6" s="3">
        <v>0.34444977337159638</v>
      </c>
      <c r="Z6" s="5"/>
      <c r="AA6" s="5"/>
      <c r="AB6">
        <f t="shared" si="2"/>
        <v>0.12640990579651323</v>
      </c>
      <c r="AC6">
        <f t="shared" si="3"/>
        <v>3.6169236950739498E-5</v>
      </c>
      <c r="AD6">
        <f t="shared" si="4"/>
        <v>1.2822270328784909E-2</v>
      </c>
      <c r="AE6">
        <f t="shared" si="5"/>
        <v>1.6541178642748868E-2</v>
      </c>
      <c r="AF6">
        <f t="shared" si="6"/>
        <v>8.6437739974396909E-4</v>
      </c>
      <c r="AG6">
        <f t="shared" si="7"/>
        <v>0.13170470871805817</v>
      </c>
      <c r="AH6">
        <f t="shared" si="8"/>
        <v>1.4197126242348726E-3</v>
      </c>
      <c r="AI6">
        <f t="shared" si="9"/>
        <v>3.1850722453632381E-3</v>
      </c>
      <c r="AJ6">
        <f t="shared" si="10"/>
        <v>4.8356049994658229E-3</v>
      </c>
      <c r="AK6">
        <f t="shared" si="11"/>
        <v>4.4738096228269034E-3</v>
      </c>
      <c r="AL6" s="5">
        <f t="shared" si="12"/>
        <v>0.15667390140474172</v>
      </c>
      <c r="AM6" s="5">
        <f t="shared" si="13"/>
        <v>0.14561890820994899</v>
      </c>
      <c r="AN6" s="5">
        <f t="shared" si="14"/>
        <v>1.1054993194792723E-2</v>
      </c>
    </row>
    <row r="7" spans="1:40" x14ac:dyDescent="0.25">
      <c r="A7" s="18" t="s">
        <v>40</v>
      </c>
      <c r="B7">
        <v>2</v>
      </c>
      <c r="C7">
        <v>2</v>
      </c>
      <c r="D7">
        <v>2007</v>
      </c>
      <c r="E7" s="1">
        <v>0.66679999999999995</v>
      </c>
      <c r="F7">
        <v>9</v>
      </c>
      <c r="G7">
        <v>2</v>
      </c>
      <c r="H7">
        <v>2007</v>
      </c>
      <c r="I7" s="1">
        <v>0.58346666666666658</v>
      </c>
      <c r="J7" s="4">
        <v>2006.8510000000001</v>
      </c>
      <c r="K7" s="2">
        <v>23.293472845042274</v>
      </c>
      <c r="L7" s="5">
        <v>5.07983021693925</v>
      </c>
      <c r="M7" s="5">
        <v>2.8536014436337793E-3</v>
      </c>
      <c r="N7" s="5">
        <v>0.77882936543747661</v>
      </c>
      <c r="O7" s="5">
        <v>1.8239668891293641</v>
      </c>
      <c r="P7" s="5">
        <v>8.5751922373398265E-2</v>
      </c>
      <c r="Q7" s="2">
        <v>0.96291209061527583</v>
      </c>
      <c r="R7" s="5">
        <v>3.415149442005998</v>
      </c>
      <c r="S7" s="5">
        <v>3.7480496272265518E-2</v>
      </c>
      <c r="T7" s="5">
        <v>0.14278798147997765</v>
      </c>
      <c r="U7" s="5">
        <v>0.25822095584377686</v>
      </c>
      <c r="V7" s="5">
        <v>0.41221351946272822</v>
      </c>
      <c r="W7" s="3">
        <v>0.22709473535538999</v>
      </c>
      <c r="X7" s="3">
        <v>8.7819185157909083E-2</v>
      </c>
      <c r="Y7" s="3">
        <v>0.45418947071077997</v>
      </c>
      <c r="Z7" s="5"/>
      <c r="AA7" s="5"/>
      <c r="AB7">
        <f t="shared" si="2"/>
        <v>0.14328350822043973</v>
      </c>
      <c r="AC7">
        <f t="shared" si="3"/>
        <v>3.5712873493614584E-5</v>
      </c>
      <c r="AD7">
        <f t="shared" si="4"/>
        <v>1.2560771252553856E-2</v>
      </c>
      <c r="AE7">
        <f t="shared" si="5"/>
        <v>1.8988262137814856E-2</v>
      </c>
      <c r="AF7">
        <f t="shared" si="6"/>
        <v>9.7423667425662315E-4</v>
      </c>
      <c r="AG7">
        <f t="shared" si="7"/>
        <v>0.14855083117430049</v>
      </c>
      <c r="AH7">
        <f t="shared" si="8"/>
        <v>2.0778286353074025E-3</v>
      </c>
      <c r="AI7">
        <f t="shared" si="9"/>
        <v>3.6520253177242399E-3</v>
      </c>
      <c r="AJ7">
        <f t="shared" si="10"/>
        <v>5.3120953681089671E-3</v>
      </c>
      <c r="AK7">
        <f t="shared" si="11"/>
        <v>5.1423842248344339E-3</v>
      </c>
      <c r="AL7" s="5">
        <f t="shared" si="12"/>
        <v>0.17584249115855866</v>
      </c>
      <c r="AM7" s="5">
        <f t="shared" si="13"/>
        <v>0.16473516472027552</v>
      </c>
      <c r="AN7" s="5">
        <f t="shared" si="14"/>
        <v>1.1107326438283133E-2</v>
      </c>
    </row>
    <row r="8" spans="1:40" x14ac:dyDescent="0.25">
      <c r="A8" s="18" t="s">
        <v>41</v>
      </c>
      <c r="B8">
        <v>9</v>
      </c>
      <c r="C8">
        <v>2</v>
      </c>
      <c r="D8">
        <v>2007</v>
      </c>
      <c r="E8" s="1">
        <v>0.66679999999999995</v>
      </c>
      <c r="F8">
        <v>16</v>
      </c>
      <c r="G8">
        <v>2</v>
      </c>
      <c r="H8">
        <v>2007</v>
      </c>
      <c r="I8" s="1">
        <v>0.58346666666666658</v>
      </c>
      <c r="J8" s="4">
        <v>2181.5569999999998</v>
      </c>
      <c r="K8" s="2">
        <v>98.721356553620566</v>
      </c>
      <c r="L8" s="5">
        <v>9.0527932421285957</v>
      </c>
      <c r="M8" s="5">
        <v>9.4921571214393822E-3</v>
      </c>
      <c r="N8" s="5">
        <v>1.7498496574694826</v>
      </c>
      <c r="O8" s="5">
        <v>3.5435364240622658</v>
      </c>
      <c r="P8" s="5">
        <v>1.9745451769176627E-3</v>
      </c>
      <c r="Q8" s="2">
        <v>2.1975935029811926</v>
      </c>
      <c r="R8" s="5">
        <v>5.338331804008571</v>
      </c>
      <c r="S8" s="5">
        <v>1.1582527574098025E-2</v>
      </c>
      <c r="T8" s="5">
        <v>0.2035270714341863</v>
      </c>
      <c r="U8" s="5">
        <v>0.33422762187390104</v>
      </c>
      <c r="V8" s="5">
        <v>0.62005130946671438</v>
      </c>
      <c r="W8" s="3">
        <v>0.93294848741982406</v>
      </c>
      <c r="X8" s="3">
        <v>0.18974945329359036</v>
      </c>
      <c r="Y8" s="3">
        <v>1.8658969748396481</v>
      </c>
      <c r="Z8" s="5"/>
      <c r="AA8" s="5"/>
      <c r="AB8">
        <f t="shared" si="2"/>
        <v>0.25534632448956629</v>
      </c>
      <c r="AC8">
        <f t="shared" si="3"/>
        <v>1.1879451743891898E-4</v>
      </c>
      <c r="AD8">
        <f t="shared" si="4"/>
        <v>2.8221151190784641E-2</v>
      </c>
      <c r="AE8">
        <f t="shared" si="5"/>
        <v>3.6889703928291634E-2</v>
      </c>
      <c r="AF8">
        <f t="shared" si="6"/>
        <v>2.2433016929384622E-5</v>
      </c>
      <c r="AG8">
        <f t="shared" si="7"/>
        <v>0.2322046633789103</v>
      </c>
      <c r="AH8">
        <f t="shared" si="8"/>
        <v>6.4210749206399854E-4</v>
      </c>
      <c r="AI8">
        <f t="shared" si="9"/>
        <v>5.2055222716636349E-3</v>
      </c>
      <c r="AJ8">
        <f t="shared" si="10"/>
        <v>6.8756968087615939E-3</v>
      </c>
      <c r="AK8">
        <f t="shared" si="11"/>
        <v>7.7351710262813667E-3</v>
      </c>
      <c r="AL8" s="5">
        <f t="shared" si="12"/>
        <v>0.32059840714301091</v>
      </c>
      <c r="AM8" s="5">
        <f t="shared" si="13"/>
        <v>0.25266316097768088</v>
      </c>
      <c r="AN8" s="5">
        <f t="shared" si="14"/>
        <v>6.7935246165330032E-2</v>
      </c>
    </row>
    <row r="9" spans="1:40" x14ac:dyDescent="0.25">
      <c r="A9" s="18" t="s">
        <v>42</v>
      </c>
      <c r="B9">
        <v>16</v>
      </c>
      <c r="C9">
        <v>2</v>
      </c>
      <c r="D9">
        <v>2007</v>
      </c>
      <c r="E9" s="1">
        <v>0.66679999999999995</v>
      </c>
      <c r="F9">
        <v>23</v>
      </c>
      <c r="G9">
        <v>2</v>
      </c>
      <c r="H9">
        <v>2007</v>
      </c>
      <c r="I9" s="1">
        <v>0.58346666666666658</v>
      </c>
      <c r="J9" s="4">
        <v>2180</v>
      </c>
      <c r="K9" s="2">
        <v>49.165137614678926</v>
      </c>
      <c r="L9" s="5">
        <v>9.547117070402436</v>
      </c>
      <c r="M9" s="5">
        <v>1.1130725371742478E-2</v>
      </c>
      <c r="N9" s="5">
        <v>0.99152055958035279</v>
      </c>
      <c r="O9" s="5">
        <v>2.4701403364297332</v>
      </c>
      <c r="P9" s="3" t="s">
        <v>140</v>
      </c>
      <c r="Q9" s="2">
        <v>1.085415997316088</v>
      </c>
      <c r="R9" s="5">
        <v>5.4921481910523431</v>
      </c>
      <c r="S9" s="5">
        <v>7.8148515121909765E-3</v>
      </c>
      <c r="T9" s="5">
        <v>0.18357738766112167</v>
      </c>
      <c r="U9" s="5">
        <v>0.33687686793590671</v>
      </c>
      <c r="V9" s="5">
        <v>0.61685864584008487</v>
      </c>
      <c r="W9" s="3">
        <v>0.34942696669797008</v>
      </c>
      <c r="X9" s="3">
        <v>8.6489061000402476E-2</v>
      </c>
      <c r="Y9" s="3">
        <v>0.69885393339594015</v>
      </c>
      <c r="Z9" s="5"/>
      <c r="AA9" s="5"/>
      <c r="AB9">
        <f t="shared" si="2"/>
        <v>0.26928939921593192</v>
      </c>
      <c r="AC9">
        <f t="shared" si="3"/>
        <v>1.3930122862112633E-4</v>
      </c>
      <c r="AD9">
        <f t="shared" si="4"/>
        <v>1.5991003284907365E-2</v>
      </c>
      <c r="AE9">
        <f t="shared" si="5"/>
        <v>2.5715199384845483E-2</v>
      </c>
      <c r="AF9">
        <f t="shared" si="6"/>
        <v>1.1361105935496186E-2</v>
      </c>
      <c r="AG9">
        <f t="shared" si="7"/>
        <v>0.23889530826329897</v>
      </c>
      <c r="AH9">
        <f t="shared" si="8"/>
        <v>4.3323658616338436E-4</v>
      </c>
      <c r="AI9">
        <f t="shared" si="9"/>
        <v>4.6952779957471717E-3</v>
      </c>
      <c r="AJ9">
        <f t="shared" si="10"/>
        <v>6.9301968306090672E-3</v>
      </c>
      <c r="AK9">
        <f t="shared" si="11"/>
        <v>7.6953423882246113E-3</v>
      </c>
      <c r="AL9" s="5">
        <f t="shared" si="12"/>
        <v>0.32249600904980208</v>
      </c>
      <c r="AM9" s="5">
        <f t="shared" si="13"/>
        <v>0.25864936206404321</v>
      </c>
      <c r="AN9" s="5">
        <f t="shared" si="14"/>
        <v>6.384664698575887E-2</v>
      </c>
    </row>
    <row r="10" spans="1:40" x14ac:dyDescent="0.25">
      <c r="A10" s="18" t="s">
        <v>43</v>
      </c>
      <c r="B10">
        <v>23</v>
      </c>
      <c r="C10">
        <v>2</v>
      </c>
      <c r="D10">
        <v>2007</v>
      </c>
      <c r="E10" s="1">
        <v>0.66679999999999995</v>
      </c>
      <c r="F10">
        <v>2</v>
      </c>
      <c r="G10">
        <v>3</v>
      </c>
      <c r="H10">
        <v>2007</v>
      </c>
      <c r="I10" s="1">
        <v>0.58346666666666658</v>
      </c>
      <c r="J10" s="4">
        <v>1795.925</v>
      </c>
      <c r="K10" s="2">
        <v>50.501113585746104</v>
      </c>
      <c r="L10" s="5">
        <v>11.739761749595058</v>
      </c>
      <c r="M10" s="5">
        <v>7.4600492723179319E-3</v>
      </c>
      <c r="N10" s="5">
        <v>1.4944787913770832</v>
      </c>
      <c r="O10" s="5">
        <v>3.4345507845167571</v>
      </c>
      <c r="P10" s="5">
        <v>9.9822247176421905E-4</v>
      </c>
      <c r="Q10" s="2">
        <v>1.6622884985275759</v>
      </c>
      <c r="R10" s="5">
        <v>7.0292164535044943</v>
      </c>
      <c r="S10" s="5">
        <v>2.1947584745855966E-2</v>
      </c>
      <c r="T10" s="5">
        <v>0.23452238751628565</v>
      </c>
      <c r="U10" s="5">
        <v>0.44007635890197372</v>
      </c>
      <c r="V10" s="5">
        <v>0.82872429605865483</v>
      </c>
      <c r="W10" s="3">
        <v>0.24811813403614078</v>
      </c>
      <c r="X10" s="3">
        <v>6.6827752460786496E-2</v>
      </c>
      <c r="Y10" s="3">
        <v>0.49623626807228155</v>
      </c>
      <c r="Z10" s="5"/>
      <c r="AA10" s="5"/>
      <c r="AB10">
        <f t="shared" si="2"/>
        <v>0.33113591937480769</v>
      </c>
      <c r="AC10">
        <f t="shared" si="3"/>
        <v>9.3362651085276491E-5</v>
      </c>
      <c r="AD10">
        <f t="shared" si="4"/>
        <v>2.410259175286281E-2</v>
      </c>
      <c r="AE10">
        <f t="shared" si="5"/>
        <v>3.5755117601488667E-2</v>
      </c>
      <c r="AF10">
        <f t="shared" si="6"/>
        <v>1.1340911248906143E-5</v>
      </c>
      <c r="AG10">
        <f t="shared" si="7"/>
        <v>0.30575410078067305</v>
      </c>
      <c r="AH10">
        <f t="shared" si="8"/>
        <v>1.2167213510062458E-3</v>
      </c>
      <c r="AI10">
        <f t="shared" si="9"/>
        <v>5.9982758205928558E-3</v>
      </c>
      <c r="AJ10">
        <f t="shared" si="10"/>
        <v>9.0532063135563418E-3</v>
      </c>
      <c r="AK10">
        <f t="shared" si="11"/>
        <v>1.0338376946839506E-2</v>
      </c>
      <c r="AL10" s="5">
        <f t="shared" si="12"/>
        <v>0.39109833229149338</v>
      </c>
      <c r="AM10" s="5">
        <f t="shared" si="13"/>
        <v>0.33236068121266804</v>
      </c>
      <c r="AN10" s="5">
        <f t="shared" si="14"/>
        <v>5.8737651078825337E-2</v>
      </c>
    </row>
    <row r="11" spans="1:40" x14ac:dyDescent="0.25">
      <c r="A11" s="18" t="s">
        <v>44</v>
      </c>
      <c r="B11">
        <v>2</v>
      </c>
      <c r="C11">
        <v>3</v>
      </c>
      <c r="D11">
        <v>2007</v>
      </c>
      <c r="E11" s="1">
        <v>0.66679999999999995</v>
      </c>
      <c r="F11">
        <v>9</v>
      </c>
      <c r="G11">
        <v>3</v>
      </c>
      <c r="H11">
        <v>2007</v>
      </c>
      <c r="I11" s="1">
        <v>0.2918</v>
      </c>
      <c r="J11" s="4">
        <v>1512.2729999999999</v>
      </c>
      <c r="K11" s="2">
        <v>50.945767195767303</v>
      </c>
      <c r="L11" s="5">
        <v>13.424561788261972</v>
      </c>
      <c r="M11" s="5">
        <v>6.1264585543264133E-3</v>
      </c>
      <c r="N11" s="5">
        <v>1.7062024998175933</v>
      </c>
      <c r="O11" s="5">
        <v>4.3144530877293414</v>
      </c>
      <c r="P11" s="5">
        <v>7.3938899272055811E-2</v>
      </c>
      <c r="Q11" s="2">
        <v>2.2407581235771969</v>
      </c>
      <c r="R11" s="5">
        <v>8.22477060918321</v>
      </c>
      <c r="S11" s="5">
        <v>0.14006575350922978</v>
      </c>
      <c r="T11" s="5">
        <v>0.27211686745466485</v>
      </c>
      <c r="U11" s="5">
        <v>0.51694019997418228</v>
      </c>
      <c r="V11" s="5">
        <v>0.95997391580093516</v>
      </c>
      <c r="W11" s="3">
        <v>0.26946816915742672</v>
      </c>
      <c r="X11" s="3">
        <v>0.10841053350474048</v>
      </c>
      <c r="Y11" s="3">
        <v>0.53893633831485344</v>
      </c>
      <c r="Z11" s="5"/>
      <c r="AA11" s="5"/>
      <c r="AB11">
        <f t="shared" si="2"/>
        <v>0.37865799194037092</v>
      </c>
      <c r="AC11">
        <f t="shared" si="3"/>
        <v>7.667273921613954E-5</v>
      </c>
      <c r="AD11">
        <f t="shared" si="4"/>
        <v>2.7517220410283594E-2</v>
      </c>
      <c r="AE11">
        <f t="shared" si="5"/>
        <v>4.4915270501546388E-2</v>
      </c>
      <c r="AF11">
        <f t="shared" si="6"/>
        <v>8.4002766738380786E-4</v>
      </c>
      <c r="AG11">
        <f t="shared" si="7"/>
        <v>0.35775784660669546</v>
      </c>
      <c r="AH11">
        <f t="shared" si="8"/>
        <v>7.7649087502275589E-3</v>
      </c>
      <c r="AI11">
        <f t="shared" si="9"/>
        <v>6.9598132771671612E-3</v>
      </c>
      <c r="AJ11">
        <f t="shared" si="10"/>
        <v>1.0634441472416835E-2</v>
      </c>
      <c r="AK11">
        <f t="shared" si="11"/>
        <v>1.1975722502506676E-2</v>
      </c>
      <c r="AL11" s="5">
        <f t="shared" si="12"/>
        <v>0.45200718325880079</v>
      </c>
      <c r="AM11" s="5">
        <f t="shared" si="13"/>
        <v>0.39509273260901367</v>
      </c>
      <c r="AN11" s="5">
        <f t="shared" si="14"/>
        <v>5.6914450649787118E-2</v>
      </c>
    </row>
    <row r="12" spans="1:40" x14ac:dyDescent="0.25">
      <c r="A12" s="18" t="s">
        <v>45</v>
      </c>
      <c r="B12">
        <v>9</v>
      </c>
      <c r="C12">
        <v>3</v>
      </c>
      <c r="D12">
        <v>2007</v>
      </c>
      <c r="E12" s="1">
        <v>0.66679999999999995</v>
      </c>
      <c r="F12">
        <v>16</v>
      </c>
      <c r="G12">
        <v>3</v>
      </c>
      <c r="H12">
        <v>2007</v>
      </c>
      <c r="I12" s="1">
        <v>0.58346666666666658</v>
      </c>
      <c r="J12" s="4">
        <v>2169.7440000000001</v>
      </c>
      <c r="K12" s="2">
        <v>161.00921658986169</v>
      </c>
      <c r="L12" s="5">
        <v>9.6386445093119608</v>
      </c>
      <c r="M12" s="5">
        <v>1.1341928448980266E-2</v>
      </c>
      <c r="N12" s="5">
        <v>2.0605463746765129</v>
      </c>
      <c r="O12" s="5">
        <v>4.4414149611226632</v>
      </c>
      <c r="P12" s="5">
        <v>1.2245071749998233E-3</v>
      </c>
      <c r="Q12" s="2">
        <v>3.008001885138798</v>
      </c>
      <c r="R12" s="5">
        <v>5.6852593761258774</v>
      </c>
      <c r="S12" s="5">
        <v>3.1637719317868739E-3</v>
      </c>
      <c r="T12" s="5">
        <v>0.24485156819193304</v>
      </c>
      <c r="U12" s="5">
        <v>0.35065231256578655</v>
      </c>
      <c r="V12" s="5">
        <v>0.60626957053611175</v>
      </c>
      <c r="W12" s="3">
        <v>2.5988283889628998</v>
      </c>
      <c r="X12" s="3">
        <v>0.10511520218958804</v>
      </c>
      <c r="Y12" s="3">
        <v>5.1976567779257996</v>
      </c>
      <c r="Z12" s="5"/>
      <c r="AA12" s="5"/>
      <c r="AB12">
        <f t="shared" si="2"/>
        <v>0.27187105489837132</v>
      </c>
      <c r="AC12">
        <f t="shared" si="3"/>
        <v>1.419444389389801E-4</v>
      </c>
      <c r="AD12">
        <f t="shared" si="4"/>
        <v>3.3231992546984397E-2</v>
      </c>
      <c r="AE12">
        <f t="shared" si="5"/>
        <v>4.623699698017298E-2</v>
      </c>
      <c r="AF12">
        <f t="shared" si="6"/>
        <v>1.391175573394816E-5</v>
      </c>
      <c r="AG12">
        <f t="shared" si="7"/>
        <v>0.24729518286289412</v>
      </c>
      <c r="AH12">
        <f t="shared" si="8"/>
        <v>1.7539191230808189E-4</v>
      </c>
      <c r="AI12">
        <f t="shared" si="9"/>
        <v>6.2624607257075896E-3</v>
      </c>
      <c r="AJ12">
        <f t="shared" si="10"/>
        <v>7.2135838832706562E-3</v>
      </c>
      <c r="AK12">
        <f t="shared" si="11"/>
        <v>7.5632431454105758E-3</v>
      </c>
      <c r="AL12" s="5">
        <f t="shared" si="12"/>
        <v>0.35149590062020164</v>
      </c>
      <c r="AM12" s="5">
        <f t="shared" si="13"/>
        <v>0.26850986252959103</v>
      </c>
      <c r="AN12" s="5">
        <f t="shared" si="14"/>
        <v>8.2986038090610614E-2</v>
      </c>
    </row>
    <row r="13" spans="1:40" x14ac:dyDescent="0.25">
      <c r="A13" s="18" t="s">
        <v>46</v>
      </c>
      <c r="B13">
        <v>16</v>
      </c>
      <c r="C13">
        <v>3</v>
      </c>
      <c r="D13">
        <v>2007</v>
      </c>
      <c r="E13" s="1">
        <v>0.66679999999999995</v>
      </c>
      <c r="F13">
        <v>23</v>
      </c>
      <c r="G13">
        <v>3</v>
      </c>
      <c r="H13">
        <v>2007</v>
      </c>
      <c r="I13" s="1">
        <v>0.58346666666666658</v>
      </c>
      <c r="J13" s="4">
        <v>2179.7469999999998</v>
      </c>
      <c r="K13" s="2">
        <v>46.9724770642202</v>
      </c>
      <c r="L13" s="5">
        <v>6.6953467199969223</v>
      </c>
      <c r="M13" s="5">
        <v>5.0612772181402223E-3</v>
      </c>
      <c r="N13" s="5">
        <v>1.6189463834513522</v>
      </c>
      <c r="O13" s="5">
        <v>3.1386542016004566</v>
      </c>
      <c r="P13" s="5">
        <v>5.8246083405707486E-2</v>
      </c>
      <c r="Q13" s="2">
        <v>2.1180329261645401</v>
      </c>
      <c r="R13" s="5">
        <v>4.0480282849818989</v>
      </c>
      <c r="S13" s="5">
        <v>0.22679710160370758</v>
      </c>
      <c r="T13" s="5">
        <v>0.16346214404846326</v>
      </c>
      <c r="U13" s="5">
        <v>0.28061663721339714</v>
      </c>
      <c r="V13" s="5">
        <v>0.48151125900823671</v>
      </c>
      <c r="W13" s="3">
        <v>0.48626029143146093</v>
      </c>
      <c r="X13" s="3">
        <v>0.13362888411884294</v>
      </c>
      <c r="Y13" s="3">
        <v>0.97252058286292187</v>
      </c>
      <c r="Z13" s="5"/>
      <c r="AA13" s="5"/>
      <c r="AB13">
        <f t="shared" si="2"/>
        <v>0.18885134459698535</v>
      </c>
      <c r="AC13">
        <f t="shared" si="3"/>
        <v>6.3341975597469742E-5</v>
      </c>
      <c r="AD13">
        <f t="shared" si="4"/>
        <v>2.6109974912488402E-2</v>
      </c>
      <c r="AE13">
        <f t="shared" si="5"/>
        <v>3.2674709774140276E-2</v>
      </c>
      <c r="AF13">
        <f t="shared" si="6"/>
        <v>6.6173992389998923E-4</v>
      </c>
      <c r="AG13">
        <f t="shared" si="7"/>
        <v>0.17607954690203073</v>
      </c>
      <c r="AH13">
        <f t="shared" si="8"/>
        <v>1.2573086244474677E-2</v>
      </c>
      <c r="AI13">
        <f t="shared" si="9"/>
        <v>4.1807992687268565E-3</v>
      </c>
      <c r="AJ13">
        <f t="shared" si="10"/>
        <v>5.7728170584940789E-3</v>
      </c>
      <c r="AK13">
        <f t="shared" si="11"/>
        <v>6.0068769836356872E-3</v>
      </c>
      <c r="AL13" s="5">
        <f t="shared" si="12"/>
        <v>0.24836111118311147</v>
      </c>
      <c r="AM13" s="5">
        <f t="shared" si="13"/>
        <v>0.20461312645736204</v>
      </c>
      <c r="AN13" s="5">
        <f t="shared" si="14"/>
        <v>4.3747984725749423E-2</v>
      </c>
    </row>
    <row r="14" spans="1:40" x14ac:dyDescent="0.25">
      <c r="A14" s="18" t="s">
        <v>47</v>
      </c>
      <c r="B14">
        <v>23</v>
      </c>
      <c r="C14">
        <v>3</v>
      </c>
      <c r="D14">
        <v>2007</v>
      </c>
      <c r="E14" s="1">
        <v>0.66679999999999995</v>
      </c>
      <c r="F14">
        <v>30</v>
      </c>
      <c r="G14">
        <v>3</v>
      </c>
      <c r="H14">
        <v>2007</v>
      </c>
      <c r="I14" s="1">
        <v>0.58346666666666658</v>
      </c>
      <c r="J14" s="4">
        <v>2180.1729999999998</v>
      </c>
      <c r="K14" s="2">
        <v>29.045871559633049</v>
      </c>
      <c r="L14" s="5">
        <v>7.2180466996479256</v>
      </c>
      <c r="M14" s="5">
        <v>4.7482238842867985E-3</v>
      </c>
      <c r="N14" s="5">
        <v>0.88439832435308507</v>
      </c>
      <c r="O14" s="5">
        <v>2.2188042564481663</v>
      </c>
      <c r="P14" s="5">
        <v>6.1807291553019818E-2</v>
      </c>
      <c r="Q14" s="2">
        <v>1.1096722526713336</v>
      </c>
      <c r="R14" s="5">
        <v>4.3990830204373674</v>
      </c>
      <c r="S14" s="5">
        <v>0.14157974941067494</v>
      </c>
      <c r="T14" s="5">
        <v>0.14027642798173529</v>
      </c>
      <c r="U14" s="5">
        <v>0.28572595115058347</v>
      </c>
      <c r="V14" s="5">
        <v>0.49382676697401146</v>
      </c>
      <c r="W14" s="3">
        <v>0.16319130349531993</v>
      </c>
      <c r="X14" s="3">
        <v>5.6028508477724684E-2</v>
      </c>
      <c r="Y14" s="3">
        <v>0.32638260699063987</v>
      </c>
      <c r="Z14" s="5"/>
      <c r="AA14" s="5"/>
      <c r="AB14">
        <f t="shared" si="2"/>
        <v>0.20359480719961426</v>
      </c>
      <c r="AC14">
        <f t="shared" si="3"/>
        <v>5.942410748256406E-5</v>
      </c>
      <c r="AD14">
        <f t="shared" si="4"/>
        <v>1.4263361836775562E-2</v>
      </c>
      <c r="AE14">
        <f t="shared" si="5"/>
        <v>2.3098685126925578E-2</v>
      </c>
      <c r="AF14">
        <f t="shared" si="6"/>
        <v>7.0219918691995676E-4</v>
      </c>
      <c r="AG14">
        <f t="shared" si="7"/>
        <v>0.19134958811842689</v>
      </c>
      <c r="AH14">
        <f t="shared" si="8"/>
        <v>7.8488410443708634E-3</v>
      </c>
      <c r="AI14">
        <f t="shared" si="9"/>
        <v>3.5877884200012605E-3</v>
      </c>
      <c r="AJ14">
        <f t="shared" si="10"/>
        <v>5.8779253476770928E-3</v>
      </c>
      <c r="AK14">
        <f t="shared" si="11"/>
        <v>6.160513560055033E-3</v>
      </c>
      <c r="AL14" s="5">
        <f t="shared" si="12"/>
        <v>0.24171847745771793</v>
      </c>
      <c r="AM14" s="5">
        <f t="shared" si="13"/>
        <v>0.21482465649053115</v>
      </c>
      <c r="AN14" s="5">
        <f t="shared" si="14"/>
        <v>2.6893820967186788E-2</v>
      </c>
    </row>
    <row r="15" spans="1:40" x14ac:dyDescent="0.25">
      <c r="A15" s="18" t="s">
        <v>48</v>
      </c>
      <c r="B15">
        <v>30</v>
      </c>
      <c r="C15">
        <v>3</v>
      </c>
      <c r="D15">
        <v>2007</v>
      </c>
      <c r="E15" s="1">
        <v>0.66679999999999995</v>
      </c>
      <c r="F15">
        <v>6</v>
      </c>
      <c r="G15">
        <v>4</v>
      </c>
      <c r="H15">
        <v>2007</v>
      </c>
      <c r="I15" s="1">
        <v>0.58346666666666658</v>
      </c>
      <c r="J15" s="4">
        <v>1765.5719999999999</v>
      </c>
      <c r="K15" s="2">
        <v>59.665911664779145</v>
      </c>
      <c r="L15" s="5">
        <v>8.9736467289458588</v>
      </c>
      <c r="M15" s="5">
        <v>5.1435220076278898E-3</v>
      </c>
      <c r="N15" s="5">
        <v>1.3984241501150276</v>
      </c>
      <c r="O15" s="5">
        <v>3.2466983361180386</v>
      </c>
      <c r="P15" s="5">
        <v>4.2778016367966937E-2</v>
      </c>
      <c r="Q15" s="2">
        <v>1.9023043466578378</v>
      </c>
      <c r="R15" s="5">
        <v>5.3321883704316884</v>
      </c>
      <c r="S15" s="5">
        <v>5.7354856515784786E-2</v>
      </c>
      <c r="T15" s="5">
        <v>0.18678957699580351</v>
      </c>
      <c r="U15" s="5">
        <v>0.34120107101080538</v>
      </c>
      <c r="V15" s="5">
        <v>0.57862858689377672</v>
      </c>
      <c r="W15" s="3">
        <v>0.40709938508535809</v>
      </c>
      <c r="X15" s="3">
        <v>9.0127435231411479E-2</v>
      </c>
      <c r="Y15" s="3">
        <v>0.81419877017071618</v>
      </c>
      <c r="Z15" s="5"/>
      <c r="AA15" s="5"/>
      <c r="AB15">
        <f t="shared" si="2"/>
        <v>0.2531138896269951</v>
      </c>
      <c r="AC15">
        <f t="shared" si="3"/>
        <v>6.4371270620092739E-5</v>
      </c>
      <c r="AD15">
        <f t="shared" si="4"/>
        <v>2.2553445777914773E-2</v>
      </c>
      <c r="AE15">
        <f t="shared" si="5"/>
        <v>3.3799494637780238E-2</v>
      </c>
      <c r="AF15">
        <f t="shared" si="6"/>
        <v>4.8600557566686213E-4</v>
      </c>
      <c r="AG15">
        <f t="shared" si="7"/>
        <v>0.23193743871433634</v>
      </c>
      <c r="AH15">
        <f t="shared" si="8"/>
        <v>3.1796154025481773E-3</v>
      </c>
      <c r="AI15">
        <f t="shared" si="9"/>
        <v>4.7774347476950019E-3</v>
      </c>
      <c r="AJ15">
        <f t="shared" si="10"/>
        <v>7.0191538985971075E-3</v>
      </c>
      <c r="AK15">
        <f t="shared" si="11"/>
        <v>7.2184204951818457E-3</v>
      </c>
      <c r="AL15" s="5">
        <f t="shared" si="12"/>
        <v>0.3100172068889771</v>
      </c>
      <c r="AM15" s="5">
        <f t="shared" si="13"/>
        <v>0.25413206325835852</v>
      </c>
      <c r="AN15" s="5">
        <f t="shared" si="14"/>
        <v>5.5885143630618583E-2</v>
      </c>
    </row>
    <row r="16" spans="1:40" x14ac:dyDescent="0.25">
      <c r="A16" s="18" t="s">
        <v>49</v>
      </c>
      <c r="B16">
        <v>6</v>
      </c>
      <c r="C16">
        <v>4</v>
      </c>
      <c r="D16">
        <v>2007</v>
      </c>
      <c r="E16" s="1">
        <v>0.66679999999999995</v>
      </c>
      <c r="F16">
        <v>13</v>
      </c>
      <c r="G16">
        <v>4</v>
      </c>
      <c r="H16">
        <v>2007</v>
      </c>
      <c r="I16" s="1">
        <v>0.58346666666666658</v>
      </c>
      <c r="J16" s="4">
        <v>2180.498</v>
      </c>
      <c r="K16" s="2">
        <v>14.889908256880704</v>
      </c>
      <c r="L16" s="5">
        <v>3.9378531380574193</v>
      </c>
      <c r="M16" s="11" t="s">
        <v>141</v>
      </c>
      <c r="N16" s="5">
        <v>0.67188188559930084</v>
      </c>
      <c r="O16" s="5">
        <v>1.8447265619622235</v>
      </c>
      <c r="P16" s="5">
        <v>5.922376409095139E-2</v>
      </c>
      <c r="Q16" s="2">
        <v>1.1309230646430672</v>
      </c>
      <c r="R16" s="5">
        <v>2.8311155338524725</v>
      </c>
      <c r="S16" s="5">
        <v>5.0843609666496134E-2</v>
      </c>
      <c r="T16" s="5">
        <v>9.9458338625575224E-2</v>
      </c>
      <c r="U16" s="5">
        <v>0.21492309997843462</v>
      </c>
      <c r="V16" s="5">
        <v>0.3298524929260811</v>
      </c>
      <c r="W16" s="3">
        <v>0.11230644162598938</v>
      </c>
      <c r="X16" s="3">
        <v>4.2394903045376207E-2</v>
      </c>
      <c r="Y16" s="3">
        <v>0.22461288325197876</v>
      </c>
      <c r="Z16" s="5"/>
      <c r="AA16" s="5"/>
      <c r="AB16">
        <f t="shared" si="2"/>
        <v>0.11107249423341942</v>
      </c>
      <c r="AC16">
        <f t="shared" si="3"/>
        <v>1.2515018021625952E-2</v>
      </c>
      <c r="AD16">
        <f t="shared" si="4"/>
        <v>1.0835948216984477E-2</v>
      </c>
      <c r="AE16">
        <f t="shared" si="5"/>
        <v>1.9204379059670696E-2</v>
      </c>
      <c r="AF16">
        <f t="shared" si="6"/>
        <v>6.7284745773613368E-4</v>
      </c>
      <c r="AG16">
        <f t="shared" si="7"/>
        <v>0.12314675326688664</v>
      </c>
      <c r="AH16">
        <f t="shared" si="8"/>
        <v>2.8186475259030026E-3</v>
      </c>
      <c r="AI16">
        <f t="shared" si="9"/>
        <v>2.5438021250431659E-3</v>
      </c>
      <c r="AJ16">
        <f t="shared" si="10"/>
        <v>4.4213762595851601E-3</v>
      </c>
      <c r="AK16">
        <f t="shared" si="11"/>
        <v>4.1149263089580975E-3</v>
      </c>
      <c r="AL16" s="5">
        <f t="shared" si="12"/>
        <v>0.15430068698943669</v>
      </c>
      <c r="AM16" s="5">
        <f t="shared" si="13"/>
        <v>0.13704550548637606</v>
      </c>
      <c r="AN16" s="5">
        <f t="shared" si="14"/>
        <v>1.7255181503060629E-2</v>
      </c>
    </row>
    <row r="17" spans="1:40" x14ac:dyDescent="0.25">
      <c r="A17" s="18" t="s">
        <v>50</v>
      </c>
      <c r="B17">
        <v>13</v>
      </c>
      <c r="C17">
        <v>4</v>
      </c>
      <c r="D17">
        <v>2007</v>
      </c>
      <c r="E17" s="1">
        <v>0.66679999999999995</v>
      </c>
      <c r="F17">
        <v>20</v>
      </c>
      <c r="G17">
        <v>4</v>
      </c>
      <c r="H17">
        <v>2007</v>
      </c>
      <c r="I17" s="1">
        <v>0.58346666666666658</v>
      </c>
      <c r="J17" s="4">
        <v>2185.607</v>
      </c>
      <c r="K17" s="2">
        <v>19.565416285452972</v>
      </c>
      <c r="L17" s="5">
        <v>4.1616762853981708</v>
      </c>
      <c r="M17" s="5">
        <v>2.3707474509138812E-3</v>
      </c>
      <c r="N17" s="5">
        <v>0.9914583309190137</v>
      </c>
      <c r="O17" s="5">
        <v>2.4934496500625323</v>
      </c>
      <c r="P17" s="5">
        <v>7.1394739112994376E-2</v>
      </c>
      <c r="Q17" s="2">
        <v>1.7523429761349192</v>
      </c>
      <c r="R17" s="5">
        <v>2.9394064678560619</v>
      </c>
      <c r="S17" s="5">
        <v>0.23491757849190789</v>
      </c>
      <c r="T17" s="5">
        <v>0.11190034758739234</v>
      </c>
      <c r="U17" s="5">
        <v>0.23282448614785781</v>
      </c>
      <c r="V17" s="5">
        <v>0.37115012457888263</v>
      </c>
      <c r="W17" s="3">
        <v>0.23043625093523873</v>
      </c>
      <c r="X17" s="3">
        <v>8.1016412861475581E-2</v>
      </c>
      <c r="Y17" s="3">
        <v>0.46087250187047746</v>
      </c>
      <c r="Z17" s="5"/>
      <c r="AA17" s="5"/>
      <c r="AB17">
        <f t="shared" si="2"/>
        <v>0.11738572999176855</v>
      </c>
      <c r="AC17">
        <f t="shared" si="3"/>
        <v>2.9669947072911011E-5</v>
      </c>
      <c r="AD17">
        <f t="shared" si="4"/>
        <v>1.5989999676138719E-2</v>
      </c>
      <c r="AE17">
        <f t="shared" si="5"/>
        <v>2.5957859139334447E-2</v>
      </c>
      <c r="AF17">
        <f t="shared" si="6"/>
        <v>8.1112319429984213E-4</v>
      </c>
      <c r="AG17">
        <f t="shared" si="7"/>
        <v>0.12785714984778282</v>
      </c>
      <c r="AH17">
        <f t="shared" si="8"/>
        <v>1.3023265966965174E-2</v>
      </c>
      <c r="AI17">
        <f t="shared" si="9"/>
        <v>2.8620259087324086E-3</v>
      </c>
      <c r="AJ17">
        <f t="shared" si="10"/>
        <v>4.7896417639962524E-3</v>
      </c>
      <c r="AK17">
        <f t="shared" si="11"/>
        <v>4.6301163245868592E-3</v>
      </c>
      <c r="AL17" s="5">
        <f t="shared" si="12"/>
        <v>0.16017438194861447</v>
      </c>
      <c r="AM17" s="5">
        <f t="shared" si="13"/>
        <v>0.1531621998120635</v>
      </c>
      <c r="AN17" s="5">
        <f t="shared" si="14"/>
        <v>7.0121821365509707E-3</v>
      </c>
    </row>
    <row r="18" spans="1:40" x14ac:dyDescent="0.25">
      <c r="A18" s="18" t="s">
        <v>51</v>
      </c>
      <c r="B18">
        <v>20</v>
      </c>
      <c r="C18">
        <v>4</v>
      </c>
      <c r="D18">
        <v>2007</v>
      </c>
      <c r="E18" s="1">
        <v>0.66679999999999995</v>
      </c>
      <c r="F18">
        <v>27</v>
      </c>
      <c r="G18">
        <v>4</v>
      </c>
      <c r="H18">
        <v>2007</v>
      </c>
      <c r="I18" s="1">
        <v>0.58346666666666658</v>
      </c>
      <c r="J18" s="4">
        <v>2181.6819999999998</v>
      </c>
      <c r="K18" s="2">
        <v>34.972502291475756</v>
      </c>
      <c r="L18" s="5">
        <v>5.533449850511313</v>
      </c>
      <c r="M18" s="5">
        <v>5.2828168324658576E-3</v>
      </c>
      <c r="N18" s="5">
        <v>1.605205222687242</v>
      </c>
      <c r="O18" s="5">
        <v>4.8138711353810253</v>
      </c>
      <c r="P18" s="5">
        <v>6.2403957427813551E-2</v>
      </c>
      <c r="Q18" s="2">
        <v>3.8343530520730953</v>
      </c>
      <c r="R18" s="5">
        <v>3.8850031861115375</v>
      </c>
      <c r="S18" s="5">
        <v>0.24806817219201213</v>
      </c>
      <c r="T18" s="5">
        <v>0.15759856674741313</v>
      </c>
      <c r="U18" s="5">
        <v>0.28013694849178417</v>
      </c>
      <c r="V18" s="5">
        <v>0.50274259980184899</v>
      </c>
      <c r="W18" s="3">
        <v>0.36445801573153491</v>
      </c>
      <c r="X18" s="3">
        <v>8.9279136281200419E-2</v>
      </c>
      <c r="Y18" s="3">
        <v>0.72891603146306982</v>
      </c>
      <c r="Z18" s="5"/>
      <c r="AA18" s="5"/>
      <c r="AB18">
        <f t="shared" si="2"/>
        <v>0.15607846587062624</v>
      </c>
      <c r="AC18">
        <f t="shared" si="3"/>
        <v>6.6114547863259138E-5</v>
      </c>
      <c r="AD18">
        <f t="shared" si="4"/>
        <v>2.5888360801924394E-2</v>
      </c>
      <c r="AE18">
        <f t="shared" si="5"/>
        <v>5.0114422340148262E-2</v>
      </c>
      <c r="AF18">
        <f t="shared" si="6"/>
        <v>7.0897797113158385E-4</v>
      </c>
      <c r="AG18">
        <f t="shared" si="7"/>
        <v>0.1689883450818141</v>
      </c>
      <c r="AH18">
        <f t="shared" si="8"/>
        <v>1.3752303276473511E-2</v>
      </c>
      <c r="AI18">
        <f t="shared" si="9"/>
        <v>4.0308291344486368E-3</v>
      </c>
      <c r="AJ18">
        <f t="shared" si="10"/>
        <v>5.7629489506641467E-3</v>
      </c>
      <c r="AK18">
        <f t="shared" si="11"/>
        <v>6.2717390194841445E-3</v>
      </c>
      <c r="AL18" s="5">
        <f t="shared" si="12"/>
        <v>0.23285634153169374</v>
      </c>
      <c r="AM18" s="5">
        <f t="shared" si="13"/>
        <v>0.19880616546288452</v>
      </c>
      <c r="AN18" s="5">
        <f t="shared" si="14"/>
        <v>3.4050176068809224E-2</v>
      </c>
    </row>
    <row r="19" spans="1:40" x14ac:dyDescent="0.25">
      <c r="A19" s="18" t="s">
        <v>52</v>
      </c>
      <c r="B19">
        <v>27</v>
      </c>
      <c r="C19">
        <v>4</v>
      </c>
      <c r="D19">
        <v>2007</v>
      </c>
      <c r="E19" s="1">
        <v>0.66679999999999995</v>
      </c>
      <c r="F19">
        <v>4</v>
      </c>
      <c r="G19">
        <v>5</v>
      </c>
      <c r="H19">
        <v>2007</v>
      </c>
      <c r="I19" s="1">
        <v>0.58346666666666658</v>
      </c>
      <c r="J19" s="4">
        <v>2190.5659999999998</v>
      </c>
      <c r="K19" s="2">
        <v>25.696029210406213</v>
      </c>
      <c r="L19" s="5">
        <v>5.8434574796671024</v>
      </c>
      <c r="M19" s="5">
        <v>1.7365158470481212E-3</v>
      </c>
      <c r="N19" s="5">
        <v>1.027674433181754</v>
      </c>
      <c r="O19" s="5">
        <v>3.1968766818054868</v>
      </c>
      <c r="P19" s="5">
        <v>8.6036466967384179E-2</v>
      </c>
      <c r="Q19" s="2">
        <v>2.1836772123934383</v>
      </c>
      <c r="R19" s="5">
        <v>4.0185916257299814</v>
      </c>
      <c r="S19" s="5">
        <v>0.20251911930323274</v>
      </c>
      <c r="T19" s="5">
        <v>0.14250317192484549</v>
      </c>
      <c r="U19" s="5">
        <v>0.28871345134762127</v>
      </c>
      <c r="V19" s="5">
        <v>0.48480909510377945</v>
      </c>
      <c r="W19" s="3">
        <v>0.25011201361126068</v>
      </c>
      <c r="X19" s="3">
        <v>0.13858145013936243</v>
      </c>
      <c r="Y19" s="3">
        <v>0.50022402722252135</v>
      </c>
      <c r="Z19" s="5"/>
      <c r="AA19" s="5"/>
      <c r="AB19">
        <f t="shared" si="2"/>
        <v>0.16482265195236231</v>
      </c>
      <c r="AC19">
        <f t="shared" si="3"/>
        <v>2.1732527120646294E-5</v>
      </c>
      <c r="AD19">
        <f t="shared" si="4"/>
        <v>1.6574084196277292E-2</v>
      </c>
      <c r="AE19">
        <f t="shared" si="5"/>
        <v>3.3280830270644775E-2</v>
      </c>
      <c r="AF19">
        <f t="shared" si="6"/>
        <v>9.7746941553226996E-4</v>
      </c>
      <c r="AG19">
        <f t="shared" si="7"/>
        <v>0.17479912264150452</v>
      </c>
      <c r="AH19">
        <f t="shared" si="8"/>
        <v>1.1227173253756327E-2</v>
      </c>
      <c r="AI19">
        <f t="shared" si="9"/>
        <v>3.6447408691642727E-3</v>
      </c>
      <c r="AJ19">
        <f t="shared" si="10"/>
        <v>5.939383899354481E-3</v>
      </c>
      <c r="AK19">
        <f t="shared" si="11"/>
        <v>6.0480176534902629E-3</v>
      </c>
      <c r="AL19" s="5">
        <f t="shared" si="12"/>
        <v>0.21567676836193728</v>
      </c>
      <c r="AM19" s="5">
        <f t="shared" si="13"/>
        <v>0.20165843831726984</v>
      </c>
      <c r="AN19" s="5">
        <f t="shared" si="14"/>
        <v>1.4018330044667432E-2</v>
      </c>
    </row>
    <row r="20" spans="1:40" x14ac:dyDescent="0.25">
      <c r="A20" s="18" t="s">
        <v>53</v>
      </c>
      <c r="B20">
        <v>4</v>
      </c>
      <c r="C20">
        <v>5</v>
      </c>
      <c r="D20">
        <v>2007</v>
      </c>
      <c r="E20" s="1">
        <v>0.66679999999999995</v>
      </c>
      <c r="F20">
        <v>10</v>
      </c>
      <c r="G20">
        <v>5</v>
      </c>
      <c r="H20">
        <v>2007</v>
      </c>
      <c r="I20" s="1">
        <v>0.66679999999999995</v>
      </c>
      <c r="J20" s="4">
        <v>1646.202</v>
      </c>
      <c r="K20" s="2">
        <v>95.243013365735166</v>
      </c>
      <c r="L20" s="5">
        <v>9.0931194456710447</v>
      </c>
      <c r="M20" s="5">
        <v>6.4176070414850147E-3</v>
      </c>
      <c r="N20" s="5">
        <v>2.0004042006036586</v>
      </c>
      <c r="O20" s="5">
        <v>5.1621759308227357</v>
      </c>
      <c r="P20" s="5">
        <v>6.6503956541254294E-2</v>
      </c>
      <c r="Q20" s="2">
        <v>3.7555711581129301</v>
      </c>
      <c r="R20" s="5">
        <v>5.5789312282245742</v>
      </c>
      <c r="S20" s="5">
        <v>0.27819300556787907</v>
      </c>
      <c r="T20" s="5">
        <v>0.23051733164778418</v>
      </c>
      <c r="U20" s="5">
        <v>0.38269315815408866</v>
      </c>
      <c r="V20" s="5">
        <v>0.65067601271770881</v>
      </c>
      <c r="W20" s="3">
        <v>1.0384698700329531</v>
      </c>
      <c r="X20" s="3">
        <v>0.38033560583177412</v>
      </c>
      <c r="Y20" s="3">
        <v>2.0769397400659062</v>
      </c>
      <c r="Z20" s="5"/>
      <c r="AA20" s="5"/>
      <c r="AB20">
        <f t="shared" si="2"/>
        <v>0.25648377981189302</v>
      </c>
      <c r="AC20">
        <f t="shared" si="3"/>
        <v>8.0316467779898565E-5</v>
      </c>
      <c r="AD20">
        <f t="shared" si="4"/>
        <v>3.2262034139296389E-2</v>
      </c>
      <c r="AE20">
        <f t="shared" si="5"/>
        <v>5.374042169305434E-2</v>
      </c>
      <c r="AF20">
        <f t="shared" si="6"/>
        <v>7.5555849539482459E-4</v>
      </c>
      <c r="AG20">
        <f t="shared" si="7"/>
        <v>0.24267016278216677</v>
      </c>
      <c r="AH20">
        <f t="shared" si="8"/>
        <v>1.5422351638894966E-2</v>
      </c>
      <c r="AI20">
        <f t="shared" si="9"/>
        <v>5.8958402704921741E-3</v>
      </c>
      <c r="AJ20">
        <f t="shared" si="10"/>
        <v>7.8727249157393275E-3</v>
      </c>
      <c r="AK20">
        <f t="shared" si="11"/>
        <v>8.1172157275163272E-3</v>
      </c>
      <c r="AL20" s="5">
        <f t="shared" si="12"/>
        <v>0.34332211060741846</v>
      </c>
      <c r="AM20" s="5">
        <f t="shared" si="13"/>
        <v>0.27997829533480956</v>
      </c>
      <c r="AN20" s="5">
        <f t="shared" si="14"/>
        <v>6.3343815272608905E-2</v>
      </c>
    </row>
    <row r="21" spans="1:40" x14ac:dyDescent="0.25">
      <c r="A21" s="18" t="s">
        <v>54</v>
      </c>
      <c r="B21">
        <v>10</v>
      </c>
      <c r="C21">
        <v>5</v>
      </c>
      <c r="D21">
        <v>2007</v>
      </c>
      <c r="E21" s="1">
        <v>0.66679999999999995</v>
      </c>
      <c r="F21">
        <v>11</v>
      </c>
      <c r="G21">
        <v>5</v>
      </c>
      <c r="H21">
        <v>2007</v>
      </c>
      <c r="I21" s="1">
        <v>0.66679999999999995</v>
      </c>
      <c r="J21">
        <v>315</v>
      </c>
      <c r="K21" s="2">
        <v>332.04434460165817</v>
      </c>
      <c r="L21" s="5">
        <v>5.4638869630153675</v>
      </c>
      <c r="M21" s="5">
        <v>6.0271666077113548E-3</v>
      </c>
      <c r="N21" s="5">
        <v>3.3378969539755534</v>
      </c>
      <c r="O21" s="5">
        <v>7.1544699917462564</v>
      </c>
      <c r="P21" s="5">
        <v>0.22564670046771215</v>
      </c>
      <c r="Q21" s="2">
        <v>6.1489897707459029</v>
      </c>
      <c r="R21" s="5">
        <v>3.9879752387690135</v>
      </c>
      <c r="S21" s="5">
        <v>0.1265332940297921</v>
      </c>
      <c r="T21" s="5">
        <v>0.45426977950713365</v>
      </c>
      <c r="U21" s="5">
        <v>0.58448634201941596</v>
      </c>
      <c r="V21" s="5">
        <v>0.59415957237747119</v>
      </c>
      <c r="W21" s="3">
        <v>3.2538701590872572</v>
      </c>
      <c r="X21" s="3">
        <v>1.0605331833520812</v>
      </c>
      <c r="Y21" s="3">
        <v>6.5077403181745144</v>
      </c>
      <c r="Z21" s="5"/>
      <c r="AA21" s="5"/>
      <c r="AB21">
        <f t="shared" si="2"/>
        <v>0.15411635018236444</v>
      </c>
      <c r="AC21">
        <f t="shared" si="3"/>
        <v>7.5430098714849759E-5</v>
      </c>
      <c r="AD21">
        <f t="shared" si="4"/>
        <v>5.3832793117568986E-2</v>
      </c>
      <c r="AE21">
        <f t="shared" si="5"/>
        <v>7.4481040456416334E-2</v>
      </c>
      <c r="AF21">
        <f t="shared" si="6"/>
        <v>2.5635960680088546E-3</v>
      </c>
      <c r="AG21">
        <f t="shared" si="7"/>
        <v>0.17346738304772139</v>
      </c>
      <c r="AH21">
        <f t="shared" si="8"/>
        <v>7.0147017196627234E-3</v>
      </c>
      <c r="AI21">
        <f t="shared" si="9"/>
        <v>1.1618658087618481E-2</v>
      </c>
      <c r="AJ21">
        <f t="shared" si="10"/>
        <v>1.2023993869973586E-2</v>
      </c>
      <c r="AK21">
        <f t="shared" si="11"/>
        <v>7.4121703140902096E-3</v>
      </c>
      <c r="AL21" s="5">
        <f t="shared" si="12"/>
        <v>0.2850692099230735</v>
      </c>
      <c r="AM21" s="5">
        <f t="shared" si="13"/>
        <v>0.21153690703906639</v>
      </c>
      <c r="AN21" s="5">
        <f t="shared" si="14"/>
        <v>7.3532302884007111E-2</v>
      </c>
    </row>
    <row r="22" spans="1:40" x14ac:dyDescent="0.25">
      <c r="A22" s="18" t="s">
        <v>55</v>
      </c>
      <c r="B22">
        <v>12</v>
      </c>
      <c r="C22">
        <v>5</v>
      </c>
      <c r="D22">
        <v>2007</v>
      </c>
      <c r="E22" s="1">
        <v>0.66679999999999995</v>
      </c>
      <c r="F22">
        <v>13</v>
      </c>
      <c r="G22">
        <v>5</v>
      </c>
      <c r="H22">
        <v>2007</v>
      </c>
      <c r="I22" s="1">
        <v>0.66679999999999995</v>
      </c>
      <c r="J22">
        <v>315</v>
      </c>
      <c r="K22" s="2">
        <v>63.708211315822346</v>
      </c>
      <c r="L22" s="5">
        <v>8.3050425372414267</v>
      </c>
      <c r="M22" s="5">
        <v>1.3539811028063743E-2</v>
      </c>
      <c r="N22" s="5">
        <v>1.727282319322492</v>
      </c>
      <c r="O22" s="5">
        <v>3.7656427346747918</v>
      </c>
      <c r="P22" s="5">
        <v>7.812583482398E-2</v>
      </c>
      <c r="Q22" s="2">
        <v>2.511438538182218</v>
      </c>
      <c r="R22" s="5">
        <v>4.9744740627481834</v>
      </c>
      <c r="S22" s="5">
        <v>0.22136278306823329</v>
      </c>
      <c r="T22" s="5">
        <v>0.24487929695908084</v>
      </c>
      <c r="U22" s="5">
        <v>0.54335524200431984</v>
      </c>
      <c r="V22" s="5">
        <v>0.56672173028820838</v>
      </c>
      <c r="W22" s="3">
        <v>1.7277894905993896</v>
      </c>
      <c r="X22" s="3">
        <v>1.061947292302748</v>
      </c>
      <c r="Y22" s="3">
        <v>3.4555789811987792</v>
      </c>
      <c r="Z22" s="5"/>
      <c r="AA22" s="5"/>
      <c r="AB22">
        <f t="shared" si="2"/>
        <v>0.23425500062734961</v>
      </c>
      <c r="AC22">
        <f t="shared" si="3"/>
        <v>1.6945097902562755E-4</v>
      </c>
      <c r="AD22">
        <f t="shared" si="4"/>
        <v>2.785719063045811E-2</v>
      </c>
      <c r="AE22">
        <f t="shared" si="5"/>
        <v>3.9201923998463339E-2</v>
      </c>
      <c r="AF22">
        <f t="shared" si="6"/>
        <v>8.8759588573431372E-4</v>
      </c>
      <c r="AG22">
        <f t="shared" si="7"/>
        <v>0.21637772203672256</v>
      </c>
      <c r="AH22">
        <f t="shared" si="8"/>
        <v>1.2271820685332502E-2</v>
      </c>
      <c r="AI22">
        <f t="shared" si="9"/>
        <v>6.2631699321730313E-3</v>
      </c>
      <c r="AJ22">
        <f t="shared" si="10"/>
        <v>1.1177849043495575E-2</v>
      </c>
      <c r="AK22">
        <f t="shared" si="11"/>
        <v>7.0698818648728592E-3</v>
      </c>
      <c r="AL22" s="5">
        <f t="shared" si="12"/>
        <v>0.30237116212103105</v>
      </c>
      <c r="AM22" s="5">
        <f t="shared" si="13"/>
        <v>0.25316044356259654</v>
      </c>
      <c r="AN22" s="5">
        <f t="shared" si="14"/>
        <v>4.9210718558434507E-2</v>
      </c>
    </row>
    <row r="23" spans="1:40" x14ac:dyDescent="0.25">
      <c r="A23" s="18" t="s">
        <v>56</v>
      </c>
      <c r="B23">
        <v>14</v>
      </c>
      <c r="C23">
        <v>5</v>
      </c>
      <c r="D23">
        <v>2007</v>
      </c>
      <c r="E23" s="1">
        <v>0.66679999999999995</v>
      </c>
      <c r="F23">
        <v>15</v>
      </c>
      <c r="G23">
        <v>5</v>
      </c>
      <c r="H23">
        <v>2007</v>
      </c>
      <c r="I23" s="1">
        <v>0.50013333333333332</v>
      </c>
      <c r="J23">
        <v>235</v>
      </c>
      <c r="K23" s="2">
        <v>91.744680851063919</v>
      </c>
      <c r="L23" s="5">
        <v>10.761883066333874</v>
      </c>
      <c r="M23" s="5">
        <v>1.1759656545261524E-2</v>
      </c>
      <c r="N23" s="5">
        <v>3.2993796202316719</v>
      </c>
      <c r="O23" s="5">
        <v>5.3329272149581186</v>
      </c>
      <c r="P23" s="5">
        <v>0.16422437393775699</v>
      </c>
      <c r="Q23" s="2">
        <v>3.6458900502711593</v>
      </c>
      <c r="R23" s="5">
        <v>6.691193222041818</v>
      </c>
      <c r="S23" s="5">
        <v>0.11805873536050761</v>
      </c>
      <c r="T23" s="5">
        <v>0.32418651428050654</v>
      </c>
      <c r="U23" s="5">
        <v>0.77346701696388243</v>
      </c>
      <c r="V23" s="5">
        <v>0.82163539180866529</v>
      </c>
      <c r="W23" s="3">
        <v>1.7120126845846397</v>
      </c>
      <c r="X23" s="3">
        <v>1.252417538233253</v>
      </c>
      <c r="Y23" s="3">
        <v>3.4240253691692795</v>
      </c>
      <c r="Z23" s="5"/>
      <c r="AA23" s="5"/>
      <c r="AB23">
        <f t="shared" si="2"/>
        <v>0.30355352343479741</v>
      </c>
      <c r="AC23">
        <f t="shared" si="3"/>
        <v>1.4717231359207954E-4</v>
      </c>
      <c r="AD23">
        <f t="shared" si="4"/>
        <v>5.3211594893817611E-2</v>
      </c>
      <c r="AE23">
        <f t="shared" si="5"/>
        <v>5.5518014347205422E-2</v>
      </c>
      <c r="AF23">
        <f t="shared" si="6"/>
        <v>1.865770509497396E-3</v>
      </c>
      <c r="AG23">
        <f t="shared" si="7"/>
        <v>0.29105089881463875</v>
      </c>
      <c r="AH23">
        <f t="shared" si="8"/>
        <v>6.5448925542045313E-3</v>
      </c>
      <c r="AI23">
        <f t="shared" si="9"/>
        <v>8.2915757022813397E-3</v>
      </c>
      <c r="AJ23">
        <f t="shared" si="10"/>
        <v>1.5911685187489869E-2</v>
      </c>
      <c r="AK23">
        <f t="shared" si="11"/>
        <v>1.0249942512583149E-2</v>
      </c>
      <c r="AL23" s="5">
        <f t="shared" si="12"/>
        <v>0.4142960754989099</v>
      </c>
      <c r="AM23" s="5">
        <f t="shared" si="13"/>
        <v>0.33204899477119765</v>
      </c>
      <c r="AN23" s="5">
        <f t="shared" si="14"/>
        <v>8.2247080727712252E-2</v>
      </c>
    </row>
    <row r="24" spans="1:40" x14ac:dyDescent="0.25">
      <c r="A24" s="18" t="s">
        <v>57</v>
      </c>
      <c r="B24">
        <v>15</v>
      </c>
      <c r="C24">
        <v>5</v>
      </c>
      <c r="D24">
        <v>2007</v>
      </c>
      <c r="E24" s="1">
        <v>0.50013333333333332</v>
      </c>
      <c r="F24">
        <v>16</v>
      </c>
      <c r="G24">
        <v>5</v>
      </c>
      <c r="H24">
        <v>2007</v>
      </c>
      <c r="I24" s="1">
        <v>0.50013333333333332</v>
      </c>
      <c r="J24">
        <v>708</v>
      </c>
      <c r="K24" s="2">
        <v>50.173225498341111</v>
      </c>
      <c r="L24" s="5">
        <v>11.257746624387131</v>
      </c>
      <c r="M24" s="5">
        <v>7.1129657354829234E-3</v>
      </c>
      <c r="N24" s="5">
        <v>1.6220772003955088</v>
      </c>
      <c r="O24" s="5">
        <v>4.4982327729571816</v>
      </c>
      <c r="P24" s="5">
        <v>0.10187929545121624</v>
      </c>
      <c r="Q24" s="2">
        <v>2.7576339295956487</v>
      </c>
      <c r="R24" s="5">
        <v>6.9036316607498298</v>
      </c>
      <c r="S24" s="5">
        <v>0.33588066228361174</v>
      </c>
      <c r="T24" s="5">
        <v>0.26981962659302211</v>
      </c>
      <c r="U24" s="5">
        <v>0.57809319621207544</v>
      </c>
      <c r="V24" s="5">
        <v>0.84747354226086336</v>
      </c>
      <c r="W24" s="3">
        <v>0.43391026863167526</v>
      </c>
      <c r="X24" s="3">
        <v>0.31621070141656021</v>
      </c>
      <c r="Y24" s="3">
        <v>0.86782053726335051</v>
      </c>
      <c r="Z24" s="5"/>
      <c r="AA24" s="5"/>
      <c r="AB24">
        <f t="shared" si="2"/>
        <v>0.31754002833010264</v>
      </c>
      <c r="AC24">
        <f t="shared" si="3"/>
        <v>8.9018894366776677E-5</v>
      </c>
      <c r="AD24">
        <f t="shared" si="4"/>
        <v>2.6160467969394495E-2</v>
      </c>
      <c r="AE24">
        <f t="shared" si="5"/>
        <v>4.682849428839761E-2</v>
      </c>
      <c r="AF24">
        <f t="shared" si="6"/>
        <v>1.1574614682549824E-3</v>
      </c>
      <c r="AG24">
        <f t="shared" si="7"/>
        <v>0.30029146271362567</v>
      </c>
      <c r="AH24">
        <f t="shared" si="8"/>
        <v>1.8620416684699319E-2</v>
      </c>
      <c r="AI24">
        <f t="shared" si="9"/>
        <v>6.9010577593660617E-3</v>
      </c>
      <c r="AJ24">
        <f t="shared" si="10"/>
        <v>1.1892474721499187E-2</v>
      </c>
      <c r="AK24">
        <f t="shared" si="11"/>
        <v>1.0572274728803186E-2</v>
      </c>
      <c r="AL24" s="5">
        <f t="shared" si="12"/>
        <v>0.39177547095051651</v>
      </c>
      <c r="AM24" s="5">
        <f t="shared" si="13"/>
        <v>0.34827768660799341</v>
      </c>
      <c r="AN24" s="5">
        <f t="shared" si="14"/>
        <v>4.3497784342523105E-2</v>
      </c>
    </row>
    <row r="25" spans="1:40" x14ac:dyDescent="0.25">
      <c r="A25" s="18" t="s">
        <v>58</v>
      </c>
      <c r="B25">
        <v>16</v>
      </c>
      <c r="C25">
        <v>5</v>
      </c>
      <c r="D25">
        <v>2007</v>
      </c>
      <c r="E25" s="1">
        <v>0.50013333333333332</v>
      </c>
      <c r="F25">
        <v>17</v>
      </c>
      <c r="G25">
        <v>5</v>
      </c>
      <c r="H25">
        <v>2007</v>
      </c>
      <c r="I25" s="1">
        <v>0.50013333333333332</v>
      </c>
      <c r="J25">
        <v>277</v>
      </c>
      <c r="K25" s="2">
        <v>30.55111172100953</v>
      </c>
      <c r="L25" s="5">
        <v>7.646371423591475</v>
      </c>
      <c r="M25" s="5">
        <v>4.3546711726384522E-3</v>
      </c>
      <c r="N25" s="5">
        <v>0.96126132469281467</v>
      </c>
      <c r="O25" s="5">
        <v>2.7980702484229467</v>
      </c>
      <c r="P25" s="5">
        <v>7.6357649967749505E-2</v>
      </c>
      <c r="Q25" s="2">
        <v>1.5716121507647371</v>
      </c>
      <c r="R25" s="5">
        <v>4.8644263931741394</v>
      </c>
      <c r="S25" s="5">
        <v>0.23963626116360906</v>
      </c>
      <c r="T25" s="5">
        <v>0.17677378027542232</v>
      </c>
      <c r="U25" s="5">
        <v>0.51281642502338365</v>
      </c>
      <c r="V25" s="5">
        <v>0.4938024647547346</v>
      </c>
      <c r="W25" s="3">
        <v>0.75153086459860374</v>
      </c>
      <c r="X25" s="3">
        <v>0.29356966209548707</v>
      </c>
      <c r="Y25" s="3">
        <v>1.5030617291972075</v>
      </c>
      <c r="Z25" s="5"/>
      <c r="AA25" s="5"/>
      <c r="AB25">
        <f t="shared" si="2"/>
        <v>0.2156762875805002</v>
      </c>
      <c r="AC25">
        <f t="shared" si="3"/>
        <v>5.4498788203825246E-5</v>
      </c>
      <c r="AD25">
        <f t="shared" si="4"/>
        <v>1.5502989678119224E-2</v>
      </c>
      <c r="AE25">
        <f t="shared" si="5"/>
        <v>2.9129087635157938E-2</v>
      </c>
      <c r="AF25">
        <f t="shared" si="6"/>
        <v>8.67507350269139E-4</v>
      </c>
      <c r="AG25">
        <f t="shared" si="7"/>
        <v>0.21159091166088825</v>
      </c>
      <c r="AH25">
        <f t="shared" si="8"/>
        <v>1.3284858393729402E-2</v>
      </c>
      <c r="AI25">
        <f t="shared" si="9"/>
        <v>4.5212651259881453E-3</v>
      </c>
      <c r="AJ25">
        <f t="shared" si="10"/>
        <v>1.05496075915117E-2</v>
      </c>
      <c r="AK25">
        <f t="shared" si="11"/>
        <v>6.160210388656869E-3</v>
      </c>
      <c r="AL25" s="5">
        <f t="shared" si="12"/>
        <v>0.26123037103225033</v>
      </c>
      <c r="AM25" s="5">
        <f t="shared" si="13"/>
        <v>0.24610685316077432</v>
      </c>
      <c r="AN25" s="5">
        <f t="shared" si="14"/>
        <v>1.5123517871476005E-2</v>
      </c>
    </row>
    <row r="26" spans="1:40" x14ac:dyDescent="0.25">
      <c r="A26" s="18" t="s">
        <v>59</v>
      </c>
      <c r="B26">
        <v>17</v>
      </c>
      <c r="C26">
        <v>5</v>
      </c>
      <c r="D26">
        <v>2007</v>
      </c>
      <c r="E26" s="1">
        <v>0.4793</v>
      </c>
      <c r="F26">
        <v>18</v>
      </c>
      <c r="G26">
        <v>5</v>
      </c>
      <c r="H26">
        <v>2007</v>
      </c>
      <c r="I26" s="1">
        <v>0.4793</v>
      </c>
      <c r="J26">
        <v>687</v>
      </c>
      <c r="K26" s="2">
        <v>27.103586382668873</v>
      </c>
      <c r="L26" s="5">
        <v>6.0785292729892593</v>
      </c>
      <c r="M26" s="5">
        <v>1.9017414874937428E-3</v>
      </c>
      <c r="N26" s="5">
        <v>1.0569808752620315</v>
      </c>
      <c r="O26" s="5">
        <v>2.3995399305627072</v>
      </c>
      <c r="P26" s="5">
        <v>9.0315111938476009E-2</v>
      </c>
      <c r="Q26" s="2">
        <v>1.3777987138644163</v>
      </c>
      <c r="R26" s="5">
        <v>4.0524702401093524</v>
      </c>
      <c r="S26" s="5">
        <v>0.24944509177626265</v>
      </c>
      <c r="T26" s="5">
        <v>0.15087149134117028</v>
      </c>
      <c r="U26" s="5">
        <v>0.38920548238957592</v>
      </c>
      <c r="V26" s="5">
        <v>0.466102751610735</v>
      </c>
      <c r="W26" s="3">
        <v>0.30241776000707343</v>
      </c>
      <c r="X26" s="3">
        <v>0.24514601067879618</v>
      </c>
      <c r="Y26" s="3">
        <v>0.60483552001414687</v>
      </c>
      <c r="Z26" s="5"/>
      <c r="AA26" s="5"/>
      <c r="AB26">
        <f t="shared" si="2"/>
        <v>0.17145317104305019</v>
      </c>
      <c r="AC26">
        <f t="shared" si="3"/>
        <v>2.3800328988457935E-5</v>
      </c>
      <c r="AD26">
        <f t="shared" si="4"/>
        <v>1.7046731391584077E-2</v>
      </c>
      <c r="AE26">
        <f t="shared" si="5"/>
        <v>2.4980219478341198E-2</v>
      </c>
      <c r="AF26">
        <f t="shared" si="6"/>
        <v>1.0260795543092223E-3</v>
      </c>
      <c r="AG26">
        <f t="shared" si="7"/>
        <v>0.1762727613242478</v>
      </c>
      <c r="AH26">
        <f t="shared" si="8"/>
        <v>1.3828636389031264E-2</v>
      </c>
      <c r="AI26">
        <f t="shared" si="9"/>
        <v>3.8587736894230766E-3</v>
      </c>
      <c r="AJ26">
        <f t="shared" si="10"/>
        <v>8.0066957907750664E-3</v>
      </c>
      <c r="AK26">
        <f t="shared" si="11"/>
        <v>5.8146550849642589E-3</v>
      </c>
      <c r="AL26" s="5">
        <f t="shared" si="12"/>
        <v>0.21453000179627316</v>
      </c>
      <c r="AM26" s="5">
        <f t="shared" si="13"/>
        <v>0.20778152227844146</v>
      </c>
      <c r="AN26" s="5">
        <f t="shared" si="14"/>
        <v>6.7484795178316959E-3</v>
      </c>
    </row>
    <row r="27" spans="1:40" x14ac:dyDescent="0.25">
      <c r="A27" s="18" t="s">
        <v>60</v>
      </c>
      <c r="B27">
        <v>18</v>
      </c>
      <c r="C27">
        <v>5</v>
      </c>
      <c r="D27">
        <v>2007</v>
      </c>
      <c r="E27" s="1">
        <v>0.4793</v>
      </c>
      <c r="F27">
        <v>19</v>
      </c>
      <c r="G27">
        <v>5</v>
      </c>
      <c r="H27">
        <v>2007</v>
      </c>
      <c r="I27" s="1">
        <v>0.4793</v>
      </c>
      <c r="J27">
        <v>708</v>
      </c>
      <c r="K27" s="2">
        <v>27.510491289051046</v>
      </c>
      <c r="L27" s="5">
        <v>4.3505252807702286</v>
      </c>
      <c r="M27" s="5">
        <v>2.3761558137275337E-3</v>
      </c>
      <c r="N27" s="5">
        <v>1.1792877920003972</v>
      </c>
      <c r="O27" s="5">
        <v>2.4328179908241134</v>
      </c>
      <c r="P27" s="5">
        <v>0.10546476188621438</v>
      </c>
      <c r="Q27" s="2">
        <v>1.6032593703428395</v>
      </c>
      <c r="R27" s="5">
        <v>3.2902280606726499</v>
      </c>
      <c r="S27" s="5">
        <v>0.28120059325672064</v>
      </c>
      <c r="T27" s="5">
        <v>0.14600895898757929</v>
      </c>
      <c r="U27" s="5">
        <v>0.37192654250813556</v>
      </c>
      <c r="V27" s="5">
        <v>0.38550220194740409</v>
      </c>
      <c r="W27" s="3">
        <v>0.46126151074336041</v>
      </c>
      <c r="X27" s="3">
        <v>0.2672735982154773</v>
      </c>
      <c r="Y27" s="3">
        <v>0.92252302148672083</v>
      </c>
      <c r="Z27" s="5"/>
      <c r="AA27" s="5"/>
      <c r="AB27">
        <f t="shared" si="2"/>
        <v>0.12271247230897887</v>
      </c>
      <c r="AC27">
        <f t="shared" si="3"/>
        <v>2.9737632830991362E-5</v>
      </c>
      <c r="AD27">
        <f t="shared" si="4"/>
        <v>1.901926770304278E-2</v>
      </c>
      <c r="AE27">
        <f t="shared" si="5"/>
        <v>2.5326658076238774E-2</v>
      </c>
      <c r="AF27">
        <f t="shared" si="6"/>
        <v>1.198196332251162E-3</v>
      </c>
      <c r="AG27">
        <f t="shared" si="7"/>
        <v>0.14311704991710009</v>
      </c>
      <c r="AH27">
        <f t="shared" si="8"/>
        <v>1.5589085072136544E-2</v>
      </c>
      <c r="AI27">
        <f t="shared" si="9"/>
        <v>3.7344068409004812E-3</v>
      </c>
      <c r="AJ27">
        <f t="shared" si="10"/>
        <v>7.6512351884002383E-3</v>
      </c>
      <c r="AK27">
        <f t="shared" si="11"/>
        <v>4.8091592059306895E-3</v>
      </c>
      <c r="AL27" s="5">
        <f t="shared" si="12"/>
        <v>0.16828633205334256</v>
      </c>
      <c r="AM27" s="5">
        <f t="shared" si="13"/>
        <v>0.17490093622446806</v>
      </c>
      <c r="AN27" s="5">
        <f t="shared" si="14"/>
        <v>-6.6146041711254988E-3</v>
      </c>
    </row>
    <row r="28" spans="1:40" x14ac:dyDescent="0.25">
      <c r="A28" s="18" t="s">
        <v>61</v>
      </c>
      <c r="B28">
        <v>19</v>
      </c>
      <c r="C28">
        <v>5</v>
      </c>
      <c r="D28">
        <v>2007</v>
      </c>
      <c r="E28" s="1">
        <v>0.4793</v>
      </c>
      <c r="F28">
        <v>20</v>
      </c>
      <c r="G28">
        <v>5</v>
      </c>
      <c r="H28">
        <v>2007</v>
      </c>
      <c r="I28" s="1">
        <v>0.4793</v>
      </c>
      <c r="J28">
        <v>708</v>
      </c>
      <c r="K28" s="2">
        <v>25.767919293464971</v>
      </c>
      <c r="L28" s="5">
        <v>5.7348396009569935</v>
      </c>
      <c r="M28" s="5">
        <v>2.3842654396091321E-3</v>
      </c>
      <c r="N28" s="5">
        <v>1.368261813921978</v>
      </c>
      <c r="O28" s="5">
        <v>2.2890651266990245</v>
      </c>
      <c r="P28" s="5">
        <v>0.15380215132221481</v>
      </c>
      <c r="Q28" s="2">
        <v>1.2436825332172603</v>
      </c>
      <c r="R28" s="5">
        <v>4.1462375994802807</v>
      </c>
      <c r="S28" s="5">
        <v>0.31133397501067533</v>
      </c>
      <c r="T28" s="5">
        <v>0.15359778571310545</v>
      </c>
      <c r="U28" s="5">
        <v>0.33839538775023897</v>
      </c>
      <c r="V28" s="5">
        <v>0.45266982417721946</v>
      </c>
      <c r="W28" s="3">
        <v>0.51901255457474593</v>
      </c>
      <c r="X28" s="3">
        <v>0.41910673771710738</v>
      </c>
      <c r="Y28" s="3">
        <v>1.0380251091494919</v>
      </c>
      <c r="Z28" s="5"/>
      <c r="AA28" s="5"/>
      <c r="AB28">
        <f t="shared" si="2"/>
        <v>0.16175893721143464</v>
      </c>
      <c r="AC28">
        <f t="shared" si="3"/>
        <v>2.9839124945048211E-5</v>
      </c>
      <c r="AD28">
        <f t="shared" si="4"/>
        <v>2.2066994929787451E-2</v>
      </c>
      <c r="AE28">
        <f t="shared" si="5"/>
        <v>2.3830130324919891E-2</v>
      </c>
      <c r="AF28">
        <f t="shared" si="6"/>
        <v>1.7473625342788971E-3</v>
      </c>
      <c r="AG28">
        <f t="shared" si="7"/>
        <v>0.18035141715120598</v>
      </c>
      <c r="AH28">
        <f t="shared" si="8"/>
        <v>1.7259607336094607E-2</v>
      </c>
      <c r="AI28">
        <f t="shared" si="9"/>
        <v>3.9285029198994695E-3</v>
      </c>
      <c r="AJ28">
        <f t="shared" si="10"/>
        <v>6.9614356665344372E-3</v>
      </c>
      <c r="AK28">
        <f t="shared" si="11"/>
        <v>5.6470786449253924E-3</v>
      </c>
      <c r="AL28" s="5">
        <f t="shared" si="12"/>
        <v>0.20943326412536595</v>
      </c>
      <c r="AM28" s="5">
        <f t="shared" si="13"/>
        <v>0.21414804171865987</v>
      </c>
      <c r="AN28" s="5">
        <f t="shared" si="14"/>
        <v>-4.7147775932939173E-3</v>
      </c>
    </row>
    <row r="29" spans="1:40" x14ac:dyDescent="0.25">
      <c r="A29" s="18" t="s">
        <v>62</v>
      </c>
      <c r="B29">
        <v>20</v>
      </c>
      <c r="C29">
        <v>5</v>
      </c>
      <c r="D29">
        <v>2007</v>
      </c>
      <c r="E29" s="1">
        <v>0.4793</v>
      </c>
      <c r="F29">
        <v>21</v>
      </c>
      <c r="G29">
        <v>5</v>
      </c>
      <c r="H29">
        <v>2007</v>
      </c>
      <c r="I29" s="1">
        <v>0.4793</v>
      </c>
      <c r="J29">
        <v>709</v>
      </c>
      <c r="K29" s="2">
        <v>30.870073515620433</v>
      </c>
      <c r="L29" s="5">
        <v>4.9806653949597628</v>
      </c>
      <c r="M29" s="5">
        <v>3.2250017460255407E-3</v>
      </c>
      <c r="N29" s="5">
        <v>1.3469927927579692</v>
      </c>
      <c r="O29" s="5">
        <v>3.9865458091214134</v>
      </c>
      <c r="P29" s="5">
        <v>0.19815844061690266</v>
      </c>
      <c r="Q29" s="2">
        <v>3.0062496032115273</v>
      </c>
      <c r="R29" s="5">
        <v>3.888089406610475</v>
      </c>
      <c r="S29" s="5">
        <v>0.63262931076135942</v>
      </c>
      <c r="T29" s="5">
        <v>0.16848501185320736</v>
      </c>
      <c r="U29" s="5">
        <v>0.38164227011432406</v>
      </c>
      <c r="V29" s="5">
        <v>0.4750478762399527</v>
      </c>
      <c r="W29" s="3">
        <v>0.56589776947839199</v>
      </c>
      <c r="X29" s="3">
        <v>0.3293524998373793</v>
      </c>
      <c r="Y29" s="3">
        <v>1.131795538956784</v>
      </c>
      <c r="Z29" s="5"/>
      <c r="AA29" s="5"/>
      <c r="AB29">
        <f t="shared" si="2"/>
        <v>0.1404864297791375</v>
      </c>
      <c r="AC29">
        <f t="shared" si="3"/>
        <v>4.0360954971284803E-5</v>
      </c>
      <c r="AD29">
        <f t="shared" si="4"/>
        <v>2.1723973311108785E-2</v>
      </c>
      <c r="AE29">
        <f t="shared" si="5"/>
        <v>4.1501617874290152E-2</v>
      </c>
      <c r="AF29">
        <f t="shared" si="6"/>
        <v>2.2512990358613612E-3</v>
      </c>
      <c r="AG29">
        <f t="shared" si="7"/>
        <v>0.16912258829081261</v>
      </c>
      <c r="AH29">
        <f t="shared" si="8"/>
        <v>3.507144857117131E-2</v>
      </c>
      <c r="AI29">
        <f t="shared" si="9"/>
        <v>4.3092669464710066E-3</v>
      </c>
      <c r="AJ29">
        <f t="shared" si="10"/>
        <v>7.8511061533496004E-3</v>
      </c>
      <c r="AK29">
        <f t="shared" si="11"/>
        <v>5.9262459610772544E-3</v>
      </c>
      <c r="AL29" s="5">
        <f t="shared" si="12"/>
        <v>0.20600368095536908</v>
      </c>
      <c r="AM29" s="5">
        <f t="shared" si="13"/>
        <v>0.22228065592288179</v>
      </c>
      <c r="AN29" s="5">
        <f t="shared" si="14"/>
        <v>-1.6276974967512708E-2</v>
      </c>
    </row>
    <row r="30" spans="1:40" x14ac:dyDescent="0.25">
      <c r="A30" s="18" t="s">
        <v>63</v>
      </c>
      <c r="B30">
        <v>21</v>
      </c>
      <c r="C30">
        <v>5</v>
      </c>
      <c r="D30">
        <v>2007</v>
      </c>
      <c r="E30" s="1">
        <v>0.4793</v>
      </c>
      <c r="F30">
        <v>22</v>
      </c>
      <c r="G30">
        <v>5</v>
      </c>
      <c r="H30">
        <v>2007</v>
      </c>
      <c r="I30" s="1">
        <v>0.4793</v>
      </c>
      <c r="J30">
        <v>709</v>
      </c>
      <c r="K30" s="2">
        <v>29.953504376680726</v>
      </c>
      <c r="L30" s="5">
        <v>6.9750507548210443</v>
      </c>
      <c r="M30" s="5">
        <v>4.0752806499204826E-3</v>
      </c>
      <c r="N30" s="5">
        <v>0.67746134820392412</v>
      </c>
      <c r="O30" s="5">
        <v>2.3802965755249836</v>
      </c>
      <c r="P30" s="5">
        <v>8.7327442498296048E-2</v>
      </c>
      <c r="Q30" s="2">
        <v>1.2714435963188071</v>
      </c>
      <c r="R30" s="5">
        <v>4.3979763421999003</v>
      </c>
      <c r="S30" s="5">
        <v>0.25082104865367733</v>
      </c>
      <c r="T30" s="5">
        <v>0.16184686009684202</v>
      </c>
      <c r="U30" s="5">
        <v>0.41008966997199819</v>
      </c>
      <c r="V30" s="5">
        <v>0.53394493413243871</v>
      </c>
      <c r="W30" s="3">
        <v>0.56984445526819727</v>
      </c>
      <c r="X30" s="3">
        <v>0.27411032189382534</v>
      </c>
      <c r="Y30" s="3">
        <v>1.1396889105363945</v>
      </c>
      <c r="Z30" s="5"/>
      <c r="AA30" s="5"/>
      <c r="AB30">
        <f t="shared" si="2"/>
        <v>0.19674077665701192</v>
      </c>
      <c r="AC30">
        <f t="shared" si="3"/>
        <v>5.100221077693836E-5</v>
      </c>
      <c r="AD30">
        <f t="shared" si="4"/>
        <v>1.0925932437660961E-2</v>
      </c>
      <c r="AE30">
        <f t="shared" si="5"/>
        <v>2.4779888062214588E-2</v>
      </c>
      <c r="AF30">
        <f t="shared" si="6"/>
        <v>9.9213632529909302E-4</v>
      </c>
      <c r="AG30">
        <f t="shared" si="7"/>
        <v>0.19130145026243847</v>
      </c>
      <c r="AH30">
        <f t="shared" si="8"/>
        <v>1.3904916131435741E-2</v>
      </c>
      <c r="AI30">
        <f t="shared" si="9"/>
        <v>4.1394858624759136E-3</v>
      </c>
      <c r="AJ30">
        <f t="shared" si="10"/>
        <v>8.4363231839538824E-3</v>
      </c>
      <c r="AK30">
        <f t="shared" si="11"/>
        <v>6.6609896972609616E-3</v>
      </c>
      <c r="AL30" s="5">
        <f t="shared" si="12"/>
        <v>0.23348973569296352</v>
      </c>
      <c r="AM30" s="5">
        <f t="shared" si="13"/>
        <v>0.22444316513756496</v>
      </c>
      <c r="AN30" s="5">
        <f t="shared" si="14"/>
        <v>9.0465705553985643E-3</v>
      </c>
    </row>
    <row r="31" spans="1:40" x14ac:dyDescent="0.25">
      <c r="A31" s="18" t="s">
        <v>64</v>
      </c>
      <c r="B31">
        <v>22</v>
      </c>
      <c r="C31">
        <v>5</v>
      </c>
      <c r="D31">
        <v>2007</v>
      </c>
      <c r="E31" s="1">
        <v>0.4793</v>
      </c>
      <c r="F31">
        <v>23</v>
      </c>
      <c r="G31">
        <v>5</v>
      </c>
      <c r="H31">
        <v>2007</v>
      </c>
      <c r="I31" s="1">
        <v>0.4793</v>
      </c>
      <c r="J31">
        <v>708</v>
      </c>
      <c r="K31" s="2">
        <v>21.921734742769306</v>
      </c>
      <c r="L31" s="5">
        <v>6.9207681177895601</v>
      </c>
      <c r="M31" s="5">
        <v>3.232738348001482E-3</v>
      </c>
      <c r="N31" s="5">
        <v>0.67841806912535829</v>
      </c>
      <c r="O31" s="5">
        <v>1.8634790163087078</v>
      </c>
      <c r="P31" s="5">
        <v>7.2525046184221731E-2</v>
      </c>
      <c r="Q31" s="2">
        <v>0.80240243333460937</v>
      </c>
      <c r="R31" s="5">
        <v>4.2084837184846524</v>
      </c>
      <c r="S31" s="5">
        <v>0.19667235394647761</v>
      </c>
      <c r="T31" s="5">
        <v>0.1631940479132476</v>
      </c>
      <c r="U31" s="5">
        <v>0.40377071219855165</v>
      </c>
      <c r="V31" s="5">
        <v>0.51317605608065409</v>
      </c>
      <c r="W31" s="3">
        <v>0.17447384225276918</v>
      </c>
      <c r="X31" s="3">
        <v>0.26490567386703778</v>
      </c>
      <c r="Y31" s="3">
        <v>0.34894768450553837</v>
      </c>
      <c r="Z31" s="5"/>
      <c r="AA31" s="5"/>
      <c r="AB31">
        <f t="shared" si="2"/>
        <v>0.19520966117929539</v>
      </c>
      <c r="AC31">
        <f t="shared" si="3"/>
        <v>4.0457778684439854E-5</v>
      </c>
      <c r="AD31">
        <f t="shared" si="4"/>
        <v>1.0941362200815714E-2</v>
      </c>
      <c r="AE31">
        <f t="shared" si="5"/>
        <v>1.9399599993219777E-2</v>
      </c>
      <c r="AF31">
        <f t="shared" si="6"/>
        <v>8.2396473267569654E-4</v>
      </c>
      <c r="AG31">
        <f t="shared" si="7"/>
        <v>0.18305897442578384</v>
      </c>
      <c r="AH31">
        <f t="shared" si="8"/>
        <v>1.0903042634088445E-2</v>
      </c>
      <c r="AI31">
        <f t="shared" si="9"/>
        <v>4.1739422919474141E-3</v>
      </c>
      <c r="AJ31">
        <f t="shared" si="10"/>
        <v>8.3063302242039026E-3</v>
      </c>
      <c r="AK31">
        <f t="shared" si="11"/>
        <v>6.4018969071937886E-3</v>
      </c>
      <c r="AL31" s="5">
        <f t="shared" si="12"/>
        <v>0.22641504588469102</v>
      </c>
      <c r="AM31" s="5">
        <f t="shared" si="13"/>
        <v>0.2128441864832174</v>
      </c>
      <c r="AN31" s="5">
        <f t="shared" si="14"/>
        <v>1.3570859401473623E-2</v>
      </c>
    </row>
    <row r="32" spans="1:40" x14ac:dyDescent="0.25">
      <c r="A32" s="18" t="s">
        <v>65</v>
      </c>
      <c r="B32">
        <v>23</v>
      </c>
      <c r="C32">
        <v>5</v>
      </c>
      <c r="D32">
        <v>2007</v>
      </c>
      <c r="E32" s="1">
        <v>0.4793</v>
      </c>
      <c r="F32">
        <v>25</v>
      </c>
      <c r="G32">
        <v>5</v>
      </c>
      <c r="H32">
        <v>2007</v>
      </c>
      <c r="I32" s="1">
        <v>0.4793</v>
      </c>
      <c r="J32">
        <v>1414</v>
      </c>
      <c r="K32" s="2">
        <v>15.130433675436297</v>
      </c>
      <c r="L32" s="5">
        <v>3.655352572586879</v>
      </c>
      <c r="M32" s="5">
        <v>2.3956060301571157E-3</v>
      </c>
      <c r="N32" s="5">
        <v>0.49240826376297309</v>
      </c>
      <c r="O32" s="5">
        <v>1.6006926149360527</v>
      </c>
      <c r="P32" s="5">
        <v>9.0220234242881378E-2</v>
      </c>
      <c r="Q32" s="2">
        <v>0.95508201633660883</v>
      </c>
      <c r="R32" s="5">
        <v>2.5606461741632973</v>
      </c>
      <c r="S32" s="5">
        <v>0.12314270568589775</v>
      </c>
      <c r="T32" s="5">
        <v>9.6346141091426002E-2</v>
      </c>
      <c r="U32" s="5">
        <v>0.23274168156558575</v>
      </c>
      <c r="V32" s="5">
        <v>0.31587776654785965</v>
      </c>
      <c r="W32" s="3">
        <v>0.19687993120379049</v>
      </c>
      <c r="X32" s="3">
        <v>0.15787648980228253</v>
      </c>
      <c r="Y32" s="3">
        <v>0.39375986240758098</v>
      </c>
      <c r="Z32" s="5"/>
      <c r="AA32" s="5"/>
      <c r="AB32">
        <f t="shared" si="2"/>
        <v>0.10310418222962453</v>
      </c>
      <c r="AC32">
        <f t="shared" si="3"/>
        <v>2.9981052640132108E-5</v>
      </c>
      <c r="AD32">
        <f t="shared" si="4"/>
        <v>7.9414411403449254E-3</v>
      </c>
      <c r="AE32">
        <f t="shared" si="5"/>
        <v>1.6663883075738441E-2</v>
      </c>
      <c r="AF32">
        <f t="shared" si="6"/>
        <v>1.0250016387586558E-3</v>
      </c>
      <c r="AG32">
        <f t="shared" si="7"/>
        <v>0.11138198312394153</v>
      </c>
      <c r="AH32">
        <f t="shared" si="8"/>
        <v>6.8267356505822465E-3</v>
      </c>
      <c r="AI32">
        <f t="shared" si="9"/>
        <v>2.4642028193406361E-3</v>
      </c>
      <c r="AJ32">
        <f t="shared" si="10"/>
        <v>4.7879383165107129E-3</v>
      </c>
      <c r="AK32">
        <f t="shared" si="11"/>
        <v>3.9405909000481496E-3</v>
      </c>
      <c r="AL32" s="5">
        <f t="shared" si="12"/>
        <v>0.12876448913710667</v>
      </c>
      <c r="AM32" s="5">
        <f t="shared" si="13"/>
        <v>0.12940145081042326</v>
      </c>
      <c r="AN32" s="5">
        <f t="shared" si="14"/>
        <v>-6.3696167331658837E-4</v>
      </c>
    </row>
    <row r="33" spans="1:40" x14ac:dyDescent="0.25">
      <c r="A33" s="18" t="s">
        <v>66</v>
      </c>
      <c r="B33">
        <v>25</v>
      </c>
      <c r="C33">
        <v>5</v>
      </c>
      <c r="D33">
        <v>2007</v>
      </c>
      <c r="E33" s="1">
        <v>0.4793</v>
      </c>
      <c r="F33">
        <v>27</v>
      </c>
      <c r="G33">
        <v>5</v>
      </c>
      <c r="H33">
        <v>2007</v>
      </c>
      <c r="I33" s="1">
        <v>0.4793</v>
      </c>
      <c r="J33">
        <v>1415</v>
      </c>
      <c r="K33" s="2">
        <v>16.527255486356218</v>
      </c>
      <c r="L33" s="5">
        <v>2.9560844765504219</v>
      </c>
      <c r="M33" s="11" t="s">
        <v>141</v>
      </c>
      <c r="N33" s="5">
        <v>0.66163577576086907</v>
      </c>
      <c r="O33" s="5">
        <v>1.6315033460372494</v>
      </c>
      <c r="P33" s="5">
        <v>7.4322752001199033E-2</v>
      </c>
      <c r="Q33" s="2">
        <v>1.0917192339911903</v>
      </c>
      <c r="R33" s="5">
        <v>2.1409129967558505</v>
      </c>
      <c r="S33" s="5">
        <v>8.0365050005980349E-2</v>
      </c>
      <c r="T33" s="5">
        <v>8.3149977481435128E-2</v>
      </c>
      <c r="U33" s="5">
        <v>0.20533867046701287</v>
      </c>
      <c r="V33" s="5">
        <v>0.27003850342356023</v>
      </c>
      <c r="W33" s="3">
        <v>0.22852144983643832</v>
      </c>
      <c r="X33" s="3">
        <v>0.12982197808312834</v>
      </c>
      <c r="Y33" s="3">
        <v>0.45704289967287665</v>
      </c>
      <c r="Z33" s="5"/>
      <c r="AA33" s="5"/>
      <c r="AB33">
        <f t="shared" si="2"/>
        <v>8.3380376175511847E-2</v>
      </c>
      <c r="AC33">
        <f t="shared" si="3"/>
        <v>1.2515018021625952E-2</v>
      </c>
      <c r="AD33">
        <f t="shared" si="4"/>
        <v>1.0670701440706606E-2</v>
      </c>
      <c r="AE33">
        <f t="shared" si="5"/>
        <v>1.6984635739777484E-2</v>
      </c>
      <c r="AF33">
        <f t="shared" si="6"/>
        <v>8.4438865890323336E-4</v>
      </c>
      <c r="AG33">
        <f t="shared" si="7"/>
        <v>9.3124593971834008E-2</v>
      </c>
      <c r="AH33">
        <f t="shared" si="8"/>
        <v>4.4552452285404028E-3</v>
      </c>
      <c r="AI33">
        <f t="shared" si="9"/>
        <v>2.1266903543487856E-3</v>
      </c>
      <c r="AJ33">
        <f t="shared" si="10"/>
        <v>4.2242063457521685E-3</v>
      </c>
      <c r="AK33">
        <f t="shared" si="11"/>
        <v>3.3687438051841346E-3</v>
      </c>
      <c r="AL33" s="5">
        <f t="shared" si="12"/>
        <v>0.12439512003652513</v>
      </c>
      <c r="AM33" s="5">
        <f t="shared" si="13"/>
        <v>0.10729947970565951</v>
      </c>
      <c r="AN33" s="5">
        <f t="shared" si="14"/>
        <v>1.7095640330865622E-2</v>
      </c>
    </row>
    <row r="34" spans="1:40" x14ac:dyDescent="0.25">
      <c r="A34" s="18" t="s">
        <v>67</v>
      </c>
      <c r="B34">
        <v>27</v>
      </c>
      <c r="C34">
        <v>5</v>
      </c>
      <c r="D34">
        <v>2007</v>
      </c>
      <c r="E34" s="1">
        <v>0.4793</v>
      </c>
      <c r="F34">
        <v>29</v>
      </c>
      <c r="G34">
        <v>5</v>
      </c>
      <c r="H34">
        <v>2007</v>
      </c>
      <c r="I34" s="1">
        <v>0.4793</v>
      </c>
      <c r="J34">
        <v>1414</v>
      </c>
      <c r="K34" s="2">
        <v>25.641986667015505</v>
      </c>
      <c r="L34" s="5">
        <v>7.1929354776564756</v>
      </c>
      <c r="M34" s="5">
        <v>1.5095361241512836E-2</v>
      </c>
      <c r="N34" s="5">
        <v>0.98770352629663094</v>
      </c>
      <c r="O34" s="5">
        <v>2.7793077323806852</v>
      </c>
      <c r="P34" s="5">
        <v>9.052232035636977E-2</v>
      </c>
      <c r="Q34" s="2">
        <v>1.6117337262679643</v>
      </c>
      <c r="R34" s="5">
        <v>4.6308779909915634</v>
      </c>
      <c r="S34" s="5">
        <v>0.18067909536621971</v>
      </c>
      <c r="T34" s="5">
        <v>0.16383908587995302</v>
      </c>
      <c r="U34" s="5">
        <v>0.35576700850044263</v>
      </c>
      <c r="V34" s="5">
        <v>0.57830935389196958</v>
      </c>
      <c r="W34" s="3">
        <v>0.12147457610938658</v>
      </c>
      <c r="X34" s="3">
        <v>0.12371067566342044</v>
      </c>
      <c r="Y34" s="3">
        <v>0.24294915221877317</v>
      </c>
      <c r="Z34" s="5"/>
      <c r="AA34" s="5"/>
      <c r="AB34">
        <f t="shared" si="2"/>
        <v>0.20288651108951217</v>
      </c>
      <c r="AC34">
        <f t="shared" si="3"/>
        <v>1.8891871798048704E-4</v>
      </c>
      <c r="AD34">
        <f t="shared" si="4"/>
        <v>1.5929443097184755E-2</v>
      </c>
      <c r="AE34">
        <f t="shared" si="5"/>
        <v>2.8933761955125734E-2</v>
      </c>
      <c r="AF34">
        <f t="shared" si="6"/>
        <v>1.0284336710956398E-3</v>
      </c>
      <c r="AG34">
        <f t="shared" si="7"/>
        <v>0.20143211484897688</v>
      </c>
      <c r="AH34">
        <f t="shared" si="8"/>
        <v>1.0016414815488138E-2</v>
      </c>
      <c r="AI34">
        <f t="shared" si="9"/>
        <v>4.1904401439436757E-3</v>
      </c>
      <c r="AJ34">
        <f t="shared" si="10"/>
        <v>7.3188028903608858E-3</v>
      </c>
      <c r="AK34">
        <f t="shared" si="11"/>
        <v>7.2144380475545108E-3</v>
      </c>
      <c r="AL34" s="5">
        <f t="shared" si="12"/>
        <v>0.24896706853089878</v>
      </c>
      <c r="AM34" s="5">
        <f t="shared" si="13"/>
        <v>0.2301722107463241</v>
      </c>
      <c r="AN34" s="5">
        <f t="shared" si="14"/>
        <v>1.8794857784574681E-2</v>
      </c>
    </row>
    <row r="35" spans="1:40" x14ac:dyDescent="0.25">
      <c r="A35" s="18" t="s">
        <v>68</v>
      </c>
      <c r="B35">
        <v>29</v>
      </c>
      <c r="C35">
        <v>5</v>
      </c>
      <c r="D35">
        <v>2007</v>
      </c>
      <c r="E35" s="1">
        <v>0.4793</v>
      </c>
      <c r="F35">
        <v>31</v>
      </c>
      <c r="G35">
        <v>5</v>
      </c>
      <c r="H35">
        <v>2007</v>
      </c>
      <c r="I35" s="1">
        <v>0.4793</v>
      </c>
      <c r="J35">
        <v>1413</v>
      </c>
      <c r="K35" s="2">
        <v>28.891176333163912</v>
      </c>
      <c r="L35" s="5">
        <v>10.336494906647831</v>
      </c>
      <c r="M35" s="5">
        <v>2.1589412018997588E-3</v>
      </c>
      <c r="N35" s="5">
        <v>1.1227541497476683</v>
      </c>
      <c r="O35" s="5">
        <v>3.8092423012325369</v>
      </c>
      <c r="P35" s="5">
        <v>7.0890606629544314E-2</v>
      </c>
      <c r="Q35" s="2">
        <v>2.1247252113056292</v>
      </c>
      <c r="R35" s="5">
        <v>6.6811980023119508</v>
      </c>
      <c r="S35" s="5">
        <v>0.10309749814146682</v>
      </c>
      <c r="T35" s="5">
        <v>0.1904137805571067</v>
      </c>
      <c r="U35" s="5">
        <v>0.41093190167950966</v>
      </c>
      <c r="V35" s="5">
        <v>0.80299723509465659</v>
      </c>
      <c r="W35" s="3">
        <v>0.15754744828870915</v>
      </c>
      <c r="X35" s="3">
        <v>9.1147213286237316E-2</v>
      </c>
      <c r="Y35" s="3">
        <v>0.31509489657741829</v>
      </c>
      <c r="Z35" s="5"/>
      <c r="AA35" s="5"/>
      <c r="AB35">
        <f t="shared" si="2"/>
        <v>0.291554872835806</v>
      </c>
      <c r="AC35">
        <f t="shared" si="3"/>
        <v>2.7019188049406274E-5</v>
      </c>
      <c r="AD35">
        <f t="shared" si="4"/>
        <v>1.8107506822003877E-2</v>
      </c>
      <c r="AE35">
        <f t="shared" si="5"/>
        <v>3.9655813816215871E-2</v>
      </c>
      <c r="AF35">
        <f t="shared" si="6"/>
        <v>8.053956917498412E-4</v>
      </c>
      <c r="AG35">
        <f t="shared" si="7"/>
        <v>0.29061613066646386</v>
      </c>
      <c r="AH35">
        <f t="shared" si="8"/>
        <v>5.7154775195814916E-3</v>
      </c>
      <c r="AI35">
        <f t="shared" si="9"/>
        <v>4.8701294060638622E-3</v>
      </c>
      <c r="AJ35">
        <f t="shared" si="10"/>
        <v>8.4536494893953859E-3</v>
      </c>
      <c r="AK35">
        <f t="shared" si="11"/>
        <v>1.0017430577528151E-2</v>
      </c>
      <c r="AL35" s="5">
        <f t="shared" si="12"/>
        <v>0.35015060835382505</v>
      </c>
      <c r="AM35" s="5">
        <f t="shared" si="13"/>
        <v>0.31967281765903272</v>
      </c>
      <c r="AN35" s="5">
        <f t="shared" si="14"/>
        <v>3.0477790694792339E-2</v>
      </c>
    </row>
    <row r="36" spans="1:40" x14ac:dyDescent="0.25">
      <c r="A36" s="18" t="s">
        <v>69</v>
      </c>
      <c r="B36">
        <v>31</v>
      </c>
      <c r="C36">
        <v>5</v>
      </c>
      <c r="D36">
        <v>2007</v>
      </c>
      <c r="E36" s="1">
        <v>0.4793</v>
      </c>
      <c r="F36">
        <v>2</v>
      </c>
      <c r="G36">
        <v>6</v>
      </c>
      <c r="H36">
        <v>2007</v>
      </c>
      <c r="I36" s="1">
        <v>0.4793</v>
      </c>
      <c r="J36">
        <v>1290</v>
      </c>
      <c r="K36" s="2">
        <v>26.285445054740638</v>
      </c>
      <c r="L36" s="5">
        <v>7.9159959135720488</v>
      </c>
      <c r="M36" s="5">
        <v>2.1650712570873984E-3</v>
      </c>
      <c r="N36" s="5">
        <v>1.2659611993666038</v>
      </c>
      <c r="O36" s="5">
        <v>3.7244730040353478</v>
      </c>
      <c r="P36" s="5">
        <v>7.7502211779128569E-2</v>
      </c>
      <c r="Q36" s="2">
        <v>2.3230081118700516</v>
      </c>
      <c r="R36" s="5">
        <v>5.5585452316493846</v>
      </c>
      <c r="S36" s="5">
        <v>0.1504999744598253</v>
      </c>
      <c r="T36" s="5">
        <v>0.18642547887827551</v>
      </c>
      <c r="U36" s="5">
        <v>0.41217085355263827</v>
      </c>
      <c r="V36" s="5">
        <v>0.69851070133319715</v>
      </c>
      <c r="W36" s="3">
        <v>0.13907162476783427</v>
      </c>
      <c r="X36" s="3">
        <v>0.12773241426217072</v>
      </c>
      <c r="Y36" s="3">
        <v>0.27814324953566855</v>
      </c>
      <c r="Z36" s="5"/>
      <c r="AA36" s="5"/>
      <c r="AB36">
        <f t="shared" si="2"/>
        <v>0.22328141239308513</v>
      </c>
      <c r="AC36">
        <f t="shared" si="3"/>
        <v>2.7095905800553145E-5</v>
      </c>
      <c r="AD36">
        <f t="shared" si="4"/>
        <v>2.0417115411307876E-2</v>
      </c>
      <c r="AE36">
        <f t="shared" si="5"/>
        <v>3.877332979415838E-2</v>
      </c>
      <c r="AF36">
        <f t="shared" si="6"/>
        <v>8.8051083825793999E-4</v>
      </c>
      <c r="AG36">
        <f t="shared" si="7"/>
        <v>0.24178342069752695</v>
      </c>
      <c r="AH36">
        <f t="shared" si="8"/>
        <v>8.3433568828451283E-3</v>
      </c>
      <c r="AI36">
        <f t="shared" si="9"/>
        <v>4.768122370493743E-3</v>
      </c>
      <c r="AJ36">
        <f t="shared" si="10"/>
        <v>8.4791370819304324E-3</v>
      </c>
      <c r="AK36">
        <f t="shared" si="11"/>
        <v>8.7139558549550536E-3</v>
      </c>
      <c r="AL36" s="5">
        <f t="shared" si="12"/>
        <v>0.28337946434260991</v>
      </c>
      <c r="AM36" s="5">
        <f t="shared" si="13"/>
        <v>0.27208799288775132</v>
      </c>
      <c r="AN36" s="5">
        <f t="shared" si="14"/>
        <v>1.1291471454858593E-2</v>
      </c>
    </row>
    <row r="37" spans="1:40" x14ac:dyDescent="0.25">
      <c r="A37" s="18" t="s">
        <v>70</v>
      </c>
      <c r="B37">
        <v>2</v>
      </c>
      <c r="C37">
        <v>6</v>
      </c>
      <c r="D37">
        <v>2007</v>
      </c>
      <c r="E37" s="1">
        <v>0.4793</v>
      </c>
      <c r="F37">
        <v>4</v>
      </c>
      <c r="G37">
        <v>6</v>
      </c>
      <c r="H37">
        <v>2007</v>
      </c>
      <c r="I37" s="1">
        <v>0.4793</v>
      </c>
      <c r="J37">
        <v>1385</v>
      </c>
      <c r="K37" s="2">
        <v>22.986597167826048</v>
      </c>
      <c r="L37" s="5">
        <v>4.9364044439195487</v>
      </c>
      <c r="M37" s="5">
        <v>6.5319743732899366E-3</v>
      </c>
      <c r="N37" s="5">
        <v>1.1291903924811533</v>
      </c>
      <c r="O37" s="5">
        <v>4.1524816850331217</v>
      </c>
      <c r="P37" s="5">
        <v>0.23872177565038072</v>
      </c>
      <c r="Q37" s="2">
        <v>3.1082082888031488</v>
      </c>
      <c r="R37" s="5">
        <v>4.1418382576705994</v>
      </c>
      <c r="S37" s="5">
        <v>0.2536225739579121</v>
      </c>
      <c r="T37" s="5">
        <v>0.1633594431963917</v>
      </c>
      <c r="U37" s="5">
        <v>0.35667498437278589</v>
      </c>
      <c r="V37" s="5">
        <v>0.50058442240508438</v>
      </c>
      <c r="W37" s="3">
        <v>0.38776439677892244</v>
      </c>
      <c r="X37" s="3">
        <v>0.29866617665571582</v>
      </c>
      <c r="Y37" s="3">
        <v>0.77552879355784488</v>
      </c>
      <c r="Z37" s="5"/>
      <c r="AA37" s="5"/>
      <c r="AB37">
        <f t="shared" si="2"/>
        <v>0.13923798956137839</v>
      </c>
      <c r="AC37">
        <f t="shared" si="3"/>
        <v>8.1747776998522436E-5</v>
      </c>
      <c r="AD37">
        <f t="shared" si="4"/>
        <v>1.8211308984953659E-2</v>
      </c>
      <c r="AE37">
        <f t="shared" si="5"/>
        <v>4.3229080104365734E-2</v>
      </c>
      <c r="AF37">
        <f t="shared" si="6"/>
        <v>2.7121433822737294E-3</v>
      </c>
      <c r="AG37">
        <f t="shared" si="7"/>
        <v>0.18016005630637449</v>
      </c>
      <c r="AH37">
        <f t="shared" si="8"/>
        <v>1.4060225961310771E-2</v>
      </c>
      <c r="AI37">
        <f t="shared" si="9"/>
        <v>4.178172534263426E-3</v>
      </c>
      <c r="AJ37">
        <f t="shared" si="10"/>
        <v>7.3374816781070955E-3</v>
      </c>
      <c r="AK37">
        <f t="shared" si="11"/>
        <v>6.2448156487660226E-3</v>
      </c>
      <c r="AL37" s="5">
        <f t="shared" si="12"/>
        <v>0.20347226980997005</v>
      </c>
      <c r="AM37" s="5">
        <f t="shared" si="13"/>
        <v>0.21198075212882181</v>
      </c>
      <c r="AN37" s="5">
        <f t="shared" si="14"/>
        <v>-8.5084823188517622E-3</v>
      </c>
    </row>
    <row r="38" spans="1:40" x14ac:dyDescent="0.25">
      <c r="A38" s="18" t="s">
        <v>71</v>
      </c>
      <c r="B38">
        <v>4</v>
      </c>
      <c r="C38">
        <v>6</v>
      </c>
      <c r="D38">
        <v>2007</v>
      </c>
      <c r="E38" s="1">
        <v>0.4793</v>
      </c>
      <c r="F38">
        <v>6</v>
      </c>
      <c r="G38">
        <v>6</v>
      </c>
      <c r="H38">
        <v>2007</v>
      </c>
      <c r="I38" s="1">
        <v>0.4793</v>
      </c>
      <c r="J38">
        <v>1385</v>
      </c>
      <c r="K38" s="2">
        <v>26.504406574132119</v>
      </c>
      <c r="L38" s="5">
        <v>4.5067285721781198</v>
      </c>
      <c r="M38" s="5">
        <v>3.3477279782664779E-4</v>
      </c>
      <c r="N38" s="5">
        <v>1.9553478246801987</v>
      </c>
      <c r="O38" s="5">
        <v>4.396768583968905</v>
      </c>
      <c r="P38" s="5">
        <v>0.21942210918063518</v>
      </c>
      <c r="Q38" s="2">
        <v>3.2886529636400974</v>
      </c>
      <c r="R38" s="5">
        <v>4.3950518003903065</v>
      </c>
      <c r="S38" s="5">
        <v>0.2268729499117513</v>
      </c>
      <c r="T38" s="5">
        <v>0.15903424680344372</v>
      </c>
      <c r="U38" s="5">
        <v>0.35017234652667362</v>
      </c>
      <c r="V38" s="5">
        <v>0.53469224555440753</v>
      </c>
      <c r="W38" s="3">
        <v>0.59249920204017814</v>
      </c>
      <c r="X38" s="3">
        <v>0.33313219331338095</v>
      </c>
      <c r="Y38" s="3">
        <v>1.1849984040803563</v>
      </c>
      <c r="Z38" s="5"/>
      <c r="AA38" s="5"/>
      <c r="AB38">
        <f t="shared" si="2"/>
        <v>0.12711839822238227</v>
      </c>
      <c r="AC38">
        <f t="shared" si="3"/>
        <v>4.1896875979506383E-6</v>
      </c>
      <c r="AD38">
        <f t="shared" si="4"/>
        <v>3.1535375828042604E-2</v>
      </c>
      <c r="AE38">
        <f t="shared" si="5"/>
        <v>4.5772209424021687E-2</v>
      </c>
      <c r="AF38">
        <f t="shared" si="6"/>
        <v>2.4928778269912065E-3</v>
      </c>
      <c r="AG38">
        <f t="shared" si="7"/>
        <v>0.1911742396896666</v>
      </c>
      <c r="AH38">
        <f t="shared" si="8"/>
        <v>1.2577291092384054E-2</v>
      </c>
      <c r="AI38">
        <f t="shared" si="9"/>
        <v>4.0675488909605716E-3</v>
      </c>
      <c r="AJ38">
        <f t="shared" si="10"/>
        <v>7.2037100704931837E-3</v>
      </c>
      <c r="AK38">
        <f t="shared" si="11"/>
        <v>6.6703124445410119E-3</v>
      </c>
      <c r="AL38" s="5">
        <f t="shared" si="12"/>
        <v>0.20692305098903571</v>
      </c>
      <c r="AM38" s="5">
        <f t="shared" si="13"/>
        <v>0.22169310218804542</v>
      </c>
      <c r="AN38" s="5">
        <f t="shared" si="14"/>
        <v>-1.4770051199009704E-2</v>
      </c>
    </row>
    <row r="39" spans="1:40" x14ac:dyDescent="0.25">
      <c r="A39" s="18" t="s">
        <v>72</v>
      </c>
      <c r="B39">
        <v>6</v>
      </c>
      <c r="C39">
        <v>6</v>
      </c>
      <c r="D39">
        <v>2007</v>
      </c>
      <c r="E39" s="1">
        <v>0.4793</v>
      </c>
      <c r="F39">
        <v>8</v>
      </c>
      <c r="G39">
        <v>6</v>
      </c>
      <c r="H39">
        <v>2007</v>
      </c>
      <c r="I39" s="1">
        <v>0.4793</v>
      </c>
      <c r="J39">
        <v>1414</v>
      </c>
      <c r="K39" s="2">
        <v>17.454710048835025</v>
      </c>
      <c r="L39" s="5">
        <v>2.3492164599373138</v>
      </c>
      <c r="M39" s="5">
        <v>3.6250232557969693E-3</v>
      </c>
      <c r="N39" s="5">
        <v>1.0773871201499909</v>
      </c>
      <c r="O39" s="5">
        <v>2.392599261401366</v>
      </c>
      <c r="P39" s="5">
        <v>7.8525388027194526E-2</v>
      </c>
      <c r="Q39" s="2">
        <v>1.8051832137545056</v>
      </c>
      <c r="R39" s="5">
        <v>2.3298326550278441</v>
      </c>
      <c r="S39" s="5">
        <v>0.10034265762226889</v>
      </c>
      <c r="T39" s="5">
        <v>8.6153041127933996E-2</v>
      </c>
      <c r="U39" s="5">
        <v>0.22743664427111357</v>
      </c>
      <c r="V39" s="5">
        <v>0.28815578380571283</v>
      </c>
      <c r="W39" s="3">
        <v>0.32552152427198372</v>
      </c>
      <c r="X39" s="3">
        <v>0.16309443727596287</v>
      </c>
      <c r="Y39" s="3">
        <v>0.65104304854396744</v>
      </c>
      <c r="Z39" s="5"/>
      <c r="AA39" s="5"/>
      <c r="AB39">
        <f t="shared" si="2"/>
        <v>6.6262839814326388E-2</v>
      </c>
      <c r="AC39">
        <f t="shared" si="3"/>
        <v>4.5367231375112254E-5</v>
      </c>
      <c r="AD39">
        <f t="shared" si="4"/>
        <v>1.7375838363580795E-2</v>
      </c>
      <c r="AE39">
        <f t="shared" si="5"/>
        <v>2.490796419441425E-2</v>
      </c>
      <c r="AF39">
        <f t="shared" si="6"/>
        <v>8.9213525200290082E-4</v>
      </c>
      <c r="AG39">
        <f t="shared" si="7"/>
        <v>0.10134214718232692</v>
      </c>
      <c r="AH39">
        <f t="shared" si="8"/>
        <v>5.5627557819899259E-3</v>
      </c>
      <c r="AI39">
        <f t="shared" si="9"/>
        <v>2.2034983906700288E-3</v>
      </c>
      <c r="AJ39">
        <f t="shared" si="10"/>
        <v>4.6788036262315081E-3</v>
      </c>
      <c r="AK39">
        <f t="shared" si="11"/>
        <v>3.5947577820073955E-3</v>
      </c>
      <c r="AL39" s="5">
        <f t="shared" si="12"/>
        <v>0.10948414485569946</v>
      </c>
      <c r="AM39" s="5">
        <f t="shared" si="13"/>
        <v>0.11738196276322577</v>
      </c>
      <c r="AN39" s="5">
        <f t="shared" si="14"/>
        <v>-7.8978179075263055E-3</v>
      </c>
    </row>
    <row r="40" spans="1:40" x14ac:dyDescent="0.25">
      <c r="A40" s="18" t="s">
        <v>73</v>
      </c>
      <c r="B40">
        <v>8</v>
      </c>
      <c r="C40">
        <v>6</v>
      </c>
      <c r="D40">
        <v>2007</v>
      </c>
      <c r="E40" s="1">
        <v>0.4793</v>
      </c>
      <c r="F40">
        <v>9</v>
      </c>
      <c r="G40">
        <v>6</v>
      </c>
      <c r="H40">
        <v>2007</v>
      </c>
      <c r="I40" s="1">
        <v>0.4793</v>
      </c>
      <c r="J40">
        <v>707</v>
      </c>
      <c r="K40" s="2">
        <v>15.432862803123063</v>
      </c>
      <c r="L40" s="5">
        <v>1.6378782912212073</v>
      </c>
      <c r="M40" s="5">
        <v>1.403680829083114E-3</v>
      </c>
      <c r="N40" s="5">
        <v>0.66220314160601956</v>
      </c>
      <c r="O40" s="5">
        <v>1.5283744760666642</v>
      </c>
      <c r="P40" s="5">
        <v>2.5165992007132976E-2</v>
      </c>
      <c r="Q40" s="2">
        <v>1.154231325585876</v>
      </c>
      <c r="R40" s="5">
        <v>1.4839412936317591</v>
      </c>
      <c r="S40" s="5">
        <v>5.9489330375427217E-2</v>
      </c>
      <c r="T40" s="5">
        <v>5.0916851026383915E-2</v>
      </c>
      <c r="U40" s="5">
        <v>0.1635455270742433</v>
      </c>
      <c r="V40" s="5">
        <v>0.14487991414464998</v>
      </c>
      <c r="W40" s="3">
        <v>0.28424024260050945</v>
      </c>
      <c r="X40" s="3">
        <v>0</v>
      </c>
      <c r="Y40" s="3">
        <v>0.5684804852010189</v>
      </c>
      <c r="Z40" s="5"/>
      <c r="AA40" s="5"/>
      <c r="AB40">
        <f t="shared" si="2"/>
        <v>4.6198580972589262E-2</v>
      </c>
      <c r="AC40">
        <f t="shared" si="3"/>
        <v>1.756709087258603E-5</v>
      </c>
      <c r="AD40">
        <f t="shared" si="4"/>
        <v>1.0679851779553221E-2</v>
      </c>
      <c r="AE40">
        <f t="shared" si="5"/>
        <v>1.5911020846519842E-2</v>
      </c>
      <c r="AF40">
        <f t="shared" si="6"/>
        <v>2.8591350116488802E-4</v>
      </c>
      <c r="AG40">
        <f t="shared" si="7"/>
        <v>6.4547896461415621E-2</v>
      </c>
      <c r="AH40">
        <f t="shared" si="8"/>
        <v>3.2979455034802181E-3</v>
      </c>
      <c r="AI40">
        <f t="shared" si="9"/>
        <v>1.3022778746488699E-3</v>
      </c>
      <c r="AJ40">
        <f t="shared" si="10"/>
        <v>3.3644420299165463E-3</v>
      </c>
      <c r="AK40">
        <f t="shared" si="11"/>
        <v>1.8073841584911425E-3</v>
      </c>
      <c r="AL40" s="5">
        <f t="shared" si="12"/>
        <v>7.3092934190699788E-2</v>
      </c>
      <c r="AM40" s="5">
        <f t="shared" si="13"/>
        <v>7.4319946027952402E-2</v>
      </c>
      <c r="AN40" s="5">
        <f t="shared" si="14"/>
        <v>-1.2270118372526145E-3</v>
      </c>
    </row>
    <row r="41" spans="1:40" x14ac:dyDescent="0.25">
      <c r="A41" s="18" t="s">
        <v>74</v>
      </c>
      <c r="B41">
        <v>9</v>
      </c>
      <c r="C41">
        <v>6</v>
      </c>
      <c r="D41">
        <v>2007</v>
      </c>
      <c r="E41" s="1">
        <v>0.4793</v>
      </c>
      <c r="F41">
        <v>10</v>
      </c>
      <c r="G41">
        <v>6</v>
      </c>
      <c r="H41">
        <v>2007</v>
      </c>
      <c r="I41" s="1">
        <v>0.4793</v>
      </c>
      <c r="J41">
        <v>688</v>
      </c>
      <c r="K41" s="2">
        <v>34.622285826365562</v>
      </c>
      <c r="L41" s="5">
        <v>4.9000602758967773</v>
      </c>
      <c r="M41" s="5">
        <v>7.4741614946564634E-3</v>
      </c>
      <c r="N41" s="5">
        <v>0.43612171977878972</v>
      </c>
      <c r="O41" s="5">
        <v>1.5664083866565905</v>
      </c>
      <c r="P41" s="5">
        <v>3.2165273820533344E-2</v>
      </c>
      <c r="Q41" s="2">
        <v>0.73188728848056661</v>
      </c>
      <c r="R41" s="5">
        <v>3.3099104350806887</v>
      </c>
      <c r="S41" s="5">
        <v>2.0347305527805948E-2</v>
      </c>
      <c r="T41" s="5">
        <v>0.11575277872430313</v>
      </c>
      <c r="U41" s="5">
        <v>0.3387465852001712</v>
      </c>
      <c r="V41" s="5">
        <v>0.36368390519881327</v>
      </c>
      <c r="W41" s="3">
        <v>0.51125109542993163</v>
      </c>
      <c r="X41" s="3">
        <v>0.18518326379260733</v>
      </c>
      <c r="Y41" s="3">
        <v>1.0225021908598633</v>
      </c>
      <c r="Z41" s="5"/>
      <c r="AA41" s="5"/>
      <c r="AB41">
        <f t="shared" si="2"/>
        <v>0.13821285295734567</v>
      </c>
      <c r="AC41">
        <f t="shared" si="3"/>
        <v>9.3539265802168402E-5</v>
      </c>
      <c r="AD41">
        <f t="shared" si="4"/>
        <v>7.0336654002956167E-3</v>
      </c>
      <c r="AE41">
        <f t="shared" si="5"/>
        <v>1.6306969845765362E-2</v>
      </c>
      <c r="AF41">
        <f t="shared" si="6"/>
        <v>3.6543308331932146E-4</v>
      </c>
      <c r="AG41">
        <f t="shared" si="7"/>
        <v>0.14397318612063925</v>
      </c>
      <c r="AH41">
        <f t="shared" si="8"/>
        <v>1.1280057171577115E-3</v>
      </c>
      <c r="AI41">
        <f t="shared" si="9"/>
        <v>2.9605578432899417E-3</v>
      </c>
      <c r="AJ41">
        <f t="shared" si="10"/>
        <v>6.9686604649284349E-3</v>
      </c>
      <c r="AK41">
        <f t="shared" si="11"/>
        <v>4.536974865254657E-3</v>
      </c>
      <c r="AL41" s="5">
        <f t="shared" si="12"/>
        <v>0.16201246055252813</v>
      </c>
      <c r="AM41" s="5">
        <f t="shared" si="13"/>
        <v>0.15956738501126999</v>
      </c>
      <c r="AN41" s="5">
        <f t="shared" si="14"/>
        <v>2.4450755412581404E-3</v>
      </c>
    </row>
    <row r="42" spans="1:40" x14ac:dyDescent="0.25">
      <c r="A42" s="18" t="s">
        <v>75</v>
      </c>
      <c r="B42">
        <v>10</v>
      </c>
      <c r="C42">
        <v>6</v>
      </c>
      <c r="D42">
        <v>2007</v>
      </c>
      <c r="E42" s="1">
        <v>0.4793</v>
      </c>
      <c r="F42">
        <v>11</v>
      </c>
      <c r="G42">
        <v>6</v>
      </c>
      <c r="H42">
        <v>2007</v>
      </c>
      <c r="I42" s="1">
        <v>0.4793</v>
      </c>
      <c r="J42">
        <v>708</v>
      </c>
      <c r="K42" s="2">
        <v>48.589038211222515</v>
      </c>
      <c r="L42" s="5">
        <v>10.413176282297027</v>
      </c>
      <c r="M42" s="11" t="s">
        <v>141</v>
      </c>
      <c r="N42" s="5">
        <v>0.3852006195299304</v>
      </c>
      <c r="O42" s="5">
        <v>2.2041269111240376</v>
      </c>
      <c r="P42" s="5">
        <v>5.4107410209710015E-2</v>
      </c>
      <c r="Q42" s="2">
        <v>0.65064385759167465</v>
      </c>
      <c r="R42" s="5">
        <v>6.1614856482911966</v>
      </c>
      <c r="S42" s="5">
        <v>2.7053705104855007E-2</v>
      </c>
      <c r="T42" s="5">
        <v>0.20675651874589951</v>
      </c>
      <c r="U42" s="5">
        <v>0.5573856413126469</v>
      </c>
      <c r="V42" s="5">
        <v>0.74401999698820476</v>
      </c>
      <c r="W42" s="3">
        <v>0.2669773216907208</v>
      </c>
      <c r="X42" s="3">
        <v>0.29369254161026481</v>
      </c>
      <c r="Y42" s="3">
        <v>0.53395464338144161</v>
      </c>
      <c r="Z42" s="5"/>
      <c r="AA42" s="5"/>
      <c r="AB42">
        <f t="shared" si="2"/>
        <v>0.2937177751472943</v>
      </c>
      <c r="AC42">
        <f t="shared" si="3"/>
        <v>1.2515018021625952E-2</v>
      </c>
      <c r="AD42">
        <f t="shared" si="4"/>
        <v>6.2124222364672854E-3</v>
      </c>
      <c r="AE42">
        <f t="shared" si="5"/>
        <v>2.2945887791533809E-2</v>
      </c>
      <c r="AF42">
        <f t="shared" si="6"/>
        <v>6.1472001928786332E-4</v>
      </c>
      <c r="AG42">
        <f t="shared" si="7"/>
        <v>0.26800988649695917</v>
      </c>
      <c r="AH42">
        <f t="shared" si="8"/>
        <v>1.4997923920133829E-3</v>
      </c>
      <c r="AI42">
        <f t="shared" si="9"/>
        <v>5.2881204232894906E-3</v>
      </c>
      <c r="AJ42">
        <f t="shared" si="10"/>
        <v>1.1466480997997262E-2</v>
      </c>
      <c r="AK42">
        <f t="shared" si="11"/>
        <v>9.2816865891742102E-3</v>
      </c>
      <c r="AL42" s="5">
        <f t="shared" si="12"/>
        <v>0.3360058232162092</v>
      </c>
      <c r="AM42" s="5">
        <f t="shared" si="13"/>
        <v>0.29554596689943347</v>
      </c>
      <c r="AN42" s="5">
        <f t="shared" si="14"/>
        <v>4.0459856316775733E-2</v>
      </c>
    </row>
    <row r="43" spans="1:40" x14ac:dyDescent="0.25">
      <c r="A43" s="18" t="s">
        <v>76</v>
      </c>
      <c r="B43">
        <v>11</v>
      </c>
      <c r="C43">
        <v>6</v>
      </c>
      <c r="D43">
        <v>2007</v>
      </c>
      <c r="E43" s="1">
        <v>0.4793</v>
      </c>
      <c r="F43">
        <v>12</v>
      </c>
      <c r="G43">
        <v>6</v>
      </c>
      <c r="H43">
        <v>2007</v>
      </c>
      <c r="I43" s="1">
        <v>0.4793</v>
      </c>
      <c r="J43">
        <v>184</v>
      </c>
      <c r="K43" s="2">
        <v>49.443824961244758</v>
      </c>
      <c r="L43" s="5">
        <v>10.419650935806528</v>
      </c>
      <c r="M43" s="5">
        <v>1.3071949486647256E-3</v>
      </c>
      <c r="N43" s="5">
        <v>0.55385849974924428</v>
      </c>
      <c r="O43" s="5">
        <v>2.2346497647423482</v>
      </c>
      <c r="P43" s="5">
        <v>7.0980685712494607E-2</v>
      </c>
      <c r="Q43" s="2">
        <v>0.57109245337684356</v>
      </c>
      <c r="R43" s="5">
        <v>6.5980665033852031</v>
      </c>
      <c r="S43" s="5">
        <v>5.7908736225847343E-2</v>
      </c>
      <c r="T43" s="5">
        <v>0.21196166092598523</v>
      </c>
      <c r="U43" s="5">
        <v>0.69215972531797221</v>
      </c>
      <c r="V43" s="5">
        <v>0.67581978845966317</v>
      </c>
      <c r="W43" s="3">
        <v>1.2989505184134589</v>
      </c>
      <c r="X43" s="3">
        <v>0.55828489509463475</v>
      </c>
      <c r="Y43" s="3">
        <v>2.5979010368269178</v>
      </c>
      <c r="Z43" s="5"/>
      <c r="AA43" s="5"/>
      <c r="AB43">
        <f t="shared" si="2"/>
        <v>0.29390040154025121</v>
      </c>
      <c r="AC43">
        <f t="shared" si="3"/>
        <v>1.6359568340317453E-5</v>
      </c>
      <c r="AD43">
        <f t="shared" si="4"/>
        <v>8.9324956535571272E-3</v>
      </c>
      <c r="AE43">
        <f t="shared" si="5"/>
        <v>2.3263643529948162E-2</v>
      </c>
      <c r="AF43">
        <f t="shared" si="6"/>
        <v>8.0641908975381176E-4</v>
      </c>
      <c r="AG43">
        <f t="shared" si="7"/>
        <v>0.28700010932624392</v>
      </c>
      <c r="AH43">
        <f t="shared" si="8"/>
        <v>3.2103211625179391E-3</v>
      </c>
      <c r="AI43">
        <f t="shared" si="9"/>
        <v>5.4212500524571461E-3</v>
      </c>
      <c r="AJ43">
        <f t="shared" si="10"/>
        <v>1.4239039813165445E-2</v>
      </c>
      <c r="AK43">
        <f t="shared" si="11"/>
        <v>8.4308855845766362E-3</v>
      </c>
      <c r="AL43" s="5">
        <f t="shared" si="12"/>
        <v>0.32691931938185065</v>
      </c>
      <c r="AM43" s="5">
        <f t="shared" si="13"/>
        <v>0.31830160593896106</v>
      </c>
      <c r="AN43" s="5">
        <f t="shared" si="14"/>
        <v>8.6177134428895852E-3</v>
      </c>
    </row>
    <row r="44" spans="1:40" x14ac:dyDescent="0.25">
      <c r="A44" s="18" t="s">
        <v>77</v>
      </c>
      <c r="B44">
        <v>12</v>
      </c>
      <c r="C44">
        <v>6</v>
      </c>
      <c r="D44">
        <v>2007</v>
      </c>
      <c r="E44" s="1">
        <v>0.4793</v>
      </c>
      <c r="F44">
        <v>13</v>
      </c>
      <c r="G44">
        <v>6</v>
      </c>
      <c r="H44">
        <v>2007</v>
      </c>
      <c r="I44" s="1">
        <v>0.4793</v>
      </c>
      <c r="J44">
        <v>520</v>
      </c>
      <c r="K44" s="2">
        <v>21.556120976030556</v>
      </c>
      <c r="L44" s="5">
        <v>4.8696603752452541</v>
      </c>
      <c r="M44" s="5">
        <v>5.0496826955577379E-3</v>
      </c>
      <c r="N44" s="5">
        <v>0.51493176904476667</v>
      </c>
      <c r="O44" s="5">
        <v>1.4836556511791166</v>
      </c>
      <c r="P44" s="5">
        <v>4.5900030600428403E-2</v>
      </c>
      <c r="Q44" s="2">
        <v>0.66717346878824302</v>
      </c>
      <c r="R44" s="5">
        <v>3.2383637770928795</v>
      </c>
      <c r="S44" s="5">
        <v>0.10919089667255343</v>
      </c>
      <c r="T44" s="5">
        <v>0.10977964891508482</v>
      </c>
      <c r="U44" s="5">
        <v>0.34772613216585035</v>
      </c>
      <c r="V44" s="5">
        <v>0.35959175428455997</v>
      </c>
      <c r="W44" s="3">
        <v>0.33630598338669199</v>
      </c>
      <c r="X44" s="3">
        <v>0.28904216059531024</v>
      </c>
      <c r="Y44" s="3">
        <v>0.67261196677338397</v>
      </c>
      <c r="Z44" s="5"/>
      <c r="AA44" s="5"/>
      <c r="AB44">
        <f t="shared" si="2"/>
        <v>0.1373553824851283</v>
      </c>
      <c r="AC44">
        <f t="shared" si="3"/>
        <v>6.3196869938397804E-5</v>
      </c>
      <c r="AD44">
        <f t="shared" si="4"/>
        <v>8.3046947748446759E-3</v>
      </c>
      <c r="AE44">
        <f t="shared" si="5"/>
        <v>1.5445479079001732E-2</v>
      </c>
      <c r="AF44">
        <f t="shared" si="6"/>
        <v>5.2147511009398371E-4</v>
      </c>
      <c r="AG44">
        <f t="shared" si="7"/>
        <v>0.14086107764857497</v>
      </c>
      <c r="AH44">
        <f t="shared" si="8"/>
        <v>6.0532808896932317E-3</v>
      </c>
      <c r="AI44">
        <f t="shared" si="9"/>
        <v>2.8077857327578133E-3</v>
      </c>
      <c r="AJ44">
        <f t="shared" si="10"/>
        <v>7.1533867962528365E-3</v>
      </c>
      <c r="AK44">
        <f t="shared" si="11"/>
        <v>4.4859250784001995E-3</v>
      </c>
      <c r="AL44" s="5">
        <f t="shared" si="12"/>
        <v>0.16169022831900709</v>
      </c>
      <c r="AM44" s="5">
        <f t="shared" si="13"/>
        <v>0.16136145614567904</v>
      </c>
      <c r="AN44" s="5">
        <f t="shared" si="14"/>
        <v>3.2877217332805131E-4</v>
      </c>
    </row>
    <row r="45" spans="1:40" x14ac:dyDescent="0.25">
      <c r="A45" s="18" t="s">
        <v>78</v>
      </c>
      <c r="B45">
        <v>13</v>
      </c>
      <c r="C45">
        <v>6</v>
      </c>
      <c r="D45">
        <v>2007</v>
      </c>
      <c r="E45" s="1">
        <v>0.4793</v>
      </c>
      <c r="F45">
        <v>14</v>
      </c>
      <c r="G45">
        <v>6</v>
      </c>
      <c r="H45">
        <v>2007</v>
      </c>
      <c r="I45" s="1">
        <v>0.4793</v>
      </c>
      <c r="J45">
        <v>708</v>
      </c>
      <c r="K45" s="2">
        <v>24.457961553949428</v>
      </c>
      <c r="L45" s="5">
        <v>5.4289177268862314</v>
      </c>
      <c r="M45" s="5">
        <v>4.0972322430701206E-3</v>
      </c>
      <c r="N45" s="5">
        <v>0.83787549322600763</v>
      </c>
      <c r="O45" s="5">
        <v>2.1198501592880223</v>
      </c>
      <c r="P45" s="5">
        <v>6.8258869111728362E-2</v>
      </c>
      <c r="Q45" s="2">
        <v>1.1711370493827244</v>
      </c>
      <c r="R45" s="5">
        <v>3.7628232877954764</v>
      </c>
      <c r="S45" s="5">
        <v>0.1229679701830962</v>
      </c>
      <c r="T45" s="5">
        <v>0.13315154741794683</v>
      </c>
      <c r="U45" s="5">
        <v>0.37335816302930669</v>
      </c>
      <c r="V45" s="5">
        <v>0.4535857105606258</v>
      </c>
      <c r="W45" s="3">
        <v>0.36491444395721717</v>
      </c>
      <c r="X45" s="3">
        <v>0.17950024785037463</v>
      </c>
      <c r="Y45" s="3">
        <v>0.72982888791443434</v>
      </c>
      <c r="Z45" s="5"/>
      <c r="AA45" s="5"/>
      <c r="AB45">
        <f t="shared" si="2"/>
        <v>0.15312999539915467</v>
      </c>
      <c r="AC45">
        <f t="shared" si="3"/>
        <v>5.1276935360809485E-5</v>
      </c>
      <c r="AD45">
        <f t="shared" si="4"/>
        <v>1.3513052891400642E-2</v>
      </c>
      <c r="AE45">
        <f t="shared" si="5"/>
        <v>2.2068531373759314E-2</v>
      </c>
      <c r="AF45">
        <f t="shared" si="6"/>
        <v>7.7549624301551437E-4</v>
      </c>
      <c r="AG45">
        <f t="shared" si="7"/>
        <v>0.1636738117778245</v>
      </c>
      <c r="AH45">
        <f t="shared" si="8"/>
        <v>6.8170487342541254E-3</v>
      </c>
      <c r="AI45">
        <f t="shared" si="9"/>
        <v>3.4055584876566711E-3</v>
      </c>
      <c r="AJ45">
        <f t="shared" si="10"/>
        <v>7.6806863408621006E-3</v>
      </c>
      <c r="AK45">
        <f t="shared" si="11"/>
        <v>5.6585043732613003E-3</v>
      </c>
      <c r="AL45" s="5">
        <f t="shared" si="12"/>
        <v>0.18953835284269094</v>
      </c>
      <c r="AM45" s="5">
        <f t="shared" si="13"/>
        <v>0.18723560971385869</v>
      </c>
      <c r="AN45" s="5">
        <f t="shared" si="14"/>
        <v>2.3027431288322464E-3</v>
      </c>
    </row>
    <row r="46" spans="1:40" x14ac:dyDescent="0.25">
      <c r="A46" s="18" t="s">
        <v>79</v>
      </c>
      <c r="B46">
        <v>21</v>
      </c>
      <c r="C46">
        <v>6</v>
      </c>
      <c r="D46">
        <v>2007</v>
      </c>
      <c r="E46" s="1">
        <v>0.60429999999999995</v>
      </c>
      <c r="F46">
        <v>24</v>
      </c>
      <c r="G46">
        <v>6</v>
      </c>
      <c r="H46">
        <v>2007</v>
      </c>
      <c r="I46" s="1">
        <v>0.60429999999999995</v>
      </c>
      <c r="J46">
        <v>1002</v>
      </c>
      <c r="K46" s="2">
        <v>22.005988023951996</v>
      </c>
      <c r="L46" s="5">
        <v>6.5345227092068079</v>
      </c>
      <c r="M46" s="5">
        <v>9.7166277793588121E-3</v>
      </c>
      <c r="N46" s="5">
        <v>1.0539704609513443</v>
      </c>
      <c r="O46" s="5">
        <v>2.7574703306764228</v>
      </c>
      <c r="P46" s="5">
        <v>0.28712936846631981</v>
      </c>
      <c r="Q46" s="2">
        <v>1.6168519996241664</v>
      </c>
      <c r="R46" s="5">
        <v>4.5239653313089239</v>
      </c>
      <c r="S46" s="5">
        <v>0.13453606612265009</v>
      </c>
      <c r="T46" s="5">
        <v>0.1777237607742598</v>
      </c>
      <c r="U46" s="5">
        <v>0.42142402768761938</v>
      </c>
      <c r="V46" s="5">
        <v>0.55764994211972319</v>
      </c>
      <c r="W46" s="3">
        <v>0.68657076173861498</v>
      </c>
      <c r="X46" s="3">
        <v>0.21560654843294291</v>
      </c>
      <c r="Y46" s="3">
        <v>1.37314152347723</v>
      </c>
      <c r="AB46">
        <f t="shared" si="2"/>
        <v>0.1843150850197954</v>
      </c>
      <c r="AC46">
        <f t="shared" si="3"/>
        <v>1.216037717681069E-4</v>
      </c>
      <c r="AD46">
        <f t="shared" si="4"/>
        <v>1.6998180159170394E-2</v>
      </c>
      <c r="AE46">
        <f t="shared" si="5"/>
        <v>2.8706425422625831E-2</v>
      </c>
      <c r="AF46">
        <f t="shared" si="6"/>
        <v>3.2621071723379774E-3</v>
      </c>
      <c r="AG46">
        <f t="shared" si="7"/>
        <v>0.19678166990400181</v>
      </c>
      <c r="AH46">
        <f t="shared" si="8"/>
        <v>7.4583561711829881E-3</v>
      </c>
      <c r="AI46">
        <f t="shared" si="9"/>
        <v>4.5455623588304302E-3</v>
      </c>
      <c r="AJ46">
        <f t="shared" si="10"/>
        <v>8.6694924436868832E-3</v>
      </c>
      <c r="AK46">
        <f t="shared" si="11"/>
        <v>6.9567108547869657E-3</v>
      </c>
      <c r="AL46" s="5">
        <f t="shared" si="12"/>
        <v>0.23340340154569772</v>
      </c>
      <c r="AM46" s="5">
        <f t="shared" si="13"/>
        <v>0.2244117917324891</v>
      </c>
      <c r="AN46" s="5">
        <f t="shared" si="14"/>
        <v>8.9916098132086231E-3</v>
      </c>
    </row>
    <row r="47" spans="1:40" x14ac:dyDescent="0.25">
      <c r="A47" s="18" t="s">
        <v>80</v>
      </c>
      <c r="B47">
        <v>27</v>
      </c>
      <c r="C47">
        <v>6</v>
      </c>
      <c r="D47">
        <v>2007</v>
      </c>
      <c r="E47" s="1">
        <v>0.60429999999999995</v>
      </c>
      <c r="F47">
        <v>30</v>
      </c>
      <c r="G47">
        <v>6</v>
      </c>
      <c r="H47">
        <v>2007</v>
      </c>
      <c r="I47" s="1">
        <v>0.60429999999999995</v>
      </c>
      <c r="J47">
        <v>2118</v>
      </c>
      <c r="K47" s="2">
        <v>34.249291784702464</v>
      </c>
      <c r="L47" s="5">
        <v>11.450518173587442</v>
      </c>
      <c r="M47" s="5">
        <v>3.5931308424594099E-3</v>
      </c>
      <c r="N47" s="5">
        <v>1.9044038434798642</v>
      </c>
      <c r="O47" s="5">
        <v>5.353153121839334</v>
      </c>
      <c r="P47" s="5">
        <v>0.13865814051342204</v>
      </c>
      <c r="Q47" s="2">
        <v>3.2971012209664439</v>
      </c>
      <c r="R47" s="5">
        <v>8.1547939969891878</v>
      </c>
      <c r="S47" s="5">
        <v>9.9823404380215211E-2</v>
      </c>
      <c r="T47" s="5">
        <v>0.25717027497206385</v>
      </c>
      <c r="U47" s="5">
        <v>0.48679692156663701</v>
      </c>
      <c r="V47" s="5">
        <v>0.8945004676227899</v>
      </c>
      <c r="W47" s="3">
        <v>0.28948799778214696</v>
      </c>
      <c r="X47" s="3">
        <v>5.2008511329851487E-2</v>
      </c>
      <c r="Y47" s="3">
        <v>0.57897599556429391</v>
      </c>
      <c r="AB47">
        <f t="shared" si="2"/>
        <v>0.32297741160374133</v>
      </c>
      <c r="AC47">
        <f t="shared" si="3"/>
        <v>4.4968097247439553E-5</v>
      </c>
      <c r="AD47">
        <f t="shared" si="4"/>
        <v>3.0713763645774193E-2</v>
      </c>
      <c r="AE47">
        <f t="shared" si="5"/>
        <v>5.5728574541101743E-2</v>
      </c>
      <c r="AF47">
        <f t="shared" si="6"/>
        <v>1.5753098231919033E-3</v>
      </c>
      <c r="AG47">
        <f t="shared" si="7"/>
        <v>0.35471403137087443</v>
      </c>
      <c r="AH47">
        <f t="shared" si="8"/>
        <v>5.5339696301877229E-3</v>
      </c>
      <c r="AI47">
        <f t="shared" si="9"/>
        <v>6.5775308637987797E-3</v>
      </c>
      <c r="AJ47">
        <f t="shared" si="10"/>
        <v>1.0014336999930817E-2</v>
      </c>
      <c r="AK47">
        <f t="shared" si="11"/>
        <v>1.1158937969346182E-2</v>
      </c>
      <c r="AL47" s="5">
        <f t="shared" si="12"/>
        <v>0.41104002771105669</v>
      </c>
      <c r="AM47" s="5">
        <f t="shared" si="13"/>
        <v>0.3879988068341379</v>
      </c>
      <c r="AN47" s="5">
        <f t="shared" si="14"/>
        <v>2.3041220876918789E-2</v>
      </c>
    </row>
    <row r="48" spans="1:40" x14ac:dyDescent="0.25">
      <c r="A48" s="18" t="s">
        <v>81</v>
      </c>
      <c r="B48">
        <v>3</v>
      </c>
      <c r="C48">
        <v>7</v>
      </c>
      <c r="D48">
        <v>2007</v>
      </c>
      <c r="E48" s="1">
        <v>0.60429999999999995</v>
      </c>
      <c r="F48">
        <v>6</v>
      </c>
      <c r="G48">
        <v>7</v>
      </c>
      <c r="H48">
        <v>2007</v>
      </c>
      <c r="I48" s="1">
        <v>0.60429999999999995</v>
      </c>
      <c r="J48">
        <v>1782</v>
      </c>
      <c r="K48" s="2">
        <v>20.72390572390567</v>
      </c>
      <c r="L48" s="5">
        <v>7.8374072378676951</v>
      </c>
      <c r="M48" s="5">
        <v>3.4798895470507483E-3</v>
      </c>
      <c r="N48" s="5">
        <v>1.2143296021950216</v>
      </c>
      <c r="O48" s="5">
        <v>3.1115906915347042</v>
      </c>
      <c r="P48" s="5">
        <v>9.3261039860960057E-2</v>
      </c>
      <c r="Q48" s="2">
        <v>1.8509267107935683</v>
      </c>
      <c r="R48" s="5">
        <v>5.0000951133596265</v>
      </c>
      <c r="S48" s="5">
        <v>0.25222872144214198</v>
      </c>
      <c r="T48" s="5">
        <v>0.16958450823563853</v>
      </c>
      <c r="U48" s="5">
        <v>0.36524287978654285</v>
      </c>
      <c r="V48" s="5">
        <v>0.60524769831068104</v>
      </c>
      <c r="W48" s="3">
        <v>0.13746355569190213</v>
      </c>
      <c r="X48" s="3">
        <v>5.1450443694538175E-2</v>
      </c>
      <c r="Y48" s="3">
        <v>0.27492711138380427</v>
      </c>
      <c r="AB48">
        <f t="shared" si="2"/>
        <v>0.22106471209397496</v>
      </c>
      <c r="AC48">
        <f t="shared" si="3"/>
        <v>4.3550880394607885E-5</v>
      </c>
      <c r="AD48">
        <f t="shared" si="4"/>
        <v>1.958441352530238E-2</v>
      </c>
      <c r="AE48">
        <f t="shared" si="5"/>
        <v>3.2392967256465961E-2</v>
      </c>
      <c r="AF48">
        <f t="shared" si="6"/>
        <v>1.0595485535148997E-3</v>
      </c>
      <c r="AG48">
        <f t="shared" si="7"/>
        <v>0.21749217644889993</v>
      </c>
      <c r="AH48">
        <f t="shared" si="8"/>
        <v>1.3982954127725006E-2</v>
      </c>
      <c r="AI48">
        <f t="shared" si="9"/>
        <v>4.3373882812203736E-3</v>
      </c>
      <c r="AJ48">
        <f t="shared" si="10"/>
        <v>7.5137395553701476E-3</v>
      </c>
      <c r="AK48">
        <f t="shared" si="11"/>
        <v>7.5504952384066997E-3</v>
      </c>
      <c r="AL48" s="5">
        <f t="shared" si="12"/>
        <v>0.27414519230965284</v>
      </c>
      <c r="AM48" s="5">
        <f t="shared" si="13"/>
        <v>0.25087675365162215</v>
      </c>
      <c r="AN48" s="5">
        <f t="shared" si="14"/>
        <v>2.3268438658030688E-2</v>
      </c>
    </row>
    <row r="49" spans="1:40" x14ac:dyDescent="0.25">
      <c r="A49" s="18" t="s">
        <v>82</v>
      </c>
      <c r="B49">
        <v>9</v>
      </c>
      <c r="C49">
        <v>7</v>
      </c>
      <c r="D49">
        <v>2007</v>
      </c>
      <c r="E49" s="1">
        <v>0.60429999999999995</v>
      </c>
      <c r="F49">
        <v>12</v>
      </c>
      <c r="G49">
        <v>7</v>
      </c>
      <c r="H49">
        <v>2007</v>
      </c>
      <c r="I49" s="1">
        <v>0.60429999999999995</v>
      </c>
      <c r="J49">
        <v>2120</v>
      </c>
      <c r="K49" s="2">
        <v>61.273584905660442</v>
      </c>
      <c r="L49" s="5">
        <v>7.3422886982574527</v>
      </c>
      <c r="M49" s="5">
        <v>1.0920947838280981E-2</v>
      </c>
      <c r="N49" s="5">
        <v>1.8366648268238339</v>
      </c>
      <c r="O49" s="5">
        <v>5.1410961235023498</v>
      </c>
      <c r="P49" s="5">
        <v>6.2420547700475823E-2</v>
      </c>
      <c r="Q49" s="2">
        <v>3.9048145853783223</v>
      </c>
      <c r="R49" s="5">
        <v>4.9033885095032179</v>
      </c>
      <c r="S49" s="5">
        <v>7.7093306613367885E-2</v>
      </c>
      <c r="T49" s="5">
        <v>0.19598056215148946</v>
      </c>
      <c r="U49" s="5">
        <v>0.37057635865333843</v>
      </c>
      <c r="V49" s="5">
        <v>0.590812686013792</v>
      </c>
      <c r="W49" s="3">
        <v>0.63743201498397584</v>
      </c>
      <c r="X49" s="3">
        <v>8.5703955048071809E-2</v>
      </c>
      <c r="Y49" s="3">
        <v>1.2748640299679517</v>
      </c>
      <c r="AB49">
        <f t="shared" si="2"/>
        <v>0.20709922145537618</v>
      </c>
      <c r="AC49">
        <f t="shared" si="3"/>
        <v>1.3667585900932347E-4</v>
      </c>
      <c r="AD49">
        <f t="shared" si="4"/>
        <v>2.9621285202037804E-2</v>
      </c>
      <c r="AE49">
        <f t="shared" si="5"/>
        <v>5.3520972036594193E-2</v>
      </c>
      <c r="AF49">
        <f t="shared" si="6"/>
        <v>7.0916645497679865E-4</v>
      </c>
      <c r="AG49">
        <f t="shared" si="7"/>
        <v>0.21328567051793984</v>
      </c>
      <c r="AH49">
        <f t="shared" si="8"/>
        <v>4.2738676379352756E-3</v>
      </c>
      <c r="AI49">
        <f t="shared" si="9"/>
        <v>5.0125085272630637E-3</v>
      </c>
      <c r="AJ49">
        <f t="shared" si="10"/>
        <v>7.6234593427965125E-3</v>
      </c>
      <c r="AK49">
        <f t="shared" si="11"/>
        <v>7.3704177396930141E-3</v>
      </c>
      <c r="AL49" s="5">
        <f t="shared" si="12"/>
        <v>0.29108732100799428</v>
      </c>
      <c r="AM49" s="5">
        <f t="shared" si="13"/>
        <v>0.23756592376562771</v>
      </c>
      <c r="AN49" s="5">
        <f t="shared" si="14"/>
        <v>5.352139724236657E-2</v>
      </c>
    </row>
    <row r="50" spans="1:40" x14ac:dyDescent="0.25">
      <c r="A50" s="18" t="s">
        <v>83</v>
      </c>
      <c r="B50">
        <v>15</v>
      </c>
      <c r="C50">
        <v>7</v>
      </c>
      <c r="D50">
        <v>2007</v>
      </c>
      <c r="E50" s="1">
        <v>0.60429999999999995</v>
      </c>
      <c r="F50">
        <v>18</v>
      </c>
      <c r="G50">
        <v>7</v>
      </c>
      <c r="H50">
        <v>2007</v>
      </c>
      <c r="I50" s="1">
        <v>0.60429999999999995</v>
      </c>
      <c r="J50">
        <v>1425</v>
      </c>
      <c r="K50" s="2">
        <v>34.821052631578951</v>
      </c>
      <c r="L50" s="5">
        <v>5.2095744265351929</v>
      </c>
      <c r="M50" s="5">
        <v>1.0908326703926465E-3</v>
      </c>
      <c r="N50" s="5">
        <v>1.1175459504542622</v>
      </c>
      <c r="O50" s="5">
        <v>3.1249527922048306</v>
      </c>
      <c r="P50" s="5">
        <v>0.11183862956225646</v>
      </c>
      <c r="Q50" s="2">
        <v>2.1540988000965577</v>
      </c>
      <c r="R50" s="5">
        <v>3.8506393264860423</v>
      </c>
      <c r="S50" s="5">
        <v>6.6920564268088137E-2</v>
      </c>
      <c r="T50" s="5">
        <v>0.13235436400764111</v>
      </c>
      <c r="U50" s="5">
        <v>0.33125760115123654</v>
      </c>
      <c r="V50" s="5">
        <v>0.48457211291442231</v>
      </c>
      <c r="W50" s="3">
        <v>0.25942968444733883</v>
      </c>
      <c r="X50" s="3">
        <v>0.10358612278728317</v>
      </c>
      <c r="Y50" s="3">
        <v>0.51885936889467765</v>
      </c>
      <c r="AB50">
        <f t="shared" si="2"/>
        <v>0.14694311980749702</v>
      </c>
      <c r="AC50">
        <f t="shared" si="3"/>
        <v>1.3651790528542333E-5</v>
      </c>
      <c r="AD50">
        <f t="shared" si="4"/>
        <v>1.8023510246033173E-2</v>
      </c>
      <c r="AE50">
        <f t="shared" si="5"/>
        <v>3.2532072342061756E-2</v>
      </c>
      <c r="AF50">
        <f t="shared" si="6"/>
        <v>1.2706105181375111E-3</v>
      </c>
      <c r="AG50">
        <f t="shared" si="7"/>
        <v>0.16749359939164429</v>
      </c>
      <c r="AH50">
        <f t="shared" si="8"/>
        <v>3.7099152507768544E-3</v>
      </c>
      <c r="AI50">
        <f t="shared" si="9"/>
        <v>3.3851692786551106E-3</v>
      </c>
      <c r="AJ50">
        <f t="shared" si="10"/>
        <v>6.8145978430618507E-3</v>
      </c>
      <c r="AK50">
        <f t="shared" si="11"/>
        <v>6.0450612888525738E-3</v>
      </c>
      <c r="AL50" s="5">
        <f t="shared" si="12"/>
        <v>0.19878296470425799</v>
      </c>
      <c r="AM50" s="5">
        <f t="shared" si="13"/>
        <v>0.18744834305299068</v>
      </c>
      <c r="AN50" s="5">
        <f t="shared" si="14"/>
        <v>1.1334621651267307E-2</v>
      </c>
    </row>
    <row r="51" spans="1:40" x14ac:dyDescent="0.25">
      <c r="A51" s="18" t="s">
        <v>84</v>
      </c>
      <c r="B51">
        <v>27</v>
      </c>
      <c r="C51">
        <v>7</v>
      </c>
      <c r="D51">
        <v>2007</v>
      </c>
      <c r="E51" s="1">
        <v>0.60429999999999995</v>
      </c>
      <c r="F51">
        <v>30</v>
      </c>
      <c r="G51">
        <v>7</v>
      </c>
      <c r="H51">
        <v>2007</v>
      </c>
      <c r="I51" s="1">
        <v>0.60429999999999995</v>
      </c>
      <c r="J51">
        <v>1712</v>
      </c>
      <c r="K51" s="2">
        <v>29.877336448598147</v>
      </c>
      <c r="L51" s="5">
        <v>5.3052958977015825</v>
      </c>
      <c r="M51" s="5">
        <v>9.2732931776405222E-4</v>
      </c>
      <c r="N51" s="5">
        <v>0.8961441302231159</v>
      </c>
      <c r="O51" s="5">
        <v>2.9639389395921509</v>
      </c>
      <c r="P51" s="5">
        <v>3.7190392719682518E-2</v>
      </c>
      <c r="Q51" s="2">
        <v>2.0197033625771001</v>
      </c>
      <c r="R51" s="5">
        <v>3.7450643205635652</v>
      </c>
      <c r="S51" s="5">
        <v>4.1886867006423037E-2</v>
      </c>
      <c r="T51" s="5">
        <v>0.11419611840529899</v>
      </c>
      <c r="U51" s="5">
        <v>0.3057195363725359</v>
      </c>
      <c r="V51" s="5">
        <v>0.4737605829060702</v>
      </c>
      <c r="W51" s="3">
        <v>0.18321174295385972</v>
      </c>
      <c r="X51" s="3">
        <v>4.223755690001367E-2</v>
      </c>
      <c r="Y51" s="3">
        <v>0.36642348590771945</v>
      </c>
      <c r="AB51">
        <f t="shared" si="2"/>
        <v>0.14964307386403355</v>
      </c>
      <c r="AC51">
        <f t="shared" si="3"/>
        <v>1.1605543123799212E-5</v>
      </c>
      <c r="AD51">
        <f t="shared" si="4"/>
        <v>1.4452795347192172E-2</v>
      </c>
      <c r="AE51">
        <f t="shared" si="5"/>
        <v>3.0855850443818618E-2</v>
      </c>
      <c r="AF51">
        <f t="shared" si="6"/>
        <v>4.2252399147101917E-4</v>
      </c>
      <c r="AG51">
        <f t="shared" si="7"/>
        <v>0.16290133918536659</v>
      </c>
      <c r="AH51">
        <f t="shared" si="8"/>
        <v>2.3221072388430746E-3</v>
      </c>
      <c r="AI51">
        <f t="shared" si="9"/>
        <v>2.9207438278722854E-3</v>
      </c>
      <c r="AJ51">
        <f t="shared" si="10"/>
        <v>6.2892313592375218E-3</v>
      </c>
      <c r="AK51">
        <f t="shared" si="11"/>
        <v>5.9101869125008756E-3</v>
      </c>
      <c r="AL51" s="5">
        <f t="shared" si="12"/>
        <v>0.19538584918963917</v>
      </c>
      <c r="AM51" s="5">
        <f t="shared" si="13"/>
        <v>0.18034360852382034</v>
      </c>
      <c r="AN51" s="5">
        <f t="shared" si="14"/>
        <v>1.5042240665818829E-2</v>
      </c>
    </row>
    <row r="52" spans="1:40" x14ac:dyDescent="0.25">
      <c r="A52" s="18" t="s">
        <v>85</v>
      </c>
      <c r="B52">
        <v>2</v>
      </c>
      <c r="C52">
        <v>8</v>
      </c>
      <c r="D52">
        <v>2007</v>
      </c>
      <c r="E52" s="1">
        <v>0.60429999999999995</v>
      </c>
      <c r="F52">
        <v>5</v>
      </c>
      <c r="G52">
        <v>8</v>
      </c>
      <c r="H52">
        <v>2007</v>
      </c>
      <c r="I52" s="1">
        <v>0.60429999999999995</v>
      </c>
      <c r="J52">
        <v>2025</v>
      </c>
      <c r="K52" s="2">
        <v>44.103703703703701</v>
      </c>
      <c r="L52" s="5">
        <v>5.9428775382707446</v>
      </c>
      <c r="M52" s="5">
        <v>4.0650651646879999E-3</v>
      </c>
      <c r="N52" s="5">
        <v>1.8851880458344636</v>
      </c>
      <c r="O52" s="5">
        <v>5.18442195885922</v>
      </c>
      <c r="P52" s="5">
        <v>6.9815523604059834E-2</v>
      </c>
      <c r="Q52" s="2">
        <v>3.9968103216214121</v>
      </c>
      <c r="R52" s="5">
        <v>4.7103520324510075</v>
      </c>
      <c r="S52" s="5">
        <v>9.1925649506732654E-2</v>
      </c>
      <c r="T52" s="5">
        <v>0.17928513855839331</v>
      </c>
      <c r="U52" s="5">
        <v>0.34746172646591478</v>
      </c>
      <c r="V52" s="5">
        <v>0.58504282723369805</v>
      </c>
      <c r="W52" s="3">
        <v>0.32528238970128737</v>
      </c>
      <c r="X52" s="3">
        <v>8.0199625046869144E-2</v>
      </c>
      <c r="Y52" s="3">
        <v>0.65056477940257473</v>
      </c>
      <c r="AB52">
        <f t="shared" si="2"/>
        <v>0.16762692968918691</v>
      </c>
      <c r="AC52">
        <f t="shared" si="3"/>
        <v>5.0874363795154186E-5</v>
      </c>
      <c r="AD52">
        <f t="shared" si="4"/>
        <v>3.0403855918394573E-2</v>
      </c>
      <c r="AE52">
        <f t="shared" si="5"/>
        <v>5.3972012197465072E-2</v>
      </c>
      <c r="AF52">
        <f t="shared" si="6"/>
        <v>7.9318155960785822E-4</v>
      </c>
      <c r="AG52">
        <f t="shared" si="7"/>
        <v>0.20488904553855944</v>
      </c>
      <c r="AH52">
        <f t="shared" si="8"/>
        <v>5.0961370809185259E-3</v>
      </c>
      <c r="AI52">
        <f t="shared" si="9"/>
        <v>4.585497030776103E-3</v>
      </c>
      <c r="AJ52">
        <f t="shared" si="10"/>
        <v>7.1479474689552522E-3</v>
      </c>
      <c r="AK52">
        <f t="shared" si="11"/>
        <v>7.2984384634942369E-3</v>
      </c>
      <c r="AL52" s="5">
        <f t="shared" si="12"/>
        <v>0.25284685372844956</v>
      </c>
      <c r="AM52" s="5">
        <f t="shared" si="13"/>
        <v>0.22901706558270354</v>
      </c>
      <c r="AN52" s="5">
        <f t="shared" si="14"/>
        <v>2.3829788145746017E-2</v>
      </c>
    </row>
    <row r="53" spans="1:40" x14ac:dyDescent="0.25">
      <c r="A53" s="18" t="s">
        <v>86</v>
      </c>
      <c r="B53">
        <v>8</v>
      </c>
      <c r="C53">
        <v>8</v>
      </c>
      <c r="D53">
        <v>2007</v>
      </c>
      <c r="E53" s="1">
        <v>0.60429999999999995</v>
      </c>
      <c r="F53">
        <v>11</v>
      </c>
      <c r="G53">
        <v>8</v>
      </c>
      <c r="H53">
        <v>2007</v>
      </c>
      <c r="I53" s="1">
        <v>0.60429999999999995</v>
      </c>
      <c r="J53">
        <v>2125</v>
      </c>
      <c r="K53" s="2">
        <v>14.131764705882352</v>
      </c>
      <c r="L53" s="5">
        <v>4.1871930847886887</v>
      </c>
      <c r="M53" s="5">
        <v>2.8901342024372058E-3</v>
      </c>
      <c r="N53" s="5">
        <v>0.6002030625407575</v>
      </c>
      <c r="O53" s="5">
        <v>1.3880425302243611</v>
      </c>
      <c r="P53" s="5">
        <v>4.6564508361574844E-2</v>
      </c>
      <c r="Q53" s="2">
        <v>0.67134001656196984</v>
      </c>
      <c r="R53" s="5">
        <v>2.8426137266086715</v>
      </c>
      <c r="S53" s="5">
        <v>2.9301514452401835E-2</v>
      </c>
      <c r="T53" s="5">
        <v>9.7636514488873866E-2</v>
      </c>
      <c r="U53" s="5">
        <v>0.2291542945509347</v>
      </c>
      <c r="V53" s="5">
        <v>0.32764117544937182</v>
      </c>
      <c r="W53" s="3">
        <v>8.0255488652153775E-2</v>
      </c>
      <c r="X53" s="3">
        <v>4.2583571759412429E-2</v>
      </c>
      <c r="Y53" s="3">
        <v>0.16051097730430755</v>
      </c>
      <c r="AB53">
        <f t="shared" si="2"/>
        <v>0.11810546596306908</v>
      </c>
      <c r="AC53">
        <f t="shared" si="3"/>
        <v>3.6170081628419181E-5</v>
      </c>
      <c r="AD53">
        <f t="shared" si="4"/>
        <v>9.6799295304202965E-3</v>
      </c>
      <c r="AE53">
        <f t="shared" si="5"/>
        <v>1.4450106292728127E-2</v>
      </c>
      <c r="AF53">
        <f t="shared" si="6"/>
        <v>5.2902431233014971E-4</v>
      </c>
      <c r="AG53">
        <f t="shared" si="7"/>
        <v>0.12364689714636865</v>
      </c>
      <c r="AH53">
        <f t="shared" si="8"/>
        <v>1.6244055400121871E-3</v>
      </c>
      <c r="AI53">
        <f t="shared" si="9"/>
        <v>2.4972061314398287E-3</v>
      </c>
      <c r="AJ53">
        <f t="shared" si="10"/>
        <v>4.7141389539381755E-3</v>
      </c>
      <c r="AK53">
        <f t="shared" si="11"/>
        <v>4.0873400130909659E-3</v>
      </c>
      <c r="AL53" s="5">
        <f t="shared" si="12"/>
        <v>0.14280069618017607</v>
      </c>
      <c r="AM53" s="5">
        <f t="shared" si="13"/>
        <v>0.13656998778484983</v>
      </c>
      <c r="AN53" s="5">
        <f t="shared" si="14"/>
        <v>6.2307083953262454E-3</v>
      </c>
    </row>
    <row r="54" spans="1:40" x14ac:dyDescent="0.25">
      <c r="A54" s="18" t="s">
        <v>87</v>
      </c>
      <c r="B54">
        <v>14</v>
      </c>
      <c r="C54">
        <v>8</v>
      </c>
      <c r="D54">
        <v>2007</v>
      </c>
      <c r="E54" s="1">
        <v>0.60429999999999995</v>
      </c>
      <c r="F54">
        <v>17</v>
      </c>
      <c r="G54">
        <v>8</v>
      </c>
      <c r="H54">
        <v>2007</v>
      </c>
      <c r="I54" s="1">
        <v>0.60429999999999995</v>
      </c>
      <c r="J54">
        <v>2129</v>
      </c>
      <c r="K54" s="2">
        <v>44.424612494128645</v>
      </c>
      <c r="L54" s="5">
        <v>11.420195124082266</v>
      </c>
      <c r="M54" s="5">
        <v>9.5911883453949145E-3</v>
      </c>
      <c r="N54" s="5">
        <v>1.8096092513725208</v>
      </c>
      <c r="O54" s="5">
        <v>5.0526991684261358</v>
      </c>
      <c r="P54" s="5">
        <v>1.7155431337985002E-3</v>
      </c>
      <c r="Q54" s="2">
        <v>3.1985452713604152</v>
      </c>
      <c r="R54" s="5">
        <v>7.3540181854681776</v>
      </c>
      <c r="S54" s="5">
        <v>1.6255195832130347E-2</v>
      </c>
      <c r="T54" s="5">
        <v>0.22053505150028177</v>
      </c>
      <c r="U54" s="5">
        <v>0.42504704336805615</v>
      </c>
      <c r="V54" s="5">
        <v>0.81751575276952293</v>
      </c>
      <c r="W54" s="3">
        <v>0.26908767510214349</v>
      </c>
      <c r="X54" s="3">
        <v>7.9952157812119423E-2</v>
      </c>
      <c r="Y54" s="3">
        <v>0.53817535020428697</v>
      </c>
      <c r="AB54">
        <f t="shared" si="2"/>
        <v>0.32212210882244841</v>
      </c>
      <c r="AC54">
        <f t="shared" si="3"/>
        <v>1.2003389499142615E-4</v>
      </c>
      <c r="AD54">
        <f t="shared" si="4"/>
        <v>2.918493943821409E-2</v>
      </c>
      <c r="AE54">
        <f t="shared" si="5"/>
        <v>5.2600722570896381E-2</v>
      </c>
      <c r="AF54">
        <f t="shared" si="6"/>
        <v>1.9490467279997866E-5</v>
      </c>
      <c r="AG54">
        <f t="shared" si="7"/>
        <v>0.31988219914632365</v>
      </c>
      <c r="AH54">
        <f t="shared" si="8"/>
        <v>9.0114899032227801E-4</v>
      </c>
      <c r="AI54">
        <f t="shared" si="9"/>
        <v>5.6405278874089608E-3</v>
      </c>
      <c r="AJ54">
        <f t="shared" si="10"/>
        <v>8.7440247555658542E-3</v>
      </c>
      <c r="AK54">
        <f t="shared" si="11"/>
        <v>1.0198549809999038E-2</v>
      </c>
      <c r="AL54" s="5">
        <f t="shared" si="12"/>
        <v>0.40404729519383031</v>
      </c>
      <c r="AM54" s="5">
        <f t="shared" si="13"/>
        <v>0.34536645058961979</v>
      </c>
      <c r="AN54" s="5">
        <f t="shared" si="14"/>
        <v>5.8680844604210525E-2</v>
      </c>
    </row>
    <row r="55" spans="1:40" x14ac:dyDescent="0.25">
      <c r="A55" s="18" t="s">
        <v>88</v>
      </c>
      <c r="B55">
        <v>20</v>
      </c>
      <c r="C55">
        <v>8</v>
      </c>
      <c r="D55">
        <v>2007</v>
      </c>
      <c r="E55" s="1">
        <v>0.60429999999999995</v>
      </c>
      <c r="F55">
        <v>23</v>
      </c>
      <c r="G55">
        <v>8</v>
      </c>
      <c r="H55">
        <v>2007</v>
      </c>
      <c r="I55" s="1">
        <v>0.60429999999999995</v>
      </c>
      <c r="J55">
        <v>2097</v>
      </c>
      <c r="K55" s="2">
        <v>16.075345731998155</v>
      </c>
      <c r="L55" s="5">
        <v>3.7490951057699147</v>
      </c>
      <c r="M55" s="5">
        <v>1.2595199646947557E-3</v>
      </c>
      <c r="N55" s="5">
        <v>0.87801649665553871</v>
      </c>
      <c r="O55" s="5">
        <v>1.9138434359463614</v>
      </c>
      <c r="P55" s="5">
        <v>7.7617205426144253E-2</v>
      </c>
      <c r="Q55" s="2">
        <v>1.1803223669612872</v>
      </c>
      <c r="R55" s="5">
        <v>2.9093201428840674</v>
      </c>
      <c r="S55" s="5">
        <v>4.6414165576805846E-2</v>
      </c>
      <c r="T55" s="5">
        <v>9.5449956419492152E-2</v>
      </c>
      <c r="U55" s="5">
        <v>0.23158069794301672</v>
      </c>
      <c r="V55" s="5">
        <v>0.34007039046758408</v>
      </c>
      <c r="W55" s="3">
        <v>0.15314313715077457</v>
      </c>
      <c r="X55" s="3">
        <v>6.045414387579235E-2</v>
      </c>
      <c r="Y55" s="3">
        <v>0.30628627430154914</v>
      </c>
      <c r="AB55">
        <f t="shared" si="2"/>
        <v>0.10574831765351068</v>
      </c>
      <c r="AC55">
        <f t="shared" si="3"/>
        <v>1.5762915056752551E-5</v>
      </c>
      <c r="AD55">
        <f t="shared" si="4"/>
        <v>1.4160437266337639E-2</v>
      </c>
      <c r="AE55">
        <f t="shared" si="5"/>
        <v>1.992391477557592E-2</v>
      </c>
      <c r="AF55">
        <f t="shared" si="6"/>
        <v>8.818172932635942E-4</v>
      </c>
      <c r="AG55">
        <f t="shared" si="7"/>
        <v>0.12654846668253172</v>
      </c>
      <c r="AH55">
        <f t="shared" si="8"/>
        <v>2.5730897909894972E-3</v>
      </c>
      <c r="AI55">
        <f t="shared" si="9"/>
        <v>2.441281498671097E-3</v>
      </c>
      <c r="AJ55">
        <f t="shared" si="10"/>
        <v>4.7640546789347203E-3</v>
      </c>
      <c r="AK55">
        <f t="shared" si="11"/>
        <v>4.2423950906634745E-3</v>
      </c>
      <c r="AL55" s="5">
        <f t="shared" si="12"/>
        <v>0.14073024990374458</v>
      </c>
      <c r="AM55" s="5">
        <f t="shared" si="13"/>
        <v>0.14056928774179053</v>
      </c>
      <c r="AN55" s="5">
        <f t="shared" si="14"/>
        <v>1.60962161954048E-4</v>
      </c>
    </row>
    <row r="56" spans="1:40" x14ac:dyDescent="0.25">
      <c r="A56" s="18" t="s">
        <v>89</v>
      </c>
      <c r="B56">
        <v>26</v>
      </c>
      <c r="C56">
        <v>8</v>
      </c>
      <c r="D56">
        <v>2007</v>
      </c>
      <c r="E56" s="1">
        <v>0.60429999999999995</v>
      </c>
      <c r="F56">
        <v>29</v>
      </c>
      <c r="G56">
        <v>8</v>
      </c>
      <c r="H56">
        <v>2007</v>
      </c>
      <c r="I56" s="1">
        <v>0.60429999999999995</v>
      </c>
      <c r="J56">
        <v>1390</v>
      </c>
      <c r="K56" s="2">
        <v>27.223021582733882</v>
      </c>
      <c r="L56" s="5">
        <v>6.3725159130789732</v>
      </c>
      <c r="M56" s="5">
        <v>3.7234440754519422E-3</v>
      </c>
      <c r="N56" s="5">
        <v>1.7311343421470042</v>
      </c>
      <c r="O56" s="5">
        <v>5.7265901998105484</v>
      </c>
      <c r="P56" s="5">
        <v>0.18244041116782797</v>
      </c>
      <c r="Q56" s="2">
        <v>4.3690572838994353</v>
      </c>
      <c r="R56" s="5">
        <v>5.3843004978071196</v>
      </c>
      <c r="S56" s="5">
        <v>0.39585386610230777</v>
      </c>
      <c r="T56" s="5">
        <v>0.19419514044638481</v>
      </c>
      <c r="U56" s="5">
        <v>0.39987785723317737</v>
      </c>
      <c r="V56" s="5">
        <v>0.65068437497920262</v>
      </c>
      <c r="W56" s="3">
        <v>0.58948867452719489</v>
      </c>
      <c r="X56" s="3">
        <v>7.197851437635043E-2</v>
      </c>
      <c r="Y56" s="3">
        <v>1.1789773490543898</v>
      </c>
      <c r="AB56">
        <f t="shared" si="2"/>
        <v>0.17974546337627204</v>
      </c>
      <c r="AC56">
        <f t="shared" si="3"/>
        <v>4.6598969706797441E-5</v>
      </c>
      <c r="AD56">
        <f t="shared" si="4"/>
        <v>2.7919315121014698E-2</v>
      </c>
      <c r="AE56">
        <f t="shared" si="5"/>
        <v>5.9616211521113883E-2</v>
      </c>
      <c r="AF56">
        <f t="shared" si="6"/>
        <v>2.0727248381931748E-3</v>
      </c>
      <c r="AG56">
        <f t="shared" si="7"/>
        <v>0.23420419159509293</v>
      </c>
      <c r="AH56">
        <f t="shared" si="8"/>
        <v>2.1945186968966465E-2</v>
      </c>
      <c r="AI56">
        <f t="shared" si="9"/>
        <v>4.9668435826208503E-3</v>
      </c>
      <c r="AJ56">
        <f t="shared" si="10"/>
        <v>8.2262468058666403E-3</v>
      </c>
      <c r="AK56">
        <f t="shared" si="11"/>
        <v>8.1173200471457412E-3</v>
      </c>
      <c r="AL56" s="5">
        <f t="shared" si="12"/>
        <v>0.26940031382630059</v>
      </c>
      <c r="AM56" s="5">
        <f t="shared" si="13"/>
        <v>0.27745978899969259</v>
      </c>
      <c r="AN56" s="5">
        <f t="shared" si="14"/>
        <v>-8.0594751733920056E-3</v>
      </c>
    </row>
    <row r="57" spans="1:40" x14ac:dyDescent="0.25">
      <c r="A57" s="18" t="s">
        <v>90</v>
      </c>
      <c r="B57">
        <v>1</v>
      </c>
      <c r="C57">
        <v>9</v>
      </c>
      <c r="D57">
        <v>2007</v>
      </c>
      <c r="E57" s="1">
        <v>0.60429999999999995</v>
      </c>
      <c r="F57">
        <v>4</v>
      </c>
      <c r="G57">
        <v>9</v>
      </c>
      <c r="H57">
        <v>2007</v>
      </c>
      <c r="I57" s="1">
        <v>0.60429999999999995</v>
      </c>
      <c r="J57">
        <v>2136</v>
      </c>
      <c r="K57" s="2">
        <v>49.602059925093627</v>
      </c>
      <c r="L57" s="5">
        <v>6.7527430904153896</v>
      </c>
      <c r="M57" s="5">
        <v>2.8613318179726232E-3</v>
      </c>
      <c r="N57" s="5">
        <v>1.7637595498452716</v>
      </c>
      <c r="O57" s="5">
        <v>6.6485668128839102</v>
      </c>
      <c r="P57" s="5">
        <v>8.0712274835137002E-2</v>
      </c>
      <c r="Q57" s="2">
        <v>5.3244235661209514</v>
      </c>
      <c r="R57" s="5">
        <v>5.2518690774644572</v>
      </c>
      <c r="S57" s="5">
        <v>0.12895465382284554</v>
      </c>
      <c r="T57" s="5">
        <v>0.19391067235220893</v>
      </c>
      <c r="U57" s="5">
        <v>0.35285251634299442</v>
      </c>
      <c r="V57" s="5">
        <v>0.64323171983611394</v>
      </c>
      <c r="W57" s="3">
        <v>0.33848218235361027</v>
      </c>
      <c r="X57" s="3">
        <v>0.11556361459031103</v>
      </c>
      <c r="Y57" s="3">
        <v>0.67696436470722055</v>
      </c>
      <c r="AB57">
        <f t="shared" si="2"/>
        <v>0.19047028715243811</v>
      </c>
      <c r="AC57">
        <f t="shared" si="3"/>
        <v>3.5809619267779128E-5</v>
      </c>
      <c r="AD57">
        <f t="shared" si="4"/>
        <v>2.8445486563888848E-2</v>
      </c>
      <c r="AE57">
        <f t="shared" si="5"/>
        <v>6.9214375675468787E-2</v>
      </c>
      <c r="AF57">
        <f t="shared" si="6"/>
        <v>9.1698070469687439E-4</v>
      </c>
      <c r="AG57">
        <f t="shared" si="7"/>
        <v>0.22844374160613426</v>
      </c>
      <c r="AH57">
        <f t="shared" si="8"/>
        <v>7.1489360872613022E-3</v>
      </c>
      <c r="AI57">
        <f t="shared" si="9"/>
        <v>4.9595678674573809E-3</v>
      </c>
      <c r="AJ57">
        <f t="shared" si="10"/>
        <v>7.2588462526845185E-3</v>
      </c>
      <c r="AK57">
        <f t="shared" si="11"/>
        <v>8.0243478023467301E-3</v>
      </c>
      <c r="AL57" s="5">
        <f t="shared" si="12"/>
        <v>0.28908293971576038</v>
      </c>
      <c r="AM57" s="5">
        <f t="shared" si="13"/>
        <v>0.25583543961588417</v>
      </c>
      <c r="AN57" s="5">
        <f t="shared" si="14"/>
        <v>3.3247500099876204E-2</v>
      </c>
    </row>
    <row r="58" spans="1:40" x14ac:dyDescent="0.25">
      <c r="A58" s="18" t="s">
        <v>91</v>
      </c>
      <c r="B58">
        <v>7</v>
      </c>
      <c r="C58">
        <v>9</v>
      </c>
      <c r="D58">
        <v>2007</v>
      </c>
      <c r="E58" s="1">
        <v>0.60429999999999995</v>
      </c>
      <c r="F58">
        <v>10</v>
      </c>
      <c r="G58">
        <v>9</v>
      </c>
      <c r="H58">
        <v>2007</v>
      </c>
      <c r="I58" s="1">
        <v>0.60429999999999995</v>
      </c>
      <c r="J58">
        <v>2071</v>
      </c>
      <c r="K58" s="2">
        <v>29.150169000482876</v>
      </c>
      <c r="L58" s="5">
        <v>8.0567300223651923</v>
      </c>
      <c r="M58" s="5">
        <v>3.2444428446894592E-3</v>
      </c>
      <c r="N58" s="5">
        <v>1.1151337564402355</v>
      </c>
      <c r="O58" s="5">
        <v>2.9286920760740598</v>
      </c>
      <c r="P58" s="5">
        <v>7.1917536051198758E-2</v>
      </c>
      <c r="Q58" s="2">
        <v>1.5946974684142659</v>
      </c>
      <c r="R58" s="5">
        <v>5.2909419329062768</v>
      </c>
      <c r="S58" s="5">
        <v>4.401873680877276E-2</v>
      </c>
      <c r="T58" s="5">
        <v>0.17426805962631475</v>
      </c>
      <c r="U58" s="5">
        <v>0.37171882819541935</v>
      </c>
      <c r="V58" s="5">
        <v>0.60314817506792673</v>
      </c>
      <c r="W58" s="3">
        <v>0.22827633086182914</v>
      </c>
      <c r="X58" s="3">
        <v>3.1732750571798994E-2</v>
      </c>
      <c r="Y58" s="3">
        <v>0.45655266172365827</v>
      </c>
      <c r="AB58">
        <f t="shared" si="2"/>
        <v>0.22725100900812883</v>
      </c>
      <c r="AC58">
        <f t="shared" si="3"/>
        <v>4.0604260671423953E-5</v>
      </c>
      <c r="AD58">
        <f t="shared" si="4"/>
        <v>1.7984606965582326E-2</v>
      </c>
      <c r="AE58">
        <f t="shared" si="5"/>
        <v>3.0488915776305678E-2</v>
      </c>
      <c r="AF58">
        <f t="shared" si="6"/>
        <v>8.170627456975351E-4</v>
      </c>
      <c r="AG58">
        <f t="shared" si="7"/>
        <v>0.23014331734968538</v>
      </c>
      <c r="AH58">
        <f t="shared" si="8"/>
        <v>2.4402929770972184E-3</v>
      </c>
      <c r="AI58">
        <f t="shared" si="9"/>
        <v>4.4571774124786689E-3</v>
      </c>
      <c r="AJ58">
        <f t="shared" si="10"/>
        <v>7.6469621105825832E-3</v>
      </c>
      <c r="AK58">
        <f t="shared" si="11"/>
        <v>7.5243035811867103E-3</v>
      </c>
      <c r="AL58" s="5">
        <f t="shared" si="12"/>
        <v>0.27658219875638579</v>
      </c>
      <c r="AM58" s="5">
        <f t="shared" si="13"/>
        <v>0.25221205343103054</v>
      </c>
      <c r="AN58" s="5">
        <f t="shared" si="14"/>
        <v>2.4370145325355252E-2</v>
      </c>
    </row>
    <row r="59" spans="1:40" x14ac:dyDescent="0.25">
      <c r="A59" s="18" t="s">
        <v>92</v>
      </c>
      <c r="B59">
        <v>13</v>
      </c>
      <c r="C59">
        <v>9</v>
      </c>
      <c r="D59">
        <v>2007</v>
      </c>
      <c r="E59" s="1">
        <v>0.60429999999999995</v>
      </c>
      <c r="F59">
        <v>16</v>
      </c>
      <c r="G59">
        <v>9</v>
      </c>
      <c r="H59">
        <v>2007</v>
      </c>
      <c r="I59" s="1">
        <v>0.60429999999999995</v>
      </c>
      <c r="J59">
        <v>2133</v>
      </c>
      <c r="K59" s="2">
        <v>42.517580872011223</v>
      </c>
      <c r="L59" s="5">
        <v>4.7759306384920537</v>
      </c>
      <c r="M59" s="5">
        <v>1.8275742278777267E-3</v>
      </c>
      <c r="N59" s="5">
        <v>1.671311059521535</v>
      </c>
      <c r="O59" s="5">
        <v>5.2575633100095871</v>
      </c>
      <c r="P59" s="5">
        <v>1.9808007256418653E-2</v>
      </c>
      <c r="Q59" s="2">
        <v>4.2266605021193202</v>
      </c>
      <c r="R59" s="5">
        <v>4.0888073037911958</v>
      </c>
      <c r="S59" s="5">
        <v>0.12911143295238622</v>
      </c>
      <c r="T59" s="5">
        <v>0.16910076293250342</v>
      </c>
      <c r="U59" s="5">
        <v>0.31015271896520058</v>
      </c>
      <c r="V59" s="5">
        <v>0.50848909767110162</v>
      </c>
      <c r="W59" s="3">
        <v>0.34274195155985243</v>
      </c>
      <c r="X59" s="3">
        <v>0.11108166858889473</v>
      </c>
      <c r="Y59" s="3">
        <v>0.68548390311970486</v>
      </c>
      <c r="AB59">
        <f t="shared" si="2"/>
        <v>0.13471160800191953</v>
      </c>
      <c r="AC59">
        <f t="shared" si="3"/>
        <v>2.2872124397748884E-5</v>
      </c>
      <c r="AD59">
        <f t="shared" si="4"/>
        <v>2.6954499717305163E-2</v>
      </c>
      <c r="AE59">
        <f t="shared" si="5"/>
        <v>5.4733444412618966E-2</v>
      </c>
      <c r="AF59">
        <f t="shared" si="6"/>
        <v>2.2504086881124948E-4</v>
      </c>
      <c r="AG59">
        <f t="shared" si="7"/>
        <v>0.1778533366706668</v>
      </c>
      <c r="AH59">
        <f t="shared" si="8"/>
        <v>7.1576275454109436E-3</v>
      </c>
      <c r="AI59">
        <f t="shared" si="9"/>
        <v>4.3250157406460998E-3</v>
      </c>
      <c r="AJ59">
        <f t="shared" si="10"/>
        <v>6.3804303428348199E-3</v>
      </c>
      <c r="AK59">
        <f t="shared" si="11"/>
        <v>6.3434268671544612E-3</v>
      </c>
      <c r="AL59" s="5">
        <f t="shared" si="12"/>
        <v>0.21664746512505265</v>
      </c>
      <c r="AM59" s="5">
        <f t="shared" si="13"/>
        <v>0.20205983716671311</v>
      </c>
      <c r="AN59" s="5">
        <f t="shared" si="14"/>
        <v>1.4587627958339539E-2</v>
      </c>
    </row>
    <row r="60" spans="1:40" x14ac:dyDescent="0.25">
      <c r="A60" s="18" t="s">
        <v>93</v>
      </c>
      <c r="B60">
        <v>19</v>
      </c>
      <c r="C60">
        <v>9</v>
      </c>
      <c r="D60">
        <v>2007</v>
      </c>
      <c r="E60" s="1">
        <v>0.60429999999999995</v>
      </c>
      <c r="F60">
        <v>22</v>
      </c>
      <c r="G60">
        <v>9</v>
      </c>
      <c r="H60">
        <v>2007</v>
      </c>
      <c r="I60" s="1">
        <v>0.60429999999999995</v>
      </c>
      <c r="J60">
        <v>2137</v>
      </c>
      <c r="K60" s="2">
        <v>44.328497894244258</v>
      </c>
      <c r="L60" s="5">
        <v>4.7939401889006437</v>
      </c>
      <c r="M60" s="11" t="s">
        <v>141</v>
      </c>
      <c r="N60" s="5">
        <v>1.8087623752621025</v>
      </c>
      <c r="O60" s="5">
        <v>4.4853311231227444</v>
      </c>
      <c r="P60" s="5">
        <v>4.1261960242071474E-2</v>
      </c>
      <c r="Q60" s="2">
        <v>3.554343674064246</v>
      </c>
      <c r="R60" s="5">
        <v>3.6925190738771509</v>
      </c>
      <c r="S60" s="5">
        <v>0.12161633579010661</v>
      </c>
      <c r="T60" s="5">
        <v>0.15884665504128259</v>
      </c>
      <c r="U60" s="5">
        <v>0.30255870383041217</v>
      </c>
      <c r="V60" s="5">
        <v>0.46946864085348572</v>
      </c>
      <c r="W60" s="3">
        <v>0.3987741875035859</v>
      </c>
      <c r="X60" s="3">
        <v>4.7610308070405574E-2</v>
      </c>
      <c r="Y60" s="3">
        <v>0.79754837500717179</v>
      </c>
      <c r="AB60">
        <f t="shared" si="2"/>
        <v>0.13521959182299503</v>
      </c>
      <c r="AC60">
        <f t="shared" si="3"/>
        <v>1.2515018021625952E-2</v>
      </c>
      <c r="AD60">
        <f t="shared" si="4"/>
        <v>2.9171281225549954E-2</v>
      </c>
      <c r="AE60">
        <f t="shared" si="5"/>
        <v>4.6694182689581511E-2</v>
      </c>
      <c r="AF60">
        <f t="shared" si="6"/>
        <v>4.6878150141640583E-4</v>
      </c>
      <c r="AG60">
        <f t="shared" si="7"/>
        <v>0.16061574665066899</v>
      </c>
      <c r="AH60">
        <f t="shared" si="8"/>
        <v>6.7421173719312026E-3</v>
      </c>
      <c r="AI60">
        <f t="shared" si="9"/>
        <v>4.0627509390761896E-3</v>
      </c>
      <c r="AJ60">
        <f t="shared" si="10"/>
        <v>6.2242070321006414E-3</v>
      </c>
      <c r="AK60">
        <f t="shared" si="11"/>
        <v>5.856644721226119E-3</v>
      </c>
      <c r="AL60" s="5">
        <f t="shared" si="12"/>
        <v>0.22406885526116885</v>
      </c>
      <c r="AM60" s="5">
        <f t="shared" si="13"/>
        <v>0.18350146671500314</v>
      </c>
      <c r="AN60" s="5">
        <f t="shared" si="14"/>
        <v>4.0567388546165706E-2</v>
      </c>
    </row>
    <row r="61" spans="1:40" x14ac:dyDescent="0.25">
      <c r="A61" s="18" t="s">
        <v>94</v>
      </c>
      <c r="B61">
        <v>25</v>
      </c>
      <c r="C61">
        <v>9</v>
      </c>
      <c r="D61">
        <v>2007</v>
      </c>
      <c r="E61" s="1">
        <v>0.60429999999999995</v>
      </c>
      <c r="F61">
        <v>28</v>
      </c>
      <c r="G61">
        <v>9</v>
      </c>
      <c r="H61">
        <v>2007</v>
      </c>
      <c r="I61" s="1">
        <v>0.60429999999999995</v>
      </c>
      <c r="J61">
        <v>2138</v>
      </c>
      <c r="K61" s="2">
        <v>39.794200187090759</v>
      </c>
      <c r="L61" s="5">
        <v>7.122208232277039</v>
      </c>
      <c r="M61" s="5">
        <v>2.9503851892380075E-3</v>
      </c>
      <c r="N61" s="5">
        <v>1.8936123315389057</v>
      </c>
      <c r="O61" s="5">
        <v>4.4220113841777122</v>
      </c>
      <c r="P61" s="5">
        <v>3.0827742682422773E-2</v>
      </c>
      <c r="Q61" s="2">
        <v>3.1172333320468875</v>
      </c>
      <c r="R61" s="5">
        <v>5.1750620800975087</v>
      </c>
      <c r="S61" s="5">
        <v>8.7306544876407474E-2</v>
      </c>
      <c r="T61" s="5">
        <v>0.19410940799964782</v>
      </c>
      <c r="U61" s="5">
        <v>0.36243266559079057</v>
      </c>
      <c r="V61" s="5">
        <v>0.60266750944270142</v>
      </c>
      <c r="W61" s="3">
        <v>0.26469034272960967</v>
      </c>
      <c r="X61" s="3">
        <v>7.9736247304914756E-2</v>
      </c>
      <c r="Y61" s="3">
        <v>0.52938068545921935</v>
      </c>
      <c r="AB61">
        <f t="shared" si="2"/>
        <v>0.20089155310628262</v>
      </c>
      <c r="AC61">
        <f t="shared" si="3"/>
        <v>3.6924123814051955E-5</v>
      </c>
      <c r="AD61">
        <f t="shared" si="4"/>
        <v>3.0539720756567718E-2</v>
      </c>
      <c r="AE61">
        <f t="shared" si="5"/>
        <v>4.6034997586632528E-2</v>
      </c>
      <c r="AF61">
        <f t="shared" si="6"/>
        <v>3.5023725036722244E-4</v>
      </c>
      <c r="AG61">
        <f t="shared" si="7"/>
        <v>0.22510282095460321</v>
      </c>
      <c r="AH61">
        <f t="shared" si="8"/>
        <v>4.8400650214492202E-3</v>
      </c>
      <c r="AI61">
        <f t="shared" si="9"/>
        <v>4.964650841587686E-3</v>
      </c>
      <c r="AJ61">
        <f t="shared" si="10"/>
        <v>7.4559281133674262E-3</v>
      </c>
      <c r="AK61">
        <f t="shared" si="11"/>
        <v>7.5183072535267145E-3</v>
      </c>
      <c r="AL61" s="5">
        <f t="shared" si="12"/>
        <v>0.27785343282366415</v>
      </c>
      <c r="AM61" s="5">
        <f t="shared" si="13"/>
        <v>0.24988177218453422</v>
      </c>
      <c r="AN61" s="5">
        <f t="shared" si="14"/>
        <v>2.7971660639129925E-2</v>
      </c>
    </row>
    <row r="62" spans="1:40" x14ac:dyDescent="0.25">
      <c r="A62" s="18" t="s">
        <v>95</v>
      </c>
      <c r="B62">
        <v>1</v>
      </c>
      <c r="C62">
        <v>10</v>
      </c>
      <c r="D62">
        <v>2007</v>
      </c>
      <c r="E62" s="1">
        <v>0.60429999999999995</v>
      </c>
      <c r="F62">
        <v>4</v>
      </c>
      <c r="G62">
        <v>10</v>
      </c>
      <c r="H62">
        <v>2007</v>
      </c>
      <c r="I62" s="1">
        <v>0.60429999999999995</v>
      </c>
      <c r="J62">
        <v>2137</v>
      </c>
      <c r="K62" s="2">
        <v>24.043051006083285</v>
      </c>
      <c r="L62" s="5">
        <v>6.6873814311617057</v>
      </c>
      <c r="M62" s="5">
        <v>1.3870862944834767E-3</v>
      </c>
      <c r="N62" s="5">
        <v>0.83763215438704741</v>
      </c>
      <c r="O62" s="5">
        <v>2.3728928586175546</v>
      </c>
      <c r="P62" s="5">
        <v>2.2323420051843453E-2</v>
      </c>
      <c r="Q62" s="2">
        <v>1.2704311598279245</v>
      </c>
      <c r="R62" s="5">
        <v>4.3726269941840252</v>
      </c>
      <c r="S62" s="5">
        <v>3.1279879601769971E-2</v>
      </c>
      <c r="T62" s="5">
        <v>0.1513278637446446</v>
      </c>
      <c r="U62" s="5">
        <v>0.31731224478060877</v>
      </c>
      <c r="V62" s="5">
        <v>0.50807453841295147</v>
      </c>
      <c r="W62" s="3">
        <v>9.4370307712471846E-2</v>
      </c>
      <c r="X62" s="3">
        <v>4.9438738852074927E-2</v>
      </c>
      <c r="Y62" s="3">
        <v>0.18874061542494369</v>
      </c>
      <c r="AB62">
        <f t="shared" si="2"/>
        <v>0.18862667281081164</v>
      </c>
      <c r="AC62">
        <f t="shared" si="3"/>
        <v>1.7359409973011073E-5</v>
      </c>
      <c r="AD62">
        <f t="shared" si="4"/>
        <v>1.3509128381580285E-2</v>
      </c>
      <c r="AE62">
        <f t="shared" si="5"/>
        <v>2.4702812256578915E-2</v>
      </c>
      <c r="AF62">
        <f t="shared" si="6"/>
        <v>2.5361874005157324E-4</v>
      </c>
      <c r="AG62">
        <f t="shared" si="7"/>
        <v>0.19019881426321469</v>
      </c>
      <c r="AH62">
        <f t="shared" si="8"/>
        <v>1.7340813492274754E-3</v>
      </c>
      <c r="AI62">
        <f t="shared" si="9"/>
        <v>3.870446125397897E-3</v>
      </c>
      <c r="AJ62">
        <f t="shared" si="10"/>
        <v>6.5277153832669988E-3</v>
      </c>
      <c r="AK62">
        <f t="shared" si="11"/>
        <v>6.3382552197224487E-3</v>
      </c>
      <c r="AL62" s="5">
        <f t="shared" si="12"/>
        <v>0.22710959159899544</v>
      </c>
      <c r="AM62" s="5">
        <f t="shared" si="13"/>
        <v>0.2086693123408295</v>
      </c>
      <c r="AN62" s="5">
        <f t="shared" si="14"/>
        <v>1.8440279258165937E-2</v>
      </c>
    </row>
    <row r="63" spans="1:40" x14ac:dyDescent="0.25">
      <c r="A63" s="18" t="s">
        <v>96</v>
      </c>
      <c r="B63">
        <v>7</v>
      </c>
      <c r="C63">
        <v>10</v>
      </c>
      <c r="D63">
        <v>2007</v>
      </c>
      <c r="E63" s="1">
        <v>0.60429999999999995</v>
      </c>
      <c r="F63">
        <v>10</v>
      </c>
      <c r="G63">
        <v>10</v>
      </c>
      <c r="H63">
        <v>2007</v>
      </c>
      <c r="I63" s="1">
        <v>0.60429999999999995</v>
      </c>
      <c r="J63">
        <v>2133</v>
      </c>
      <c r="K63" s="2">
        <v>26.347866854195981</v>
      </c>
      <c r="L63" s="5">
        <v>7.0434159845300597</v>
      </c>
      <c r="M63" s="5">
        <v>6.3093485691474759E-3</v>
      </c>
      <c r="N63" s="5">
        <v>0.86157482427198828</v>
      </c>
      <c r="O63" s="5">
        <v>2.488119561053423</v>
      </c>
      <c r="P63" s="3" t="s">
        <v>140</v>
      </c>
      <c r="Q63" s="2">
        <v>1.3424745554947932</v>
      </c>
      <c r="R63" s="5">
        <v>4.5439023256386823</v>
      </c>
      <c r="S63" s="5">
        <v>2.9454275345589732E-2</v>
      </c>
      <c r="T63" s="5">
        <v>0.15534308342063019</v>
      </c>
      <c r="U63" s="5">
        <v>0.32095682792977137</v>
      </c>
      <c r="V63" s="5">
        <v>0.52322336193259278</v>
      </c>
      <c r="W63" s="3">
        <v>0.19408603987792661</v>
      </c>
      <c r="X63" s="3">
        <v>7.3242537720759573E-2</v>
      </c>
      <c r="Y63" s="3">
        <v>0.38817207975585322</v>
      </c>
      <c r="AB63">
        <f t="shared" si="2"/>
        <v>0.19866911078131777</v>
      </c>
      <c r="AC63">
        <f t="shared" si="3"/>
        <v>7.8961611047600571E-5</v>
      </c>
      <c r="AD63">
        <f t="shared" si="4"/>
        <v>1.3895269958857901E-2</v>
      </c>
      <c r="AE63">
        <f t="shared" si="5"/>
        <v>2.590237067190335E-2</v>
      </c>
      <c r="AF63">
        <f t="shared" si="6"/>
        <v>1.1361105935496186E-2</v>
      </c>
      <c r="AG63">
        <f t="shared" si="7"/>
        <v>0.1976488814650465</v>
      </c>
      <c r="AH63">
        <f t="shared" si="8"/>
        <v>1.6328742367955811E-3</v>
      </c>
      <c r="AI63">
        <f t="shared" si="9"/>
        <v>3.9731416307264046E-3</v>
      </c>
      <c r="AJ63">
        <f t="shared" si="10"/>
        <v>6.6026913789296732E-3</v>
      </c>
      <c r="AK63">
        <f t="shared" si="11"/>
        <v>6.5272375490592911E-3</v>
      </c>
      <c r="AL63" s="5">
        <f t="shared" si="12"/>
        <v>0.2499068189586228</v>
      </c>
      <c r="AM63" s="5">
        <f t="shared" si="13"/>
        <v>0.21638482626055747</v>
      </c>
      <c r="AN63" s="5">
        <f t="shared" si="14"/>
        <v>3.3521992698065328E-2</v>
      </c>
    </row>
    <row r="64" spans="1:40" x14ac:dyDescent="0.25">
      <c r="A64" s="18" t="s">
        <v>97</v>
      </c>
      <c r="B64">
        <v>13</v>
      </c>
      <c r="C64">
        <v>10</v>
      </c>
      <c r="D64">
        <v>2007</v>
      </c>
      <c r="E64" s="1">
        <v>0.60429999999999995</v>
      </c>
      <c r="F64">
        <v>16</v>
      </c>
      <c r="G64">
        <v>10</v>
      </c>
      <c r="H64">
        <v>2007</v>
      </c>
      <c r="I64" s="1">
        <v>0.60429999999999995</v>
      </c>
      <c r="J64">
        <v>1916</v>
      </c>
      <c r="K64" s="2">
        <v>20.360125260960331</v>
      </c>
      <c r="L64" s="5">
        <v>2.704599040379315</v>
      </c>
      <c r="M64" s="11" t="s">
        <v>141</v>
      </c>
      <c r="N64" s="5">
        <v>0.95513111993331379</v>
      </c>
      <c r="O64" s="5">
        <v>3.4295750130444214</v>
      </c>
      <c r="P64" s="5">
        <v>3.0821641485804163E-3</v>
      </c>
      <c r="Q64" s="2">
        <v>2.7732315572070085</v>
      </c>
      <c r="R64" s="5">
        <v>2.603215255098255</v>
      </c>
      <c r="S64" s="5">
        <v>0.12291039630303556</v>
      </c>
      <c r="T64" s="5">
        <v>0.11873612674747784</v>
      </c>
      <c r="U64" s="5">
        <v>0.2294088752401065</v>
      </c>
      <c r="V64" s="5">
        <v>0.32308118289745497</v>
      </c>
      <c r="W64" s="3">
        <v>0.24520662539833876</v>
      </c>
      <c r="X64" s="3">
        <v>0.17878689550549398</v>
      </c>
      <c r="Y64" s="3">
        <v>0.49041325079667752</v>
      </c>
      <c r="AB64">
        <f t="shared" si="2"/>
        <v>7.6286888003252604E-2</v>
      </c>
      <c r="AC64">
        <f t="shared" si="3"/>
        <v>1.2515018021625952E-2</v>
      </c>
      <c r="AD64">
        <f t="shared" si="4"/>
        <v>1.5404123221444011E-2</v>
      </c>
      <c r="AE64">
        <f t="shared" si="5"/>
        <v>3.570331772857558E-2</v>
      </c>
      <c r="AF64">
        <f t="shared" si="6"/>
        <v>3.5016793402610515E-5</v>
      </c>
      <c r="AG64">
        <f t="shared" si="7"/>
        <v>0.11323363631294506</v>
      </c>
      <c r="AH64">
        <f t="shared" si="8"/>
        <v>6.8138569767126371E-3</v>
      </c>
      <c r="AI64">
        <f t="shared" si="9"/>
        <v>3.0368616217962886E-3</v>
      </c>
      <c r="AJ64">
        <f t="shared" si="10"/>
        <v>4.7193761621087535E-3</v>
      </c>
      <c r="AK64">
        <f t="shared" si="11"/>
        <v>4.0304538784612645E-3</v>
      </c>
      <c r="AL64" s="5">
        <f t="shared" si="12"/>
        <v>0.13994436376830077</v>
      </c>
      <c r="AM64" s="5">
        <f t="shared" si="13"/>
        <v>0.13183418495202398</v>
      </c>
      <c r="AN64" s="5">
        <f t="shared" si="14"/>
        <v>8.1101788162767918E-3</v>
      </c>
    </row>
    <row r="65" spans="1:40" x14ac:dyDescent="0.25">
      <c r="A65" s="17">
        <v>70</v>
      </c>
      <c r="B65">
        <v>19</v>
      </c>
      <c r="C65">
        <v>10</v>
      </c>
      <c r="D65">
        <v>2007</v>
      </c>
      <c r="E65" s="1">
        <v>0.60429999999999995</v>
      </c>
      <c r="F65">
        <v>22</v>
      </c>
      <c r="G65">
        <v>10</v>
      </c>
      <c r="H65">
        <v>2007</v>
      </c>
      <c r="I65" s="1">
        <v>0.60429999999999995</v>
      </c>
      <c r="J65">
        <v>2114</v>
      </c>
      <c r="K65" s="2">
        <v>20.570807994282379</v>
      </c>
      <c r="L65" s="5">
        <v>2.7827594959556792</v>
      </c>
      <c r="M65" s="5">
        <v>1.9224296817447681E-3</v>
      </c>
      <c r="N65" s="5">
        <v>1.6109166809258788</v>
      </c>
      <c r="O65" s="5">
        <v>3.1669618881037858</v>
      </c>
      <c r="P65" s="5">
        <v>0.11109261789197644</v>
      </c>
      <c r="Q65" s="2">
        <v>2.5214409104674798</v>
      </c>
      <c r="R65" s="5">
        <v>2.5602907159708792</v>
      </c>
      <c r="S65" s="5">
        <v>0.34874235439014167</v>
      </c>
      <c r="T65" s="5">
        <v>0.11625312234739747</v>
      </c>
      <c r="U65" s="5">
        <v>0.22274098241761359</v>
      </c>
      <c r="V65" s="5">
        <v>0.31683229002678526</v>
      </c>
      <c r="W65" s="3">
        <v>0.34931275560753577</v>
      </c>
      <c r="X65" s="3">
        <v>0.14988150665178204</v>
      </c>
      <c r="Y65" s="3">
        <v>0.69862551121507155</v>
      </c>
      <c r="AB65">
        <f t="shared" si="2"/>
        <v>7.8491509772252804E-2</v>
      </c>
      <c r="AC65">
        <f t="shared" si="3"/>
        <v>2.4059242112344416E-5</v>
      </c>
      <c r="AD65">
        <f t="shared" si="4"/>
        <v>2.5980473816196441E-2</v>
      </c>
      <c r="AE65">
        <f t="shared" si="5"/>
        <v>3.296940469159948E-2</v>
      </c>
      <c r="AF65">
        <f t="shared" si="6"/>
        <v>1.2621350005223432E-3</v>
      </c>
      <c r="AG65">
        <f t="shared" si="7"/>
        <v>0.11136652154288099</v>
      </c>
      <c r="AH65">
        <f t="shared" si="8"/>
        <v>1.9333437984185964E-2</v>
      </c>
      <c r="AI65">
        <f t="shared" si="9"/>
        <v>2.9733549117838235E-3</v>
      </c>
      <c r="AJ65">
        <f t="shared" si="10"/>
        <v>4.5822049458468135E-3</v>
      </c>
      <c r="AK65">
        <f t="shared" si="11"/>
        <v>3.9524986280786581E-3</v>
      </c>
      <c r="AL65" s="5">
        <f t="shared" si="12"/>
        <v>0.13872758252268341</v>
      </c>
      <c r="AM65" s="5">
        <f t="shared" si="13"/>
        <v>0.14220801801277627</v>
      </c>
      <c r="AN65" s="5">
        <f t="shared" si="14"/>
        <v>-3.4804354900928591E-3</v>
      </c>
    </row>
    <row r="66" spans="1:40" x14ac:dyDescent="0.25">
      <c r="A66" s="17">
        <v>71</v>
      </c>
      <c r="B66">
        <v>25</v>
      </c>
      <c r="C66">
        <v>10</v>
      </c>
      <c r="D66">
        <v>2007</v>
      </c>
      <c r="E66" s="1">
        <v>0.60429999999999995</v>
      </c>
      <c r="F66">
        <v>28</v>
      </c>
      <c r="G66">
        <v>10</v>
      </c>
      <c r="H66">
        <v>2007</v>
      </c>
      <c r="I66" s="1">
        <v>0.60429999999999995</v>
      </c>
      <c r="J66">
        <v>2093</v>
      </c>
      <c r="K66" s="2">
        <v>28.023868077545458</v>
      </c>
      <c r="L66" s="5">
        <v>6.2847676748653969</v>
      </c>
      <c r="M66" s="5">
        <v>1.0528887383968065E-3</v>
      </c>
      <c r="N66" s="5">
        <v>1.3674780850528749</v>
      </c>
      <c r="O66" s="5">
        <v>3.4839110260186783</v>
      </c>
      <c r="P66" s="3" t="s">
        <v>140</v>
      </c>
      <c r="Q66" s="2">
        <v>2.3533444177680658</v>
      </c>
      <c r="R66" s="5">
        <v>4.484097792591907</v>
      </c>
      <c r="S66" s="5">
        <v>5.1879222700131157E-2</v>
      </c>
      <c r="T66" s="5">
        <v>0.1830185287890842</v>
      </c>
      <c r="U66" s="5">
        <v>0.33091775233677984</v>
      </c>
      <c r="V66" s="5">
        <v>0.52747999746567864</v>
      </c>
      <c r="W66" s="3">
        <v>0.32974338372538592</v>
      </c>
      <c r="X66" s="3">
        <v>0.18160272309487355</v>
      </c>
      <c r="Y66" s="3">
        <v>0.65948676745077184</v>
      </c>
      <c r="AB66">
        <f t="shared" si="2"/>
        <v>0.17727040518053186</v>
      </c>
      <c r="AC66">
        <f t="shared" si="3"/>
        <v>1.3176921535803046E-5</v>
      </c>
      <c r="AD66">
        <f t="shared" si="4"/>
        <v>2.2054355140527199E-2</v>
      </c>
      <c r="AE66">
        <f t="shared" si="5"/>
        <v>3.6268978467280867E-2</v>
      </c>
      <c r="AF66">
        <f t="shared" si="6"/>
        <v>1.1361105935496186E-2</v>
      </c>
      <c r="AG66">
        <f t="shared" si="7"/>
        <v>0.19504752733898195</v>
      </c>
      <c r="AH66">
        <f t="shared" si="8"/>
        <v>2.8760594235671408E-3</v>
      </c>
      <c r="AI66">
        <f t="shared" si="9"/>
        <v>4.6809843085014995E-3</v>
      </c>
      <c r="AJ66">
        <f t="shared" si="10"/>
        <v>6.8076065076482176E-3</v>
      </c>
      <c r="AK66">
        <f t="shared" si="11"/>
        <v>6.5803392897415E-3</v>
      </c>
      <c r="AL66" s="5">
        <f t="shared" si="12"/>
        <v>0.2469680216453719</v>
      </c>
      <c r="AM66" s="5">
        <f t="shared" si="13"/>
        <v>0.21599251686844032</v>
      </c>
      <c r="AN66" s="5">
        <f t="shared" si="14"/>
        <v>3.0975504776931589E-2</v>
      </c>
    </row>
    <row r="67" spans="1:40" x14ac:dyDescent="0.25">
      <c r="A67" s="17">
        <v>72</v>
      </c>
      <c r="B67">
        <v>31</v>
      </c>
      <c r="C67">
        <v>10</v>
      </c>
      <c r="D67">
        <v>2007</v>
      </c>
      <c r="E67" s="1">
        <v>0.60429999999999995</v>
      </c>
      <c r="F67">
        <v>3</v>
      </c>
      <c r="G67">
        <v>11</v>
      </c>
      <c r="H67">
        <v>2007</v>
      </c>
      <c r="I67" s="1">
        <v>0.60429999999999995</v>
      </c>
      <c r="J67">
        <v>2114</v>
      </c>
      <c r="K67" s="2">
        <v>22.996562813205244</v>
      </c>
      <c r="L67" s="5">
        <v>5.9896086704770823</v>
      </c>
      <c r="M67" s="5">
        <v>2.3807538591895925E-3</v>
      </c>
      <c r="N67" s="5">
        <v>1.61697466760509</v>
      </c>
      <c r="O67" s="5">
        <v>3.1498408667451869</v>
      </c>
      <c r="P67" s="5">
        <v>1.8114431537312118E-3</v>
      </c>
      <c r="Q67" s="2">
        <v>2.0054567139086927</v>
      </c>
      <c r="R67" s="5">
        <v>4.5389014819317719</v>
      </c>
      <c r="S67" s="5">
        <v>8.3084859317804918E-2</v>
      </c>
      <c r="T67" s="5">
        <v>0.16456529755659074</v>
      </c>
      <c r="U67" s="5">
        <v>0.31582367619974017</v>
      </c>
      <c r="V67" s="5">
        <v>0.51370227594542583</v>
      </c>
      <c r="W67" s="3">
        <v>0.34661181602536195</v>
      </c>
      <c r="X67" s="3">
        <v>0.10136803441197097</v>
      </c>
      <c r="Y67" s="3">
        <v>0.6932236320507239</v>
      </c>
      <c r="AB67">
        <f t="shared" si="2"/>
        <v>0.1689450447205337</v>
      </c>
      <c r="AC67">
        <f t="shared" si="3"/>
        <v>2.9795177452813286E-5</v>
      </c>
      <c r="AD67">
        <f t="shared" si="4"/>
        <v>2.6078175557175159E-2</v>
      </c>
      <c r="AE67">
        <f t="shared" si="5"/>
        <v>3.2791167661332235E-2</v>
      </c>
      <c r="AF67">
        <f t="shared" si="6"/>
        <v>2.05799975656696E-5</v>
      </c>
      <c r="AG67">
        <f t="shared" si="7"/>
        <v>0.19743135672656889</v>
      </c>
      <c r="AH67">
        <f t="shared" si="8"/>
        <v>4.6060249201867647E-3</v>
      </c>
      <c r="AI67">
        <f t="shared" si="9"/>
        <v>4.2090141401695405E-3</v>
      </c>
      <c r="AJ67">
        <f t="shared" si="10"/>
        <v>6.4970927010849656E-3</v>
      </c>
      <c r="AK67">
        <f t="shared" si="11"/>
        <v>6.4084615262652925E-3</v>
      </c>
      <c r="AL67" s="5">
        <f t="shared" si="12"/>
        <v>0.22786476311405957</v>
      </c>
      <c r="AM67" s="5">
        <f t="shared" si="13"/>
        <v>0.21915195001427548</v>
      </c>
      <c r="AN67" s="5">
        <f t="shared" si="14"/>
        <v>8.7128130997840836E-3</v>
      </c>
    </row>
    <row r="68" spans="1:40" x14ac:dyDescent="0.25">
      <c r="A68" s="17">
        <v>74</v>
      </c>
      <c r="B68">
        <v>6</v>
      </c>
      <c r="C68">
        <v>11</v>
      </c>
      <c r="D68">
        <v>2007</v>
      </c>
      <c r="E68" s="1">
        <v>0.64596666666666658</v>
      </c>
      <c r="F68">
        <v>7</v>
      </c>
      <c r="G68">
        <v>11</v>
      </c>
      <c r="H68">
        <v>2007</v>
      </c>
      <c r="I68" s="1">
        <v>0.64596666666666658</v>
      </c>
      <c r="J68">
        <v>590</v>
      </c>
      <c r="K68" s="2">
        <v>37.599909177326076</v>
      </c>
      <c r="L68" s="5">
        <v>2.7389062145066716</v>
      </c>
      <c r="M68" s="11" t="s">
        <v>141</v>
      </c>
      <c r="N68" s="5">
        <v>1.8955525422465109</v>
      </c>
      <c r="O68" s="5">
        <v>3.1410937851013281</v>
      </c>
      <c r="P68" s="5">
        <v>0.12911638417218319</v>
      </c>
      <c r="Q68" s="2">
        <v>2.5413322685221034</v>
      </c>
      <c r="R68" s="5">
        <v>2.3787977399544071</v>
      </c>
      <c r="S68" s="5">
        <v>0.13919322032970352</v>
      </c>
      <c r="T68" s="5">
        <v>2.5635028246878574E-2</v>
      </c>
      <c r="U68" s="5">
        <v>0.21230564970336041</v>
      </c>
      <c r="V68" s="5">
        <v>0.40265819206355163</v>
      </c>
      <c r="W68" s="3">
        <v>0.86195483403557582</v>
      </c>
      <c r="X68" s="3">
        <v>0.41263123677336944</v>
      </c>
      <c r="Y68" s="3">
        <v>1.7239096680711516</v>
      </c>
      <c r="AB68">
        <f t="shared" si="2"/>
        <v>7.7254568428811982E-2</v>
      </c>
      <c r="AC68">
        <f t="shared" si="3"/>
        <v>1.2515018021625952E-2</v>
      </c>
      <c r="AD68">
        <f t="shared" si="4"/>
        <v>3.057101200464013E-2</v>
      </c>
      <c r="AE68">
        <f t="shared" si="5"/>
        <v>3.2700106864020424E-2</v>
      </c>
      <c r="AF68">
        <f t="shared" si="6"/>
        <v>1.4669049185883961E-3</v>
      </c>
      <c r="AG68">
        <f t="shared" si="7"/>
        <v>0.1034720112447583</v>
      </c>
      <c r="AH68">
        <f t="shared" si="8"/>
        <v>7.7165376077403917E-3</v>
      </c>
      <c r="AI68">
        <f t="shared" si="9"/>
        <v>6.5565582766715107E-4</v>
      </c>
      <c r="AJ68">
        <f t="shared" si="10"/>
        <v>4.3675303374482704E-3</v>
      </c>
      <c r="AK68">
        <f t="shared" si="11"/>
        <v>5.0231810387169618E-3</v>
      </c>
      <c r="AL68" s="5">
        <f t="shared" si="12"/>
        <v>0.15450761023768689</v>
      </c>
      <c r="AM68" s="5">
        <f t="shared" si="13"/>
        <v>0.12123491605633108</v>
      </c>
      <c r="AN68" s="5">
        <f t="shared" si="14"/>
        <v>3.3272694181355811E-2</v>
      </c>
    </row>
    <row r="69" spans="1:40" x14ac:dyDescent="0.25">
      <c r="A69" s="17">
        <v>75</v>
      </c>
      <c r="B69">
        <v>7</v>
      </c>
      <c r="C69">
        <v>11</v>
      </c>
      <c r="D69">
        <v>2007</v>
      </c>
      <c r="E69" s="1">
        <v>0.64596666666666658</v>
      </c>
      <c r="F69">
        <v>8</v>
      </c>
      <c r="G69">
        <v>11</v>
      </c>
      <c r="H69">
        <v>2007</v>
      </c>
      <c r="I69" s="1">
        <v>0.64596666666666658</v>
      </c>
      <c r="J69">
        <v>711</v>
      </c>
      <c r="K69" s="2">
        <v>171.69483916274825</v>
      </c>
      <c r="L69" s="5">
        <v>4.0543764463261374</v>
      </c>
      <c r="M69" s="5">
        <v>6.3388728640359276E-3</v>
      </c>
      <c r="N69" s="5">
        <v>3.1787612476258489</v>
      </c>
      <c r="O69" s="5">
        <v>4.5082731058798684</v>
      </c>
      <c r="P69" s="5">
        <v>0.10195576564470418</v>
      </c>
      <c r="Q69" s="2">
        <v>3.7491246205846345</v>
      </c>
      <c r="R69" s="5">
        <v>3.0109646104170658</v>
      </c>
      <c r="S69" s="5">
        <v>5.0927839089214978E-2</v>
      </c>
      <c r="T69" s="5">
        <v>0.3217978853160976</v>
      </c>
      <c r="U69" s="5">
        <v>0.43384580381012217</v>
      </c>
      <c r="V69" s="5">
        <v>0.52062163706989817</v>
      </c>
      <c r="W69" s="3">
        <v>2.4886014722843193</v>
      </c>
      <c r="X69" s="3">
        <v>0.71286597086756576</v>
      </c>
      <c r="Y69" s="3">
        <v>4.9772029445686385</v>
      </c>
      <c r="Z69" s="5"/>
      <c r="AA69" s="5"/>
      <c r="AB69">
        <f t="shared" ref="AB69:AB132" si="15">PRODUCT(L69,AB$2)</f>
        <v>0.11435919234835237</v>
      </c>
      <c r="AC69">
        <f t="shared" ref="AC69:AC132" si="16">PRODUCT(M69,AC$2)</f>
        <v>7.9331108130205341E-5</v>
      </c>
      <c r="AD69">
        <f t="shared" ref="AD69:AD132" si="17">PRODUCT(N69,AD$2)</f>
        <v>5.126629101290138E-2</v>
      </c>
      <c r="AE69">
        <f t="shared" ref="AE69:AE132" si="18">PRODUCT(O69,AE$2)</f>
        <v>4.6933018375223505E-2</v>
      </c>
      <c r="AF69">
        <f t="shared" ref="AF69:AF132" si="19">PRODUCT(P69,AF$2)</f>
        <v>1.1583302542241068E-3</v>
      </c>
      <c r="AG69">
        <f t="shared" ref="AG69:AG132" si="20">PRODUCT(R69,AG$2)</f>
        <v>0.13096975787130821</v>
      </c>
      <c r="AH69">
        <f t="shared" ref="AH69:AH132" si="21">PRODUCT(S69,AH$2)</f>
        <v>2.8233170026673786E-3</v>
      </c>
      <c r="AI69">
        <f t="shared" ref="AI69:AI132" si="22">PRODUCT(T69,AI$2)</f>
        <v>8.2304827912235978E-3</v>
      </c>
      <c r="AJ69">
        <f t="shared" ref="AJ69:AJ132" si="23">PRODUCT(U69,AJ$2)</f>
        <v>8.9250319648245674E-3</v>
      </c>
      <c r="AK69">
        <f t="shared" ref="AK69:AK132" si="24">PRODUCT(V69,AK$2)</f>
        <v>6.4947809015705859E-3</v>
      </c>
      <c r="AL69" s="5">
        <f t="shared" ref="AL69:AL132" si="25">SUM(AB69:AF69)</f>
        <v>0.21379616309883157</v>
      </c>
      <c r="AM69" s="5">
        <f t="shared" ref="AM69:AM132" si="26">SUM(AG69:AK69)</f>
        <v>0.15744337053159435</v>
      </c>
      <c r="AN69" s="5">
        <f t="shared" ref="AN69:AN132" si="27">SUM(AL69-AM69)</f>
        <v>5.6352792567237214E-2</v>
      </c>
    </row>
    <row r="70" spans="1:40" x14ac:dyDescent="0.25">
      <c r="A70" s="17">
        <v>76</v>
      </c>
      <c r="B70">
        <v>8</v>
      </c>
      <c r="C70">
        <v>11</v>
      </c>
      <c r="D70">
        <v>2007</v>
      </c>
      <c r="E70" s="1">
        <v>0.65013333333333323</v>
      </c>
      <c r="F70">
        <v>9</v>
      </c>
      <c r="G70">
        <v>11</v>
      </c>
      <c r="H70">
        <v>2007</v>
      </c>
      <c r="I70" s="1">
        <v>0.65013333333333323</v>
      </c>
      <c r="J70">
        <v>710</v>
      </c>
      <c r="K70" s="2">
        <v>35.532186779265125</v>
      </c>
      <c r="L70" s="5">
        <v>4.3533488912440461</v>
      </c>
      <c r="M70" s="11" t="s">
        <v>141</v>
      </c>
      <c r="N70" s="5">
        <v>2.3928014387464138</v>
      </c>
      <c r="O70" s="5">
        <v>3.623704957527814</v>
      </c>
      <c r="P70" s="5">
        <v>0.12654891381593683</v>
      </c>
      <c r="Q70" s="2">
        <v>2.8977479992506585</v>
      </c>
      <c r="R70" s="5">
        <v>2.8793190691916619</v>
      </c>
      <c r="S70" s="5">
        <v>0.20121939856492155</v>
      </c>
      <c r="T70" s="5">
        <v>0.28243266092611763</v>
      </c>
      <c r="U70" s="5">
        <v>0.33093203522625675</v>
      </c>
      <c r="V70" s="5">
        <v>1.60604485387346</v>
      </c>
      <c r="W70" s="3">
        <v>1.8190920800392907</v>
      </c>
      <c r="X70" s="3">
        <v>0.62625835326922163</v>
      </c>
      <c r="Y70" s="3">
        <v>3.6381841600785814</v>
      </c>
      <c r="AB70">
        <f t="shared" si="15"/>
        <v>0.12279211607604562</v>
      </c>
      <c r="AC70">
        <f t="shared" si="16"/>
        <v>1.2515018021625952E-2</v>
      </c>
      <c r="AD70">
        <f t="shared" si="17"/>
        <v>3.8590521696614519E-2</v>
      </c>
      <c r="AE70">
        <f t="shared" si="18"/>
        <v>3.7724292065675326E-2</v>
      </c>
      <c r="AF70">
        <f t="shared" si="19"/>
        <v>1.4377356158848352E-3</v>
      </c>
      <c r="AG70">
        <f t="shared" si="20"/>
        <v>0.12524349174400884</v>
      </c>
      <c r="AH70">
        <f t="shared" si="21"/>
        <v>1.1155119859683094E-2</v>
      </c>
      <c r="AI70">
        <f t="shared" si="22"/>
        <v>7.2236557836560062E-3</v>
      </c>
      <c r="AJ70">
        <f t="shared" si="23"/>
        <v>6.8079003338049121E-3</v>
      </c>
      <c r="AK70">
        <f t="shared" si="24"/>
        <v>2.0035489694030188E-2</v>
      </c>
      <c r="AL70" s="5">
        <f t="shared" si="25"/>
        <v>0.21305968347584622</v>
      </c>
      <c r="AM70" s="5">
        <f t="shared" si="26"/>
        <v>0.17046565741518302</v>
      </c>
      <c r="AN70" s="5">
        <f t="shared" si="27"/>
        <v>4.2594026060663204E-2</v>
      </c>
    </row>
    <row r="71" spans="1:40" x14ac:dyDescent="0.25">
      <c r="A71" s="17">
        <v>77</v>
      </c>
      <c r="B71">
        <v>9</v>
      </c>
      <c r="C71">
        <v>11</v>
      </c>
      <c r="D71">
        <v>2007</v>
      </c>
      <c r="E71" s="1">
        <v>0.65360555555555555</v>
      </c>
      <c r="F71">
        <v>10</v>
      </c>
      <c r="G71">
        <v>11</v>
      </c>
      <c r="H71">
        <v>2007</v>
      </c>
      <c r="I71" s="1">
        <v>0.65360555555555555</v>
      </c>
      <c r="J71">
        <v>710</v>
      </c>
      <c r="K71" s="2">
        <v>191.64795562844475</v>
      </c>
      <c r="L71" s="5">
        <v>5.485789286975197</v>
      </c>
      <c r="M71" s="11" t="s">
        <v>141</v>
      </c>
      <c r="N71" s="5">
        <v>2.0448154084245522</v>
      </c>
      <c r="O71" s="5">
        <v>4.6451819725078671</v>
      </c>
      <c r="P71" s="5">
        <v>5.6188954380534759E-3</v>
      </c>
      <c r="Q71" s="2">
        <v>3.8019545150202059</v>
      </c>
      <c r="R71" s="5">
        <v>3.3444419401560364</v>
      </c>
      <c r="S71" s="5">
        <v>0.22162088500639579</v>
      </c>
      <c r="T71" s="5">
        <v>0.33660267214119743</v>
      </c>
      <c r="U71" s="5">
        <v>0.45698065458998333</v>
      </c>
      <c r="V71" s="5">
        <v>3.6868862078593572</v>
      </c>
      <c r="W71" s="3">
        <v>2.2736620193602559</v>
      </c>
      <c r="X71" s="3">
        <v>0.62559104231689344</v>
      </c>
      <c r="Y71" s="3">
        <v>4.5473240387205118</v>
      </c>
      <c r="AB71">
        <f t="shared" si="15"/>
        <v>0.15473413496672203</v>
      </c>
      <c r="AC71">
        <f t="shared" si="16"/>
        <v>1.2515018021625952E-2</v>
      </c>
      <c r="AD71">
        <f t="shared" si="17"/>
        <v>3.2978287335751727E-2</v>
      </c>
      <c r="AE71">
        <f t="shared" si="18"/>
        <v>4.8358297235282455E-2</v>
      </c>
      <c r="AF71">
        <f t="shared" si="19"/>
        <v>6.3836866312201788E-5</v>
      </c>
      <c r="AG71">
        <f t="shared" si="20"/>
        <v>0.14547522398684443</v>
      </c>
      <c r="AH71">
        <f t="shared" si="21"/>
        <v>1.2286129236479922E-2</v>
      </c>
      <c r="AI71">
        <f t="shared" si="22"/>
        <v>8.6091383037420408E-3</v>
      </c>
      <c r="AJ71">
        <f t="shared" si="23"/>
        <v>9.4009597735030519E-3</v>
      </c>
      <c r="AK71">
        <f t="shared" si="24"/>
        <v>4.599408941940316E-2</v>
      </c>
      <c r="AL71" s="5">
        <f t="shared" si="25"/>
        <v>0.24864957442569435</v>
      </c>
      <c r="AM71" s="5">
        <f t="shared" si="26"/>
        <v>0.22176554071997262</v>
      </c>
      <c r="AN71" s="5">
        <f t="shared" si="27"/>
        <v>2.6884033705721733E-2</v>
      </c>
    </row>
    <row r="72" spans="1:40" x14ac:dyDescent="0.25">
      <c r="A72" s="17">
        <v>78</v>
      </c>
      <c r="B72">
        <v>10</v>
      </c>
      <c r="C72">
        <v>11</v>
      </c>
      <c r="D72">
        <v>2007</v>
      </c>
      <c r="E72" s="1">
        <v>0.65707777777777776</v>
      </c>
      <c r="F72">
        <v>11</v>
      </c>
      <c r="G72">
        <v>11</v>
      </c>
      <c r="H72">
        <v>2007</v>
      </c>
      <c r="I72" s="1">
        <v>0.65707777777777776</v>
      </c>
      <c r="J72">
        <v>712</v>
      </c>
      <c r="K72" s="2">
        <v>130.942830528787</v>
      </c>
      <c r="L72" s="5">
        <v>6.0251689346057002</v>
      </c>
      <c r="M72" s="11" t="s">
        <v>141</v>
      </c>
      <c r="N72" s="5">
        <v>2.2621484625043102</v>
      </c>
      <c r="O72" s="5">
        <v>3.4851869684450878</v>
      </c>
      <c r="P72" s="3" t="s">
        <v>140</v>
      </c>
      <c r="Q72" s="2">
        <v>2.4498116358511313</v>
      </c>
      <c r="R72" s="5">
        <v>4.106546407356408</v>
      </c>
      <c r="S72" s="5">
        <v>0.1195868991674677</v>
      </c>
      <c r="T72" s="5">
        <v>0.23469399170326877</v>
      </c>
      <c r="U72" s="5">
        <v>0.40566187914614976</v>
      </c>
      <c r="V72" s="5">
        <v>1.204076270999868</v>
      </c>
      <c r="W72" s="3">
        <v>0.53019604466576509</v>
      </c>
      <c r="X72" s="3">
        <v>0.37511408159654203</v>
      </c>
      <c r="Y72" s="3">
        <v>1.0603920893315302</v>
      </c>
      <c r="AB72">
        <f t="shared" si="15"/>
        <v>0.16994807025091527</v>
      </c>
      <c r="AC72">
        <f t="shared" si="16"/>
        <v>1.2515018021625952E-2</v>
      </c>
      <c r="AD72">
        <f t="shared" si="17"/>
        <v>3.6483382160189114E-2</v>
      </c>
      <c r="AE72">
        <f t="shared" si="18"/>
        <v>3.6282261564364385E-2</v>
      </c>
      <c r="AF72">
        <f t="shared" si="19"/>
        <v>1.1361105935496186E-2</v>
      </c>
      <c r="AG72">
        <f t="shared" si="20"/>
        <v>0.1786249452411402</v>
      </c>
      <c r="AH72">
        <f t="shared" si="21"/>
        <v>6.6296102829794213E-3</v>
      </c>
      <c r="AI72">
        <f t="shared" si="22"/>
        <v>6.002664865307923E-3</v>
      </c>
      <c r="AJ72">
        <f t="shared" si="23"/>
        <v>8.3452351192378066E-3</v>
      </c>
      <c r="AK72">
        <f t="shared" si="24"/>
        <v>1.5020911564369611E-2</v>
      </c>
      <c r="AL72" s="5">
        <f t="shared" si="25"/>
        <v>0.26658983793259089</v>
      </c>
      <c r="AM72" s="5">
        <f t="shared" si="26"/>
        <v>0.21462336707303495</v>
      </c>
      <c r="AN72" s="5">
        <f t="shared" si="27"/>
        <v>5.1966470859555941E-2</v>
      </c>
    </row>
    <row r="73" spans="1:40" x14ac:dyDescent="0.25">
      <c r="A73" s="17">
        <v>79</v>
      </c>
      <c r="B73">
        <v>11</v>
      </c>
      <c r="C73">
        <v>11</v>
      </c>
      <c r="D73">
        <v>2007</v>
      </c>
      <c r="E73" s="1">
        <v>0.66054999999999997</v>
      </c>
      <c r="F73">
        <v>12</v>
      </c>
      <c r="G73">
        <v>11</v>
      </c>
      <c r="H73">
        <v>2007</v>
      </c>
      <c r="I73" s="1">
        <v>0.66054999999999997</v>
      </c>
      <c r="J73">
        <v>707</v>
      </c>
      <c r="K73" s="2">
        <v>87.457461430990989</v>
      </c>
      <c r="L73" s="5">
        <v>3.935355586856788</v>
      </c>
      <c r="M73" s="11" t="s">
        <v>141</v>
      </c>
      <c r="N73" s="5">
        <v>1.7484586234387804</v>
      </c>
      <c r="O73" s="5">
        <v>3.0634320474746479</v>
      </c>
      <c r="P73" s="5">
        <v>1.1614260661701383E-3</v>
      </c>
      <c r="Q73" s="2">
        <v>2.4501726368157128</v>
      </c>
      <c r="R73" s="5">
        <v>2.4323336188719029</v>
      </c>
      <c r="S73" s="5">
        <v>7.2230453438728165E-2</v>
      </c>
      <c r="T73" s="5">
        <v>0.20861261723826574</v>
      </c>
      <c r="U73" s="5">
        <v>0.34028075759275977</v>
      </c>
      <c r="V73" s="5">
        <v>1.8818518230974388</v>
      </c>
      <c r="W73" s="3">
        <v>1.121145176867036</v>
      </c>
      <c r="X73" s="3">
        <v>0.30063181458753302</v>
      </c>
      <c r="Y73" s="3">
        <v>2.2422903537340719</v>
      </c>
      <c r="AB73">
        <f t="shared" si="15"/>
        <v>0.11100204741084781</v>
      </c>
      <c r="AC73">
        <f t="shared" si="16"/>
        <v>1.2515018021625952E-2</v>
      </c>
      <c r="AD73">
        <f t="shared" si="17"/>
        <v>2.8198716931061584E-2</v>
      </c>
      <c r="AE73">
        <f t="shared" si="18"/>
        <v>3.1891615525212462E-2</v>
      </c>
      <c r="AF73">
        <f t="shared" si="19"/>
        <v>1.3195084574005544E-5</v>
      </c>
      <c r="AG73">
        <f t="shared" si="20"/>
        <v>0.10580069391176609</v>
      </c>
      <c r="AH73">
        <f t="shared" si="21"/>
        <v>4.004282744977529E-3</v>
      </c>
      <c r="AI73">
        <f t="shared" si="22"/>
        <v>5.3355930369930592E-3</v>
      </c>
      <c r="AJ73">
        <f t="shared" si="23"/>
        <v>7.0002213041094382E-3</v>
      </c>
      <c r="AK73">
        <f t="shared" si="24"/>
        <v>2.3476195397922141E-2</v>
      </c>
      <c r="AL73" s="5">
        <f t="shared" si="25"/>
        <v>0.18362059297332181</v>
      </c>
      <c r="AM73" s="5">
        <f t="shared" si="26"/>
        <v>0.14561698639576826</v>
      </c>
      <c r="AN73" s="5">
        <f t="shared" si="27"/>
        <v>3.8003606577553556E-2</v>
      </c>
    </row>
    <row r="74" spans="1:40" x14ac:dyDescent="0.25">
      <c r="A74" s="17">
        <v>80</v>
      </c>
      <c r="B74">
        <v>12</v>
      </c>
      <c r="C74">
        <v>11</v>
      </c>
      <c r="D74">
        <v>2007</v>
      </c>
      <c r="E74" s="1">
        <v>0.66402222222222218</v>
      </c>
      <c r="F74">
        <v>13</v>
      </c>
      <c r="G74">
        <v>11</v>
      </c>
      <c r="H74">
        <v>2007</v>
      </c>
      <c r="I74" s="1">
        <v>0.66402222222222218</v>
      </c>
      <c r="J74">
        <v>704</v>
      </c>
      <c r="K74" s="2">
        <v>85.091565460243274</v>
      </c>
      <c r="L74" s="5">
        <v>2.5498044114265652</v>
      </c>
      <c r="M74" s="11" t="s">
        <v>141</v>
      </c>
      <c r="N74" s="5">
        <v>1.5603743582778375</v>
      </c>
      <c r="O74" s="5">
        <v>3.4375674883390035</v>
      </c>
      <c r="P74" s="5">
        <v>8.9832370263854905E-2</v>
      </c>
      <c r="Q74" s="2">
        <v>2.9759182596614591</v>
      </c>
      <c r="R74" s="5">
        <v>1.8310113461319031</v>
      </c>
      <c r="S74" s="5">
        <v>3.2352393097451006E-2</v>
      </c>
      <c r="T74" s="5">
        <v>0.13970199174826772</v>
      </c>
      <c r="U74" s="5">
        <v>0.28295771786786161</v>
      </c>
      <c r="V74" s="5">
        <v>1.6278450226391019</v>
      </c>
      <c r="W74" s="3">
        <v>0.60999771512935874</v>
      </c>
      <c r="X74" s="3">
        <v>0.40834442747213412</v>
      </c>
      <c r="Y74" s="3">
        <v>1.2199954302587175</v>
      </c>
      <c r="AB74">
        <f t="shared" si="15"/>
        <v>7.192069532695583E-2</v>
      </c>
      <c r="AC74">
        <f t="shared" si="16"/>
        <v>1.2515018021625952E-2</v>
      </c>
      <c r="AD74">
        <f t="shared" si="17"/>
        <v>2.5165339485715445E-2</v>
      </c>
      <c r="AE74">
        <f t="shared" si="18"/>
        <v>3.578652275654403E-2</v>
      </c>
      <c r="AF74">
        <f t="shared" si="19"/>
        <v>1.0205950750043729E-3</v>
      </c>
      <c r="AG74">
        <f t="shared" si="20"/>
        <v>7.9644613501218278E-2</v>
      </c>
      <c r="AH74">
        <f t="shared" si="21"/>
        <v>1.7935389198234315E-3</v>
      </c>
      <c r="AI74">
        <f t="shared" si="22"/>
        <v>3.5730963174426438E-3</v>
      </c>
      <c r="AJ74">
        <f t="shared" si="23"/>
        <v>5.8209775327681887E-3</v>
      </c>
      <c r="AK74">
        <f t="shared" si="24"/>
        <v>2.0307447887214346E-2</v>
      </c>
      <c r="AL74" s="5">
        <f t="shared" si="25"/>
        <v>0.14640817066584563</v>
      </c>
      <c r="AM74" s="5">
        <f t="shared" si="26"/>
        <v>0.11113967415846689</v>
      </c>
      <c r="AN74" s="5">
        <f t="shared" si="27"/>
        <v>3.5268496507378747E-2</v>
      </c>
    </row>
    <row r="75" spans="1:40" x14ac:dyDescent="0.25">
      <c r="A75" s="17">
        <v>81</v>
      </c>
      <c r="B75">
        <v>13</v>
      </c>
      <c r="C75">
        <v>11</v>
      </c>
      <c r="D75">
        <v>2007</v>
      </c>
      <c r="E75" s="1">
        <v>0.66749444444444439</v>
      </c>
      <c r="F75">
        <v>14</v>
      </c>
      <c r="G75">
        <v>11</v>
      </c>
      <c r="H75">
        <v>2007</v>
      </c>
      <c r="I75" s="1">
        <v>0.66749444444444439</v>
      </c>
      <c r="J75">
        <v>709</v>
      </c>
      <c r="K75" s="2">
        <v>39.703352790232024</v>
      </c>
      <c r="L75" s="5">
        <v>1.8564405235079968</v>
      </c>
      <c r="M75" s="11" t="s">
        <v>141</v>
      </c>
      <c r="N75" s="5">
        <v>1.0499894480270515</v>
      </c>
      <c r="O75" s="5">
        <v>2.3114892212297828</v>
      </c>
      <c r="P75" s="5">
        <v>8.0284297755186987E-2</v>
      </c>
      <c r="Q75" s="2">
        <v>1.9198602117214107</v>
      </c>
      <c r="R75" s="5">
        <v>1.5532943961335988</v>
      </c>
      <c r="S75" s="5">
        <v>9.618299410933337E-2</v>
      </c>
      <c r="T75" s="5">
        <v>9.7896428742319089E-2</v>
      </c>
      <c r="U75" s="5">
        <v>0.2024324166874579</v>
      </c>
      <c r="V75" s="5">
        <v>0.66230838698102124</v>
      </c>
      <c r="W75" s="3">
        <v>0.43440059590576569</v>
      </c>
      <c r="X75" s="3">
        <v>0.3966003702992697</v>
      </c>
      <c r="Y75" s="3">
        <v>0.86880119181153137</v>
      </c>
      <c r="AB75">
        <f t="shared" si="15"/>
        <v>5.2363425479028475E-2</v>
      </c>
      <c r="AC75">
        <f t="shared" si="16"/>
        <v>1.2515018021625952E-2</v>
      </c>
      <c r="AD75">
        <f t="shared" si="17"/>
        <v>1.6933975347545944E-2</v>
      </c>
      <c r="AE75">
        <f t="shared" si="18"/>
        <v>2.4063574576397736E-2</v>
      </c>
      <c r="AF75">
        <f t="shared" si="19"/>
        <v>9.1211841175359797E-4</v>
      </c>
      <c r="AG75">
        <f t="shared" si="20"/>
        <v>6.7564590517156048E-2</v>
      </c>
      <c r="AH75">
        <f t="shared" si="21"/>
        <v>5.3321540338797649E-3</v>
      </c>
      <c r="AI75">
        <f t="shared" si="22"/>
        <v>2.5038538438325727E-3</v>
      </c>
      <c r="AJ75">
        <f t="shared" si="23"/>
        <v>4.1644191871519839E-3</v>
      </c>
      <c r="AK75">
        <f t="shared" si="24"/>
        <v>8.2623301769089476E-3</v>
      </c>
      <c r="AL75" s="5">
        <f t="shared" si="25"/>
        <v>0.1067881118363517</v>
      </c>
      <c r="AM75" s="5">
        <f t="shared" si="26"/>
        <v>8.7827347758929308E-2</v>
      </c>
      <c r="AN75" s="5">
        <f t="shared" si="27"/>
        <v>1.8960764077422393E-2</v>
      </c>
    </row>
    <row r="76" spans="1:40" x14ac:dyDescent="0.25">
      <c r="A76" s="17">
        <v>82</v>
      </c>
      <c r="B76">
        <v>14</v>
      </c>
      <c r="C76">
        <v>11</v>
      </c>
      <c r="D76">
        <v>2007</v>
      </c>
      <c r="E76" s="1">
        <v>0.66818888888888883</v>
      </c>
      <c r="F76">
        <v>15</v>
      </c>
      <c r="G76">
        <v>11</v>
      </c>
      <c r="H76">
        <v>2007</v>
      </c>
      <c r="I76" s="1">
        <v>0.66818888888888883</v>
      </c>
      <c r="J76">
        <v>2127</v>
      </c>
      <c r="K76" s="2">
        <v>40.129923919569073</v>
      </c>
      <c r="L76" s="5">
        <v>3.384433247232804</v>
      </c>
      <c r="M76" s="5">
        <v>1.1422870169059609E-3</v>
      </c>
      <c r="N76" s="5">
        <v>1.7342014994826802</v>
      </c>
      <c r="O76" s="5">
        <v>3.1993361265341647</v>
      </c>
      <c r="P76" s="3" t="s">
        <v>140</v>
      </c>
      <c r="Q76" s="2">
        <v>2.5365923200722351</v>
      </c>
      <c r="R76" s="5">
        <v>2.6286005777300794</v>
      </c>
      <c r="S76" s="5">
        <v>7.6410842238030879E-2</v>
      </c>
      <c r="T76" s="5">
        <v>0.16596381316546455</v>
      </c>
      <c r="U76" s="5">
        <v>0.21802529235944898</v>
      </c>
      <c r="V76" s="5">
        <v>0.67086050263288344</v>
      </c>
      <c r="W76" s="3">
        <v>0.5283578956720677</v>
      </c>
      <c r="X76" s="3">
        <v>0.22349935982966865</v>
      </c>
      <c r="Y76" s="3">
        <v>1.0567157913441354</v>
      </c>
      <c r="AB76">
        <f t="shared" si="15"/>
        <v>9.5462534827315135E-2</v>
      </c>
      <c r="AC76">
        <f t="shared" si="16"/>
        <v>1.4295742602447448E-5</v>
      </c>
      <c r="AD76">
        <f t="shared" si="17"/>
        <v>2.7968781491183443E-2</v>
      </c>
      <c r="AE76">
        <f t="shared" si="18"/>
        <v>3.330643412425633E-2</v>
      </c>
      <c r="AF76">
        <f t="shared" si="19"/>
        <v>1.1361105935496186E-2</v>
      </c>
      <c r="AG76">
        <f t="shared" si="20"/>
        <v>0.11433783712190593</v>
      </c>
      <c r="AH76">
        <f t="shared" si="21"/>
        <v>4.2360334531541706E-3</v>
      </c>
      <c r="AI76">
        <f t="shared" si="22"/>
        <v>4.2447833579839674E-3</v>
      </c>
      <c r="AJ76">
        <f t="shared" si="23"/>
        <v>4.4851942472628886E-3</v>
      </c>
      <c r="AK76">
        <f t="shared" si="24"/>
        <v>8.3690182464182059E-3</v>
      </c>
      <c r="AL76" s="5">
        <f t="shared" si="25"/>
        <v>0.16811315212085354</v>
      </c>
      <c r="AM76" s="5">
        <f t="shared" si="26"/>
        <v>0.13567286642672513</v>
      </c>
      <c r="AN76" s="5">
        <f t="shared" si="27"/>
        <v>3.2440285694128407E-2</v>
      </c>
    </row>
    <row r="77" spans="1:40" x14ac:dyDescent="0.25">
      <c r="A77" s="17">
        <v>83</v>
      </c>
      <c r="B77">
        <v>20</v>
      </c>
      <c r="C77">
        <v>11</v>
      </c>
      <c r="D77">
        <v>2007</v>
      </c>
      <c r="E77" s="1">
        <v>0.66818888888888883</v>
      </c>
      <c r="F77">
        <v>23</v>
      </c>
      <c r="G77">
        <v>11</v>
      </c>
      <c r="H77">
        <v>2007</v>
      </c>
      <c r="I77" s="1">
        <v>0.66818888888888883</v>
      </c>
      <c r="J77">
        <v>2113</v>
      </c>
      <c r="K77" s="2">
        <v>16.22189392386635</v>
      </c>
      <c r="L77" s="5">
        <v>4.1161268850214716</v>
      </c>
      <c r="M77" s="5">
        <v>0</v>
      </c>
      <c r="N77" s="5">
        <v>0.45254841935480089</v>
      </c>
      <c r="O77" s="5">
        <v>1.2570529739708707</v>
      </c>
      <c r="P77" s="3" t="s">
        <v>140</v>
      </c>
      <c r="Q77" s="2">
        <v>0.62622593583898112</v>
      </c>
      <c r="R77" s="5">
        <v>2.502011034601034</v>
      </c>
      <c r="S77" s="5">
        <v>7.8646151481118906E-2</v>
      </c>
      <c r="T77" s="5">
        <v>9.3563211267990859E-2</v>
      </c>
      <c r="U77" s="5">
        <v>0.20706257921158183</v>
      </c>
      <c r="V77" s="5">
        <v>0.19381076111654633</v>
      </c>
      <c r="W77" s="3">
        <v>0.1048200358059833</v>
      </c>
      <c r="X77" s="3">
        <v>7.4598891537043438E-2</v>
      </c>
      <c r="Y77" s="3">
        <v>0.2096400716119666</v>
      </c>
      <c r="AB77">
        <f t="shared" si="15"/>
        <v>0.11610094731112941</v>
      </c>
      <c r="AC77">
        <f t="shared" si="16"/>
        <v>0</v>
      </c>
      <c r="AD77">
        <f t="shared" si="17"/>
        <v>7.2985912299640974E-3</v>
      </c>
      <c r="AE77">
        <f t="shared" si="18"/>
        <v>1.3086449942231232E-2</v>
      </c>
      <c r="AF77">
        <f t="shared" si="19"/>
        <v>1.1361105935496186E-2</v>
      </c>
      <c r="AG77">
        <f t="shared" si="20"/>
        <v>0.10883149481708751</v>
      </c>
      <c r="AH77">
        <f t="shared" si="21"/>
        <v>4.3599536254036635E-3</v>
      </c>
      <c r="AI77">
        <f t="shared" si="22"/>
        <v>2.3930250488637833E-3</v>
      </c>
      <c r="AJ77">
        <f t="shared" si="23"/>
        <v>4.2596704219621858E-3</v>
      </c>
      <c r="AK77">
        <f t="shared" si="24"/>
        <v>2.4177989161245799E-3</v>
      </c>
      <c r="AL77" s="5">
        <f t="shared" si="25"/>
        <v>0.14784709441882093</v>
      </c>
      <c r="AM77" s="5">
        <f t="shared" si="26"/>
        <v>0.12226194282944171</v>
      </c>
      <c r="AN77" s="5">
        <f t="shared" si="27"/>
        <v>2.5585151589379226E-2</v>
      </c>
    </row>
    <row r="78" spans="1:40" x14ac:dyDescent="0.25">
      <c r="A78" s="18" t="s">
        <v>98</v>
      </c>
      <c r="B78">
        <v>26</v>
      </c>
      <c r="C78">
        <v>11</v>
      </c>
      <c r="D78">
        <v>2007</v>
      </c>
      <c r="E78" s="1">
        <v>0.66818888888888883</v>
      </c>
      <c r="F78">
        <v>29</v>
      </c>
      <c r="G78">
        <v>11</v>
      </c>
      <c r="H78">
        <v>2007</v>
      </c>
      <c r="I78" s="1">
        <v>0.58346666666666658</v>
      </c>
      <c r="J78" s="4">
        <v>1973.5070000000001</v>
      </c>
      <c r="K78" s="2">
        <v>21.753153143110165</v>
      </c>
      <c r="L78" s="5">
        <v>5.8406913788404129</v>
      </c>
      <c r="M78" s="5">
        <v>3.2848240292928845E-3</v>
      </c>
      <c r="N78" s="5">
        <v>1.2891905859633332</v>
      </c>
      <c r="O78" s="5">
        <v>2.2377941612841203</v>
      </c>
      <c r="P78" s="5">
        <v>0.1093653176811631</v>
      </c>
      <c r="Q78" s="2">
        <v>1.2428430398206525</v>
      </c>
      <c r="R78" s="5">
        <v>3.9462143096501294</v>
      </c>
      <c r="S78" s="5">
        <v>4.9870734456114556E-2</v>
      </c>
      <c r="T78" s="5">
        <v>0.13620488555618238</v>
      </c>
      <c r="U78" s="5">
        <v>0.27821898552470054</v>
      </c>
      <c r="V78" s="5">
        <v>0.32418158968410432</v>
      </c>
      <c r="W78" s="3">
        <v>0.27110576810810044</v>
      </c>
      <c r="X78" s="3">
        <v>0.17362020190514163</v>
      </c>
      <c r="Y78" s="3">
        <v>0.54221153621620088</v>
      </c>
      <c r="AB78">
        <f t="shared" si="15"/>
        <v>0.16474463032297443</v>
      </c>
      <c r="AC78">
        <f t="shared" si="16"/>
        <v>4.1109631924470422E-5</v>
      </c>
      <c r="AD78">
        <f t="shared" si="17"/>
        <v>2.079175332858102E-2</v>
      </c>
      <c r="AE78">
        <f t="shared" si="18"/>
        <v>2.3296378019897653E-2</v>
      </c>
      <c r="AF78">
        <f t="shared" si="19"/>
        <v>1.2425109598448881E-3</v>
      </c>
      <c r="AG78">
        <f t="shared" si="20"/>
        <v>0.17165088252949592</v>
      </c>
      <c r="AH78">
        <f t="shared" si="21"/>
        <v>2.7647136623802993E-3</v>
      </c>
      <c r="AI78">
        <f t="shared" si="22"/>
        <v>3.4836523725119087E-3</v>
      </c>
      <c r="AJ78">
        <f t="shared" si="23"/>
        <v>5.7234928106295116E-3</v>
      </c>
      <c r="AK78">
        <f t="shared" si="24"/>
        <v>4.0441815080352337E-3</v>
      </c>
      <c r="AL78" s="5">
        <f t="shared" si="25"/>
        <v>0.21011638226322246</v>
      </c>
      <c r="AM78" s="5">
        <f t="shared" si="26"/>
        <v>0.18766692288305287</v>
      </c>
      <c r="AN78" s="5">
        <f t="shared" si="27"/>
        <v>2.2449459380169595E-2</v>
      </c>
    </row>
    <row r="79" spans="1:40" x14ac:dyDescent="0.25">
      <c r="A79" s="18" t="s">
        <v>99</v>
      </c>
      <c r="B79">
        <v>29</v>
      </c>
      <c r="C79">
        <v>11</v>
      </c>
      <c r="D79">
        <v>2007</v>
      </c>
      <c r="E79" s="1">
        <v>0.58555000000000001</v>
      </c>
      <c r="F79">
        <v>30</v>
      </c>
      <c r="G79">
        <v>11</v>
      </c>
      <c r="H79">
        <v>2007</v>
      </c>
      <c r="I79" s="1">
        <v>0.57166111111111106</v>
      </c>
      <c r="J79">
        <v>699</v>
      </c>
      <c r="K79" s="2">
        <v>16.7264482316412</v>
      </c>
      <c r="L79" s="5">
        <v>2.7192601455025951</v>
      </c>
      <c r="M79" s="11" t="s">
        <v>141</v>
      </c>
      <c r="N79" s="5">
        <v>0.85957512736927955</v>
      </c>
      <c r="O79" s="5">
        <v>1.437978755693591</v>
      </c>
      <c r="P79" s="5">
        <v>7.0513814648064152E-2</v>
      </c>
      <c r="Q79" s="2">
        <v>0.93101920635164059</v>
      </c>
      <c r="R79" s="5">
        <v>2.010722923840075</v>
      </c>
      <c r="S79" s="5">
        <v>0.15664637975685886</v>
      </c>
      <c r="T79" s="5">
        <v>7.9096479482306734E-2</v>
      </c>
      <c r="U79" s="5">
        <v>0.2223844937743841</v>
      </c>
      <c r="V79" s="5">
        <v>0.22059997930389802</v>
      </c>
      <c r="W79" s="3" t="s">
        <v>148</v>
      </c>
      <c r="X79" s="3">
        <v>8.9244847612932512E-2</v>
      </c>
      <c r="Y79" s="3">
        <v>0</v>
      </c>
      <c r="AB79">
        <f t="shared" si="15"/>
        <v>7.6700424378828153E-2</v>
      </c>
      <c r="AC79">
        <f t="shared" si="16"/>
        <v>1.2515018021625952E-2</v>
      </c>
      <c r="AD79">
        <f t="shared" si="17"/>
        <v>1.3863019331847637E-2</v>
      </c>
      <c r="AE79">
        <f t="shared" si="18"/>
        <v>1.4969963393771978E-2</v>
      </c>
      <c r="AF79">
        <f t="shared" si="19"/>
        <v>8.0111491813259948E-4</v>
      </c>
      <c r="AG79">
        <f t="shared" si="20"/>
        <v>8.7461637234303558E-2</v>
      </c>
      <c r="AH79">
        <f t="shared" si="21"/>
        <v>8.6840988206681805E-3</v>
      </c>
      <c r="AI79">
        <f t="shared" si="22"/>
        <v>2.0230158212072324E-3</v>
      </c>
      <c r="AJ79">
        <f t="shared" si="23"/>
        <v>4.574871297559846E-3</v>
      </c>
      <c r="AK79">
        <f t="shared" si="24"/>
        <v>2.751995749799127E-3</v>
      </c>
      <c r="AL79" s="5">
        <f t="shared" si="25"/>
        <v>0.11884954004420632</v>
      </c>
      <c r="AM79" s="5">
        <f t="shared" si="26"/>
        <v>0.10549561892353794</v>
      </c>
      <c r="AN79" s="5">
        <f t="shared" si="27"/>
        <v>1.3353921120668383E-2</v>
      </c>
    </row>
    <row r="80" spans="1:40" x14ac:dyDescent="0.25">
      <c r="A80" s="18" t="s">
        <v>100</v>
      </c>
      <c r="B80">
        <v>30</v>
      </c>
      <c r="C80">
        <v>11</v>
      </c>
      <c r="D80">
        <v>2007</v>
      </c>
      <c r="E80" s="1">
        <v>0.58555000000000001</v>
      </c>
      <c r="F80">
        <v>1</v>
      </c>
      <c r="G80">
        <v>12</v>
      </c>
      <c r="H80">
        <v>2007</v>
      </c>
      <c r="I80" s="1">
        <v>0.57166111111111106</v>
      </c>
      <c r="J80">
        <v>700</v>
      </c>
      <c r="K80" s="2">
        <v>40.433307901782769</v>
      </c>
      <c r="L80" s="5">
        <v>3.3962179113727924</v>
      </c>
      <c r="M80" s="5">
        <v>1.8578126685718879E-3</v>
      </c>
      <c r="N80" s="5">
        <v>1.2653920012854503</v>
      </c>
      <c r="O80" s="5">
        <v>1.5237472712874016</v>
      </c>
      <c r="P80" s="5">
        <v>9.2634971134754218E-2</v>
      </c>
      <c r="Q80" s="2">
        <v>0.89797325293789232</v>
      </c>
      <c r="R80" s="5">
        <v>2.4819695486003508</v>
      </c>
      <c r="S80" s="5">
        <v>0.12179751678545604</v>
      </c>
      <c r="T80" s="5">
        <v>0.10562261566183477</v>
      </c>
      <c r="U80" s="5">
        <v>0.25915634518931702</v>
      </c>
      <c r="V80" s="5">
        <v>0.24935595725877724</v>
      </c>
      <c r="W80" s="3" t="s">
        <v>148</v>
      </c>
      <c r="X80" s="3">
        <v>6.0404129840912757E-2</v>
      </c>
      <c r="Y80" s="3">
        <v>0.11161590872569495</v>
      </c>
      <c r="AB80">
        <f t="shared" si="15"/>
        <v>9.5794937279575554E-2</v>
      </c>
      <c r="AC80">
        <f t="shared" si="16"/>
        <v>2.3250559027982179E-5</v>
      </c>
      <c r="AD80">
        <f t="shared" si="17"/>
        <v>2.0407935522603057E-2</v>
      </c>
      <c r="AE80">
        <f t="shared" si="18"/>
        <v>1.5862849699424114E-2</v>
      </c>
      <c r="AF80">
        <f t="shared" si="19"/>
        <v>1.052435720393574E-3</v>
      </c>
      <c r="AG80">
        <f t="shared" si="20"/>
        <v>0.10795973811831744</v>
      </c>
      <c r="AH80">
        <f t="shared" si="21"/>
        <v>6.7521616108755277E-3</v>
      </c>
      <c r="AI80">
        <f t="shared" si="22"/>
        <v>2.7014631240190692E-3</v>
      </c>
      <c r="AJ80">
        <f t="shared" si="23"/>
        <v>5.3313381030511628E-3</v>
      </c>
      <c r="AK80">
        <f t="shared" si="24"/>
        <v>3.1107280097152851E-3</v>
      </c>
      <c r="AL80" s="5">
        <f t="shared" si="25"/>
        <v>0.13314140878102429</v>
      </c>
      <c r="AM80" s="5">
        <f t="shared" si="26"/>
        <v>0.12585542896597848</v>
      </c>
      <c r="AN80" s="5">
        <f t="shared" si="27"/>
        <v>7.2859798150458066E-3</v>
      </c>
    </row>
    <row r="81" spans="1:40" x14ac:dyDescent="0.25">
      <c r="A81" s="18" t="s">
        <v>101</v>
      </c>
      <c r="B81">
        <v>1</v>
      </c>
      <c r="C81">
        <v>12</v>
      </c>
      <c r="D81">
        <v>2007</v>
      </c>
      <c r="E81" s="1">
        <v>0.58555000000000001</v>
      </c>
      <c r="F81">
        <v>2</v>
      </c>
      <c r="G81">
        <v>12</v>
      </c>
      <c r="H81">
        <v>2007</v>
      </c>
      <c r="I81" s="1">
        <v>0.57166111111111106</v>
      </c>
      <c r="J81">
        <v>700</v>
      </c>
      <c r="K81" s="2">
        <v>20.877393541011738</v>
      </c>
      <c r="L81" s="5">
        <v>6.1841466229277282</v>
      </c>
      <c r="M81" s="5">
        <v>8.6917266801149889E-3</v>
      </c>
      <c r="N81" s="5">
        <v>1.2022146076318583</v>
      </c>
      <c r="O81" s="5">
        <v>2.1061372723897311</v>
      </c>
      <c r="P81" s="5">
        <v>0.10039451614755386</v>
      </c>
      <c r="Q81" s="2">
        <v>1.1228513536319453</v>
      </c>
      <c r="R81" s="5">
        <v>3.8999473234142408</v>
      </c>
      <c r="S81" s="5">
        <v>0.23880265404004647</v>
      </c>
      <c r="T81" s="5">
        <v>0.15310290537307608</v>
      </c>
      <c r="U81" s="5">
        <v>0.38676492729103118</v>
      </c>
      <c r="V81" s="5">
        <v>0.38808390526972564</v>
      </c>
      <c r="W81" s="3">
        <v>0.21330433874337135</v>
      </c>
      <c r="X81" s="3">
        <v>0.10870012855535915</v>
      </c>
      <c r="Y81" s="3">
        <v>0.42660867748674269</v>
      </c>
      <c r="AB81">
        <f t="shared" si="15"/>
        <v>0.17443225179611677</v>
      </c>
      <c r="AC81">
        <f t="shared" si="16"/>
        <v>1.0877711604068619E-4</v>
      </c>
      <c r="AD81">
        <f t="shared" si="17"/>
        <v>1.9389025829117671E-2</v>
      </c>
      <c r="AE81">
        <f t="shared" si="18"/>
        <v>2.1925774456052739E-2</v>
      </c>
      <c r="AF81">
        <f t="shared" si="19"/>
        <v>1.1405927332952418E-3</v>
      </c>
      <c r="AG81">
        <f t="shared" si="20"/>
        <v>0.16963837930584955</v>
      </c>
      <c r="AH81">
        <f t="shared" si="21"/>
        <v>1.3238645218232675E-2</v>
      </c>
      <c r="AI81">
        <f t="shared" si="22"/>
        <v>3.915845583390482E-3</v>
      </c>
      <c r="AJ81">
        <f t="shared" si="23"/>
        <v>7.9564889383055178E-3</v>
      </c>
      <c r="AK81">
        <f t="shared" si="24"/>
        <v>4.8413660837041623E-3</v>
      </c>
      <c r="AL81" s="5">
        <f t="shared" si="25"/>
        <v>0.2169964219306231</v>
      </c>
      <c r="AM81" s="5">
        <f t="shared" si="26"/>
        <v>0.19959072512948239</v>
      </c>
      <c r="AN81" s="5">
        <f t="shared" si="27"/>
        <v>1.7405696801140708E-2</v>
      </c>
    </row>
    <row r="82" spans="1:40" x14ac:dyDescent="0.25">
      <c r="A82" s="18" t="s">
        <v>102</v>
      </c>
      <c r="B82">
        <v>2</v>
      </c>
      <c r="C82">
        <v>12</v>
      </c>
      <c r="D82">
        <v>2007</v>
      </c>
      <c r="E82" s="1">
        <v>0.58555000000000001</v>
      </c>
      <c r="F82">
        <v>3</v>
      </c>
      <c r="G82">
        <v>12</v>
      </c>
      <c r="H82">
        <v>2007</v>
      </c>
      <c r="I82" s="1">
        <v>0.57166111111111106</v>
      </c>
      <c r="J82">
        <v>699</v>
      </c>
      <c r="K82" s="2">
        <v>42.887950759655808</v>
      </c>
      <c r="L82" s="5">
        <v>7.3068391048426884</v>
      </c>
      <c r="M82" s="5">
        <v>4.8337629834041959E-3</v>
      </c>
      <c r="N82" s="5">
        <v>1.2015231698500644</v>
      </c>
      <c r="O82" s="5">
        <v>2.0957693217798403</v>
      </c>
      <c r="P82" s="5">
        <v>6.2873079653395211E-2</v>
      </c>
      <c r="Q82" s="2">
        <v>0.9693296762515935</v>
      </c>
      <c r="R82" s="5">
        <v>4.4677292705619633</v>
      </c>
      <c r="S82" s="5">
        <v>6.4119951377029513E-2</v>
      </c>
      <c r="T82" s="5">
        <v>0.17541606303731835</v>
      </c>
      <c r="U82" s="5">
        <v>0.40972546447314434</v>
      </c>
      <c r="V82" s="5">
        <v>0.65127697016679142</v>
      </c>
      <c r="W82" s="3">
        <v>0.18657463417931128</v>
      </c>
      <c r="X82" s="3">
        <v>0.1196247411133694</v>
      </c>
      <c r="Y82" s="3">
        <v>0.37314926835862255</v>
      </c>
      <c r="AB82">
        <f t="shared" si="15"/>
        <v>0.20609931754273791</v>
      </c>
      <c r="AC82">
        <f t="shared" si="16"/>
        <v>6.0494630849571936E-5</v>
      </c>
      <c r="AD82">
        <f t="shared" si="17"/>
        <v>1.9377874488146329E-2</v>
      </c>
      <c r="AE82">
        <f t="shared" si="18"/>
        <v>2.1817839731367854E-2</v>
      </c>
      <c r="AF82">
        <f t="shared" si="19"/>
        <v>7.1430771843311277E-4</v>
      </c>
      <c r="AG82">
        <f t="shared" si="20"/>
        <v>0.1943355357866548</v>
      </c>
      <c r="AH82">
        <f t="shared" si="21"/>
        <v>3.5546560028954783E-3</v>
      </c>
      <c r="AI82">
        <f t="shared" si="22"/>
        <v>4.4865393901350791E-3</v>
      </c>
      <c r="AJ82">
        <f t="shared" si="23"/>
        <v>8.4288307852940624E-3</v>
      </c>
      <c r="AK82">
        <f t="shared" si="24"/>
        <v>8.1247127016815298E-3</v>
      </c>
      <c r="AL82" s="5">
        <f t="shared" si="25"/>
        <v>0.24806983411153477</v>
      </c>
      <c r="AM82" s="5">
        <f t="shared" si="26"/>
        <v>0.21893027466666093</v>
      </c>
      <c r="AN82" s="5">
        <f t="shared" si="27"/>
        <v>2.9139559444873842E-2</v>
      </c>
    </row>
    <row r="83" spans="1:40" x14ac:dyDescent="0.25">
      <c r="A83" s="18" t="s">
        <v>103</v>
      </c>
      <c r="B83">
        <v>3</v>
      </c>
      <c r="C83">
        <v>12</v>
      </c>
      <c r="D83">
        <v>2007</v>
      </c>
      <c r="E83" s="1">
        <v>0.58555000000000001</v>
      </c>
      <c r="F83">
        <v>4</v>
      </c>
      <c r="G83">
        <v>12</v>
      </c>
      <c r="H83">
        <v>2007</v>
      </c>
      <c r="I83" s="1">
        <v>0.44249444444444447</v>
      </c>
      <c r="J83">
        <v>677</v>
      </c>
      <c r="K83" s="2">
        <v>141.66956084800754</v>
      </c>
      <c r="L83" s="5">
        <v>8.9269752339085784</v>
      </c>
      <c r="M83" s="5">
        <v>1.2092106061355303E-2</v>
      </c>
      <c r="N83" s="5">
        <v>1.451670572197888</v>
      </c>
      <c r="O83" s="5">
        <v>4.8460218335230039</v>
      </c>
      <c r="P83" s="3" t="s">
        <v>140</v>
      </c>
      <c r="Q83" s="2">
        <v>3.5044790711793397</v>
      </c>
      <c r="R83" s="5">
        <v>5.3208797211879055</v>
      </c>
      <c r="S83" s="5">
        <v>6.2331717522110315E-2</v>
      </c>
      <c r="T83" s="5">
        <v>0.30696296686263846</v>
      </c>
      <c r="U83" s="5">
        <v>0.54626309791042305</v>
      </c>
      <c r="V83" s="5">
        <v>3.9720361822854846</v>
      </c>
      <c r="W83" s="3">
        <v>1.4666843398637206</v>
      </c>
      <c r="X83" s="3">
        <v>0.25452489229097469</v>
      </c>
      <c r="Y83" s="3">
        <v>2.9333686797274412</v>
      </c>
      <c r="AB83">
        <f t="shared" si="15"/>
        <v>0.25179745674297171</v>
      </c>
      <c r="AC83">
        <f t="shared" si="16"/>
        <v>1.5133292527727402E-4</v>
      </c>
      <c r="AD83">
        <f t="shared" si="17"/>
        <v>2.3412191168728405E-2</v>
      </c>
      <c r="AE83">
        <f t="shared" si="18"/>
        <v>5.044912462442331E-2</v>
      </c>
      <c r="AF83">
        <f t="shared" si="19"/>
        <v>1.1361105935496186E-2</v>
      </c>
      <c r="AG83">
        <f t="shared" si="20"/>
        <v>0.23144553952422775</v>
      </c>
      <c r="AH83">
        <f t="shared" si="21"/>
        <v>3.4555206156960641E-3</v>
      </c>
      <c r="AI83">
        <f t="shared" si="22"/>
        <v>7.8510566153167389E-3</v>
      </c>
      <c r="AJ83">
        <f t="shared" si="23"/>
        <v>1.1237669160880953E-2</v>
      </c>
      <c r="AK83">
        <f t="shared" si="24"/>
        <v>4.9551349579409737E-2</v>
      </c>
      <c r="AL83" s="5">
        <f t="shared" si="25"/>
        <v>0.33717121139689682</v>
      </c>
      <c r="AM83" s="5">
        <f t="shared" si="26"/>
        <v>0.3035411354955313</v>
      </c>
      <c r="AN83" s="5">
        <f t="shared" si="27"/>
        <v>3.3630075901365519E-2</v>
      </c>
    </row>
    <row r="84" spans="1:40" x14ac:dyDescent="0.25">
      <c r="A84" s="17">
        <v>90</v>
      </c>
      <c r="B84">
        <v>4</v>
      </c>
      <c r="C84">
        <v>12</v>
      </c>
      <c r="D84">
        <v>2007</v>
      </c>
      <c r="E84" s="1">
        <v>0.81263333333333332</v>
      </c>
      <c r="F84">
        <v>5</v>
      </c>
      <c r="G84">
        <v>12</v>
      </c>
      <c r="H84">
        <v>2007</v>
      </c>
      <c r="I84" s="1">
        <v>0.2918</v>
      </c>
      <c r="J84" s="4">
        <v>339.68900000000002</v>
      </c>
      <c r="K84" s="2">
        <v>69.416436799542907</v>
      </c>
      <c r="L84" s="3" t="s">
        <v>104</v>
      </c>
      <c r="M84" s="3" t="s">
        <v>104</v>
      </c>
      <c r="N84" s="3" t="s">
        <v>104</v>
      </c>
      <c r="O84" s="3" t="s">
        <v>104</v>
      </c>
      <c r="P84" s="3" t="s">
        <v>104</v>
      </c>
      <c r="Q84" s="3" t="s">
        <v>104</v>
      </c>
      <c r="R84" s="3" t="s">
        <v>104</v>
      </c>
      <c r="S84" s="3" t="s">
        <v>104</v>
      </c>
      <c r="T84" s="3" t="s">
        <v>104</v>
      </c>
      <c r="U84" s="3" t="s">
        <v>104</v>
      </c>
      <c r="V84" s="3" t="s">
        <v>104</v>
      </c>
      <c r="W84" s="3" t="s">
        <v>104</v>
      </c>
      <c r="X84" s="3" t="s">
        <v>104</v>
      </c>
      <c r="Y84" s="3" t="s">
        <v>104</v>
      </c>
      <c r="AB84">
        <f t="shared" si="15"/>
        <v>2.8206357713028513E-2</v>
      </c>
      <c r="AC84">
        <f t="shared" si="16"/>
        <v>1.2515018021625952E-2</v>
      </c>
      <c r="AD84">
        <f t="shared" si="17"/>
        <v>1.6127757644960317E-2</v>
      </c>
      <c r="AE84">
        <f t="shared" si="18"/>
        <v>1.0410420414418017E-2</v>
      </c>
      <c r="AF84">
        <f t="shared" si="19"/>
        <v>1.1361105935496186E-2</v>
      </c>
      <c r="AG84">
        <f t="shared" si="20"/>
        <v>4.349760784905634E-2</v>
      </c>
      <c r="AH84">
        <f t="shared" si="21"/>
        <v>5.543759666930919E-2</v>
      </c>
      <c r="AI84">
        <f t="shared" si="22"/>
        <v>2.5576559594662682E-2</v>
      </c>
      <c r="AJ84">
        <f t="shared" si="23"/>
        <v>2.0571898786257974E-2</v>
      </c>
      <c r="AK84">
        <f t="shared" si="24"/>
        <v>1.2475049900199601E-2</v>
      </c>
      <c r="AL84" s="5">
        <f t="shared" si="25"/>
        <v>7.8620659729528988E-2</v>
      </c>
      <c r="AM84" s="5">
        <f t="shared" si="26"/>
        <v>0.15755871279948577</v>
      </c>
      <c r="AN84" s="5">
        <f t="shared" si="27"/>
        <v>-7.8938053069956785E-2</v>
      </c>
    </row>
    <row r="85" spans="1:40" x14ac:dyDescent="0.25">
      <c r="A85" s="18" t="s">
        <v>105</v>
      </c>
      <c r="B85">
        <v>5</v>
      </c>
      <c r="C85">
        <v>12</v>
      </c>
      <c r="D85">
        <v>2007</v>
      </c>
      <c r="E85" s="1">
        <v>0.31263333333333332</v>
      </c>
      <c r="F85">
        <v>6</v>
      </c>
      <c r="G85">
        <v>12</v>
      </c>
      <c r="H85">
        <v>2007</v>
      </c>
      <c r="I85" s="1">
        <v>0.4793</v>
      </c>
      <c r="J85">
        <v>822</v>
      </c>
      <c r="K85" s="2">
        <v>40.340828909143205</v>
      </c>
      <c r="L85" s="5">
        <v>5.0717248961906263</v>
      </c>
      <c r="M85" s="5">
        <v>4.7285124995656213E-3</v>
      </c>
      <c r="N85" s="5">
        <v>1.0606240377445124</v>
      </c>
      <c r="O85" s="5">
        <v>1.8452696651040428</v>
      </c>
      <c r="P85" s="5">
        <v>6.9389843002744131E-2</v>
      </c>
      <c r="Q85" s="2">
        <v>1.0606706824363257</v>
      </c>
      <c r="R85" s="5">
        <v>3.1119073750940678</v>
      </c>
      <c r="S85" s="5">
        <v>0.21784213968363564</v>
      </c>
      <c r="T85" s="5">
        <v>0.14986078976586847</v>
      </c>
      <c r="U85" s="5">
        <v>0.30709460966023899</v>
      </c>
      <c r="V85" s="5">
        <v>0.61010746384972825</v>
      </c>
      <c r="W85" s="3">
        <v>0.33563862455149313</v>
      </c>
      <c r="X85" s="3">
        <v>0.15601549350126856</v>
      </c>
      <c r="Y85" s="3">
        <v>0.67127724910298625</v>
      </c>
      <c r="AB85">
        <f t="shared" si="15"/>
        <v>0.14305488664402521</v>
      </c>
      <c r="AC85">
        <f t="shared" si="16"/>
        <v>5.9177419147547331E-5</v>
      </c>
      <c r="AD85">
        <f t="shared" si="17"/>
        <v>1.7105487433162741E-2</v>
      </c>
      <c r="AE85">
        <f t="shared" si="18"/>
        <v>1.9210032991705425E-2</v>
      </c>
      <c r="AF85">
        <f t="shared" si="19"/>
        <v>7.8834535720162481E-4</v>
      </c>
      <c r="AG85">
        <f t="shared" si="20"/>
        <v>0.13536052666442802</v>
      </c>
      <c r="AH85">
        <f t="shared" si="21"/>
        <v>1.2076644677360707E-2</v>
      </c>
      <c r="AI85">
        <f t="shared" si="22"/>
        <v>3.8329234203499504E-3</v>
      </c>
      <c r="AJ85">
        <f t="shared" si="23"/>
        <v>6.3175192277358369E-3</v>
      </c>
      <c r="AK85">
        <f t="shared" si="24"/>
        <v>7.6111210560095843E-3</v>
      </c>
      <c r="AL85" s="5">
        <f t="shared" si="25"/>
        <v>0.18021792984524254</v>
      </c>
      <c r="AM85" s="5">
        <f t="shared" si="26"/>
        <v>0.16519873504588409</v>
      </c>
      <c r="AN85" s="5">
        <f t="shared" si="27"/>
        <v>1.5019194799358454E-2</v>
      </c>
    </row>
    <row r="86" spans="1:40" x14ac:dyDescent="0.25">
      <c r="A86" s="18" t="s">
        <v>106</v>
      </c>
      <c r="B86">
        <v>6</v>
      </c>
      <c r="C86">
        <v>12</v>
      </c>
      <c r="D86">
        <v>2007</v>
      </c>
      <c r="E86" s="1">
        <v>0.50013333333333332</v>
      </c>
      <c r="F86">
        <v>7</v>
      </c>
      <c r="G86">
        <v>12</v>
      </c>
      <c r="H86">
        <v>2007</v>
      </c>
      <c r="I86" s="1">
        <v>0.4793</v>
      </c>
      <c r="J86">
        <v>694</v>
      </c>
      <c r="K86" s="2">
        <v>29.792490332214328</v>
      </c>
      <c r="L86" s="5">
        <v>6.8490791361835655</v>
      </c>
      <c r="M86" s="5">
        <v>1.1278957730279229E-2</v>
      </c>
      <c r="N86" s="5">
        <v>1.2535950007448904</v>
      </c>
      <c r="O86" s="5">
        <v>2.9219974529557722</v>
      </c>
      <c r="P86" s="5">
        <v>8.780260919851407E-2</v>
      </c>
      <c r="Q86" s="2">
        <v>1.8165787728233516</v>
      </c>
      <c r="R86" s="5">
        <v>4.3843550900035719</v>
      </c>
      <c r="S86" s="5">
        <v>0.36756832277938589</v>
      </c>
      <c r="T86" s="5">
        <v>0.17207205091525388</v>
      </c>
      <c r="U86" s="5">
        <v>0.39449173844579039</v>
      </c>
      <c r="V86" s="5">
        <v>0.44062675229434223</v>
      </c>
      <c r="W86" s="3">
        <v>0.32174643335289133</v>
      </c>
      <c r="X86" s="3">
        <v>0.10996024092089353</v>
      </c>
      <c r="Y86" s="3">
        <v>0.64349286670578265</v>
      </c>
      <c r="AB86">
        <f t="shared" si="15"/>
        <v>0.19318757612003398</v>
      </c>
      <c r="AC86">
        <f t="shared" si="16"/>
        <v>1.4115635925960189E-4</v>
      </c>
      <c r="AD86">
        <f t="shared" si="17"/>
        <v>2.0217676356947441E-2</v>
      </c>
      <c r="AE86">
        <f t="shared" si="18"/>
        <v>3.0419221935128221E-2</v>
      </c>
      <c r="AF86">
        <f t="shared" si="19"/>
        <v>9.9753474451729027E-4</v>
      </c>
      <c r="AG86">
        <f t="shared" si="20"/>
        <v>0.19070895837598947</v>
      </c>
      <c r="AH86">
        <f t="shared" si="21"/>
        <v>2.0377104426658049E-2</v>
      </c>
      <c r="AI86">
        <f t="shared" si="22"/>
        <v>4.4010110648098223E-3</v>
      </c>
      <c r="AJ86">
        <f t="shared" si="23"/>
        <v>8.1154441153217533E-3</v>
      </c>
      <c r="AK86">
        <f t="shared" si="24"/>
        <v>5.4968407222348087E-3</v>
      </c>
      <c r="AL86" s="5">
        <f t="shared" si="25"/>
        <v>0.24496316551588654</v>
      </c>
      <c r="AM86" s="5">
        <f t="shared" si="26"/>
        <v>0.22909935870501391</v>
      </c>
      <c r="AN86" s="5">
        <f t="shared" si="27"/>
        <v>1.5863806810872627E-2</v>
      </c>
    </row>
    <row r="87" spans="1:40" x14ac:dyDescent="0.25">
      <c r="A87" s="18" t="s">
        <v>107</v>
      </c>
      <c r="B87">
        <v>7</v>
      </c>
      <c r="C87">
        <v>12</v>
      </c>
      <c r="D87">
        <v>2007</v>
      </c>
      <c r="E87" s="1">
        <v>0.50013333333333332</v>
      </c>
      <c r="F87">
        <v>8</v>
      </c>
      <c r="G87">
        <v>12</v>
      </c>
      <c r="H87">
        <v>2007</v>
      </c>
      <c r="I87" s="1">
        <v>0.4793</v>
      </c>
      <c r="J87">
        <v>694</v>
      </c>
      <c r="K87" s="2">
        <v>67.286158564177498</v>
      </c>
      <c r="L87" s="5">
        <v>6.4588033267186082</v>
      </c>
      <c r="M87" s="5">
        <v>7.2685276678656329E-3</v>
      </c>
      <c r="N87" s="5">
        <v>1.4450903428219037</v>
      </c>
      <c r="O87" s="5">
        <v>3.3336817277628867</v>
      </c>
      <c r="P87" s="5">
        <v>9.3679408849973708E-2</v>
      </c>
      <c r="Q87" s="2">
        <v>2.3711535403265382</v>
      </c>
      <c r="R87" s="5">
        <v>3.8176171922053412</v>
      </c>
      <c r="S87" s="5">
        <v>0.13352682418829645</v>
      </c>
      <c r="T87" s="5">
        <v>0.22349427710337444</v>
      </c>
      <c r="U87" s="5">
        <v>0.40532832317929091</v>
      </c>
      <c r="V87" s="5">
        <v>1.5847462105306094</v>
      </c>
      <c r="W87" s="3">
        <v>0.49953379926932756</v>
      </c>
      <c r="X87" s="3">
        <v>0.26803462427427116</v>
      </c>
      <c r="Y87" s="3">
        <v>0.99906759853865512</v>
      </c>
      <c r="AB87">
        <f t="shared" si="15"/>
        <v>0.18217931703152362</v>
      </c>
      <c r="AC87">
        <f t="shared" si="16"/>
        <v>9.096575475402525E-5</v>
      </c>
      <c r="AD87">
        <f t="shared" si="17"/>
        <v>2.3306066824104285E-2</v>
      </c>
      <c r="AE87">
        <f t="shared" si="18"/>
        <v>3.4705028313875085E-2</v>
      </c>
      <c r="AF87">
        <f t="shared" si="19"/>
        <v>1.0643016879192102E-3</v>
      </c>
      <c r="AG87">
        <f t="shared" si="20"/>
        <v>0.16605721554436348</v>
      </c>
      <c r="AH87">
        <f t="shared" si="21"/>
        <v>7.402406223884537E-3</v>
      </c>
      <c r="AI87">
        <f t="shared" si="22"/>
        <v>5.7162146974005122E-3</v>
      </c>
      <c r="AJ87">
        <f t="shared" si="23"/>
        <v>8.3383732396480337E-3</v>
      </c>
      <c r="AK87">
        <f t="shared" si="24"/>
        <v>1.9769788055521573E-2</v>
      </c>
      <c r="AL87" s="5">
        <f t="shared" si="25"/>
        <v>0.24134567961217626</v>
      </c>
      <c r="AM87" s="5">
        <f t="shared" si="26"/>
        <v>0.20728399776081816</v>
      </c>
      <c r="AN87" s="5">
        <f t="shared" si="27"/>
        <v>3.4061681851358105E-2</v>
      </c>
    </row>
    <row r="88" spans="1:40" x14ac:dyDescent="0.25">
      <c r="A88" s="18" t="s">
        <v>108</v>
      </c>
      <c r="B88">
        <v>8</v>
      </c>
      <c r="C88">
        <v>12</v>
      </c>
      <c r="D88">
        <v>2007</v>
      </c>
      <c r="E88" s="1">
        <v>0.50013333333333332</v>
      </c>
      <c r="F88">
        <v>9</v>
      </c>
      <c r="G88">
        <v>12</v>
      </c>
      <c r="H88">
        <v>2007</v>
      </c>
      <c r="I88" s="1">
        <v>0.72929999999999995</v>
      </c>
      <c r="J88">
        <v>162</v>
      </c>
      <c r="K88" s="2">
        <v>123.93207142725235</v>
      </c>
      <c r="L88" s="5">
        <v>7.2921204433858522</v>
      </c>
      <c r="M88" s="5">
        <v>3.4004706730814847E-3</v>
      </c>
      <c r="N88" s="5">
        <v>1.7424767389019102</v>
      </c>
      <c r="O88" s="5">
        <v>3.1684830071623709</v>
      </c>
      <c r="P88" s="5">
        <v>0.16307146027799657</v>
      </c>
      <c r="Q88" s="2">
        <v>2.2181538731901282</v>
      </c>
      <c r="R88" s="5">
        <v>3.7692328260734334</v>
      </c>
      <c r="S88" s="5">
        <v>0.29659660870766291</v>
      </c>
      <c r="T88" s="5">
        <v>0.18974626355794688</v>
      </c>
      <c r="U88" s="5">
        <v>0.68251224709493274</v>
      </c>
      <c r="V88" s="5">
        <v>2.1664776488276929</v>
      </c>
      <c r="W88" s="3">
        <v>0.80595238095238086</v>
      </c>
      <c r="X88" s="3">
        <v>0.38934695663042124</v>
      </c>
      <c r="Y88" s="3">
        <v>1.6119047619047617</v>
      </c>
      <c r="AB88">
        <f t="shared" si="15"/>
        <v>0.20568415771262943</v>
      </c>
      <c r="AC88">
        <f t="shared" si="16"/>
        <v>4.2556951755625311E-5</v>
      </c>
      <c r="AD88">
        <f t="shared" si="17"/>
        <v>2.8102242546990806E-2</v>
      </c>
      <c r="AE88">
        <f t="shared" si="18"/>
        <v>3.2985240180499732E-2</v>
      </c>
      <c r="AF88">
        <f t="shared" si="19"/>
        <v>1.8526721352743773E-3</v>
      </c>
      <c r="AG88">
        <f t="shared" si="20"/>
        <v>0.1639526113603326</v>
      </c>
      <c r="AH88">
        <f t="shared" si="21"/>
        <v>1.6442603167020335E-2</v>
      </c>
      <c r="AI88">
        <f t="shared" si="22"/>
        <v>4.8530566177544003E-3</v>
      </c>
      <c r="AJ88">
        <f t="shared" si="23"/>
        <v>1.4040572867618449E-2</v>
      </c>
      <c r="AK88">
        <f t="shared" si="24"/>
        <v>2.7026916776792576E-2</v>
      </c>
      <c r="AL88" s="5">
        <f t="shared" si="25"/>
        <v>0.26866686952715002</v>
      </c>
      <c r="AM88" s="5">
        <f t="shared" si="26"/>
        <v>0.22631576078951837</v>
      </c>
      <c r="AN88" s="5">
        <f t="shared" si="27"/>
        <v>4.2351108737631649E-2</v>
      </c>
    </row>
    <row r="89" spans="1:40" x14ac:dyDescent="0.25">
      <c r="A89" s="18" t="s">
        <v>109</v>
      </c>
      <c r="B89">
        <v>9</v>
      </c>
      <c r="C89">
        <v>12</v>
      </c>
      <c r="D89">
        <v>2007</v>
      </c>
      <c r="E89" s="1">
        <v>0.79179999999999995</v>
      </c>
      <c r="F89">
        <v>10</v>
      </c>
      <c r="G89">
        <v>12</v>
      </c>
      <c r="H89">
        <v>2007</v>
      </c>
      <c r="I89" s="1">
        <v>0.4793</v>
      </c>
      <c r="J89">
        <v>1099</v>
      </c>
      <c r="K89" s="2">
        <v>64.634868968982374</v>
      </c>
      <c r="L89" s="5">
        <v>6.013402507580162</v>
      </c>
      <c r="M89" s="5">
        <v>5.0024580085407354E-3</v>
      </c>
      <c r="N89" s="5">
        <v>1.7476497702375076</v>
      </c>
      <c r="O89" s="5">
        <v>2.9721426952662604</v>
      </c>
      <c r="P89" s="5">
        <v>9.2348148055321308E-2</v>
      </c>
      <c r="Q89" s="2">
        <v>2.0402089046550325</v>
      </c>
      <c r="R89" s="5">
        <v>3.6962724910015061</v>
      </c>
      <c r="S89" s="5">
        <v>8.8380313558141882E-2</v>
      </c>
      <c r="T89" s="5">
        <v>0.2069140360504941</v>
      </c>
      <c r="U89" s="5">
        <v>0.34384699109025096</v>
      </c>
      <c r="V89" s="5">
        <v>1.3952484692904343</v>
      </c>
      <c r="W89" s="3">
        <v>0.45841753061122137</v>
      </c>
      <c r="X89" s="3">
        <v>0.21492946343490504</v>
      </c>
      <c r="Y89" s="3">
        <v>0.91683506122244274</v>
      </c>
      <c r="AB89">
        <f t="shared" si="15"/>
        <v>0.1696161822012287</v>
      </c>
      <c r="AC89">
        <f t="shared" si="16"/>
        <v>6.2605852129314377E-5</v>
      </c>
      <c r="AD89">
        <f t="shared" si="17"/>
        <v>2.8185671942661104E-2</v>
      </c>
      <c r="AE89">
        <f t="shared" si="18"/>
        <v>3.0941254989363266E-2</v>
      </c>
      <c r="AF89">
        <f t="shared" si="19"/>
        <v>1.0491770930033915E-3</v>
      </c>
      <c r="AG89">
        <f t="shared" si="20"/>
        <v>0.16077901131683814</v>
      </c>
      <c r="AH89">
        <f t="shared" si="21"/>
        <v>4.899592176543348E-3</v>
      </c>
      <c r="AI89">
        <f t="shared" si="22"/>
        <v>5.2921491740176452E-3</v>
      </c>
      <c r="AJ89">
        <f t="shared" si="23"/>
        <v>7.07358549866799E-3</v>
      </c>
      <c r="AK89">
        <f t="shared" si="24"/>
        <v>1.7405794277575277E-2</v>
      </c>
      <c r="AL89" s="5">
        <f t="shared" si="25"/>
        <v>0.22985489207838578</v>
      </c>
      <c r="AM89" s="5">
        <f t="shared" si="26"/>
        <v>0.1954501324436424</v>
      </c>
      <c r="AN89" s="5">
        <f t="shared" si="27"/>
        <v>3.4404759634743376E-2</v>
      </c>
    </row>
    <row r="90" spans="1:40" x14ac:dyDescent="0.25">
      <c r="A90" s="18" t="s">
        <v>110</v>
      </c>
      <c r="B90">
        <v>10</v>
      </c>
      <c r="C90">
        <v>12</v>
      </c>
      <c r="D90">
        <v>2007</v>
      </c>
      <c r="E90" s="1">
        <v>0.50013333333333332</v>
      </c>
      <c r="F90">
        <v>11</v>
      </c>
      <c r="G90">
        <v>12</v>
      </c>
      <c r="H90">
        <v>2007</v>
      </c>
      <c r="I90" s="1">
        <v>0.4793</v>
      </c>
      <c r="J90">
        <v>694</v>
      </c>
      <c r="K90" s="2">
        <v>31.95127718598091</v>
      </c>
      <c r="L90" s="5">
        <v>4.7762615761701888</v>
      </c>
      <c r="M90" s="5">
        <v>2.7750697603269019E-3</v>
      </c>
      <c r="N90" s="5">
        <v>1.6398218825881388</v>
      </c>
      <c r="O90" s="5">
        <v>2.3284406083346667</v>
      </c>
      <c r="P90" s="5">
        <v>9.8610969470735818E-2</v>
      </c>
      <c r="Q90" s="2">
        <v>1.5287454142474588</v>
      </c>
      <c r="R90" s="5">
        <v>3.1717825631711185</v>
      </c>
      <c r="S90" s="5">
        <v>0.14748012248278189</v>
      </c>
      <c r="T90" s="5">
        <v>0.15435671044233407</v>
      </c>
      <c r="U90" s="5">
        <v>0.34094960860368573</v>
      </c>
      <c r="V90" s="5">
        <v>0.65624291187604722</v>
      </c>
      <c r="W90" s="3">
        <v>0.23329533556144094</v>
      </c>
      <c r="X90" s="3">
        <v>0.19917864193488782</v>
      </c>
      <c r="Y90" s="3">
        <v>0.46659067112288188</v>
      </c>
      <c r="AB90">
        <f t="shared" si="15"/>
        <v>0.13472094254844971</v>
      </c>
      <c r="AC90">
        <f t="shared" si="16"/>
        <v>3.473004806176039E-5</v>
      </c>
      <c r="AD90">
        <f t="shared" si="17"/>
        <v>2.6446649903284075E-2</v>
      </c>
      <c r="AE90">
        <f t="shared" si="18"/>
        <v>2.4240045642767123E-2</v>
      </c>
      <c r="AF90">
        <f t="shared" si="19"/>
        <v>1.1203296705590098E-3</v>
      </c>
      <c r="AG90">
        <f t="shared" si="20"/>
        <v>0.13796495411529208</v>
      </c>
      <c r="AH90">
        <f t="shared" si="21"/>
        <v>8.1759435469407806E-3</v>
      </c>
      <c r="AI90">
        <f t="shared" si="22"/>
        <v>3.9479136034644485E-3</v>
      </c>
      <c r="AJ90">
        <f t="shared" si="23"/>
        <v>7.0139808394092933E-3</v>
      </c>
      <c r="AK90">
        <f t="shared" si="24"/>
        <v>8.1866630723059775E-3</v>
      </c>
      <c r="AL90" s="5">
        <f t="shared" si="25"/>
        <v>0.18656269781312168</v>
      </c>
      <c r="AM90" s="5">
        <f t="shared" si="26"/>
        <v>0.16528945517741259</v>
      </c>
      <c r="AN90" s="5">
        <f t="shared" si="27"/>
        <v>2.1273242635709094E-2</v>
      </c>
    </row>
    <row r="91" spans="1:40" x14ac:dyDescent="0.25">
      <c r="A91" s="18" t="s">
        <v>111</v>
      </c>
      <c r="B91">
        <v>11</v>
      </c>
      <c r="C91">
        <v>12</v>
      </c>
      <c r="D91">
        <v>2007</v>
      </c>
      <c r="E91" s="1">
        <v>0.50013333333333332</v>
      </c>
      <c r="F91">
        <v>12</v>
      </c>
      <c r="G91">
        <v>12</v>
      </c>
      <c r="H91">
        <v>2007</v>
      </c>
      <c r="I91" s="1">
        <v>0.52166111111111113</v>
      </c>
      <c r="J91">
        <v>683</v>
      </c>
      <c r="K91" s="2">
        <v>38.52830658570349</v>
      </c>
      <c r="L91" s="5">
        <v>3.9418876446325486</v>
      </c>
      <c r="M91" s="5">
        <v>1.5589686428819573E-3</v>
      </c>
      <c r="N91" s="5">
        <v>1.8085984968234303</v>
      </c>
      <c r="O91" s="5">
        <v>2.4628161446982921</v>
      </c>
      <c r="P91" s="5">
        <v>0.11965084334119021</v>
      </c>
      <c r="Q91" s="2">
        <v>1.7570954166662278</v>
      </c>
      <c r="R91" s="5">
        <v>2.7990573360835138</v>
      </c>
      <c r="S91" s="5">
        <v>0.15747354848383771</v>
      </c>
      <c r="T91" s="5">
        <v>0.15345211800731265</v>
      </c>
      <c r="U91" s="5">
        <v>0.32337970008144595</v>
      </c>
      <c r="V91" s="5">
        <v>0.62358745715278285</v>
      </c>
      <c r="W91" s="3">
        <v>0.30161451085085805</v>
      </c>
      <c r="X91" s="3">
        <v>0.19067676020731669</v>
      </c>
      <c r="Y91" s="3">
        <v>0.60322902170171611</v>
      </c>
      <c r="AB91">
        <f t="shared" si="15"/>
        <v>0.11118629296907308</v>
      </c>
      <c r="AC91">
        <f t="shared" si="16"/>
        <v>1.951052066081745E-5</v>
      </c>
      <c r="AD91">
        <f t="shared" si="17"/>
        <v>2.9168638233807817E-2</v>
      </c>
      <c r="AE91">
        <f t="shared" si="18"/>
        <v>2.5638951469725377E-2</v>
      </c>
      <c r="AF91">
        <f t="shared" si="19"/>
        <v>1.3593659064707203E-3</v>
      </c>
      <c r="AG91">
        <f t="shared" si="20"/>
        <v>0.12175229835198498</v>
      </c>
      <c r="AH91">
        <f t="shared" si="21"/>
        <v>8.7299550669319003E-3</v>
      </c>
      <c r="AI91">
        <f t="shared" si="22"/>
        <v>3.9247772411412423E-3</v>
      </c>
      <c r="AJ91">
        <f t="shared" si="23"/>
        <v>6.6525344596059651E-3</v>
      </c>
      <c r="AK91">
        <f t="shared" si="24"/>
        <v>7.7792846451195464E-3</v>
      </c>
      <c r="AL91" s="5">
        <f t="shared" si="25"/>
        <v>0.16737275909973781</v>
      </c>
      <c r="AM91" s="5">
        <f t="shared" si="26"/>
        <v>0.14883884976478359</v>
      </c>
      <c r="AN91" s="5">
        <f t="shared" si="27"/>
        <v>1.8533909334954218E-2</v>
      </c>
    </row>
    <row r="92" spans="1:40" x14ac:dyDescent="0.25">
      <c r="A92" s="18" t="s">
        <v>112</v>
      </c>
      <c r="B92">
        <v>12</v>
      </c>
      <c r="C92">
        <v>12</v>
      </c>
      <c r="D92">
        <v>2007</v>
      </c>
      <c r="E92" s="1">
        <v>0.52374444444444446</v>
      </c>
      <c r="F92">
        <v>13</v>
      </c>
      <c r="G92">
        <v>12</v>
      </c>
      <c r="H92">
        <v>2007</v>
      </c>
      <c r="I92" s="1">
        <v>0.49527222222222222</v>
      </c>
      <c r="J92">
        <v>689</v>
      </c>
      <c r="K92" s="2">
        <v>45.354203712459729</v>
      </c>
      <c r="L92" s="5">
        <v>3.9292809807814097</v>
      </c>
      <c r="M92" s="5">
        <v>1.7411076582276269E-3</v>
      </c>
      <c r="N92" s="5">
        <v>1.5874549073890389</v>
      </c>
      <c r="O92" s="5">
        <v>2.6836635436243954</v>
      </c>
      <c r="P92" s="5">
        <v>9.6921659641337907E-2</v>
      </c>
      <c r="Q92" s="2">
        <v>1.9931357252950992</v>
      </c>
      <c r="R92" s="5">
        <v>2.7387986194682705</v>
      </c>
      <c r="S92" s="5">
        <v>0.18241730027555703</v>
      </c>
      <c r="T92" s="5">
        <v>0.16067159108581822</v>
      </c>
      <c r="U92" s="5">
        <v>0.28699257899785385</v>
      </c>
      <c r="V92" s="5">
        <v>0.91934111662040019</v>
      </c>
      <c r="W92" s="3">
        <v>0.28246321350614917</v>
      </c>
      <c r="X92" s="3">
        <v>0.2311874531648711</v>
      </c>
      <c r="Y92" s="3">
        <v>0.56492642701229834</v>
      </c>
      <c r="AB92">
        <f t="shared" si="15"/>
        <v>0.11083070489891995</v>
      </c>
      <c r="AC92">
        <f t="shared" si="16"/>
        <v>2.1789993720309711E-5</v>
      </c>
      <c r="AD92">
        <f t="shared" si="17"/>
        <v>2.5602088018673346E-2</v>
      </c>
      <c r="AE92">
        <f t="shared" si="18"/>
        <v>2.7938065739976804E-2</v>
      </c>
      <c r="AF92">
        <f t="shared" si="19"/>
        <v>1.1011372426293453E-3</v>
      </c>
      <c r="AG92">
        <f t="shared" si="20"/>
        <v>0.11913118832716771</v>
      </c>
      <c r="AH92">
        <f t="shared" si="21"/>
        <v>1.0112776718180595E-2</v>
      </c>
      <c r="AI92">
        <f t="shared" si="22"/>
        <v>4.1094265245757034E-3</v>
      </c>
      <c r="AJ92">
        <f t="shared" si="23"/>
        <v>5.9039822875509955E-3</v>
      </c>
      <c r="AK92">
        <f t="shared" si="24"/>
        <v>1.1468826305144713E-2</v>
      </c>
      <c r="AL92" s="5">
        <f t="shared" si="25"/>
        <v>0.16549378589391975</v>
      </c>
      <c r="AM92" s="5">
        <f t="shared" si="26"/>
        <v>0.1507262001626197</v>
      </c>
      <c r="AN92" s="5">
        <f t="shared" si="27"/>
        <v>1.4767585731300048E-2</v>
      </c>
    </row>
    <row r="93" spans="1:40" x14ac:dyDescent="0.25">
      <c r="A93" s="18" t="s">
        <v>113</v>
      </c>
      <c r="B93">
        <v>13</v>
      </c>
      <c r="C93">
        <v>12</v>
      </c>
      <c r="D93">
        <v>2007</v>
      </c>
      <c r="E93" s="1">
        <v>0.50221666666666664</v>
      </c>
      <c r="F93">
        <v>14</v>
      </c>
      <c r="G93">
        <v>12</v>
      </c>
      <c r="H93">
        <v>2007</v>
      </c>
      <c r="I93" s="1">
        <v>0.4793</v>
      </c>
      <c r="J93">
        <v>692</v>
      </c>
      <c r="K93" s="2">
        <v>48.286710104965564</v>
      </c>
      <c r="L93" s="5">
        <v>4.277308286631242</v>
      </c>
      <c r="M93" s="5">
        <v>4.2259341847770884E-3</v>
      </c>
      <c r="N93" s="5">
        <v>1.4430653765013126</v>
      </c>
      <c r="O93" s="5">
        <v>2.7198443859043757</v>
      </c>
      <c r="P93" s="5">
        <v>0.10493574610983737</v>
      </c>
      <c r="Q93" s="2">
        <v>1.9500272886421897</v>
      </c>
      <c r="R93" s="5">
        <v>3.0532788792287486</v>
      </c>
      <c r="S93" s="5">
        <v>6.728350113801955E-2</v>
      </c>
      <c r="T93" s="5">
        <v>0.17082717481051859</v>
      </c>
      <c r="U93" s="5">
        <v>0.32702101673806394</v>
      </c>
      <c r="V93" s="5">
        <v>0.65642844336870798</v>
      </c>
      <c r="W93" s="3">
        <v>0.25713890713082826</v>
      </c>
      <c r="X93" s="3">
        <v>0.18520713993120805</v>
      </c>
      <c r="Y93" s="3">
        <v>0.51427781426165653</v>
      </c>
      <c r="AB93">
        <f t="shared" si="15"/>
        <v>0.12064728758162191</v>
      </c>
      <c r="AC93">
        <f t="shared" si="16"/>
        <v>5.2887642480690438E-5</v>
      </c>
      <c r="AD93">
        <f t="shared" si="17"/>
        <v>2.3273408658046581E-2</v>
      </c>
      <c r="AE93">
        <f t="shared" si="18"/>
        <v>2.831472351905915E-2</v>
      </c>
      <c r="AF93">
        <f t="shared" si="19"/>
        <v>1.1921861279741942E-3</v>
      </c>
      <c r="AG93">
        <f t="shared" si="20"/>
        <v>0.13281032734249837</v>
      </c>
      <c r="AH93">
        <f t="shared" si="21"/>
        <v>3.7300355985885338E-3</v>
      </c>
      <c r="AI93">
        <f t="shared" si="22"/>
        <v>4.3691714169290883E-3</v>
      </c>
      <c r="AJ93">
        <f t="shared" si="23"/>
        <v>6.7274432573146258E-3</v>
      </c>
      <c r="AK93">
        <f t="shared" si="24"/>
        <v>8.1889775869349798E-3</v>
      </c>
      <c r="AL93" s="5">
        <f t="shared" si="25"/>
        <v>0.17348049352918252</v>
      </c>
      <c r="AM93" s="5">
        <f t="shared" si="26"/>
        <v>0.15582595520226558</v>
      </c>
      <c r="AN93" s="5">
        <f t="shared" si="27"/>
        <v>1.7654538326916935E-2</v>
      </c>
    </row>
    <row r="94" spans="1:40" x14ac:dyDescent="0.25">
      <c r="A94" s="18" t="s">
        <v>114</v>
      </c>
      <c r="B94">
        <v>14</v>
      </c>
      <c r="C94">
        <v>12</v>
      </c>
      <c r="D94">
        <v>2007</v>
      </c>
      <c r="E94" s="1">
        <v>0.50013333333333332</v>
      </c>
      <c r="F94">
        <v>15</v>
      </c>
      <c r="G94">
        <v>12</v>
      </c>
      <c r="H94">
        <v>2007</v>
      </c>
      <c r="I94" s="1">
        <v>0.4799944444444445</v>
      </c>
      <c r="J94">
        <v>692</v>
      </c>
      <c r="K94" s="2">
        <v>31.943760496890306</v>
      </c>
      <c r="L94" s="5">
        <v>3.1752872014289126</v>
      </c>
      <c r="M94" s="5">
        <v>1.0161337350055196E-2</v>
      </c>
      <c r="N94" s="5">
        <v>0.94322657525375153</v>
      </c>
      <c r="O94" s="5">
        <v>1.7155753608335047</v>
      </c>
      <c r="P94" s="5">
        <v>7.2035689996188909E-2</v>
      </c>
      <c r="Q94" s="2">
        <v>1.1370914726529207</v>
      </c>
      <c r="R94" s="5">
        <v>2.2944055724893073</v>
      </c>
      <c r="S94" s="5">
        <v>5.2497338076099936E-2</v>
      </c>
      <c r="T94" s="5">
        <v>0.14466397942617176</v>
      </c>
      <c r="U94" s="5">
        <v>0.25628182572077468</v>
      </c>
      <c r="V94" s="5">
        <v>0.3069316479150464</v>
      </c>
      <c r="W94" s="3">
        <v>0.17385392757986171</v>
      </c>
      <c r="X94" s="3">
        <v>0.16689254341762197</v>
      </c>
      <c r="Y94" s="3">
        <v>0.34770785515972341</v>
      </c>
      <c r="AB94">
        <f t="shared" si="15"/>
        <v>8.9563286645105128E-2</v>
      </c>
      <c r="AC94">
        <f t="shared" si="16"/>
        <v>1.2716932005976168E-4</v>
      </c>
      <c r="AD94">
        <f t="shared" si="17"/>
        <v>1.5212129609978428E-2</v>
      </c>
      <c r="AE94">
        <f t="shared" si="18"/>
        <v>1.7859860758893675E-2</v>
      </c>
      <c r="AF94">
        <f t="shared" si="19"/>
        <v>8.1840510518326501E-4</v>
      </c>
      <c r="AG94">
        <f t="shared" si="20"/>
        <v>9.9801153838829496E-2</v>
      </c>
      <c r="AH94">
        <f t="shared" si="21"/>
        <v>2.9103262544751965E-3</v>
      </c>
      <c r="AI94">
        <f t="shared" si="22"/>
        <v>3.7000068909945382E-3</v>
      </c>
      <c r="AJ94">
        <f t="shared" si="23"/>
        <v>5.2722037794851817E-3</v>
      </c>
      <c r="AK94">
        <f t="shared" si="24"/>
        <v>3.8289876236906988E-3</v>
      </c>
      <c r="AL94" s="5">
        <f t="shared" si="25"/>
        <v>0.12358085143922026</v>
      </c>
      <c r="AM94" s="5">
        <f t="shared" si="26"/>
        <v>0.11551267838747512</v>
      </c>
      <c r="AN94" s="5">
        <f t="shared" si="27"/>
        <v>8.0681730517451478E-3</v>
      </c>
    </row>
    <row r="95" spans="1:40" x14ac:dyDescent="0.25">
      <c r="A95" s="18">
        <v>101</v>
      </c>
      <c r="B95">
        <v>16</v>
      </c>
      <c r="C95">
        <v>12</v>
      </c>
      <c r="D95">
        <v>2007</v>
      </c>
      <c r="E95" s="1">
        <v>0.50360555555555553</v>
      </c>
      <c r="F95">
        <v>17</v>
      </c>
      <c r="G95">
        <v>12</v>
      </c>
      <c r="H95">
        <v>2007</v>
      </c>
      <c r="I95" s="1">
        <v>0.4793</v>
      </c>
      <c r="J95">
        <v>691</v>
      </c>
      <c r="K95" s="2">
        <v>30.344316876820585</v>
      </c>
      <c r="L95" s="5">
        <v>1.7472101501110682</v>
      </c>
      <c r="M95" s="11" t="s">
        <v>141</v>
      </c>
      <c r="N95" s="5">
        <v>0.52802464454096421</v>
      </c>
      <c r="O95" s="5">
        <v>0.72846783932332593</v>
      </c>
      <c r="P95" s="5">
        <v>5.5518674277269656E-2</v>
      </c>
      <c r="Q95" s="2">
        <v>0.46455977762151662</v>
      </c>
      <c r="R95" s="5">
        <v>1.0467225445083819</v>
      </c>
      <c r="S95" s="5">
        <v>4.4801099372580117E-2</v>
      </c>
      <c r="T95" s="5">
        <v>5.5715026794607478E-2</v>
      </c>
      <c r="U95" s="5">
        <v>0.13140892222833853</v>
      </c>
      <c r="V95" s="5">
        <v>0.40415893152035376</v>
      </c>
      <c r="W95" s="3">
        <v>0.29938315055046483</v>
      </c>
      <c r="X95" s="3">
        <v>0.12461555366360683</v>
      </c>
      <c r="Y95" s="3">
        <v>0.59876630110092965</v>
      </c>
      <c r="AB95">
        <f t="shared" si="15"/>
        <v>4.9282434493867031E-2</v>
      </c>
      <c r="AC95">
        <f t="shared" si="16"/>
        <v>1.2515018021625952E-2</v>
      </c>
      <c r="AD95">
        <f t="shared" si="17"/>
        <v>8.5158534977229899E-3</v>
      </c>
      <c r="AE95">
        <f t="shared" si="18"/>
        <v>7.5836564657385365E-3</v>
      </c>
      <c r="AF95">
        <f t="shared" si="19"/>
        <v>6.3075353986236766E-4</v>
      </c>
      <c r="AG95">
        <f t="shared" si="20"/>
        <v>4.5529926767792016E-2</v>
      </c>
      <c r="AH95">
        <f t="shared" si="21"/>
        <v>2.4836652773587375E-3</v>
      </c>
      <c r="AI95">
        <f t="shared" si="22"/>
        <v>1.4249987031305063E-3</v>
      </c>
      <c r="AJ95">
        <f t="shared" si="23"/>
        <v>2.7033310476926257E-3</v>
      </c>
      <c r="AK95">
        <f t="shared" si="24"/>
        <v>5.0419028383277666E-3</v>
      </c>
      <c r="AL95" s="5">
        <f t="shared" si="25"/>
        <v>7.8527716018816876E-2</v>
      </c>
      <c r="AM95" s="5">
        <f t="shared" si="26"/>
        <v>5.7183824634301654E-2</v>
      </c>
      <c r="AN95" s="5">
        <f t="shared" si="27"/>
        <v>2.1343891384515222E-2</v>
      </c>
    </row>
    <row r="96" spans="1:40" x14ac:dyDescent="0.25">
      <c r="A96" s="18">
        <v>102</v>
      </c>
      <c r="B96">
        <v>17</v>
      </c>
      <c r="C96">
        <v>12</v>
      </c>
      <c r="D96">
        <v>2007</v>
      </c>
      <c r="E96" s="1">
        <v>0.50013333333333332</v>
      </c>
      <c r="F96">
        <v>18</v>
      </c>
      <c r="G96">
        <v>12</v>
      </c>
      <c r="H96">
        <v>2007</v>
      </c>
      <c r="I96" s="1">
        <v>0.4793</v>
      </c>
      <c r="J96">
        <v>693</v>
      </c>
      <c r="K96" s="2">
        <v>23.123805402286397</v>
      </c>
      <c r="L96" s="5">
        <v>1.4280992232517804</v>
      </c>
      <c r="M96" s="11" t="s">
        <v>141</v>
      </c>
      <c r="N96" s="5">
        <v>0.56077011304100188</v>
      </c>
      <c r="O96" s="5">
        <v>0.61329307086563534</v>
      </c>
      <c r="P96" s="5">
        <v>3.687111639289261E-2</v>
      </c>
      <c r="Q96" s="2">
        <v>0.39474754204951623</v>
      </c>
      <c r="R96" s="5">
        <v>0.86680388063253222</v>
      </c>
      <c r="S96" s="5">
        <v>5.1332437447274989E-2</v>
      </c>
      <c r="T96" s="5">
        <v>4.7550784483901383E-2</v>
      </c>
      <c r="U96" s="5">
        <v>0.12026006576580213</v>
      </c>
      <c r="V96" s="5">
        <v>0.25211019755824005</v>
      </c>
      <c r="W96" s="3" t="s">
        <v>148</v>
      </c>
      <c r="X96" s="3">
        <v>6.6344645231034435E-2</v>
      </c>
      <c r="Y96" s="3">
        <v>9.0117598936496526E-2</v>
      </c>
      <c r="AB96">
        <f t="shared" si="15"/>
        <v>4.0281477540737881E-2</v>
      </c>
      <c r="AC96">
        <f t="shared" si="16"/>
        <v>1.2515018021625952E-2</v>
      </c>
      <c r="AD96">
        <f t="shared" si="17"/>
        <v>9.0439644776622793E-3</v>
      </c>
      <c r="AE96">
        <f t="shared" si="18"/>
        <v>6.3846387049607259E-3</v>
      </c>
      <c r="AF96">
        <f t="shared" si="19"/>
        <v>4.1889665929966291E-4</v>
      </c>
      <c r="AG96">
        <f t="shared" si="20"/>
        <v>3.7703895281794131E-2</v>
      </c>
      <c r="AH96">
        <f t="shared" si="21"/>
        <v>2.8457469632545743E-3</v>
      </c>
      <c r="AI96">
        <f t="shared" si="22"/>
        <v>1.2161854731254653E-3</v>
      </c>
      <c r="AJ96">
        <f t="shared" si="23"/>
        <v>2.4739779009628087E-3</v>
      </c>
      <c r="AK96">
        <f t="shared" si="24"/>
        <v>3.1450872948882241E-3</v>
      </c>
      <c r="AL96" s="5">
        <f t="shared" si="25"/>
        <v>6.8643995404286492E-2</v>
      </c>
      <c r="AM96" s="5">
        <f t="shared" si="26"/>
        <v>4.7384892914025201E-2</v>
      </c>
      <c r="AN96" s="5">
        <f t="shared" si="27"/>
        <v>2.1259102490261292E-2</v>
      </c>
    </row>
    <row r="97" spans="1:40" x14ac:dyDescent="0.25">
      <c r="A97" s="18">
        <v>103</v>
      </c>
      <c r="B97">
        <v>18</v>
      </c>
      <c r="C97">
        <v>12</v>
      </c>
      <c r="D97">
        <v>2007</v>
      </c>
      <c r="E97" s="1">
        <v>0.50013333333333332</v>
      </c>
      <c r="F97">
        <v>19</v>
      </c>
      <c r="G97">
        <v>12</v>
      </c>
      <c r="H97">
        <v>2007</v>
      </c>
      <c r="I97" s="1">
        <v>0.4793</v>
      </c>
      <c r="J97">
        <v>692</v>
      </c>
      <c r="K97" s="2">
        <v>23.582620866354134</v>
      </c>
      <c r="L97" s="5">
        <v>1.0967527666837216</v>
      </c>
      <c r="M97" s="11" t="s">
        <v>141</v>
      </c>
      <c r="N97" s="5">
        <v>0.53791377581666666</v>
      </c>
      <c r="O97" s="5">
        <v>0.55557770339480295</v>
      </c>
      <c r="P97" s="5">
        <v>2.4385159627549009E-2</v>
      </c>
      <c r="Q97" s="2">
        <v>0.37397052198186054</v>
      </c>
      <c r="R97" s="5">
        <v>0.72029755288164121</v>
      </c>
      <c r="S97" s="5">
        <v>6.1815469144105913E-2</v>
      </c>
      <c r="T97" s="5">
        <v>4.3903220184833648E-2</v>
      </c>
      <c r="U97" s="5">
        <v>0.10414598724841198</v>
      </c>
      <c r="V97" s="5">
        <v>0.14982056661868198</v>
      </c>
      <c r="W97" s="3" t="s">
        <v>148</v>
      </c>
      <c r="X97" s="3">
        <v>8.1131052621312524E-2</v>
      </c>
      <c r="Y97" s="3">
        <v>0.11116123851570578</v>
      </c>
      <c r="AB97">
        <f t="shared" si="15"/>
        <v>3.093540085983475E-2</v>
      </c>
      <c r="AC97">
        <f t="shared" si="16"/>
        <v>1.2515018021625952E-2</v>
      </c>
      <c r="AD97">
        <f t="shared" si="17"/>
        <v>8.6753430102567159E-3</v>
      </c>
      <c r="AE97">
        <f t="shared" si="18"/>
        <v>5.7837974652167352E-3</v>
      </c>
      <c r="AF97">
        <f t="shared" si="19"/>
        <v>2.7704238178256901E-4</v>
      </c>
      <c r="AG97">
        <f t="shared" si="20"/>
        <v>3.1331220489880553E-2</v>
      </c>
      <c r="AH97">
        <f t="shared" si="21"/>
        <v>3.4269010463350708E-3</v>
      </c>
      <c r="AI97">
        <f t="shared" si="22"/>
        <v>1.1228933274549954E-3</v>
      </c>
      <c r="AJ97">
        <f t="shared" si="23"/>
        <v>2.1424807086692448E-3</v>
      </c>
      <c r="AK97">
        <f t="shared" si="24"/>
        <v>1.8690190446442364E-3</v>
      </c>
      <c r="AL97" s="5">
        <f t="shared" si="25"/>
        <v>5.8186601738716717E-2</v>
      </c>
      <c r="AM97" s="5">
        <f t="shared" si="26"/>
        <v>3.98925146169841E-2</v>
      </c>
      <c r="AN97" s="5">
        <f t="shared" si="27"/>
        <v>1.8294087121732618E-2</v>
      </c>
    </row>
    <row r="98" spans="1:40" x14ac:dyDescent="0.25">
      <c r="A98" s="18">
        <v>106</v>
      </c>
      <c r="B98">
        <v>19</v>
      </c>
      <c r="C98">
        <v>12</v>
      </c>
      <c r="D98">
        <v>2007</v>
      </c>
      <c r="E98" s="1">
        <v>0.50013333333333332</v>
      </c>
      <c r="F98">
        <v>20</v>
      </c>
      <c r="G98">
        <v>12</v>
      </c>
      <c r="H98">
        <v>2007</v>
      </c>
      <c r="I98" s="1">
        <v>0.4793</v>
      </c>
      <c r="J98">
        <v>695</v>
      </c>
      <c r="K98" s="2">
        <v>10.984929195436756</v>
      </c>
      <c r="L98" s="5">
        <v>0.92424658044376462</v>
      </c>
      <c r="M98" s="11" t="s">
        <v>141</v>
      </c>
      <c r="N98" s="5">
        <v>0.20331053603897653</v>
      </c>
      <c r="O98" s="5">
        <v>0.32705152040258556</v>
      </c>
      <c r="P98" s="5">
        <v>1.7428069108972585E-2</v>
      </c>
      <c r="Q98" s="2">
        <v>0.17609760032128929</v>
      </c>
      <c r="R98" s="5">
        <v>0.59871938095450028</v>
      </c>
      <c r="S98" s="5">
        <v>1.5598884012987122E-2</v>
      </c>
      <c r="T98" s="5">
        <v>2.4812557089062031E-2</v>
      </c>
      <c r="U98" s="5">
        <v>7.8129915257230828E-2</v>
      </c>
      <c r="V98" s="5">
        <v>5.7246718744730148E-2</v>
      </c>
      <c r="W98" s="3" t="s">
        <v>148</v>
      </c>
      <c r="X98" s="3">
        <v>4.993244369633653E-2</v>
      </c>
      <c r="Y98" s="3">
        <v>0</v>
      </c>
      <c r="AB98">
        <f t="shared" si="15"/>
        <v>2.6069629663040206E-2</v>
      </c>
      <c r="AC98">
        <f t="shared" si="16"/>
        <v>1.2515018021625952E-2</v>
      </c>
      <c r="AD98">
        <f t="shared" si="17"/>
        <v>3.2789430519035837E-3</v>
      </c>
      <c r="AE98">
        <f t="shared" si="18"/>
        <v>3.4047438245655274E-3</v>
      </c>
      <c r="AF98">
        <f t="shared" si="19"/>
        <v>1.9800213939818616E-4</v>
      </c>
      <c r="AG98">
        <f t="shared" si="20"/>
        <v>2.6042860844388623E-2</v>
      </c>
      <c r="AH98">
        <f t="shared" si="21"/>
        <v>8.647646404033153E-4</v>
      </c>
      <c r="AI98">
        <f t="shared" si="22"/>
        <v>6.3461984508436501E-4</v>
      </c>
      <c r="AJ98">
        <f t="shared" si="23"/>
        <v>1.6072807088506652E-3</v>
      </c>
      <c r="AK98">
        <f t="shared" si="24"/>
        <v>7.1415567296320042E-4</v>
      </c>
      <c r="AL98" s="5">
        <f t="shared" si="25"/>
        <v>4.5466336700533454E-2</v>
      </c>
      <c r="AM98" s="5">
        <f t="shared" si="26"/>
        <v>2.9863681711690168E-2</v>
      </c>
      <c r="AN98" s="5">
        <f t="shared" si="27"/>
        <v>1.5602654988843286E-2</v>
      </c>
    </row>
    <row r="99" spans="1:40" x14ac:dyDescent="0.25">
      <c r="A99" s="18">
        <v>107</v>
      </c>
      <c r="B99">
        <v>20</v>
      </c>
      <c r="C99">
        <v>12</v>
      </c>
      <c r="D99">
        <v>2007</v>
      </c>
      <c r="E99" s="1">
        <v>0.50013333333333332</v>
      </c>
      <c r="F99">
        <v>21</v>
      </c>
      <c r="G99">
        <v>12</v>
      </c>
      <c r="H99">
        <v>2007</v>
      </c>
      <c r="I99" s="1">
        <v>0.4793</v>
      </c>
      <c r="J99">
        <v>695</v>
      </c>
      <c r="K99" s="2">
        <v>12.343174785397123</v>
      </c>
      <c r="L99" s="5">
        <v>2.348099789357327</v>
      </c>
      <c r="M99" s="11" t="s">
        <v>141</v>
      </c>
      <c r="N99" s="5">
        <v>0.1773209838674262</v>
      </c>
      <c r="O99" s="5">
        <v>0.45627587427562888</v>
      </c>
      <c r="P99" s="5">
        <v>1.4067770669155752E-2</v>
      </c>
      <c r="Q99" s="2">
        <v>0.10163248882014886</v>
      </c>
      <c r="R99" s="5">
        <v>1.4066005578733025</v>
      </c>
      <c r="S99" s="5">
        <v>8.2429722741477248E-3</v>
      </c>
      <c r="T99" s="5">
        <v>4.7939855881338797E-2</v>
      </c>
      <c r="U99" s="5">
        <v>0.16950163329473361</v>
      </c>
      <c r="V99" s="5">
        <v>6.8308999359639605E-2</v>
      </c>
      <c r="W99" s="3" t="s">
        <v>148</v>
      </c>
      <c r="X99" s="3" t="s">
        <v>147</v>
      </c>
      <c r="Y99" s="3">
        <v>0</v>
      </c>
      <c r="AB99">
        <f t="shared" si="15"/>
        <v>6.6231342604499671E-2</v>
      </c>
      <c r="AC99">
        <f t="shared" si="16"/>
        <v>1.2515018021625952E-2</v>
      </c>
      <c r="AD99">
        <f t="shared" si="17"/>
        <v>2.8597898531797679E-3</v>
      </c>
      <c r="AE99">
        <f t="shared" si="18"/>
        <v>4.7500236761654352E-3</v>
      </c>
      <c r="AF99">
        <f t="shared" si="19"/>
        <v>1.5982543284854455E-4</v>
      </c>
      <c r="AG99">
        <f t="shared" si="20"/>
        <v>6.1183759466636789E-2</v>
      </c>
      <c r="AH99">
        <f t="shared" si="21"/>
        <v>4.5697057229049989E-4</v>
      </c>
      <c r="AI99">
        <f t="shared" si="22"/>
        <v>1.2261365809086021E-3</v>
      </c>
      <c r="AJ99">
        <f t="shared" si="23"/>
        <v>3.4869704442446743E-3</v>
      </c>
      <c r="AK99">
        <f t="shared" si="24"/>
        <v>8.5215817564420664E-4</v>
      </c>
      <c r="AL99" s="5">
        <f t="shared" si="25"/>
        <v>8.6515999588319376E-2</v>
      </c>
      <c r="AM99" s="5">
        <f t="shared" si="26"/>
        <v>6.7205995239724786E-2</v>
      </c>
      <c r="AN99" s="5">
        <f t="shared" si="27"/>
        <v>1.9310004348594589E-2</v>
      </c>
    </row>
    <row r="100" spans="1:40" x14ac:dyDescent="0.25">
      <c r="A100" s="18">
        <v>108</v>
      </c>
      <c r="B100">
        <v>21</v>
      </c>
      <c r="C100">
        <v>12</v>
      </c>
      <c r="D100">
        <v>2007</v>
      </c>
      <c r="E100" s="1">
        <v>0.50013333333333332</v>
      </c>
      <c r="F100">
        <v>22</v>
      </c>
      <c r="G100">
        <v>12</v>
      </c>
      <c r="H100">
        <v>2007</v>
      </c>
      <c r="I100" s="1">
        <v>0.4793</v>
      </c>
      <c r="J100">
        <v>694</v>
      </c>
      <c r="K100" s="2">
        <v>15.328962623808399</v>
      </c>
      <c r="L100" s="5">
        <v>3.3662482182188813</v>
      </c>
      <c r="M100" s="5">
        <v>2.3881518610946442E-3</v>
      </c>
      <c r="N100" s="5">
        <v>0.30878629246299655</v>
      </c>
      <c r="O100" s="5">
        <v>0.69918811057303776</v>
      </c>
      <c r="P100" s="5">
        <v>2.2940203278836144E-2</v>
      </c>
      <c r="Q100" s="2">
        <v>0.1983737413769624</v>
      </c>
      <c r="R100" s="5">
        <v>1.9863496684068225</v>
      </c>
      <c r="S100" s="5">
        <v>3.2231334242072973E-2</v>
      </c>
      <c r="T100" s="5">
        <v>7.2446417041674011E-2</v>
      </c>
      <c r="U100" s="5">
        <v>0.23325445294384989</v>
      </c>
      <c r="V100" s="5">
        <v>8.558996816039928E-2</v>
      </c>
      <c r="W100" s="3" t="s">
        <v>148</v>
      </c>
      <c r="X100" s="3">
        <v>3.7267742468790825E-2</v>
      </c>
      <c r="Y100" s="3">
        <v>7.1391583977074874E-2</v>
      </c>
      <c r="AB100">
        <f t="shared" si="15"/>
        <v>9.4949601393926636E-2</v>
      </c>
      <c r="AC100">
        <f t="shared" si="16"/>
        <v>2.9887763579979028E-5</v>
      </c>
      <c r="AD100">
        <f t="shared" si="17"/>
        <v>4.9800304889290447E-3</v>
      </c>
      <c r="AE100">
        <f t="shared" si="18"/>
        <v>7.2788421798279145E-3</v>
      </c>
      <c r="AF100">
        <f t="shared" si="19"/>
        <v>2.6062607963267439E-4</v>
      </c>
      <c r="AG100">
        <f t="shared" si="20"/>
        <v>8.6401458927463065E-2</v>
      </c>
      <c r="AH100">
        <f t="shared" si="21"/>
        <v>1.7868277078257359E-3</v>
      </c>
      <c r="AI100">
        <f t="shared" si="22"/>
        <v>1.8529301028861614E-3</v>
      </c>
      <c r="AJ100">
        <f t="shared" si="23"/>
        <v>4.7984869974048534E-3</v>
      </c>
      <c r="AK100">
        <f t="shared" si="24"/>
        <v>1.0677391237574761E-3</v>
      </c>
      <c r="AL100" s="5">
        <f t="shared" si="25"/>
        <v>0.10749898790589625</v>
      </c>
      <c r="AM100" s="5">
        <f t="shared" si="26"/>
        <v>9.5907442859337291E-2</v>
      </c>
      <c r="AN100" s="5">
        <f t="shared" si="27"/>
        <v>1.159154504655896E-2</v>
      </c>
    </row>
    <row r="101" spans="1:40" x14ac:dyDescent="0.25">
      <c r="A101" s="17">
        <v>109</v>
      </c>
      <c r="B101">
        <v>22</v>
      </c>
      <c r="C101">
        <v>12</v>
      </c>
      <c r="D101">
        <v>2007</v>
      </c>
      <c r="E101" s="1">
        <v>0.50013333333333332</v>
      </c>
      <c r="F101">
        <v>23</v>
      </c>
      <c r="G101">
        <v>12</v>
      </c>
      <c r="H101">
        <v>2007</v>
      </c>
      <c r="I101" s="1">
        <v>0.4793</v>
      </c>
      <c r="J101" s="4">
        <v>693.84299999999996</v>
      </c>
      <c r="K101" s="2">
        <v>35.35381923576395</v>
      </c>
      <c r="L101" s="5">
        <v>5.7498151114599967</v>
      </c>
      <c r="M101" s="5">
        <v>7.5397063244931626E-3</v>
      </c>
      <c r="N101" s="5">
        <v>0.73887368559957545</v>
      </c>
      <c r="O101" s="5">
        <v>1.7516666553880631</v>
      </c>
      <c r="P101" s="5">
        <v>7.5712678858515084E-2</v>
      </c>
      <c r="Q101" s="2">
        <v>0.84428453123383718</v>
      </c>
      <c r="R101" s="5">
        <v>3.5988947048888891</v>
      </c>
      <c r="S101" s="5">
        <v>0.12482597517224844</v>
      </c>
      <c r="T101" s="5">
        <v>0.11488408334437025</v>
      </c>
      <c r="U101" s="5">
        <v>0.40384771178075946</v>
      </c>
      <c r="V101" s="5">
        <v>0.14483249823328728</v>
      </c>
      <c r="W101" s="3">
        <v>0.12481908241296927</v>
      </c>
      <c r="X101" s="3">
        <v>6.6756109737003341E-2</v>
      </c>
      <c r="Y101" s="3">
        <v>0.24963816482593854</v>
      </c>
      <c r="AB101">
        <f t="shared" si="15"/>
        <v>0.16218134181761756</v>
      </c>
      <c r="AC101">
        <f t="shared" si="16"/>
        <v>9.4359560528799099E-5</v>
      </c>
      <c r="AD101">
        <f t="shared" si="17"/>
        <v>1.1916375731588559E-2</v>
      </c>
      <c r="AE101">
        <f t="shared" si="18"/>
        <v>1.8235586308507221E-2</v>
      </c>
      <c r="AF101">
        <f t="shared" si="19"/>
        <v>8.6017976517179233E-4</v>
      </c>
      <c r="AG101">
        <f t="shared" si="20"/>
        <v>0.15654331056330223</v>
      </c>
      <c r="AH101">
        <f t="shared" si="21"/>
        <v>6.9200520654523123E-3</v>
      </c>
      <c r="AI101">
        <f t="shared" si="22"/>
        <v>2.9383396041354802E-3</v>
      </c>
      <c r="AJ101">
        <f t="shared" si="23"/>
        <v>8.3079142518156651E-3</v>
      </c>
      <c r="AK101">
        <f t="shared" si="24"/>
        <v>1.8067926426308294E-3</v>
      </c>
      <c r="AL101" s="5">
        <f t="shared" si="25"/>
        <v>0.19328784318341394</v>
      </c>
      <c r="AM101" s="5">
        <f t="shared" si="26"/>
        <v>0.17651640912733652</v>
      </c>
      <c r="AN101" s="5">
        <f t="shared" si="27"/>
        <v>1.6771434056077422E-2</v>
      </c>
    </row>
    <row r="102" spans="1:40" x14ac:dyDescent="0.25">
      <c r="A102" s="17">
        <v>110</v>
      </c>
      <c r="B102">
        <v>23</v>
      </c>
      <c r="C102">
        <v>12</v>
      </c>
      <c r="D102">
        <v>2007</v>
      </c>
      <c r="E102" s="1">
        <v>0.50013333333333332</v>
      </c>
      <c r="F102">
        <v>24</v>
      </c>
      <c r="G102">
        <v>12</v>
      </c>
      <c r="H102">
        <v>2007</v>
      </c>
      <c r="I102" s="1">
        <v>0.4793</v>
      </c>
      <c r="J102" s="4">
        <v>693.60199999999998</v>
      </c>
      <c r="K102" s="2">
        <v>21.813662590361425</v>
      </c>
      <c r="L102" s="5">
        <v>6.139489711233054</v>
      </c>
      <c r="M102" s="5">
        <v>6.0013040643338402E-3</v>
      </c>
      <c r="N102" s="5">
        <v>0.72816399141397015</v>
      </c>
      <c r="O102" s="5">
        <v>1.4157543248022135</v>
      </c>
      <c r="P102" s="5">
        <v>3.5834876142074111E-2</v>
      </c>
      <c r="Q102" s="2">
        <v>0.47253251820324704</v>
      </c>
      <c r="R102" s="5">
        <v>3.7410434644266659</v>
      </c>
      <c r="S102" s="5">
        <v>3.3811381688105636E-2</v>
      </c>
      <c r="T102" s="5">
        <v>0.12585443710708169</v>
      </c>
      <c r="U102" s="5">
        <v>0.37130258489101786</v>
      </c>
      <c r="V102" s="5">
        <v>0.14908138626673689</v>
      </c>
      <c r="W102" s="3" t="s">
        <v>148</v>
      </c>
      <c r="X102" s="3">
        <v>3.0426198526336944E-2</v>
      </c>
      <c r="Y102" s="3">
        <v>0.15295912578651005</v>
      </c>
      <c r="AB102">
        <f t="shared" si="15"/>
        <v>0.17317264297049764</v>
      </c>
      <c r="AC102">
        <f t="shared" si="16"/>
        <v>7.510642851839508E-5</v>
      </c>
      <c r="AD102">
        <f t="shared" si="17"/>
        <v>1.1743652379311477E-2</v>
      </c>
      <c r="AE102">
        <f t="shared" si="18"/>
        <v>1.473859772472156E-2</v>
      </c>
      <c r="AF102">
        <f t="shared" si="19"/>
        <v>4.0712382403548884E-4</v>
      </c>
      <c r="AG102">
        <f t="shared" si="20"/>
        <v>0.16272644156190627</v>
      </c>
      <c r="AH102">
        <f t="shared" si="21"/>
        <v>1.8744217408572668E-3</v>
      </c>
      <c r="AI102">
        <f t="shared" si="22"/>
        <v>3.2189235109220012E-3</v>
      </c>
      <c r="AJ102">
        <f t="shared" si="23"/>
        <v>7.6383991954539782E-3</v>
      </c>
      <c r="AK102">
        <f t="shared" si="24"/>
        <v>1.8597977328684743E-3</v>
      </c>
      <c r="AL102" s="5">
        <f t="shared" si="25"/>
        <v>0.20013712332708455</v>
      </c>
      <c r="AM102" s="5">
        <f t="shared" si="26"/>
        <v>0.17731798374200802</v>
      </c>
      <c r="AN102" s="5">
        <f t="shared" si="27"/>
        <v>2.2819139585076531E-2</v>
      </c>
    </row>
    <row r="103" spans="1:40" x14ac:dyDescent="0.25">
      <c r="A103" s="18">
        <v>111</v>
      </c>
      <c r="B103">
        <v>24</v>
      </c>
      <c r="C103">
        <v>12</v>
      </c>
      <c r="D103">
        <v>2007</v>
      </c>
      <c r="E103" s="1">
        <v>0.50013333333333332</v>
      </c>
      <c r="F103">
        <v>25</v>
      </c>
      <c r="G103">
        <v>12</v>
      </c>
      <c r="H103">
        <v>2007</v>
      </c>
      <c r="I103" s="1">
        <v>0.4793</v>
      </c>
      <c r="J103">
        <v>693</v>
      </c>
      <c r="K103" s="2">
        <v>24.652037002577789</v>
      </c>
      <c r="L103" s="5">
        <v>4.2249970586035843</v>
      </c>
      <c r="M103" s="5">
        <v>5.0749664374561557E-3</v>
      </c>
      <c r="N103" s="5">
        <v>0.65922064034128747</v>
      </c>
      <c r="O103" s="5">
        <v>0.93204383606522356</v>
      </c>
      <c r="P103" s="5">
        <v>3.7274753488902107E-2</v>
      </c>
      <c r="Q103" s="2">
        <v>0.27330076056563124</v>
      </c>
      <c r="R103" s="5">
        <v>2.6127327210765654</v>
      </c>
      <c r="S103" s="5">
        <v>1.4157406372075965E-2</v>
      </c>
      <c r="T103" s="5">
        <v>9.1331895989943707E-2</v>
      </c>
      <c r="U103" s="5">
        <v>0.29070807744490224</v>
      </c>
      <c r="V103" s="5">
        <v>0.13912407992336701</v>
      </c>
      <c r="W103" s="3" t="s">
        <v>148</v>
      </c>
      <c r="X103" s="3">
        <v>5.5907703095554623E-2</v>
      </c>
      <c r="Y103" s="3">
        <v>0</v>
      </c>
      <c r="AB103">
        <f t="shared" si="15"/>
        <v>0.11917177837146599</v>
      </c>
      <c r="AC103">
        <f t="shared" si="16"/>
        <v>6.3513296423910645E-5</v>
      </c>
      <c r="AD103">
        <f t="shared" si="17"/>
        <v>1.0631750721979834E-2</v>
      </c>
      <c r="AE103">
        <f t="shared" si="18"/>
        <v>9.7029681781058835E-3</v>
      </c>
      <c r="AF103">
        <f t="shared" si="19"/>
        <v>4.2348242310692285E-4</v>
      </c>
      <c r="AG103">
        <f t="shared" si="20"/>
        <v>0.11364762331578634</v>
      </c>
      <c r="AH103">
        <f t="shared" si="21"/>
        <v>7.8485258433865521E-4</v>
      </c>
      <c r="AI103">
        <f t="shared" si="22"/>
        <v>2.3359556806803287E-3</v>
      </c>
      <c r="AJ103">
        <f t="shared" si="23"/>
        <v>5.9804171455441731E-3</v>
      </c>
      <c r="AK103">
        <f t="shared" si="24"/>
        <v>1.7355798393633608E-3</v>
      </c>
      <c r="AL103" s="5">
        <f t="shared" si="25"/>
        <v>0.13999349299108255</v>
      </c>
      <c r="AM103" s="5">
        <f t="shared" si="26"/>
        <v>0.12448442856571286</v>
      </c>
      <c r="AN103" s="5">
        <f t="shared" si="27"/>
        <v>1.5509064425369687E-2</v>
      </c>
    </row>
    <row r="104" spans="1:40" x14ac:dyDescent="0.25">
      <c r="A104" s="18">
        <v>112</v>
      </c>
      <c r="B104">
        <v>25</v>
      </c>
      <c r="C104">
        <v>12</v>
      </c>
      <c r="D104">
        <v>2007</v>
      </c>
      <c r="E104" s="1">
        <v>0.50013333333333332</v>
      </c>
      <c r="F104">
        <v>26</v>
      </c>
      <c r="G104">
        <v>12</v>
      </c>
      <c r="H104">
        <v>2007</v>
      </c>
      <c r="I104" s="1">
        <v>0.4793</v>
      </c>
      <c r="J104">
        <v>693</v>
      </c>
      <c r="K104" s="2">
        <v>61.633326411481043</v>
      </c>
      <c r="L104" s="5">
        <v>5.6113297284300998</v>
      </c>
      <c r="M104" s="5">
        <v>5.1257420464773905E-3</v>
      </c>
      <c r="N104" s="5">
        <v>1.0200735852163501</v>
      </c>
      <c r="O104" s="5">
        <v>1.4538776943750109</v>
      </c>
      <c r="P104" s="5">
        <v>6.4631873221807634E-2</v>
      </c>
      <c r="Q104" s="2">
        <v>0.60439747274019007</v>
      </c>
      <c r="R104" s="5">
        <v>3.3692418994908171</v>
      </c>
      <c r="S104" s="5">
        <v>1.3561151970647134E-2</v>
      </c>
      <c r="T104" s="5">
        <v>0.14258728123329983</v>
      </c>
      <c r="U104" s="5">
        <v>0.34649676781071498</v>
      </c>
      <c r="V104" s="5">
        <v>0.59098787436537326</v>
      </c>
      <c r="W104" s="3">
        <v>0.3046027201145311</v>
      </c>
      <c r="X104" s="3">
        <v>0.13804698114034444</v>
      </c>
      <c r="Y104" s="3">
        <v>0.6092054402290622</v>
      </c>
      <c r="AB104">
        <f t="shared" si="15"/>
        <v>0.15827517356585052</v>
      </c>
      <c r="AC104">
        <f t="shared" si="16"/>
        <v>6.4148754085870431E-5</v>
      </c>
      <c r="AD104">
        <f t="shared" si="17"/>
        <v>1.6451499562395069E-2</v>
      </c>
      <c r="AE104">
        <f t="shared" si="18"/>
        <v>1.5135478029588612E-2</v>
      </c>
      <c r="AF104">
        <f t="shared" si="19"/>
        <v>7.3428955848251572E-4</v>
      </c>
      <c r="AG104">
        <f t="shared" si="20"/>
        <v>0.14655396289266126</v>
      </c>
      <c r="AH104">
        <f t="shared" si="21"/>
        <v>7.5179767331994332E-4</v>
      </c>
      <c r="AI104">
        <f t="shared" si="22"/>
        <v>3.6468920959044212E-3</v>
      </c>
      <c r="AJ104">
        <f t="shared" si="23"/>
        <v>7.1280964371675587E-3</v>
      </c>
      <c r="AK104">
        <f t="shared" si="24"/>
        <v>7.3726032231209238E-3</v>
      </c>
      <c r="AL104" s="5">
        <f t="shared" si="25"/>
        <v>0.1906605894704026</v>
      </c>
      <c r="AM104" s="5">
        <f t="shared" si="26"/>
        <v>0.16545335232217409</v>
      </c>
      <c r="AN104" s="5">
        <f t="shared" si="27"/>
        <v>2.5207237148228506E-2</v>
      </c>
    </row>
    <row r="105" spans="1:40" x14ac:dyDescent="0.25">
      <c r="A105" s="18" t="s">
        <v>115</v>
      </c>
      <c r="B105">
        <v>26</v>
      </c>
      <c r="C105">
        <v>12</v>
      </c>
      <c r="D105">
        <v>2007</v>
      </c>
      <c r="E105" s="1">
        <v>0.50013333333333332</v>
      </c>
      <c r="F105">
        <v>27</v>
      </c>
      <c r="G105">
        <v>12</v>
      </c>
      <c r="H105">
        <v>2007</v>
      </c>
      <c r="I105" s="1">
        <v>0.4793</v>
      </c>
      <c r="J105">
        <v>693</v>
      </c>
      <c r="K105" s="2">
        <v>60.215940854244188</v>
      </c>
      <c r="L105" s="5">
        <v>4.7641802465607244</v>
      </c>
      <c r="M105" s="5">
        <v>7.784608246014256E-3</v>
      </c>
      <c r="N105" s="5">
        <v>1.1317609450644237</v>
      </c>
      <c r="O105" s="5">
        <v>1.3126579415723594</v>
      </c>
      <c r="P105" s="5">
        <v>7.2448754076239338E-2</v>
      </c>
      <c r="Q105" s="2">
        <v>0.58012807705327207</v>
      </c>
      <c r="R105" s="5">
        <v>2.9053887887068761</v>
      </c>
      <c r="S105" s="5">
        <v>2.5550814176362346E-2</v>
      </c>
      <c r="T105" s="5">
        <v>0.13055652985037688</v>
      </c>
      <c r="U105" s="5">
        <v>0.34241896804801375</v>
      </c>
      <c r="V105" s="5">
        <v>0.52312567413215794</v>
      </c>
      <c r="W105" s="3">
        <v>0.19758798007391928</v>
      </c>
      <c r="X105" s="3">
        <v>0.10785458635852338</v>
      </c>
      <c r="Y105" s="3">
        <v>0.39517596014783857</v>
      </c>
      <c r="AB105">
        <f t="shared" si="15"/>
        <v>0.13438017224383617</v>
      </c>
      <c r="AC105">
        <f t="shared" si="16"/>
        <v>9.7424512490166401E-5</v>
      </c>
      <c r="AD105">
        <f t="shared" si="17"/>
        <v>1.8252766234030274E-2</v>
      </c>
      <c r="AE105">
        <f t="shared" si="18"/>
        <v>1.3665321032092823E-2</v>
      </c>
      <c r="AF105">
        <f t="shared" si="19"/>
        <v>8.2309796995486616E-4</v>
      </c>
      <c r="AG105">
        <f t="shared" si="20"/>
        <v>0.1263774621802165</v>
      </c>
      <c r="AH105">
        <f t="shared" si="21"/>
        <v>1.4164757308816433E-3</v>
      </c>
      <c r="AI105">
        <f t="shared" si="22"/>
        <v>3.3391868661905217E-3</v>
      </c>
      <c r="AJ105">
        <f t="shared" si="23"/>
        <v>7.0442083531786423E-3</v>
      </c>
      <c r="AK105">
        <f t="shared" si="24"/>
        <v>6.5260188888742257E-3</v>
      </c>
      <c r="AL105" s="5">
        <f t="shared" si="25"/>
        <v>0.16721878199240428</v>
      </c>
      <c r="AM105" s="5">
        <f t="shared" si="26"/>
        <v>0.14470335201934154</v>
      </c>
      <c r="AN105" s="5">
        <f t="shared" si="27"/>
        <v>2.2515429973062745E-2</v>
      </c>
    </row>
    <row r="106" spans="1:40" x14ac:dyDescent="0.25">
      <c r="A106" s="18" t="s">
        <v>116</v>
      </c>
      <c r="B106">
        <v>27</v>
      </c>
      <c r="C106">
        <v>12</v>
      </c>
      <c r="D106">
        <v>2007</v>
      </c>
      <c r="E106" s="1">
        <v>0.50013333333333332</v>
      </c>
      <c r="F106">
        <v>28</v>
      </c>
      <c r="G106">
        <v>12</v>
      </c>
      <c r="H106">
        <v>2007</v>
      </c>
      <c r="I106" s="1">
        <v>0.4793</v>
      </c>
      <c r="J106">
        <v>693</v>
      </c>
      <c r="K106" s="2">
        <v>109.4624670235123</v>
      </c>
      <c r="L106" s="5">
        <v>3.9839535848340804</v>
      </c>
      <c r="M106" s="5">
        <v>4.0176333194696353E-3</v>
      </c>
      <c r="N106" s="5">
        <v>1.0236416808648698</v>
      </c>
      <c r="O106" s="5">
        <v>1.2950456338290417</v>
      </c>
      <c r="P106" s="5">
        <v>7.6232455197936616E-2</v>
      </c>
      <c r="Q106" s="2">
        <v>0.72873753679844788</v>
      </c>
      <c r="R106" s="5">
        <v>2.2461134702634924</v>
      </c>
      <c r="S106" s="5">
        <v>2.7439580756377722E-2</v>
      </c>
      <c r="T106" s="5">
        <v>0.11039088656942739</v>
      </c>
      <c r="U106" s="5">
        <v>0.28983377729773929</v>
      </c>
      <c r="V106" s="5">
        <v>0.97192533707169682</v>
      </c>
      <c r="W106" s="3">
        <v>0.59186785093421757</v>
      </c>
      <c r="X106" s="3">
        <v>0.19002775627072591</v>
      </c>
      <c r="Y106" s="3">
        <v>1.1837357018684351</v>
      </c>
      <c r="AB106">
        <f t="shared" si="15"/>
        <v>0.11237281992593236</v>
      </c>
      <c r="AC106">
        <f t="shared" si="16"/>
        <v>5.0280753397447381E-5</v>
      </c>
      <c r="AD106">
        <f t="shared" si="17"/>
        <v>1.6509044944268435E-2</v>
      </c>
      <c r="AE106">
        <f t="shared" si="18"/>
        <v>1.3481969504016776E-2</v>
      </c>
      <c r="AF106">
        <f t="shared" si="19"/>
        <v>8.6608499922672473E-4</v>
      </c>
      <c r="AG106">
        <f t="shared" si="20"/>
        <v>9.770056291400446E-2</v>
      </c>
      <c r="AH106">
        <f t="shared" si="21"/>
        <v>1.5211844107470061E-3</v>
      </c>
      <c r="AI106">
        <f t="shared" si="22"/>
        <v>2.8234190890506078E-3</v>
      </c>
      <c r="AJ106">
        <f t="shared" si="23"/>
        <v>5.9624311314079269E-3</v>
      </c>
      <c r="AK106">
        <f t="shared" si="24"/>
        <v>1.2124817079237734E-2</v>
      </c>
      <c r="AL106" s="5">
        <f t="shared" si="25"/>
        <v>0.14328020012684173</v>
      </c>
      <c r="AM106" s="5">
        <f t="shared" si="26"/>
        <v>0.12013241462444774</v>
      </c>
      <c r="AN106" s="5">
        <f t="shared" si="27"/>
        <v>2.3147785502393992E-2</v>
      </c>
    </row>
    <row r="107" spans="1:40" x14ac:dyDescent="0.25">
      <c r="A107" s="18" t="s">
        <v>117</v>
      </c>
      <c r="B107">
        <v>28</v>
      </c>
      <c r="C107">
        <v>12</v>
      </c>
      <c r="D107">
        <v>2007</v>
      </c>
      <c r="E107" s="1">
        <v>0.50013333333333332</v>
      </c>
      <c r="F107">
        <v>29</v>
      </c>
      <c r="G107">
        <v>12</v>
      </c>
      <c r="H107">
        <v>2007</v>
      </c>
      <c r="I107" s="1">
        <v>0.4793</v>
      </c>
      <c r="J107">
        <v>693</v>
      </c>
      <c r="K107" s="2">
        <v>116.96252607870146</v>
      </c>
      <c r="L107" s="5">
        <v>4.5447633185348675</v>
      </c>
      <c r="M107" s="5">
        <v>5.6080150121076812E-3</v>
      </c>
      <c r="N107" s="5">
        <v>1.0937026909750072</v>
      </c>
      <c r="O107" s="5">
        <v>1.9928544312496055</v>
      </c>
      <c r="P107" s="5">
        <v>6.4832846448385079E-2</v>
      </c>
      <c r="Q107" s="2">
        <v>1.3224453842538335</v>
      </c>
      <c r="R107" s="5">
        <v>2.6590027565195928</v>
      </c>
      <c r="S107" s="5">
        <v>1.920002647447459E-2</v>
      </c>
      <c r="T107" s="5">
        <v>0.15828229286509535</v>
      </c>
      <c r="U107" s="5">
        <v>0.3205478487294447</v>
      </c>
      <c r="V107" s="5">
        <v>1.5695453853201065</v>
      </c>
      <c r="W107" s="3">
        <v>0.97888025360466302</v>
      </c>
      <c r="X107" s="3">
        <v>0.14697515083341856</v>
      </c>
      <c r="Y107" s="3">
        <v>1.957760507209326</v>
      </c>
      <c r="AB107">
        <f t="shared" si="15"/>
        <v>0.12819121988364501</v>
      </c>
      <c r="AC107">
        <f t="shared" si="16"/>
        <v>7.0184408942076509E-5</v>
      </c>
      <c r="AD107">
        <f t="shared" si="17"/>
        <v>1.7638971935685845E-2</v>
      </c>
      <c r="AE107">
        <f t="shared" si="18"/>
        <v>2.0746452454044301E-2</v>
      </c>
      <c r="AF107">
        <f t="shared" si="19"/>
        <v>7.3657283659986047E-4</v>
      </c>
      <c r="AG107">
        <f t="shared" si="20"/>
        <v>0.11566025917264909</v>
      </c>
      <c r="AH107">
        <f t="shared" si="21"/>
        <v>1.0644033237319809E-3</v>
      </c>
      <c r="AI107">
        <f t="shared" si="22"/>
        <v>4.0483164962439632E-3</v>
      </c>
      <c r="AJ107">
        <f t="shared" si="23"/>
        <v>6.5942779002148679E-3</v>
      </c>
      <c r="AK107">
        <f t="shared" si="24"/>
        <v>1.9580157002496337E-2</v>
      </c>
      <c r="AL107" s="5">
        <f t="shared" si="25"/>
        <v>0.16738340151891709</v>
      </c>
      <c r="AM107" s="5">
        <f t="shared" si="26"/>
        <v>0.14694741389533622</v>
      </c>
      <c r="AN107" s="5">
        <f t="shared" si="27"/>
        <v>2.043598762358087E-2</v>
      </c>
    </row>
    <row r="108" spans="1:40" x14ac:dyDescent="0.25">
      <c r="A108" s="17">
        <v>116</v>
      </c>
      <c r="B108">
        <v>29</v>
      </c>
      <c r="C108">
        <v>12</v>
      </c>
      <c r="D108">
        <v>2007</v>
      </c>
      <c r="E108" s="1">
        <v>0.50013333333333332</v>
      </c>
      <c r="F108">
        <v>30</v>
      </c>
      <c r="G108">
        <v>12</v>
      </c>
      <c r="H108">
        <v>2007</v>
      </c>
      <c r="I108" s="1">
        <v>0.4793</v>
      </c>
      <c r="J108" s="4">
        <v>694.16800000000001</v>
      </c>
      <c r="K108" s="2">
        <v>84.648096714339928</v>
      </c>
      <c r="L108" s="5">
        <v>6.9636829516764145</v>
      </c>
      <c r="M108" s="5">
        <v>1.0357900771993965E-2</v>
      </c>
      <c r="N108" s="5">
        <v>2.2378122555089246</v>
      </c>
      <c r="O108" s="5">
        <v>3.2613437397071232</v>
      </c>
      <c r="P108" s="5">
        <v>8.6298402223229181E-2</v>
      </c>
      <c r="Q108" s="2">
        <v>2.2318609530812017</v>
      </c>
      <c r="R108" s="5">
        <v>4.0831751595456343</v>
      </c>
      <c r="S108" s="5">
        <v>2.0977364694795858E-2</v>
      </c>
      <c r="T108" s="5">
        <v>0.22443862093658978</v>
      </c>
      <c r="U108" s="5">
        <v>0.4480925524207558</v>
      </c>
      <c r="V108" s="5">
        <v>1.8431483360265357</v>
      </c>
      <c r="W108" s="3">
        <v>0.72151024529714747</v>
      </c>
      <c r="X108" s="3">
        <v>0.20682133213175444</v>
      </c>
      <c r="Y108" s="3">
        <v>1.4430204905942949</v>
      </c>
      <c r="AB108">
        <f t="shared" si="15"/>
        <v>0.19642013233510319</v>
      </c>
      <c r="AC108">
        <f t="shared" si="16"/>
        <v>1.2962931482771783E-4</v>
      </c>
      <c r="AD108">
        <f t="shared" si="17"/>
        <v>3.6090893711769947E-2</v>
      </c>
      <c r="AE108">
        <f t="shared" si="18"/>
        <v>3.3951959446281439E-2</v>
      </c>
      <c r="AF108">
        <f t="shared" si="19"/>
        <v>9.8044528972216632E-4</v>
      </c>
      <c r="AG108">
        <f t="shared" si="20"/>
        <v>0.17760835186892404</v>
      </c>
      <c r="AH108">
        <f t="shared" si="21"/>
        <v>1.1629346831350991E-3</v>
      </c>
      <c r="AI108">
        <f t="shared" si="22"/>
        <v>5.7403677637285965E-3</v>
      </c>
      <c r="AJ108">
        <f t="shared" si="23"/>
        <v>9.2181146352757828E-3</v>
      </c>
      <c r="AK108">
        <f t="shared" si="24"/>
        <v>2.2993367465400896E-2</v>
      </c>
      <c r="AL108" s="5">
        <f t="shared" si="25"/>
        <v>0.26757306009770448</v>
      </c>
      <c r="AM108" s="5">
        <f t="shared" si="26"/>
        <v>0.21672313641646443</v>
      </c>
      <c r="AN108" s="5">
        <f t="shared" si="27"/>
        <v>5.0849923681240056E-2</v>
      </c>
    </row>
    <row r="109" spans="1:40" x14ac:dyDescent="0.25">
      <c r="A109" s="17">
        <v>117</v>
      </c>
      <c r="B109">
        <v>30</v>
      </c>
      <c r="C109">
        <v>12</v>
      </c>
      <c r="D109">
        <v>2007</v>
      </c>
      <c r="E109" s="1">
        <v>0.50013333333333332</v>
      </c>
      <c r="F109">
        <v>31</v>
      </c>
      <c r="G109">
        <v>12</v>
      </c>
      <c r="H109">
        <v>2007</v>
      </c>
      <c r="I109" s="1">
        <v>0.4793</v>
      </c>
      <c r="J109" s="4">
        <v>691.18899999999996</v>
      </c>
      <c r="K109" s="2">
        <v>239.78969572721789</v>
      </c>
      <c r="L109" s="5">
        <v>6.7742187004936998</v>
      </c>
      <c r="M109" s="5">
        <v>1.3221761433650663E-2</v>
      </c>
      <c r="N109" s="5">
        <v>1.7642963734323258</v>
      </c>
      <c r="O109" s="5">
        <v>4.2925011122492984</v>
      </c>
      <c r="P109" s="5">
        <v>8.6310674039615815E-2</v>
      </c>
      <c r="Q109" s="2">
        <v>3.2588264927290282</v>
      </c>
      <c r="R109" s="5">
        <v>4.0998009722056663</v>
      </c>
      <c r="S109" s="5">
        <v>2.1837004921002819E-2</v>
      </c>
      <c r="T109" s="5">
        <v>0.31952004060336892</v>
      </c>
      <c r="U109" s="5">
        <v>0.44257736543597659</v>
      </c>
      <c r="V109" s="5">
        <v>2.9560834439357522</v>
      </c>
      <c r="W109" s="3">
        <v>1.8282569400243203</v>
      </c>
      <c r="X109" s="3">
        <v>0.43374312834629392</v>
      </c>
      <c r="Y109" s="3">
        <v>3.6565138800486405</v>
      </c>
      <c r="AB109">
        <f t="shared" si="15"/>
        <v>0.19107603589241245</v>
      </c>
      <c r="AC109">
        <f t="shared" si="16"/>
        <v>1.6547058261977702E-4</v>
      </c>
      <c r="AD109">
        <f t="shared" si="17"/>
        <v>2.8454144324598956E-2</v>
      </c>
      <c r="AE109">
        <f t="shared" si="18"/>
        <v>4.4686741207872145E-2</v>
      </c>
      <c r="AF109">
        <f t="shared" si="19"/>
        <v>9.8058471112815577E-4</v>
      </c>
      <c r="AG109">
        <f t="shared" si="20"/>
        <v>0.17833153494818199</v>
      </c>
      <c r="AH109">
        <f t="shared" si="21"/>
        <v>1.2105910712762744E-3</v>
      </c>
      <c r="AI109">
        <f t="shared" si="22"/>
        <v>8.1722233601811047E-3</v>
      </c>
      <c r="AJ109">
        <f t="shared" si="23"/>
        <v>9.1046567668376186E-3</v>
      </c>
      <c r="AK109">
        <f t="shared" si="24"/>
        <v>3.6877288472252398E-2</v>
      </c>
      <c r="AL109" s="5">
        <f t="shared" si="25"/>
        <v>0.26536297671863152</v>
      </c>
      <c r="AM109" s="5">
        <f t="shared" si="26"/>
        <v>0.23369629461872937</v>
      </c>
      <c r="AN109" s="5">
        <f t="shared" si="27"/>
        <v>3.1666682099902144E-2</v>
      </c>
    </row>
    <row r="110" spans="1:40" x14ac:dyDescent="0.25">
      <c r="A110" s="17">
        <v>118</v>
      </c>
      <c r="B110">
        <v>31</v>
      </c>
      <c r="C110">
        <v>12</v>
      </c>
      <c r="D110">
        <v>2007</v>
      </c>
      <c r="E110" s="1">
        <v>0.50013333333333332</v>
      </c>
      <c r="F110">
        <v>1</v>
      </c>
      <c r="G110">
        <v>1</v>
      </c>
      <c r="H110">
        <v>2008</v>
      </c>
      <c r="I110" s="1">
        <v>0.4793</v>
      </c>
      <c r="J110" s="4">
        <v>688.80200000000002</v>
      </c>
      <c r="K110" s="2">
        <v>339.7493038638101</v>
      </c>
      <c r="L110" s="5">
        <v>7.0013175001382315</v>
      </c>
      <c r="M110" s="5">
        <v>2.1984437680949497E-2</v>
      </c>
      <c r="N110" s="5">
        <v>1.8481618510510791</v>
      </c>
      <c r="O110" s="5">
        <v>7.3962423436993134</v>
      </c>
      <c r="P110" s="5">
        <v>7.5752979839309467E-2</v>
      </c>
      <c r="Q110" s="2">
        <v>6.2963791224459307</v>
      </c>
      <c r="R110" s="5">
        <v>4.3623208102764561</v>
      </c>
      <c r="S110" s="5">
        <v>2.7083029753182278E-2</v>
      </c>
      <c r="T110" s="5">
        <v>0.36778996371902928</v>
      </c>
      <c r="U110" s="5">
        <v>0.46708288390539315</v>
      </c>
      <c r="V110" s="5">
        <v>3.9964320164826663</v>
      </c>
      <c r="W110" s="3">
        <v>2.4921168253823134</v>
      </c>
      <c r="X110" s="3">
        <v>0.44277086010112315</v>
      </c>
      <c r="Y110" s="3">
        <v>4.9842336507646268</v>
      </c>
      <c r="AB110">
        <f t="shared" si="15"/>
        <v>0.19748166587138552</v>
      </c>
      <c r="AC110">
        <f t="shared" si="16"/>
        <v>2.7513563377239559E-4</v>
      </c>
      <c r="AD110">
        <f t="shared" si="17"/>
        <v>2.9806706422413051E-2</v>
      </c>
      <c r="AE110">
        <f t="shared" si="18"/>
        <v>7.6997992284830299E-2</v>
      </c>
      <c r="AF110">
        <f t="shared" si="19"/>
        <v>8.6063762888390169E-4</v>
      </c>
      <c r="AG110">
        <f t="shared" si="20"/>
        <v>0.189750519917183</v>
      </c>
      <c r="AH110">
        <f t="shared" si="21"/>
        <v>1.5014180800398196E-3</v>
      </c>
      <c r="AI110">
        <f t="shared" si="22"/>
        <v>9.4068019253785787E-3</v>
      </c>
      <c r="AJ110">
        <f t="shared" si="23"/>
        <v>9.6087818124952311E-3</v>
      </c>
      <c r="AK110">
        <f t="shared" si="24"/>
        <v>4.9855688828376578E-2</v>
      </c>
      <c r="AL110" s="5">
        <f t="shared" si="25"/>
        <v>0.30542213784128514</v>
      </c>
      <c r="AM110" s="5">
        <f t="shared" si="26"/>
        <v>0.26012321056347321</v>
      </c>
      <c r="AN110" s="5">
        <f t="shared" si="27"/>
        <v>4.5298927277811929E-2</v>
      </c>
    </row>
    <row r="111" spans="1:40" x14ac:dyDescent="0.25">
      <c r="A111" s="18" t="s">
        <v>118</v>
      </c>
      <c r="B111">
        <v>1</v>
      </c>
      <c r="C111">
        <v>1</v>
      </c>
      <c r="D111">
        <v>2008</v>
      </c>
      <c r="E111" s="1">
        <v>0.50013333333333332</v>
      </c>
      <c r="F111">
        <v>2</v>
      </c>
      <c r="G111">
        <v>1</v>
      </c>
      <c r="H111">
        <v>2008</v>
      </c>
      <c r="I111" s="1">
        <v>0.4793</v>
      </c>
      <c r="J111">
        <v>691</v>
      </c>
      <c r="K111" s="2">
        <v>222.93763857571318</v>
      </c>
      <c r="L111" s="5">
        <v>3.7591449095530756</v>
      </c>
      <c r="M111" s="5">
        <v>4.5788270609815433E-3</v>
      </c>
      <c r="N111" s="5">
        <v>0.86245993338007865</v>
      </c>
      <c r="O111" s="5">
        <v>2.914225128654631</v>
      </c>
      <c r="P111" s="5">
        <v>9.2622100154815631E-2</v>
      </c>
      <c r="Q111" s="2">
        <v>2.4490361144034156</v>
      </c>
      <c r="R111" s="5">
        <v>1.8450509830372479</v>
      </c>
      <c r="S111" s="5">
        <v>3.9334648216778456E-2</v>
      </c>
      <c r="T111" s="5">
        <v>0.12761227072711945</v>
      </c>
      <c r="U111" s="5">
        <v>0.31375781494639277</v>
      </c>
      <c r="V111" s="5">
        <v>2.441380113656419</v>
      </c>
      <c r="W111" s="3">
        <v>1.5595574956169551</v>
      </c>
      <c r="X111" s="3">
        <v>0.33558187462457206</v>
      </c>
      <c r="Y111" s="3">
        <v>3.1191149912339102</v>
      </c>
      <c r="AB111">
        <f t="shared" si="15"/>
        <v>0.10603178601396426</v>
      </c>
      <c r="AC111">
        <f t="shared" si="16"/>
        <v>5.7304103186092604E-5</v>
      </c>
      <c r="AD111">
        <f t="shared" si="17"/>
        <v>1.390954478404253E-2</v>
      </c>
      <c r="AE111">
        <f t="shared" si="18"/>
        <v>3.0338308771556143E-2</v>
      </c>
      <c r="AF111">
        <f t="shared" si="19"/>
        <v>1.0522894918269981E-3</v>
      </c>
      <c r="AG111">
        <f t="shared" si="20"/>
        <v>8.0255304121670104E-2</v>
      </c>
      <c r="AH111">
        <f t="shared" si="21"/>
        <v>2.1806183629709259E-3</v>
      </c>
      <c r="AI111">
        <f t="shared" si="22"/>
        <v>3.2638828472623988E-3</v>
      </c>
      <c r="AJ111">
        <f t="shared" si="23"/>
        <v>6.4545940124746517E-3</v>
      </c>
      <c r="AK111">
        <f t="shared" si="24"/>
        <v>3.0456338743218802E-2</v>
      </c>
      <c r="AL111" s="5">
        <f t="shared" si="25"/>
        <v>0.15138923316457603</v>
      </c>
      <c r="AM111" s="5">
        <f t="shared" si="26"/>
        <v>0.12261073808759688</v>
      </c>
      <c r="AN111" s="5">
        <f t="shared" si="27"/>
        <v>2.8778495076979146E-2</v>
      </c>
    </row>
    <row r="112" spans="1:40" x14ac:dyDescent="0.25">
      <c r="A112" s="18" t="s">
        <v>119</v>
      </c>
      <c r="B112">
        <v>2</v>
      </c>
      <c r="C112">
        <v>1</v>
      </c>
      <c r="D112">
        <v>2008</v>
      </c>
      <c r="E112" s="1">
        <v>0.50013333333333332</v>
      </c>
      <c r="F112">
        <v>3</v>
      </c>
      <c r="G112">
        <v>1</v>
      </c>
      <c r="H112">
        <v>2008</v>
      </c>
      <c r="I112" s="1">
        <v>0.4793</v>
      </c>
      <c r="J112">
        <v>692</v>
      </c>
      <c r="K112" s="2">
        <v>107.91081144712547</v>
      </c>
      <c r="L112" s="5">
        <v>3.4720460275488865</v>
      </c>
      <c r="M112" s="5">
        <v>1.0156336904825277E-2</v>
      </c>
      <c r="N112" s="5">
        <v>0.8957681170460573</v>
      </c>
      <c r="O112" s="5">
        <v>1.4038622684144157</v>
      </c>
      <c r="P112" s="5">
        <v>5.897954690634883E-2</v>
      </c>
      <c r="Q112" s="2">
        <v>0.95722603754820801</v>
      </c>
      <c r="R112" s="5">
        <v>1.7714662031436716</v>
      </c>
      <c r="S112" s="5">
        <v>3.7418995524774359E-2</v>
      </c>
      <c r="T112" s="5">
        <v>8.1718649328073684E-2</v>
      </c>
      <c r="U112" s="5">
        <v>0.26761774427885171</v>
      </c>
      <c r="V112" s="5">
        <v>1.2073215508363973</v>
      </c>
      <c r="W112" s="3">
        <v>0.74388162642964428</v>
      </c>
      <c r="X112" s="3">
        <v>0.19949038342750514</v>
      </c>
      <c r="Y112" s="3">
        <v>1.4877632528592886</v>
      </c>
      <c r="AB112">
        <f t="shared" si="15"/>
        <v>9.7933772249143541E-2</v>
      </c>
      <c r="AC112">
        <f t="shared" si="16"/>
        <v>1.2710673939759308E-4</v>
      </c>
      <c r="AD112">
        <f t="shared" si="17"/>
        <v>1.4446731097801259E-2</v>
      </c>
      <c r="AE112">
        <f t="shared" si="18"/>
        <v>1.461479641813262E-2</v>
      </c>
      <c r="AF112">
        <f t="shared" si="19"/>
        <v>6.7007288043059536E-4</v>
      </c>
      <c r="AG112">
        <f t="shared" si="20"/>
        <v>7.7054542222200206E-2</v>
      </c>
      <c r="AH112">
        <f t="shared" si="21"/>
        <v>2.0744191816731267E-3</v>
      </c>
      <c r="AI112">
        <f t="shared" si="22"/>
        <v>2.0900819045348183E-3</v>
      </c>
      <c r="AJ112">
        <f t="shared" si="23"/>
        <v>5.5054051487112062E-3</v>
      </c>
      <c r="AK112">
        <f t="shared" si="24"/>
        <v>1.5061396592270425E-2</v>
      </c>
      <c r="AL112" s="5">
        <f t="shared" si="25"/>
        <v>0.12779247938490559</v>
      </c>
      <c r="AM112" s="5">
        <f t="shared" si="26"/>
        <v>0.10178584504938978</v>
      </c>
      <c r="AN112" s="5">
        <f t="shared" si="27"/>
        <v>2.600663433551581E-2</v>
      </c>
    </row>
    <row r="113" spans="1:40" x14ac:dyDescent="0.25">
      <c r="A113" s="18" t="s">
        <v>120</v>
      </c>
      <c r="B113">
        <v>3</v>
      </c>
      <c r="C113">
        <v>1</v>
      </c>
      <c r="D113">
        <v>2008</v>
      </c>
      <c r="E113" s="1">
        <v>0.50013333333333332</v>
      </c>
      <c r="F113">
        <v>4</v>
      </c>
      <c r="G113">
        <v>1</v>
      </c>
      <c r="H113">
        <v>2008</v>
      </c>
      <c r="I113" s="1">
        <v>0.4793</v>
      </c>
      <c r="J113">
        <v>606</v>
      </c>
      <c r="K113" s="2">
        <v>85.566525622942876</v>
      </c>
      <c r="L113" s="5">
        <v>4.3859320755133719</v>
      </c>
      <c r="M113" s="5">
        <v>5.0783490385136656E-3</v>
      </c>
      <c r="N113" s="5">
        <v>0.81802645969829169</v>
      </c>
      <c r="O113" s="5">
        <v>1.3316143272205945</v>
      </c>
      <c r="P113" s="5">
        <v>5.044618306892542E-2</v>
      </c>
      <c r="Q113" s="2">
        <v>0.69510260085368158</v>
      </c>
      <c r="R113" s="5">
        <v>2.5245578688876793</v>
      </c>
      <c r="S113" s="5">
        <v>2.2299761460631964E-2</v>
      </c>
      <c r="T113" s="5">
        <v>0.11410356935612441</v>
      </c>
      <c r="U113" s="5">
        <v>0.30205870166716531</v>
      </c>
      <c r="V113" s="5">
        <v>1.1159250377988517</v>
      </c>
      <c r="W113" s="3">
        <v>0.48173222777845842</v>
      </c>
      <c r="X113" s="3">
        <v>0.23871849558409164</v>
      </c>
      <c r="Y113" s="3">
        <v>0.96346445555691684</v>
      </c>
      <c r="AB113">
        <f t="shared" si="15"/>
        <v>0.12371116902697575</v>
      </c>
      <c r="AC113">
        <f t="shared" si="16"/>
        <v>6.3555629737105355E-5</v>
      </c>
      <c r="AD113">
        <f t="shared" si="17"/>
        <v>1.3192932489178947E-2</v>
      </c>
      <c r="AE113">
        <f t="shared" si="18"/>
        <v>1.3862664976228791E-2</v>
      </c>
      <c r="AF113">
        <f t="shared" si="19"/>
        <v>5.7312442988749577E-4</v>
      </c>
      <c r="AG113">
        <f t="shared" si="20"/>
        <v>0.10981222817312566</v>
      </c>
      <c r="AH113">
        <f t="shared" si="21"/>
        <v>1.23624518167632E-3</v>
      </c>
      <c r="AI113">
        <f t="shared" si="22"/>
        <v>2.9183767416006427E-3</v>
      </c>
      <c r="AJ113">
        <f t="shared" si="23"/>
        <v>6.213921038205417E-3</v>
      </c>
      <c r="AK113">
        <f t="shared" si="24"/>
        <v>1.39212205314228E-2</v>
      </c>
      <c r="AL113" s="5">
        <f t="shared" si="25"/>
        <v>0.15140344655200808</v>
      </c>
      <c r="AM113" s="5">
        <f t="shared" si="26"/>
        <v>0.13410199166603085</v>
      </c>
      <c r="AN113" s="5">
        <f t="shared" si="27"/>
        <v>1.730145488597723E-2</v>
      </c>
    </row>
    <row r="114" spans="1:40" x14ac:dyDescent="0.25">
      <c r="A114" s="18" t="s">
        <v>121</v>
      </c>
      <c r="B114">
        <v>4</v>
      </c>
      <c r="C114">
        <v>1</v>
      </c>
      <c r="D114">
        <v>2008</v>
      </c>
      <c r="E114" s="1">
        <v>0.50013333333333332</v>
      </c>
      <c r="F114">
        <v>5</v>
      </c>
      <c r="G114">
        <v>1</v>
      </c>
      <c r="H114">
        <v>2008</v>
      </c>
      <c r="I114" s="1">
        <v>0.4793</v>
      </c>
      <c r="J114">
        <v>664</v>
      </c>
      <c r="K114" s="2">
        <v>28.19648018711251</v>
      </c>
      <c r="L114" s="5">
        <v>3.8005919195398614</v>
      </c>
      <c r="M114" s="5">
        <v>2.4930609939759034E-3</v>
      </c>
      <c r="N114" s="5">
        <v>0.6116486451390668</v>
      </c>
      <c r="O114" s="5">
        <v>1.2447623686234297</v>
      </c>
      <c r="P114" s="5">
        <v>3.1897035695975393E-2</v>
      </c>
      <c r="Q114" s="2">
        <v>0.64057685468974601</v>
      </c>
      <c r="R114" s="5">
        <v>2.3963443724365545</v>
      </c>
      <c r="S114" s="5">
        <v>4.0331007994744934E-2</v>
      </c>
      <c r="T114" s="5">
        <v>9.5196031145860033E-2</v>
      </c>
      <c r="U114" s="5">
        <v>0.27397149008267108</v>
      </c>
      <c r="V114" s="5">
        <v>0.28166284846834144</v>
      </c>
      <c r="W114" s="3" t="s">
        <v>148</v>
      </c>
      <c r="X114" s="3">
        <v>8.8247404691883399E-2</v>
      </c>
      <c r="Y114" s="3">
        <v>8.8380507406453701E-2</v>
      </c>
      <c r="AB114">
        <f t="shared" si="15"/>
        <v>0.10720085520378701</v>
      </c>
      <c r="AC114">
        <f t="shared" si="16"/>
        <v>3.120070326862114E-5</v>
      </c>
      <c r="AD114">
        <f t="shared" si="17"/>
        <v>9.8645211126712051E-3</v>
      </c>
      <c r="AE114">
        <f t="shared" si="18"/>
        <v>1.2958499573416679E-2</v>
      </c>
      <c r="AF114">
        <f t="shared" si="19"/>
        <v>3.6238560157027976E-4</v>
      </c>
      <c r="AG114">
        <f t="shared" si="20"/>
        <v>0.10423524778353827</v>
      </c>
      <c r="AH114">
        <f t="shared" si="21"/>
        <v>2.235854154479354E-3</v>
      </c>
      <c r="AI114">
        <f t="shared" si="22"/>
        <v>2.4347869637774541E-3</v>
      </c>
      <c r="AJ114">
        <f t="shared" si="23"/>
        <v>5.6361137643009896E-3</v>
      </c>
      <c r="AK114">
        <f t="shared" si="24"/>
        <v>3.5137580896749182E-3</v>
      </c>
      <c r="AL114" s="5">
        <f t="shared" si="25"/>
        <v>0.13041746219471381</v>
      </c>
      <c r="AM114" s="5">
        <f t="shared" si="26"/>
        <v>0.11805576075577098</v>
      </c>
      <c r="AN114" s="5">
        <f t="shared" si="27"/>
        <v>1.2361701438942829E-2</v>
      </c>
    </row>
    <row r="115" spans="1:40" x14ac:dyDescent="0.25">
      <c r="A115" s="17">
        <v>123</v>
      </c>
      <c r="B115">
        <v>7</v>
      </c>
      <c r="C115">
        <v>1</v>
      </c>
      <c r="D115">
        <v>2008</v>
      </c>
      <c r="E115" s="1">
        <v>0.50013333333333299</v>
      </c>
      <c r="F115">
        <v>8</v>
      </c>
      <c r="G115">
        <v>1</v>
      </c>
      <c r="H115">
        <v>2008</v>
      </c>
      <c r="I115" s="1">
        <v>0.4793</v>
      </c>
      <c r="J115" s="4">
        <v>704.33199999999999</v>
      </c>
      <c r="K115" s="2">
        <v>138.9117632025808</v>
      </c>
      <c r="L115" s="5">
        <v>5.810102879544865</v>
      </c>
      <c r="M115" s="5">
        <v>5.0792958335299536E-3</v>
      </c>
      <c r="N115" s="5">
        <v>1.7322777057944811</v>
      </c>
      <c r="O115" s="5">
        <v>3.977479352718071</v>
      </c>
      <c r="P115" s="5">
        <v>5.5430576270261663E-2</v>
      </c>
      <c r="Q115" s="2">
        <v>3.1559898816681216</v>
      </c>
      <c r="R115" s="5">
        <v>3.2582238825118561</v>
      </c>
      <c r="S115" s="5">
        <v>3.2208511372484247E-2</v>
      </c>
      <c r="T115" s="5">
        <v>0.1859294076855697</v>
      </c>
      <c r="U115" s="5">
        <v>0.3982405760048251</v>
      </c>
      <c r="V115" s="5">
        <v>2.9813258153327977</v>
      </c>
      <c r="W115" s="3">
        <v>1.0834934074291849</v>
      </c>
      <c r="X115" s="3">
        <v>0.24837389111872379</v>
      </c>
      <c r="Y115" s="3">
        <v>2.1669868148583697</v>
      </c>
      <c r="AB115">
        <f t="shared" si="15"/>
        <v>0.16388184016993948</v>
      </c>
      <c r="AC115">
        <f t="shared" si="16"/>
        <v>6.3567478893796983E-5</v>
      </c>
      <c r="AD115">
        <f t="shared" si="17"/>
        <v>2.7937755012821263E-2</v>
      </c>
      <c r="AE115">
        <f t="shared" si="18"/>
        <v>4.1407232251462367E-2</v>
      </c>
      <c r="AF115">
        <f t="shared" si="19"/>
        <v>6.2975264907204375E-4</v>
      </c>
      <c r="AG115">
        <f t="shared" si="20"/>
        <v>0.14172494472593053</v>
      </c>
      <c r="AH115">
        <f t="shared" si="21"/>
        <v>1.7855624627866398E-3</v>
      </c>
      <c r="AI115">
        <f t="shared" si="22"/>
        <v>4.7554345760703071E-3</v>
      </c>
      <c r="AJ115">
        <f t="shared" si="23"/>
        <v>8.1925648221523369E-3</v>
      </c>
      <c r="AK115">
        <f t="shared" si="24"/>
        <v>3.7192188315029913E-2</v>
      </c>
      <c r="AL115" s="5">
        <f t="shared" si="25"/>
        <v>0.23392014756218896</v>
      </c>
      <c r="AM115" s="5">
        <f t="shared" si="26"/>
        <v>0.19365069490196971</v>
      </c>
      <c r="AN115" s="5">
        <f t="shared" si="27"/>
        <v>4.0269452660219252E-2</v>
      </c>
    </row>
    <row r="116" spans="1:40" x14ac:dyDescent="0.25">
      <c r="A116" s="17">
        <v>124</v>
      </c>
      <c r="B116">
        <v>8</v>
      </c>
      <c r="C116">
        <v>1</v>
      </c>
      <c r="D116">
        <v>2008</v>
      </c>
      <c r="E116" s="1">
        <v>0.62513333333333332</v>
      </c>
      <c r="F116">
        <v>9</v>
      </c>
      <c r="G116">
        <v>1</v>
      </c>
      <c r="H116">
        <v>2008</v>
      </c>
      <c r="I116" s="1">
        <v>0.621661111111111</v>
      </c>
      <c r="J116" s="4">
        <v>704.91099999999994</v>
      </c>
      <c r="K116" s="2">
        <v>197.0461519255623</v>
      </c>
      <c r="L116" s="5">
        <v>7.9677757666127285</v>
      </c>
      <c r="M116" s="5">
        <v>1.5275932327676515E-2</v>
      </c>
      <c r="N116" s="5">
        <v>1.5387465450606468</v>
      </c>
      <c r="O116" s="5">
        <v>4.9021544536867392</v>
      </c>
      <c r="P116" s="5">
        <v>6.7227787287534937E-2</v>
      </c>
      <c r="Q116" s="2">
        <v>3.7624928771305255</v>
      </c>
      <c r="R116" s="5">
        <v>4.5201706139588378</v>
      </c>
      <c r="S116" s="5">
        <v>4.1807814791535718E-2</v>
      </c>
      <c r="T116" s="5">
        <v>0.28493975899452145</v>
      </c>
      <c r="U116" s="5">
        <v>0.46807988385466115</v>
      </c>
      <c r="V116" s="5">
        <v>3.4368281791192477</v>
      </c>
      <c r="W116" s="3">
        <v>2.0187997510949427</v>
      </c>
      <c r="X116" s="3">
        <v>0.37534686355694902</v>
      </c>
      <c r="Y116" s="3">
        <v>4.0375995021898854</v>
      </c>
      <c r="AB116">
        <f t="shared" si="15"/>
        <v>0.2247419334502786</v>
      </c>
      <c r="AC116">
        <f t="shared" si="16"/>
        <v>1.9117856837801007E-4</v>
      </c>
      <c r="AD116">
        <f t="shared" si="17"/>
        <v>2.481653135575812E-2</v>
      </c>
      <c r="AE116">
        <f t="shared" si="18"/>
        <v>5.1033488799290636E-2</v>
      </c>
      <c r="AF116">
        <f t="shared" si="19"/>
        <v>7.6378201318268819E-4</v>
      </c>
      <c r="AG116">
        <f t="shared" si="20"/>
        <v>0.19661660877680975</v>
      </c>
      <c r="AH116">
        <f t="shared" si="21"/>
        <v>2.3177247740383362E-3</v>
      </c>
      <c r="AI116">
        <f t="shared" si="22"/>
        <v>7.2877787268121998E-3</v>
      </c>
      <c r="AJ116">
        <f t="shared" si="23"/>
        <v>9.6292919945414768E-3</v>
      </c>
      <c r="AK116">
        <f t="shared" si="24"/>
        <v>4.2874603032924744E-2</v>
      </c>
      <c r="AL116" s="5">
        <f t="shared" si="25"/>
        <v>0.301546914186888</v>
      </c>
      <c r="AM116" s="5">
        <f t="shared" si="26"/>
        <v>0.25872600730512652</v>
      </c>
      <c r="AN116" s="5">
        <f t="shared" si="27"/>
        <v>4.2820906881761489E-2</v>
      </c>
    </row>
    <row r="117" spans="1:40" x14ac:dyDescent="0.25">
      <c r="A117" s="17">
        <v>125</v>
      </c>
      <c r="B117">
        <v>9</v>
      </c>
      <c r="C117">
        <v>1</v>
      </c>
      <c r="D117">
        <v>2008</v>
      </c>
      <c r="E117" s="1">
        <v>0.62513333333333332</v>
      </c>
      <c r="F117">
        <v>10</v>
      </c>
      <c r="G117">
        <v>1</v>
      </c>
      <c r="H117">
        <v>2008</v>
      </c>
      <c r="I117" s="1">
        <v>0.621661111111111</v>
      </c>
      <c r="J117" s="4">
        <v>704.91</v>
      </c>
      <c r="K117" s="2">
        <v>75.569930913166118</v>
      </c>
      <c r="L117" s="5">
        <v>6.809853308466554</v>
      </c>
      <c r="M117" s="5">
        <v>4.7941038553054463E-3</v>
      </c>
      <c r="N117" s="5">
        <v>1.8043808385405875</v>
      </c>
      <c r="O117" s="5">
        <v>2.8768047491729325</v>
      </c>
      <c r="P117" s="5">
        <v>4.196553053340589E-2</v>
      </c>
      <c r="Q117" s="2">
        <v>1.8721360891338217</v>
      </c>
      <c r="R117" s="5">
        <v>3.9847563937329875</v>
      </c>
      <c r="S117" s="5">
        <v>7.0541813870922995E-2</v>
      </c>
      <c r="T117" s="5">
        <v>0.19556519369749575</v>
      </c>
      <c r="U117" s="5">
        <v>0.42164143407411397</v>
      </c>
      <c r="V117" s="5">
        <v>1.5163065622351797</v>
      </c>
      <c r="W117" s="3">
        <v>0.58113467199578783</v>
      </c>
      <c r="X117" s="3">
        <v>0.1433120168489577</v>
      </c>
      <c r="Y117" s="3">
        <v>1.1622693439915757</v>
      </c>
      <c r="AB117">
        <f t="shared" si="15"/>
        <v>0.19208115839185833</v>
      </c>
      <c r="AC117">
        <f t="shared" si="16"/>
        <v>5.9998296146694119E-5</v>
      </c>
      <c r="AD117">
        <f t="shared" si="17"/>
        <v>2.9100616863192867E-2</v>
      </c>
      <c r="AE117">
        <f t="shared" si="18"/>
        <v>2.9948746889084599E-2</v>
      </c>
      <c r="AF117">
        <f t="shared" si="19"/>
        <v>4.7677483802932406E-4</v>
      </c>
      <c r="AG117">
        <f t="shared" si="20"/>
        <v>0.17332737098861742</v>
      </c>
      <c r="AH117">
        <f t="shared" si="21"/>
        <v>3.9106686256977097E-3</v>
      </c>
      <c r="AI117">
        <f t="shared" si="22"/>
        <v>5.0018848312457509E-3</v>
      </c>
      <c r="AJ117">
        <f t="shared" si="23"/>
        <v>8.6739649058653369E-3</v>
      </c>
      <c r="AK117">
        <f t="shared" si="24"/>
        <v>1.8916000027883979E-2</v>
      </c>
      <c r="AL117" s="5">
        <f t="shared" si="25"/>
        <v>0.25166729527831183</v>
      </c>
      <c r="AM117" s="5">
        <f t="shared" si="26"/>
        <v>0.20982988937931021</v>
      </c>
      <c r="AN117" s="5">
        <f t="shared" si="27"/>
        <v>4.1837405899001617E-2</v>
      </c>
    </row>
    <row r="118" spans="1:40" x14ac:dyDescent="0.25">
      <c r="A118" s="17">
        <v>126</v>
      </c>
      <c r="B118">
        <v>10</v>
      </c>
      <c r="C118">
        <v>1</v>
      </c>
      <c r="D118">
        <v>2008</v>
      </c>
      <c r="E118" s="1">
        <v>0.62513333333333332</v>
      </c>
      <c r="F118">
        <v>11</v>
      </c>
      <c r="G118">
        <v>1</v>
      </c>
      <c r="H118">
        <v>2008</v>
      </c>
      <c r="I118" s="1">
        <v>0.621661111111111</v>
      </c>
      <c r="J118" s="4">
        <v>704.22799999999995</v>
      </c>
      <c r="K118" s="2">
        <v>69.778537632698459</v>
      </c>
      <c r="L118" s="5">
        <v>7.4701270185324491</v>
      </c>
      <c r="M118" s="5">
        <v>7.6198201595832427E-3</v>
      </c>
      <c r="N118" s="5">
        <v>1.9019307653757096</v>
      </c>
      <c r="O118" s="5">
        <v>3.3190990473395297</v>
      </c>
      <c r="P118" s="5">
        <v>5.9623825594610338E-2</v>
      </c>
      <c r="Q118" s="2">
        <v>2.2106989620307846</v>
      </c>
      <c r="R118" s="5">
        <v>4.3961800565932583</v>
      </c>
      <c r="S118" s="5">
        <v>8.8633207443844092E-2</v>
      </c>
      <c r="T118" s="5">
        <v>0.22530000405330936</v>
      </c>
      <c r="U118" s="5">
        <v>0.45634444015597198</v>
      </c>
      <c r="V118" s="5">
        <v>1.788038952303092</v>
      </c>
      <c r="W118" s="3">
        <v>0.46404625025564983</v>
      </c>
      <c r="X118" s="3">
        <v>0.1698603033285612</v>
      </c>
      <c r="Y118" s="3">
        <v>0.92809250051129966</v>
      </c>
      <c r="AB118">
        <f t="shared" si="15"/>
        <v>0.21070507484648543</v>
      </c>
      <c r="AC118">
        <f t="shared" si="16"/>
        <v>9.5362186618733026E-5</v>
      </c>
      <c r="AD118">
        <f t="shared" si="17"/>
        <v>3.0673878441473328E-2</v>
      </c>
      <c r="AE118">
        <f t="shared" si="18"/>
        <v>3.4553216479898834E-2</v>
      </c>
      <c r="AF118">
        <f t="shared" si="19"/>
        <v>6.7739259885991692E-4</v>
      </c>
      <c r="AG118">
        <f t="shared" si="20"/>
        <v>0.19122331613553586</v>
      </c>
      <c r="AH118">
        <f t="shared" si="21"/>
        <v>4.9136120057790417E-3</v>
      </c>
      <c r="AI118">
        <f t="shared" si="22"/>
        <v>5.7623989803472107E-3</v>
      </c>
      <c r="AJ118">
        <f t="shared" si="23"/>
        <v>9.3878716345602142E-3</v>
      </c>
      <c r="AK118">
        <f t="shared" si="24"/>
        <v>2.2305875153481685E-2</v>
      </c>
      <c r="AL118" s="5">
        <f t="shared" si="25"/>
        <v>0.27670492455333623</v>
      </c>
      <c r="AM118" s="5">
        <f t="shared" si="26"/>
        <v>0.23359307390970399</v>
      </c>
      <c r="AN118" s="5">
        <f t="shared" si="27"/>
        <v>4.3111850643632238E-2</v>
      </c>
    </row>
    <row r="119" spans="1:40" x14ac:dyDescent="0.25">
      <c r="A119" s="17">
        <v>127</v>
      </c>
      <c r="B119">
        <v>11</v>
      </c>
      <c r="C119">
        <v>1</v>
      </c>
      <c r="D119">
        <v>2008</v>
      </c>
      <c r="E119" s="1">
        <v>0.62513333333333332</v>
      </c>
      <c r="F119">
        <v>12</v>
      </c>
      <c r="G119">
        <v>1</v>
      </c>
      <c r="H119">
        <v>2008</v>
      </c>
      <c r="I119" s="1">
        <v>0.621661111111111</v>
      </c>
      <c r="J119" s="4">
        <v>704.78899999999999</v>
      </c>
      <c r="K119" s="2">
        <v>51.079117296098588</v>
      </c>
      <c r="L119" s="5">
        <v>7.4492639902999498</v>
      </c>
      <c r="M119" s="5">
        <v>1.4938085279598138E-2</v>
      </c>
      <c r="N119" s="5">
        <v>1.6325193198417967</v>
      </c>
      <c r="O119" s="5">
        <v>3.6659900343543406</v>
      </c>
      <c r="P119" s="5">
        <v>8.5186990386558512E-2</v>
      </c>
      <c r="Q119" s="2">
        <v>2.4529846423934178</v>
      </c>
      <c r="R119" s="5">
        <v>4.8110697421981001</v>
      </c>
      <c r="S119" s="5">
        <v>0.15271199376425415</v>
      </c>
      <c r="T119" s="5">
        <v>0.22431417488957534</v>
      </c>
      <c r="U119" s="5">
        <v>0.47031546545800973</v>
      </c>
      <c r="V119" s="5">
        <v>0.97036830393487117</v>
      </c>
      <c r="W119" s="3">
        <v>0.22955302395711172</v>
      </c>
      <c r="X119" s="3">
        <v>0.18886968384271116</v>
      </c>
      <c r="Y119" s="3">
        <v>0.45910604791422344</v>
      </c>
      <c r="AB119">
        <f t="shared" si="15"/>
        <v>0.21011660480918254</v>
      </c>
      <c r="AC119">
        <f t="shared" si="16"/>
        <v>1.8695040648275606E-4</v>
      </c>
      <c r="AD119">
        <f t="shared" si="17"/>
        <v>2.6328875941123955E-2</v>
      </c>
      <c r="AE119">
        <f t="shared" si="18"/>
        <v>3.8164497492695439E-2</v>
      </c>
      <c r="AF119">
        <f t="shared" si="19"/>
        <v>9.678184221077864E-4</v>
      </c>
      <c r="AG119">
        <f t="shared" si="20"/>
        <v>0.20927002498059355</v>
      </c>
      <c r="AH119">
        <f t="shared" si="21"/>
        <v>8.4659859168687811E-3</v>
      </c>
      <c r="AI119">
        <f t="shared" si="22"/>
        <v>5.7371848619908114E-3</v>
      </c>
      <c r="AJ119">
        <f t="shared" si="23"/>
        <v>9.6752821530139838E-3</v>
      </c>
      <c r="AK119">
        <f t="shared" si="24"/>
        <v>1.210539301315957E-2</v>
      </c>
      <c r="AL119" s="5">
        <f t="shared" si="25"/>
        <v>0.27576474707159249</v>
      </c>
      <c r="AM119" s="5">
        <f t="shared" si="26"/>
        <v>0.2452538709256267</v>
      </c>
      <c r="AN119" s="5">
        <f t="shared" si="27"/>
        <v>3.0510876145965787E-2</v>
      </c>
    </row>
    <row r="120" spans="1:40" x14ac:dyDescent="0.25">
      <c r="A120" s="17">
        <v>128</v>
      </c>
      <c r="B120">
        <v>12</v>
      </c>
      <c r="C120">
        <v>1</v>
      </c>
      <c r="D120">
        <v>2008</v>
      </c>
      <c r="E120" s="1">
        <v>0.62513333333333332</v>
      </c>
      <c r="F120">
        <v>13</v>
      </c>
      <c r="G120">
        <v>1</v>
      </c>
      <c r="H120">
        <v>2008</v>
      </c>
      <c r="I120" s="1">
        <v>0.621661111111111</v>
      </c>
      <c r="J120" s="4">
        <v>704.18</v>
      </c>
      <c r="K120" s="2">
        <v>62.924252321849636</v>
      </c>
      <c r="L120" s="5">
        <v>7.2429760807169634</v>
      </c>
      <c r="M120" s="5">
        <v>9.0207174759840657E-3</v>
      </c>
      <c r="N120" s="5">
        <v>1.6062969899543109</v>
      </c>
      <c r="O120" s="5">
        <v>3.3652522756560446</v>
      </c>
      <c r="P120" s="5">
        <v>6.064020772317244E-2</v>
      </c>
      <c r="Q120" s="2">
        <v>2.1795473827874643</v>
      </c>
      <c r="R120" s="5">
        <v>4.7027894278643396</v>
      </c>
      <c r="S120" s="5">
        <v>1.5079660921391751E-2</v>
      </c>
      <c r="T120" s="5">
        <v>0.21163991001347232</v>
      </c>
      <c r="U120" s="5">
        <v>0.45381147917642922</v>
      </c>
      <c r="V120" s="5">
        <v>1.0112342761539364</v>
      </c>
      <c r="W120" s="3">
        <v>0.2001348712802945</v>
      </c>
      <c r="X120" s="3">
        <v>0.12734579519889558</v>
      </c>
      <c r="Y120" s="3">
        <v>0.400269742560589</v>
      </c>
      <c r="AB120">
        <f t="shared" si="15"/>
        <v>0.20429797423961193</v>
      </c>
      <c r="AC120">
        <f t="shared" si="16"/>
        <v>1.1289444177993675E-4</v>
      </c>
      <c r="AD120">
        <f t="shared" si="17"/>
        <v>2.5905968559812385E-2</v>
      </c>
      <c r="AE120">
        <f t="shared" si="18"/>
        <v>3.5033690990156373E-2</v>
      </c>
      <c r="AF120">
        <f t="shared" si="19"/>
        <v>6.8893982389345602E-4</v>
      </c>
      <c r="AG120">
        <f t="shared" si="20"/>
        <v>0.20456009032993108</v>
      </c>
      <c r="AH120">
        <f t="shared" si="21"/>
        <v>8.3598016007005926E-4</v>
      </c>
      <c r="AI120">
        <f t="shared" si="22"/>
        <v>5.4130207710686223E-3</v>
      </c>
      <c r="AJ120">
        <f t="shared" si="23"/>
        <v>9.3357638176595203E-3</v>
      </c>
      <c r="AK120">
        <f t="shared" si="24"/>
        <v>1.261519805581258E-2</v>
      </c>
      <c r="AL120" s="5">
        <f t="shared" si="25"/>
        <v>0.26603946805525408</v>
      </c>
      <c r="AM120" s="5">
        <f t="shared" si="26"/>
        <v>0.23276005313454184</v>
      </c>
      <c r="AN120" s="5">
        <f t="shared" si="27"/>
        <v>3.3279414920712236E-2</v>
      </c>
    </row>
    <row r="121" spans="1:40" x14ac:dyDescent="0.25">
      <c r="A121" s="17">
        <v>129</v>
      </c>
      <c r="B121">
        <v>13</v>
      </c>
      <c r="C121">
        <v>1</v>
      </c>
      <c r="D121">
        <v>2008</v>
      </c>
      <c r="E121" s="1">
        <v>0.62513333333333332</v>
      </c>
      <c r="F121">
        <v>14</v>
      </c>
      <c r="G121">
        <v>1</v>
      </c>
      <c r="H121">
        <v>2008</v>
      </c>
      <c r="I121" s="1">
        <v>0.621661111111111</v>
      </c>
      <c r="J121" s="4">
        <v>704.70299999999997</v>
      </c>
      <c r="K121" s="2">
        <v>50.276499461475048</v>
      </c>
      <c r="L121" s="5">
        <v>7.693566408768536</v>
      </c>
      <c r="M121" s="5">
        <v>1.3800596389426174E-2</v>
      </c>
      <c r="N121" s="5">
        <v>1.5174092762733717</v>
      </c>
      <c r="O121" s="5">
        <v>3.0203438910380402</v>
      </c>
      <c r="P121" s="5">
        <v>6.9748001289490644E-2</v>
      </c>
      <c r="Q121" s="2">
        <v>1.820849807788524</v>
      </c>
      <c r="R121" s="5">
        <v>4.7574806576402313</v>
      </c>
      <c r="S121" s="5">
        <v>0.12456013862024501</v>
      </c>
      <c r="T121" s="5">
        <v>0.20221953578336552</v>
      </c>
      <c r="U121" s="5">
        <v>0.44426212927143777</v>
      </c>
      <c r="V121" s="5">
        <v>0.94085299806576395</v>
      </c>
      <c r="W121" s="3">
        <v>0.25860426489242033</v>
      </c>
      <c r="X121" s="3">
        <v>0.13155699686475361</v>
      </c>
      <c r="Y121" s="3">
        <v>0.51720852978484066</v>
      </c>
      <c r="AB121">
        <f t="shared" si="15"/>
        <v>0.21700748621466548</v>
      </c>
      <c r="AC121">
        <f t="shared" si="16"/>
        <v>1.727147125228546E-4</v>
      </c>
      <c r="AD121">
        <f t="shared" si="17"/>
        <v>2.4472409055951574E-2</v>
      </c>
      <c r="AE121">
        <f t="shared" si="18"/>
        <v>3.1443049701825161E-2</v>
      </c>
      <c r="AF121">
        <f t="shared" si="19"/>
        <v>7.9241443143902781E-4</v>
      </c>
      <c r="AG121">
        <f t="shared" si="20"/>
        <v>0.20693902799550545</v>
      </c>
      <c r="AH121">
        <f t="shared" si="21"/>
        <v>6.905314725902386E-3</v>
      </c>
      <c r="AI121">
        <f t="shared" si="22"/>
        <v>5.1720800081682707E-3</v>
      </c>
      <c r="AJ121">
        <f t="shared" si="23"/>
        <v>9.1393155579394727E-3</v>
      </c>
      <c r="AK121">
        <f t="shared" si="24"/>
        <v>1.1737188099622804E-2</v>
      </c>
      <c r="AL121" s="5">
        <f t="shared" si="25"/>
        <v>0.27388807411640409</v>
      </c>
      <c r="AM121" s="5">
        <f t="shared" si="26"/>
        <v>0.23989292638713838</v>
      </c>
      <c r="AN121" s="5">
        <f t="shared" si="27"/>
        <v>3.3995147729265707E-2</v>
      </c>
    </row>
    <row r="122" spans="1:40" x14ac:dyDescent="0.25">
      <c r="A122" s="18">
        <v>130</v>
      </c>
      <c r="B122">
        <v>14</v>
      </c>
      <c r="C122">
        <v>1</v>
      </c>
      <c r="D122">
        <v>2008</v>
      </c>
      <c r="E122" s="1">
        <v>0.62860555555555553</v>
      </c>
      <c r="F122">
        <v>17</v>
      </c>
      <c r="G122">
        <v>1</v>
      </c>
      <c r="H122">
        <v>2008</v>
      </c>
      <c r="I122" s="1">
        <v>0.62860555555555553</v>
      </c>
      <c r="J122" s="4">
        <v>1805.6130000000001</v>
      </c>
      <c r="K122" s="2">
        <v>38.341549379629036</v>
      </c>
      <c r="L122" s="5">
        <v>9.2593010582027908</v>
      </c>
      <c r="M122" s="5">
        <v>1.548175861735763E-2</v>
      </c>
      <c r="N122" s="5">
        <v>1.2001764380079145</v>
      </c>
      <c r="O122" s="5">
        <v>2.6515517965733633</v>
      </c>
      <c r="P122" s="5">
        <v>3.7780163727577559E-2</v>
      </c>
      <c r="Q122" s="2">
        <v>1.2787834985968272</v>
      </c>
      <c r="R122" s="5">
        <v>5.4447276699792804</v>
      </c>
      <c r="S122" s="5">
        <v>3.3760266350234366E-2</v>
      </c>
      <c r="T122" s="5">
        <v>0.1989677411298669</v>
      </c>
      <c r="U122" s="5">
        <v>0.36756292429758525</v>
      </c>
      <c r="V122" s="5">
        <v>0.54265178784408863</v>
      </c>
      <c r="W122" s="3">
        <v>0.15209464888317534</v>
      </c>
      <c r="X122" s="3">
        <v>6.9490356479526449E-2</v>
      </c>
      <c r="Y122" s="3">
        <v>0.30418929776635067</v>
      </c>
      <c r="AB122">
        <f t="shared" si="15"/>
        <v>0.26117115782029138</v>
      </c>
      <c r="AC122">
        <f t="shared" si="16"/>
        <v>1.9375448810269363E-4</v>
      </c>
      <c r="AD122">
        <f t="shared" si="17"/>
        <v>1.9356154723383385E-2</v>
      </c>
      <c r="AE122">
        <f t="shared" si="18"/>
        <v>2.7603768952934111E-2</v>
      </c>
      <c r="AF122">
        <f t="shared" si="19"/>
        <v>4.2922444236939911E-4</v>
      </c>
      <c r="AG122">
        <f t="shared" si="20"/>
        <v>0.23683262903366498</v>
      </c>
      <c r="AH122">
        <f t="shared" si="21"/>
        <v>1.8715880293727438E-3</v>
      </c>
      <c r="AI122">
        <f t="shared" si="22"/>
        <v>5.0889102884234582E-3</v>
      </c>
      <c r="AJ122">
        <f t="shared" si="23"/>
        <v>7.561467276230925E-3</v>
      </c>
      <c r="AK122">
        <f t="shared" si="24"/>
        <v>6.769608131787533E-3</v>
      </c>
      <c r="AL122" s="5">
        <f t="shared" si="25"/>
        <v>0.30875406042708098</v>
      </c>
      <c r="AM122" s="5">
        <f t="shared" si="26"/>
        <v>0.25812420275947962</v>
      </c>
      <c r="AN122" s="5">
        <f t="shared" si="27"/>
        <v>5.0629857667601363E-2</v>
      </c>
    </row>
    <row r="123" spans="1:40" x14ac:dyDescent="0.25">
      <c r="A123" s="18">
        <v>131</v>
      </c>
      <c r="B123">
        <v>20</v>
      </c>
      <c r="C123">
        <v>1</v>
      </c>
      <c r="D123">
        <v>2008</v>
      </c>
      <c r="E123" s="1">
        <v>0.62860555555555553</v>
      </c>
      <c r="F123">
        <v>23</v>
      </c>
      <c r="G123">
        <v>1</v>
      </c>
      <c r="H123">
        <v>2008</v>
      </c>
      <c r="I123" s="1">
        <v>0.62860555555555553</v>
      </c>
      <c r="J123" s="4">
        <v>1764.673</v>
      </c>
      <c r="K123" s="2">
        <v>134.67084270003559</v>
      </c>
      <c r="L123" s="5">
        <v>2.6117024681488408</v>
      </c>
      <c r="M123" s="5">
        <v>4.6930368795844142E-3</v>
      </c>
      <c r="N123" s="5">
        <v>1.6757023349428384</v>
      </c>
      <c r="O123" s="5">
        <v>2.2252816537362761</v>
      </c>
      <c r="P123" s="5">
        <v>4.2381416381861006E-2</v>
      </c>
      <c r="Q123" s="2">
        <v>1.8497221404090847</v>
      </c>
      <c r="R123" s="5">
        <v>1.489558927716047</v>
      </c>
      <c r="S123" s="5">
        <v>4.5146465888399774E-2</v>
      </c>
      <c r="T123" s="5">
        <v>0.14790613452222398</v>
      </c>
      <c r="U123" s="5">
        <v>0.18222568199544215</v>
      </c>
      <c r="V123" s="5">
        <v>1.6999908591441963</v>
      </c>
      <c r="W123" s="3">
        <v>0.83319522524273704</v>
      </c>
      <c r="X123" s="3">
        <v>0.37846896120987711</v>
      </c>
      <c r="Y123" s="3">
        <v>1.6663904504854741</v>
      </c>
      <c r="AB123">
        <f t="shared" si="15"/>
        <v>7.3666614056605656E-2</v>
      </c>
      <c r="AC123">
        <f t="shared" si="16"/>
        <v>5.8733441124154167E-5</v>
      </c>
      <c r="AD123">
        <f t="shared" si="17"/>
        <v>2.7025321143052217E-2</v>
      </c>
      <c r="AE123">
        <f t="shared" si="18"/>
        <v>2.3166117555886014E-2</v>
      </c>
      <c r="AF123">
        <f t="shared" si="19"/>
        <v>4.8149976121069634E-4</v>
      </c>
      <c r="AG123">
        <f t="shared" si="20"/>
        <v>6.4792250105853474E-2</v>
      </c>
      <c r="AH123">
        <f t="shared" si="21"/>
        <v>2.5028115669658321E-3</v>
      </c>
      <c r="AI123">
        <f t="shared" si="22"/>
        <v>3.7829300640238573E-3</v>
      </c>
      <c r="AJ123">
        <f t="shared" si="23"/>
        <v>3.7487282862670676E-3</v>
      </c>
      <c r="AK123">
        <f t="shared" si="24"/>
        <v>2.1207470797707042E-2</v>
      </c>
      <c r="AL123" s="5">
        <f t="shared" si="25"/>
        <v>0.12439828595787875</v>
      </c>
      <c r="AM123" s="5">
        <f t="shared" si="26"/>
        <v>9.6034190820817281E-2</v>
      </c>
      <c r="AN123" s="5">
        <f t="shared" si="27"/>
        <v>2.8364095137061465E-2</v>
      </c>
    </row>
    <row r="124" spans="1:40" x14ac:dyDescent="0.25">
      <c r="A124" s="18">
        <v>132</v>
      </c>
      <c r="B124">
        <v>26</v>
      </c>
      <c r="C124">
        <v>1</v>
      </c>
      <c r="D124">
        <v>2008</v>
      </c>
      <c r="E124" s="1">
        <v>0.62860555555555553</v>
      </c>
      <c r="F124">
        <v>29</v>
      </c>
      <c r="G124">
        <v>1</v>
      </c>
      <c r="H124">
        <v>2008</v>
      </c>
      <c r="I124" s="1">
        <v>0.52235555555555557</v>
      </c>
      <c r="J124" s="4">
        <v>2023.46</v>
      </c>
      <c r="K124" s="2">
        <v>254.48489221432592</v>
      </c>
      <c r="L124" s="5">
        <v>6.7351033025065448</v>
      </c>
      <c r="M124" s="5">
        <v>2.8352624509327351E-2</v>
      </c>
      <c r="N124" s="5">
        <v>2.1388310780931423</v>
      </c>
      <c r="O124" s="5">
        <v>5.2477706609802466</v>
      </c>
      <c r="P124" s="5">
        <v>3.0497283465017479E-2</v>
      </c>
      <c r="Q124" s="2">
        <v>4.2601475545200111</v>
      </c>
      <c r="R124" s="5">
        <v>3.9171496480368519</v>
      </c>
      <c r="S124" s="5">
        <v>2.9389986721590506E-2</v>
      </c>
      <c r="T124" s="5">
        <v>0.23840098885982611</v>
      </c>
      <c r="U124" s="5">
        <v>0.29961701513854644</v>
      </c>
      <c r="V124" s="5">
        <v>2.4019597515969715</v>
      </c>
      <c r="W124" s="3">
        <v>2.8050383747755698</v>
      </c>
      <c r="X124" s="3">
        <v>0.76371476612877653</v>
      </c>
      <c r="Y124" s="3">
        <v>5.6100767495511397</v>
      </c>
      <c r="AB124">
        <f t="shared" si="15"/>
        <v>0.1899727329846993</v>
      </c>
      <c r="AC124">
        <f t="shared" si="16"/>
        <v>3.5483360669462546E-4</v>
      </c>
      <c r="AD124">
        <f t="shared" si="17"/>
        <v>3.4494549270995392E-2</v>
      </c>
      <c r="AE124">
        <f t="shared" si="18"/>
        <v>5.4631498819252694E-2</v>
      </c>
      <c r="AF124">
        <f t="shared" si="19"/>
        <v>3.4648286819091977E-4</v>
      </c>
      <c r="AG124">
        <f t="shared" si="20"/>
        <v>0.17038663927637604</v>
      </c>
      <c r="AH124">
        <f t="shared" si="21"/>
        <v>1.6293102299878872E-3</v>
      </c>
      <c r="AI124">
        <f t="shared" si="22"/>
        <v>6.0974770989998565E-3</v>
      </c>
      <c r="AJ124">
        <f t="shared" si="23"/>
        <v>6.1636909100709E-3</v>
      </c>
      <c r="AK124">
        <f t="shared" si="24"/>
        <v>2.9964567759443256E-2</v>
      </c>
      <c r="AL124" s="5">
        <f t="shared" si="25"/>
        <v>0.27980009754983293</v>
      </c>
      <c r="AM124" s="5">
        <f t="shared" si="26"/>
        <v>0.21424168527487794</v>
      </c>
      <c r="AN124" s="5">
        <f t="shared" si="27"/>
        <v>6.5558412274954986E-2</v>
      </c>
    </row>
    <row r="125" spans="1:40" x14ac:dyDescent="0.25">
      <c r="A125" s="18">
        <v>133</v>
      </c>
      <c r="B125">
        <v>29</v>
      </c>
      <c r="C125">
        <v>1</v>
      </c>
      <c r="D125">
        <v>2008</v>
      </c>
      <c r="E125" s="1">
        <v>0.52305000000000001</v>
      </c>
      <c r="F125">
        <v>30</v>
      </c>
      <c r="G125">
        <v>1</v>
      </c>
      <c r="H125">
        <v>2008</v>
      </c>
      <c r="I125" s="1">
        <v>0.52305000000000001</v>
      </c>
      <c r="J125" s="4">
        <v>703.06100000000004</v>
      </c>
      <c r="K125" s="2">
        <v>601.82544615616553</v>
      </c>
      <c r="L125" s="5">
        <v>2.7807137011482173</v>
      </c>
      <c r="M125" s="5">
        <v>3.6357234470545791E-3</v>
      </c>
      <c r="N125" s="5">
        <v>1.9387012274680402</v>
      </c>
      <c r="O125" s="5">
        <v>2.4199515774646372</v>
      </c>
      <c r="P125" s="5">
        <v>0.1001316877857882</v>
      </c>
      <c r="Q125" s="2">
        <v>2.0341983324671999</v>
      </c>
      <c r="R125" s="5">
        <v>1.5299897075986684</v>
      </c>
      <c r="S125" s="5">
        <v>0.11690519451012212</v>
      </c>
      <c r="T125" s="5">
        <v>0.28118017712027416</v>
      </c>
      <c r="U125" s="5">
        <v>0.28479833668594201</v>
      </c>
      <c r="V125" s="5">
        <v>2.4441897337783343</v>
      </c>
      <c r="W125" s="3">
        <v>2.8099611819504067</v>
      </c>
      <c r="X125" s="3">
        <v>0.69306265770832698</v>
      </c>
      <c r="Y125" s="3">
        <v>5.6199223639008133</v>
      </c>
      <c r="AB125">
        <f t="shared" si="15"/>
        <v>7.8433805352106076E-2</v>
      </c>
      <c r="AC125">
        <f t="shared" si="16"/>
        <v>4.5501144461536087E-5</v>
      </c>
      <c r="AD125">
        <f t="shared" si="17"/>
        <v>3.1266903542591637E-2</v>
      </c>
      <c r="AE125">
        <f t="shared" si="18"/>
        <v>2.5192713303940944E-2</v>
      </c>
      <c r="AF125">
        <f t="shared" si="19"/>
        <v>1.1376067124343691E-3</v>
      </c>
      <c r="AG125">
        <f t="shared" si="20"/>
        <v>6.6550892314219248E-2</v>
      </c>
      <c r="AH125">
        <f t="shared" si="21"/>
        <v>6.4809430217992884E-3</v>
      </c>
      <c r="AI125">
        <f t="shared" si="22"/>
        <v>7.1916215569545004E-3</v>
      </c>
      <c r="AJ125">
        <f t="shared" si="23"/>
        <v>5.85884255679782E-3</v>
      </c>
      <c r="AK125">
        <f t="shared" si="24"/>
        <v>3.0491388894440297E-2</v>
      </c>
      <c r="AL125" s="5">
        <f t="shared" si="25"/>
        <v>0.13607653005553455</v>
      </c>
      <c r="AM125" s="5">
        <f t="shared" si="26"/>
        <v>0.11657368834421115</v>
      </c>
      <c r="AN125" s="5">
        <f t="shared" si="27"/>
        <v>1.9502841711323396E-2</v>
      </c>
    </row>
    <row r="126" spans="1:40" x14ac:dyDescent="0.25">
      <c r="A126" s="18">
        <v>134</v>
      </c>
      <c r="B126">
        <v>30</v>
      </c>
      <c r="C126">
        <v>1</v>
      </c>
      <c r="D126">
        <v>2008</v>
      </c>
      <c r="E126" s="1">
        <v>0.52374444444444446</v>
      </c>
      <c r="F126">
        <v>31</v>
      </c>
      <c r="G126">
        <v>1</v>
      </c>
      <c r="H126">
        <v>2008</v>
      </c>
      <c r="I126" s="1">
        <v>0.52374444444444446</v>
      </c>
      <c r="J126" s="4">
        <v>704.84699999999998</v>
      </c>
      <c r="K126" s="2">
        <v>353.7079678284793</v>
      </c>
      <c r="L126" s="5">
        <v>3.445442539364294</v>
      </c>
      <c r="M126" s="5">
        <v>3.0364451242815144E-3</v>
      </c>
      <c r="N126" s="5">
        <v>2.4675730018263424</v>
      </c>
      <c r="O126" s="5">
        <v>3.2290329144845633</v>
      </c>
      <c r="P126" s="5">
        <v>0.10662787408802932</v>
      </c>
      <c r="Q126" s="2">
        <v>2.7277730424994662</v>
      </c>
      <c r="R126" s="5">
        <v>1.9881166391082996</v>
      </c>
      <c r="S126" s="5">
        <v>7.8242983754966744E-2</v>
      </c>
      <c r="T126" s="5">
        <v>0.27358202810377308</v>
      </c>
      <c r="U126" s="5">
        <v>0.30907991696001447</v>
      </c>
      <c r="V126" s="5">
        <v>2.2333808806386628</v>
      </c>
      <c r="W126" s="3">
        <v>1.0941682023789578</v>
      </c>
      <c r="X126" s="3">
        <v>1.0305302635042959</v>
      </c>
      <c r="Y126" s="3">
        <v>2.1883364047579157</v>
      </c>
      <c r="AB126">
        <f t="shared" si="15"/>
        <v>9.7183384744994605E-2</v>
      </c>
      <c r="AC126">
        <f t="shared" si="16"/>
        <v>3.8001165452061405E-5</v>
      </c>
      <c r="AD126">
        <f t="shared" si="17"/>
        <v>3.9796419344702474E-2</v>
      </c>
      <c r="AE126">
        <f t="shared" si="18"/>
        <v>3.3615590171777808E-2</v>
      </c>
      <c r="AF126">
        <f t="shared" si="19"/>
        <v>1.2114105731908498E-3</v>
      </c>
      <c r="AG126">
        <f t="shared" si="20"/>
        <v>8.6478317926116682E-2</v>
      </c>
      <c r="AH126">
        <f t="shared" si="21"/>
        <v>4.3376029756111573E-3</v>
      </c>
      <c r="AI126">
        <f t="shared" si="22"/>
        <v>6.9972870458248331E-3</v>
      </c>
      <c r="AJ126">
        <f t="shared" si="23"/>
        <v>6.3583607685664366E-3</v>
      </c>
      <c r="AK126">
        <f t="shared" si="24"/>
        <v>2.7861537932119047E-2</v>
      </c>
      <c r="AL126" s="5">
        <f t="shared" si="25"/>
        <v>0.17184480600011781</v>
      </c>
      <c r="AM126" s="5">
        <f t="shared" si="26"/>
        <v>0.13203310664823817</v>
      </c>
      <c r="AN126" s="5">
        <f t="shared" si="27"/>
        <v>3.9811699351879642E-2</v>
      </c>
    </row>
    <row r="127" spans="1:40" x14ac:dyDescent="0.25">
      <c r="A127" s="18">
        <v>135</v>
      </c>
      <c r="B127">
        <v>31</v>
      </c>
      <c r="C127">
        <v>1</v>
      </c>
      <c r="D127">
        <v>2008</v>
      </c>
      <c r="E127" s="1">
        <v>0.5244388888888889</v>
      </c>
      <c r="F127">
        <v>1</v>
      </c>
      <c r="G127">
        <v>2</v>
      </c>
      <c r="H127">
        <v>2008</v>
      </c>
      <c r="I127" s="1">
        <v>0.5244388888888889</v>
      </c>
      <c r="J127" s="4">
        <v>708.471</v>
      </c>
      <c r="K127" s="2">
        <v>267.51977145147788</v>
      </c>
      <c r="L127" s="5">
        <v>6.3365717158293755</v>
      </c>
      <c r="M127" s="5">
        <v>1.2857474946625421E-2</v>
      </c>
      <c r="N127" s="5">
        <v>1.7685623883490913</v>
      </c>
      <c r="O127" s="5">
        <v>3.3529691505816746</v>
      </c>
      <c r="P127" s="5">
        <v>0.15851103176332187</v>
      </c>
      <c r="Q127" s="2">
        <v>2.5165497383944233</v>
      </c>
      <c r="R127" s="5">
        <v>3.3174396028495496</v>
      </c>
      <c r="S127" s="5">
        <v>9.0230980131584676E-2</v>
      </c>
      <c r="T127" s="5">
        <v>0.26072004259073683</v>
      </c>
      <c r="U127" s="5">
        <v>0.41182615376236337</v>
      </c>
      <c r="V127" s="5">
        <v>2.2487389492832559</v>
      </c>
      <c r="W127" s="3">
        <v>1.6107120455282071</v>
      </c>
      <c r="X127" s="3">
        <v>0.85300428018531571</v>
      </c>
      <c r="Y127" s="3">
        <v>3.2214240910564143</v>
      </c>
      <c r="AB127">
        <f t="shared" si="15"/>
        <v>0.17873160849094222</v>
      </c>
      <c r="AC127">
        <f t="shared" si="16"/>
        <v>1.6091153066962133E-4</v>
      </c>
      <c r="AD127">
        <f t="shared" si="17"/>
        <v>2.8522945579286335E-2</v>
      </c>
      <c r="AE127">
        <f t="shared" si="18"/>
        <v>3.4905818494129305E-2</v>
      </c>
      <c r="AF127">
        <f t="shared" si="19"/>
        <v>1.8008606238079006E-3</v>
      </c>
      <c r="AG127">
        <f t="shared" si="20"/>
        <v>0.14430068690767892</v>
      </c>
      <c r="AH127">
        <f t="shared" si="21"/>
        <v>5.0021886836112426E-3</v>
      </c>
      <c r="AI127">
        <f t="shared" si="22"/>
        <v>6.6683217068449737E-3</v>
      </c>
      <c r="AJ127">
        <f t="shared" si="23"/>
        <v>8.4720459527332526E-3</v>
      </c>
      <c r="AK127">
        <f t="shared" si="24"/>
        <v>2.8053130604831038E-2</v>
      </c>
      <c r="AL127" s="5">
        <f t="shared" si="25"/>
        <v>0.24412214471883539</v>
      </c>
      <c r="AM127" s="5">
        <f t="shared" si="26"/>
        <v>0.19249637385569943</v>
      </c>
      <c r="AN127" s="5">
        <f t="shared" si="27"/>
        <v>5.1625770863135967E-2</v>
      </c>
    </row>
    <row r="128" spans="1:40" x14ac:dyDescent="0.25">
      <c r="A128" s="18">
        <v>136</v>
      </c>
      <c r="B128">
        <v>1</v>
      </c>
      <c r="C128">
        <v>2</v>
      </c>
      <c r="D128">
        <v>2008</v>
      </c>
      <c r="E128" s="1">
        <v>0.5244388888888889</v>
      </c>
      <c r="F128">
        <v>2</v>
      </c>
      <c r="G128">
        <v>2</v>
      </c>
      <c r="H128">
        <v>2008</v>
      </c>
      <c r="I128" s="1">
        <v>0.5244388888888889</v>
      </c>
      <c r="J128" s="4">
        <v>705.12099999999998</v>
      </c>
      <c r="K128" s="2">
        <v>306.10349145749456</v>
      </c>
      <c r="L128" s="5">
        <v>7.5806043546076305</v>
      </c>
      <c r="M128" s="5">
        <v>3.4943695649283138E-2</v>
      </c>
      <c r="N128" s="5">
        <v>1.822380076899323</v>
      </c>
      <c r="O128" s="5">
        <v>5.200894448365311</v>
      </c>
      <c r="P128" s="5">
        <v>0.12118010910897946</v>
      </c>
      <c r="Q128" s="2">
        <v>4.1303205400469167</v>
      </c>
      <c r="R128" s="5">
        <v>4.2461523841794433</v>
      </c>
      <c r="S128" s="5">
        <v>8.1404860604586071E-2</v>
      </c>
      <c r="T128" s="5">
        <v>0.33705184917409814</v>
      </c>
      <c r="U128" s="5">
        <v>0.43284929328369565</v>
      </c>
      <c r="V128" s="5">
        <v>3.265551304712706</v>
      </c>
      <c r="W128" s="3">
        <v>2.0785909580451376</v>
      </c>
      <c r="X128" s="3">
        <v>0.36993605054687312</v>
      </c>
      <c r="Y128" s="3">
        <v>4.1571819160902752</v>
      </c>
      <c r="AB128">
        <f t="shared" si="15"/>
        <v>0.21382123810700446</v>
      </c>
      <c r="AC128">
        <f t="shared" si="16"/>
        <v>4.3732098079299087E-4</v>
      </c>
      <c r="AD128">
        <f t="shared" si="17"/>
        <v>2.9390904217236429E-2</v>
      </c>
      <c r="AE128">
        <f t="shared" si="18"/>
        <v>5.4143497738495569E-2</v>
      </c>
      <c r="AF128">
        <f t="shared" si="19"/>
        <v>1.3767400568621018E-3</v>
      </c>
      <c r="AG128">
        <f t="shared" si="20"/>
        <v>0.18469747127437305</v>
      </c>
      <c r="AH128">
        <f t="shared" si="21"/>
        <v>4.5128898291183798E-3</v>
      </c>
      <c r="AI128">
        <f t="shared" si="22"/>
        <v>8.6206267068925785E-3</v>
      </c>
      <c r="AJ128">
        <f t="shared" si="23"/>
        <v>8.9045318511354801E-3</v>
      </c>
      <c r="AK128">
        <f t="shared" si="24"/>
        <v>4.073791547795292E-2</v>
      </c>
      <c r="AL128" s="5">
        <f t="shared" si="25"/>
        <v>0.29916970110039154</v>
      </c>
      <c r="AM128" s="5">
        <f t="shared" si="26"/>
        <v>0.2474734351394724</v>
      </c>
      <c r="AN128" s="5">
        <f t="shared" si="27"/>
        <v>5.1696265960919141E-2</v>
      </c>
    </row>
    <row r="129" spans="1:40" x14ac:dyDescent="0.25">
      <c r="A129" s="18">
        <v>137</v>
      </c>
      <c r="B129">
        <v>2</v>
      </c>
      <c r="C129">
        <v>2</v>
      </c>
      <c r="D129">
        <v>2008</v>
      </c>
      <c r="E129" s="1">
        <v>0.5244388888888889</v>
      </c>
      <c r="F129">
        <v>3</v>
      </c>
      <c r="G129">
        <v>2</v>
      </c>
      <c r="H129">
        <v>2008</v>
      </c>
      <c r="I129" s="1">
        <v>0.5244388888888889</v>
      </c>
      <c r="J129" s="4">
        <v>707.47799999999995</v>
      </c>
      <c r="K129" s="2">
        <v>66.150466869641122</v>
      </c>
      <c r="L129" s="5">
        <v>9.1734051471796541</v>
      </c>
      <c r="M129" s="5">
        <v>1.3670238559866656E-2</v>
      </c>
      <c r="N129" s="5">
        <v>1.6465042887661614</v>
      </c>
      <c r="O129" s="5">
        <v>3.0837357897022653</v>
      </c>
      <c r="P129" s="5">
        <v>8.9464116797349544E-2</v>
      </c>
      <c r="Q129" s="2">
        <v>1.6784387545278685</v>
      </c>
      <c r="R129" s="5">
        <v>5.5737444281253836</v>
      </c>
      <c r="S129" s="5">
        <v>0.21762682250553148</v>
      </c>
      <c r="T129" s="5">
        <v>0.25111046855834068</v>
      </c>
      <c r="U129" s="5">
        <v>0.47994351131541713</v>
      </c>
      <c r="V129" s="5">
        <v>0.80013087669540517</v>
      </c>
      <c r="W129" s="3">
        <v>0.4582665232616786</v>
      </c>
      <c r="X129" s="3">
        <v>0.20112538443302794</v>
      </c>
      <c r="Y129" s="3">
        <v>0.91653304652335721</v>
      </c>
      <c r="AB129">
        <f t="shared" si="15"/>
        <v>0.25874834702788629</v>
      </c>
      <c r="AC129">
        <f t="shared" si="16"/>
        <v>1.710832819366572E-4</v>
      </c>
      <c r="AD129">
        <f t="shared" si="17"/>
        <v>2.6554422130608411E-2</v>
      </c>
      <c r="AE129">
        <f t="shared" si="18"/>
        <v>3.2102986017787931E-2</v>
      </c>
      <c r="AF129">
        <f t="shared" si="19"/>
        <v>1.016411308360292E-3</v>
      </c>
      <c r="AG129">
        <f t="shared" si="20"/>
        <v>0.24244454938546073</v>
      </c>
      <c r="AH129">
        <f t="shared" si="21"/>
        <v>1.2064708010484993E-2</v>
      </c>
      <c r="AI129">
        <f t="shared" si="22"/>
        <v>6.4225418639260699E-3</v>
      </c>
      <c r="AJ129">
        <f t="shared" si="23"/>
        <v>9.8733493379020189E-3</v>
      </c>
      <c r="AK129">
        <f t="shared" si="24"/>
        <v>9.9816726134656329E-3</v>
      </c>
      <c r="AL129" s="5">
        <f t="shared" si="25"/>
        <v>0.3185932497665796</v>
      </c>
      <c r="AM129" s="5">
        <f t="shared" si="26"/>
        <v>0.28078682121123938</v>
      </c>
      <c r="AN129" s="5">
        <f t="shared" si="27"/>
        <v>3.7806428555340221E-2</v>
      </c>
    </row>
    <row r="130" spans="1:40" x14ac:dyDescent="0.25">
      <c r="A130" s="18">
        <v>138</v>
      </c>
      <c r="B130">
        <v>3</v>
      </c>
      <c r="C130">
        <v>2</v>
      </c>
      <c r="D130">
        <v>2008</v>
      </c>
      <c r="E130" s="1">
        <v>0.5244388888888889</v>
      </c>
      <c r="F130">
        <v>4</v>
      </c>
      <c r="G130">
        <v>2</v>
      </c>
      <c r="H130">
        <v>2008</v>
      </c>
      <c r="I130" s="1">
        <v>0.5244388888888889</v>
      </c>
      <c r="J130" s="4">
        <v>707.88400000000001</v>
      </c>
      <c r="K130" s="2">
        <v>43.933751857648858</v>
      </c>
      <c r="L130" s="5">
        <v>11.192695737619902</v>
      </c>
      <c r="M130" s="5">
        <v>1.4881126540500436E-2</v>
      </c>
      <c r="N130" s="5">
        <v>1.7333466575069452</v>
      </c>
      <c r="O130" s="5">
        <v>2.5362312976394419</v>
      </c>
      <c r="P130" s="5">
        <v>7.8356528286939106E-2</v>
      </c>
      <c r="Q130" s="2">
        <v>0.88954271364021875</v>
      </c>
      <c r="R130" s="5">
        <v>6.5311610927751893</v>
      </c>
      <c r="S130" s="5">
        <v>0.11998887294761403</v>
      </c>
      <c r="T130" s="5">
        <v>0.26455336072000768</v>
      </c>
      <c r="U130" s="5">
        <v>0.54231698464965261</v>
      </c>
      <c r="V130" s="5">
        <v>0.86954512510339366</v>
      </c>
      <c r="W130" s="3">
        <v>0.21895421440963941</v>
      </c>
      <c r="X130" s="3">
        <v>0.16423514327658195</v>
      </c>
      <c r="Y130" s="3">
        <v>0.43790842881927883</v>
      </c>
      <c r="AB130">
        <f t="shared" si="15"/>
        <v>0.31570517974839646</v>
      </c>
      <c r="AC130">
        <f t="shared" si="16"/>
        <v>1.8623756683645921E-4</v>
      </c>
      <c r="AD130">
        <f t="shared" si="17"/>
        <v>2.7954994806974047E-2</v>
      </c>
      <c r="AE130">
        <f t="shared" si="18"/>
        <v>2.6403234076631546E-2</v>
      </c>
      <c r="AF130">
        <f t="shared" si="19"/>
        <v>8.9021681860561861E-4</v>
      </c>
      <c r="AG130">
        <f t="shared" si="20"/>
        <v>0.28408988401254948</v>
      </c>
      <c r="AH130">
        <f t="shared" si="21"/>
        <v>6.6518947432748108E-3</v>
      </c>
      <c r="AI130">
        <f t="shared" si="22"/>
        <v>6.7663647964235699E-3</v>
      </c>
      <c r="AJ130">
        <f t="shared" si="23"/>
        <v>1.1156490118281273E-2</v>
      </c>
      <c r="AK130">
        <f t="shared" si="24"/>
        <v>1.0847618826140141E-2</v>
      </c>
      <c r="AL130" s="5">
        <f t="shared" si="25"/>
        <v>0.37113986301744412</v>
      </c>
      <c r="AM130" s="5">
        <f t="shared" si="26"/>
        <v>0.31951225249666931</v>
      </c>
      <c r="AN130" s="5">
        <f t="shared" si="27"/>
        <v>5.1627610520774803E-2</v>
      </c>
    </row>
    <row r="131" spans="1:40" x14ac:dyDescent="0.25">
      <c r="A131" s="18">
        <v>139</v>
      </c>
      <c r="B131">
        <v>4</v>
      </c>
      <c r="C131">
        <v>2</v>
      </c>
      <c r="D131">
        <v>2008</v>
      </c>
      <c r="E131" s="1">
        <v>0.5244388888888889</v>
      </c>
      <c r="F131">
        <v>7</v>
      </c>
      <c r="G131">
        <v>2</v>
      </c>
      <c r="H131">
        <v>2008</v>
      </c>
      <c r="I131" s="1">
        <v>0.5244388888888889</v>
      </c>
      <c r="J131" s="4">
        <v>2120.5940000000001</v>
      </c>
      <c r="K131" s="2">
        <v>24.56387219807279</v>
      </c>
      <c r="L131" s="5">
        <v>6.6975232915490883</v>
      </c>
      <c r="M131" s="5">
        <v>5.213094603268408E-3</v>
      </c>
      <c r="N131" s="5">
        <v>1.126897283406521</v>
      </c>
      <c r="O131" s="5">
        <v>1.7592022163279517</v>
      </c>
      <c r="P131" s="5">
        <v>4.5495111027273674E-2</v>
      </c>
      <c r="Q131" s="2">
        <v>0.7277115479703129</v>
      </c>
      <c r="R131" s="5">
        <v>4.0911388991212352</v>
      </c>
      <c r="S131" s="5">
        <v>2.8824068910571574E-2</v>
      </c>
      <c r="T131" s="5">
        <v>0.14565712139944639</v>
      </c>
      <c r="U131" s="5">
        <v>0.27891142188861662</v>
      </c>
      <c r="V131" s="5">
        <v>0.29111875175127022</v>
      </c>
      <c r="W131" s="3">
        <v>0.12487223220152642</v>
      </c>
      <c r="X131" s="3">
        <v>5.8485162834136531E-2</v>
      </c>
      <c r="Y131" s="3">
        <v>0.24974446440305284</v>
      </c>
      <c r="AB131">
        <f t="shared" si="15"/>
        <v>0.18891273775277373</v>
      </c>
      <c r="AC131">
        <f t="shared" si="16"/>
        <v>6.5241972908345122E-5</v>
      </c>
      <c r="AD131">
        <f t="shared" si="17"/>
        <v>1.817432627754453E-2</v>
      </c>
      <c r="AE131">
        <f t="shared" si="18"/>
        <v>1.831403466594993E-2</v>
      </c>
      <c r="AF131">
        <f t="shared" si="19"/>
        <v>5.1687477592801689E-4</v>
      </c>
      <c r="AG131">
        <f t="shared" si="20"/>
        <v>0.17795475548999556</v>
      </c>
      <c r="AH131">
        <f t="shared" si="21"/>
        <v>1.5979371066326413E-3</v>
      </c>
      <c r="AI131">
        <f t="shared" si="22"/>
        <v>3.7254080458599577E-3</v>
      </c>
      <c r="AJ131">
        <f t="shared" si="23"/>
        <v>5.7377375414239176E-3</v>
      </c>
      <c r="AK131">
        <f t="shared" si="24"/>
        <v>3.6317209549809161E-3</v>
      </c>
      <c r="AL131" s="5">
        <f t="shared" si="25"/>
        <v>0.22598321544510458</v>
      </c>
      <c r="AM131" s="5">
        <f t="shared" si="26"/>
        <v>0.192647559138893</v>
      </c>
      <c r="AN131" s="5">
        <f t="shared" si="27"/>
        <v>3.3335656306211575E-2</v>
      </c>
    </row>
    <row r="132" spans="1:40" x14ac:dyDescent="0.25">
      <c r="A132" s="18">
        <v>140</v>
      </c>
      <c r="B132">
        <v>10</v>
      </c>
      <c r="C132">
        <v>2</v>
      </c>
      <c r="D132">
        <v>2008</v>
      </c>
      <c r="E132" s="1">
        <v>0.5244388888888889</v>
      </c>
      <c r="F132">
        <v>13</v>
      </c>
      <c r="G132">
        <v>2</v>
      </c>
      <c r="H132">
        <v>2008</v>
      </c>
      <c r="I132" s="1">
        <v>0.5244388888888889</v>
      </c>
      <c r="J132" s="4">
        <v>2121.9670000000001</v>
      </c>
      <c r="K132" s="2">
        <v>22.413166651507794</v>
      </c>
      <c r="L132" s="5">
        <v>2.4254297437170895</v>
      </c>
      <c r="M132" s="11" t="s">
        <v>141</v>
      </c>
      <c r="N132" s="5">
        <v>0.48662468291865479</v>
      </c>
      <c r="O132" s="5">
        <v>1.1068703262016275</v>
      </c>
      <c r="P132" s="5">
        <v>3.2403931454987843E-2</v>
      </c>
      <c r="Q132" s="2">
        <v>0.73253367450420437</v>
      </c>
      <c r="R132" s="5">
        <v>1.4847087657754119</v>
      </c>
      <c r="S132" s="5">
        <v>4.3616325334838741E-3</v>
      </c>
      <c r="T132" s="5">
        <v>6.3568955614472497E-2</v>
      </c>
      <c r="U132" s="5">
        <v>0.14907053033700851</v>
      </c>
      <c r="V132" s="5">
        <v>0.42886558023788901</v>
      </c>
      <c r="W132" s="3">
        <v>0.13592182280230994</v>
      </c>
      <c r="X132" s="3">
        <v>5.7863535790354192E-2</v>
      </c>
      <c r="Y132" s="3">
        <v>0.27184364560461988</v>
      </c>
      <c r="AB132">
        <f t="shared" si="15"/>
        <v>6.8412538959103292E-2</v>
      </c>
      <c r="AC132">
        <f t="shared" si="16"/>
        <v>1.2515018021625952E-2</v>
      </c>
      <c r="AD132">
        <f t="shared" si="17"/>
        <v>7.8481649501677252E-3</v>
      </c>
      <c r="AE132">
        <f t="shared" si="18"/>
        <v>1.1522985440002954E-2</v>
      </c>
      <c r="AF132">
        <f t="shared" si="19"/>
        <v>3.6814449798667392E-4</v>
      </c>
      <c r="AG132">
        <f t="shared" si="20"/>
        <v>6.4581279663755306E-2</v>
      </c>
      <c r="AH132">
        <f t="shared" si="21"/>
        <v>2.4179842521101624E-4</v>
      </c>
      <c r="AI132">
        <f t="shared" si="22"/>
        <v>1.6258751816440227E-3</v>
      </c>
      <c r="AJ132">
        <f t="shared" si="23"/>
        <v>3.0666638621067378E-3</v>
      </c>
      <c r="AK132">
        <f t="shared" si="24"/>
        <v>5.3501195139457215E-3</v>
      </c>
      <c r="AL132" s="5">
        <f t="shared" si="25"/>
        <v>0.1006668518688866</v>
      </c>
      <c r="AM132" s="5">
        <f t="shared" si="26"/>
        <v>7.4865736646662809E-2</v>
      </c>
      <c r="AN132" s="5">
        <f t="shared" si="27"/>
        <v>2.5801115222223794E-2</v>
      </c>
    </row>
    <row r="133" spans="1:40" x14ac:dyDescent="0.25">
      <c r="A133" s="18">
        <v>141</v>
      </c>
      <c r="B133">
        <v>16</v>
      </c>
      <c r="C133">
        <v>2</v>
      </c>
      <c r="D133">
        <v>2008</v>
      </c>
      <c r="E133" s="1">
        <v>0.5244388888888889</v>
      </c>
      <c r="F133">
        <v>19</v>
      </c>
      <c r="G133">
        <v>2</v>
      </c>
      <c r="H133">
        <v>2008</v>
      </c>
      <c r="I133" s="1">
        <v>0.5244388888888889</v>
      </c>
      <c r="J133" s="4">
        <v>2115.877</v>
      </c>
      <c r="K133" s="2">
        <v>15.478215416113535</v>
      </c>
      <c r="L133" s="5">
        <v>4.3599762506378932</v>
      </c>
      <c r="M133" s="5">
        <v>8.5161491431533579E-3</v>
      </c>
      <c r="N133" s="5">
        <v>0.56843610276760437</v>
      </c>
      <c r="O133" s="5">
        <v>1.1726557609718096</v>
      </c>
      <c r="P133" s="5">
        <v>6.1624113522686222E-2</v>
      </c>
      <c r="Q133" s="2">
        <v>0.49428927909715659</v>
      </c>
      <c r="R133" s="5">
        <v>2.6905638480242295</v>
      </c>
      <c r="S133" s="5">
        <v>6.1506145757510629E-2</v>
      </c>
      <c r="T133" s="5">
        <v>0.11210869950521871</v>
      </c>
      <c r="U133" s="5">
        <v>0.20677502230232975</v>
      </c>
      <c r="V133" s="5">
        <v>0.1666154245289766</v>
      </c>
      <c r="W133" s="3">
        <v>0.11324157790767646</v>
      </c>
      <c r="X133" s="3">
        <v>5.4603338216938378E-2</v>
      </c>
      <c r="Y133" s="3">
        <v>0.22648315581535292</v>
      </c>
      <c r="AB133">
        <f t="shared" ref="AB133:AB196" si="28">PRODUCT(L133,AB$2)</f>
        <v>0.12297904974580127</v>
      </c>
      <c r="AC133">
        <f t="shared" ref="AC133:AC196" si="29">PRODUCT(M133,AC$2)</f>
        <v>1.0657976000141869E-4</v>
      </c>
      <c r="AD133">
        <f t="shared" ref="AD133:AD196" si="30">PRODUCT(N133,AD$2)</f>
        <v>9.1675997020816795E-3</v>
      </c>
      <c r="AE133">
        <f t="shared" ref="AE133:AE196" si="31">PRODUCT(O133,AE$2)</f>
        <v>1.2207839473105822E-2</v>
      </c>
      <c r="AF133">
        <f t="shared" ref="AF133:AF196" si="32">PRODUCT(P133,AF$2)</f>
        <v>7.0011808191228122E-4</v>
      </c>
      <c r="AG133">
        <f t="shared" ref="AG133:AG196" si="33">PRODUCT(R133,AG$2)</f>
        <v>0.11703309115420596</v>
      </c>
      <c r="AH133">
        <f t="shared" ref="AH133:AH196" si="34">PRODUCT(S133,AH$2)</f>
        <v>3.4097529011886166E-3</v>
      </c>
      <c r="AI133">
        <f t="shared" ref="AI133:AI196" si="35">PRODUCT(T133,AI$2)</f>
        <v>2.867354833975357E-3</v>
      </c>
      <c r="AJ133">
        <f t="shared" ref="AJ133:AJ196" si="36">PRODUCT(U133,AJ$2)</f>
        <v>4.2537548303297626E-3</v>
      </c>
      <c r="AK133">
        <f t="shared" ref="AK133:AK196" si="37">PRODUCT(V133,AK$2)</f>
        <v>2.0785357351419237E-3</v>
      </c>
      <c r="AL133" s="5">
        <f t="shared" ref="AL133:AL196" si="38">SUM(AB133:AF133)</f>
        <v>0.14516118676290249</v>
      </c>
      <c r="AM133" s="5">
        <f t="shared" ref="AM133:AM196" si="39">SUM(AG133:AK133)</f>
        <v>0.12964248945484161</v>
      </c>
      <c r="AN133" s="5">
        <f t="shared" ref="AN133:AN196" si="40">SUM(AL133-AM133)</f>
        <v>1.551869730806088E-2</v>
      </c>
    </row>
    <row r="134" spans="1:40" x14ac:dyDescent="0.25">
      <c r="A134" s="18">
        <v>142</v>
      </c>
      <c r="B134">
        <v>22</v>
      </c>
      <c r="C134">
        <v>2</v>
      </c>
      <c r="D134">
        <v>2008</v>
      </c>
      <c r="E134" s="1">
        <v>0.5244388888888889</v>
      </c>
      <c r="F134">
        <v>23</v>
      </c>
      <c r="G134">
        <v>2</v>
      </c>
      <c r="H134">
        <v>2008</v>
      </c>
      <c r="I134" s="1">
        <v>0.5244388888888889</v>
      </c>
      <c r="J134" s="4">
        <v>707.23800000000006</v>
      </c>
      <c r="K134" s="2">
        <v>57.632649829335953</v>
      </c>
      <c r="L134" s="5">
        <v>6.6708489479986017</v>
      </c>
      <c r="M134" s="5">
        <v>2.0978151340313885E-2</v>
      </c>
      <c r="N134" s="5">
        <v>0.81880823149118598</v>
      </c>
      <c r="O134" s="5">
        <v>1.6611512736062917</v>
      </c>
      <c r="P134" s="5">
        <v>8.579200390748222E-2</v>
      </c>
      <c r="Q134" s="2">
        <v>0.71430706225618645</v>
      </c>
      <c r="R134" s="5">
        <v>3.7554107887664405</v>
      </c>
      <c r="S134" s="5">
        <v>2.0182369973893586E-2</v>
      </c>
      <c r="T134" s="5">
        <v>0.18380856412465499</v>
      </c>
      <c r="U134" s="5">
        <v>0.35904977992146592</v>
      </c>
      <c r="V134" s="5">
        <v>0.81271288485477522</v>
      </c>
      <c r="W134" s="3">
        <v>0.33499237100312951</v>
      </c>
      <c r="X134" s="3">
        <v>0.20798604028810405</v>
      </c>
      <c r="Y134" s="3">
        <v>0.66998474200625902</v>
      </c>
      <c r="AB134">
        <f t="shared" si="28"/>
        <v>0.18816035167682849</v>
      </c>
      <c r="AC134">
        <f t="shared" si="29"/>
        <v>2.6254194208442488E-4</v>
      </c>
      <c r="AD134">
        <f t="shared" si="30"/>
        <v>1.3205540715188412E-2</v>
      </c>
      <c r="AE134">
        <f t="shared" si="31"/>
        <v>1.729328313018743E-2</v>
      </c>
      <c r="AF134">
        <f t="shared" si="32"/>
        <v>9.7469204481140815E-4</v>
      </c>
      <c r="AG134">
        <f t="shared" si="33"/>
        <v>0.163351385801878</v>
      </c>
      <c r="AH134">
        <f t="shared" si="34"/>
        <v>1.1188620864434889E-3</v>
      </c>
      <c r="AI134">
        <f t="shared" si="35"/>
        <v>4.7011906943436156E-3</v>
      </c>
      <c r="AJ134">
        <f t="shared" si="36"/>
        <v>7.3863357317725973E-3</v>
      </c>
      <c r="AK134">
        <f t="shared" si="37"/>
        <v>1.0138633793098492E-2</v>
      </c>
      <c r="AL134" s="5">
        <f t="shared" si="38"/>
        <v>0.21989640950910017</v>
      </c>
      <c r="AM134" s="5">
        <f t="shared" si="39"/>
        <v>0.18669640810753618</v>
      </c>
      <c r="AN134" s="5">
        <f t="shared" si="40"/>
        <v>3.3200001401563983E-2</v>
      </c>
    </row>
    <row r="135" spans="1:40" x14ac:dyDescent="0.25">
      <c r="A135" s="18">
        <v>143</v>
      </c>
      <c r="B135">
        <v>23</v>
      </c>
      <c r="C135">
        <v>2</v>
      </c>
      <c r="D135">
        <v>2008</v>
      </c>
      <c r="E135" s="1">
        <v>0.5244388888888889</v>
      </c>
      <c r="F135">
        <v>24</v>
      </c>
      <c r="G135">
        <v>2</v>
      </c>
      <c r="H135">
        <v>2008</v>
      </c>
      <c r="I135" s="1">
        <v>0.5244388888888889</v>
      </c>
      <c r="J135" s="4">
        <v>705.43100000000004</v>
      </c>
      <c r="K135" s="2">
        <v>169.11646922236187</v>
      </c>
      <c r="L135" s="5">
        <v>7.7466203937199616</v>
      </c>
      <c r="M135" s="5">
        <v>9.0940436191636713E-3</v>
      </c>
      <c r="N135" s="5">
        <v>2.5160732552804812</v>
      </c>
      <c r="O135" s="5">
        <v>3.800361573583956</v>
      </c>
      <c r="P135" s="5">
        <v>0.14074504558076154</v>
      </c>
      <c r="Q135" s="2">
        <v>2.6569817110113632</v>
      </c>
      <c r="R135" s="5">
        <v>4.534918226347699</v>
      </c>
      <c r="S135" s="5">
        <v>4.0121742801813833E-2</v>
      </c>
      <c r="T135" s="5">
        <v>0.25600714159559318</v>
      </c>
      <c r="U135" s="5">
        <v>0.4782550996840752</v>
      </c>
      <c r="V135" s="5">
        <v>1.9015710632445479</v>
      </c>
      <c r="W135" s="3">
        <v>0.64956307589210915</v>
      </c>
      <c r="X135" s="3">
        <v>0.33887442261206713</v>
      </c>
      <c r="Y135" s="3">
        <v>1.2991261517842183</v>
      </c>
      <c r="Z135" s="5"/>
      <c r="AA135" s="5"/>
      <c r="AB135">
        <f t="shared" si="28"/>
        <v>0.21850394589230701</v>
      </c>
      <c r="AC135">
        <f t="shared" si="29"/>
        <v>1.1381211978328584E-4</v>
      </c>
      <c r="AD135">
        <f t="shared" si="30"/>
        <v>4.0578619678129972E-2</v>
      </c>
      <c r="AE135">
        <f t="shared" si="31"/>
        <v>3.9563361707808192E-2</v>
      </c>
      <c r="AF135">
        <f t="shared" si="32"/>
        <v>1.599019372739271E-3</v>
      </c>
      <c r="AG135">
        <f t="shared" si="33"/>
        <v>0.19725809463721033</v>
      </c>
      <c r="AH135">
        <f t="shared" si="34"/>
        <v>2.2242529951167146E-3</v>
      </c>
      <c r="AI135">
        <f t="shared" si="35"/>
        <v>6.5477819136789362E-3</v>
      </c>
      <c r="AJ135">
        <f t="shared" si="36"/>
        <v>9.8386155047125133E-3</v>
      </c>
      <c r="AK135">
        <f t="shared" si="37"/>
        <v>2.3722193902751345E-2</v>
      </c>
      <c r="AL135" s="5">
        <f t="shared" si="38"/>
        <v>0.30035875877076773</v>
      </c>
      <c r="AM135" s="5">
        <f t="shared" si="39"/>
        <v>0.23959093895346986</v>
      </c>
      <c r="AN135" s="5">
        <f t="shared" si="40"/>
        <v>6.0767819817297869E-2</v>
      </c>
    </row>
    <row r="136" spans="1:40" x14ac:dyDescent="0.25">
      <c r="A136" s="18">
        <v>144</v>
      </c>
      <c r="B136">
        <v>24</v>
      </c>
      <c r="C136">
        <v>2</v>
      </c>
      <c r="D136">
        <v>2008</v>
      </c>
      <c r="E136" s="1">
        <v>0.5244388888888889</v>
      </c>
      <c r="F136">
        <v>25</v>
      </c>
      <c r="G136">
        <v>2</v>
      </c>
      <c r="H136">
        <v>2008</v>
      </c>
      <c r="I136" s="1">
        <v>0.5244388888888889</v>
      </c>
      <c r="J136" s="4">
        <v>705.97199999999998</v>
      </c>
      <c r="K136" s="2">
        <v>32.890822865496112</v>
      </c>
      <c r="L136" s="5">
        <v>5.032802053767405</v>
      </c>
      <c r="M136" s="5">
        <v>2.9293949105099284E-3</v>
      </c>
      <c r="N136" s="5">
        <v>0.51103548207624072</v>
      </c>
      <c r="O136" s="5">
        <v>1.245077501559509</v>
      </c>
      <c r="P136" s="5">
        <v>5.0663292325119701E-2</v>
      </c>
      <c r="Q136" s="2">
        <v>0.45402578064244026</v>
      </c>
      <c r="R136" s="5">
        <v>3.1375004795860386</v>
      </c>
      <c r="S136" s="5">
        <v>3.8132932592302653E-2</v>
      </c>
      <c r="T136" s="5">
        <v>0.1096575805807069</v>
      </c>
      <c r="U136" s="5">
        <v>0.30265898630320498</v>
      </c>
      <c r="V136" s="5">
        <v>0.24925256117171185</v>
      </c>
      <c r="W136" s="3">
        <v>0.30002232192647299</v>
      </c>
      <c r="X136" s="3">
        <v>0.12105419719135675</v>
      </c>
      <c r="Y136" s="3">
        <v>0.60004464385294598</v>
      </c>
      <c r="Z136" s="5"/>
      <c r="AA136" s="5"/>
      <c r="AB136">
        <f t="shared" si="28"/>
        <v>0.14195701502742797</v>
      </c>
      <c r="AC136">
        <f t="shared" si="29"/>
        <v>3.6661430097491097E-5</v>
      </c>
      <c r="AD136">
        <f t="shared" si="30"/>
        <v>8.2418564029010724E-3</v>
      </c>
      <c r="AE136">
        <f t="shared" si="31"/>
        <v>1.2961780239767694E-2</v>
      </c>
      <c r="AF136">
        <f t="shared" si="32"/>
        <v>5.7559103114669576E-4</v>
      </c>
      <c r="AG136">
        <f t="shared" si="33"/>
        <v>0.1364737654872597</v>
      </c>
      <c r="AH136">
        <f t="shared" si="34"/>
        <v>2.1139981368700294E-3</v>
      </c>
      <c r="AI136">
        <f t="shared" si="35"/>
        <v>2.8046636447289753E-3</v>
      </c>
      <c r="AJ136">
        <f t="shared" si="36"/>
        <v>6.2262700329809711E-3</v>
      </c>
      <c r="AK136">
        <f t="shared" si="37"/>
        <v>3.109438138369659E-3</v>
      </c>
      <c r="AL136" s="5">
        <f t="shared" si="38"/>
        <v>0.16377290413134088</v>
      </c>
      <c r="AM136" s="5">
        <f t="shared" si="39"/>
        <v>0.15072813544020935</v>
      </c>
      <c r="AN136" s="5">
        <f t="shared" si="40"/>
        <v>1.3044768691131525E-2</v>
      </c>
    </row>
    <row r="137" spans="1:40" x14ac:dyDescent="0.25">
      <c r="A137" s="18">
        <v>145</v>
      </c>
      <c r="B137">
        <v>25</v>
      </c>
      <c r="C137">
        <v>2</v>
      </c>
      <c r="D137">
        <v>2008</v>
      </c>
      <c r="E137" s="1">
        <v>0.5244388888888889</v>
      </c>
      <c r="F137">
        <v>28</v>
      </c>
      <c r="G137">
        <v>2</v>
      </c>
      <c r="H137">
        <v>2008</v>
      </c>
      <c r="I137" s="1">
        <v>0.5244388888888889</v>
      </c>
      <c r="J137" s="4">
        <v>2119.7330000000002</v>
      </c>
      <c r="K137" s="2">
        <v>28.654552247853758</v>
      </c>
      <c r="L137" s="5">
        <v>6.7413632427157149</v>
      </c>
      <c r="M137" s="5">
        <v>1.3346016851939388E-3</v>
      </c>
      <c r="N137" s="5">
        <v>1.1258235607014264</v>
      </c>
      <c r="O137" s="5">
        <v>2.3722835085123393</v>
      </c>
      <c r="P137" s="5">
        <v>7.7076148627961277E-2</v>
      </c>
      <c r="Q137" s="2">
        <v>1.2903203997191686</v>
      </c>
      <c r="R137" s="5">
        <v>4.2913246795007716</v>
      </c>
      <c r="S137" s="5">
        <v>2.4104066957807053E-2</v>
      </c>
      <c r="T137" s="5">
        <v>0.14689902722769463</v>
      </c>
      <c r="U137" s="5">
        <v>0.28839581893836508</v>
      </c>
      <c r="V137" s="5">
        <v>0.37682188450649734</v>
      </c>
      <c r="W137" s="3">
        <v>0.11908973937220108</v>
      </c>
      <c r="X137" s="3">
        <v>2.7983578114056492E-2</v>
      </c>
      <c r="Y137" s="3">
        <v>0.23817947874440215</v>
      </c>
      <c r="Z137" s="5"/>
      <c r="AA137" s="5"/>
      <c r="AB137">
        <f t="shared" si="28"/>
        <v>0.1901493030975013</v>
      </c>
      <c r="AC137">
        <f t="shared" si="29"/>
        <v>1.6702564141894509E-5</v>
      </c>
      <c r="AD137">
        <f t="shared" si="30"/>
        <v>1.8157009537978875E-2</v>
      </c>
      <c r="AE137">
        <f t="shared" si="31"/>
        <v>2.4696468665804053E-2</v>
      </c>
      <c r="AF137">
        <f t="shared" si="32"/>
        <v>8.7567028966231708E-4</v>
      </c>
      <c r="AG137">
        <f t="shared" si="33"/>
        <v>0.18666235806190196</v>
      </c>
      <c r="AH137">
        <f t="shared" si="34"/>
        <v>1.33627154209693E-3</v>
      </c>
      <c r="AI137">
        <f t="shared" si="35"/>
        <v>3.7571717242871078E-3</v>
      </c>
      <c r="AJ137">
        <f t="shared" si="36"/>
        <v>5.9328495975800267E-3</v>
      </c>
      <c r="AK137">
        <f t="shared" si="37"/>
        <v>4.7008718127058051E-3</v>
      </c>
      <c r="AL137" s="5">
        <f t="shared" si="38"/>
        <v>0.23389515415508846</v>
      </c>
      <c r="AM137" s="5">
        <f t="shared" si="39"/>
        <v>0.20238952273857183</v>
      </c>
      <c r="AN137" s="5">
        <f t="shared" si="40"/>
        <v>3.1505631416516633E-2</v>
      </c>
    </row>
    <row r="138" spans="1:40" x14ac:dyDescent="0.25">
      <c r="A138" s="18">
        <v>146</v>
      </c>
      <c r="B138">
        <v>2</v>
      </c>
      <c r="C138">
        <v>2</v>
      </c>
      <c r="D138">
        <v>2008</v>
      </c>
      <c r="E138" s="1">
        <v>0.5244388888888889</v>
      </c>
      <c r="F138">
        <v>5</v>
      </c>
      <c r="G138">
        <v>3</v>
      </c>
      <c r="H138">
        <v>2008</v>
      </c>
      <c r="I138" s="1">
        <v>0.5244388888888889</v>
      </c>
      <c r="J138" s="4">
        <v>2018.7470000000001</v>
      </c>
      <c r="K138" s="2">
        <v>106.52647409506984</v>
      </c>
      <c r="L138" s="5">
        <v>6.6716692957523174</v>
      </c>
      <c r="M138" s="5">
        <v>1.4806469336763536E-2</v>
      </c>
      <c r="N138" s="5">
        <v>1.8320287268290825</v>
      </c>
      <c r="O138" s="5">
        <v>4.8259450256303955</v>
      </c>
      <c r="P138" s="5">
        <v>4.9550828308422633E-2</v>
      </c>
      <c r="Q138" s="2">
        <v>3.8557769915156497</v>
      </c>
      <c r="R138" s="5">
        <v>3.8479186528856215</v>
      </c>
      <c r="S138" s="5">
        <v>7.3532723859830017E-3</v>
      </c>
      <c r="T138" s="5">
        <v>0.1978976616237216</v>
      </c>
      <c r="U138" s="5">
        <v>0.27844273876610776</v>
      </c>
      <c r="V138" s="5">
        <v>2.3291240471189165</v>
      </c>
      <c r="W138" s="3">
        <v>0.67402896889003283</v>
      </c>
      <c r="X138" s="3">
        <v>0.17137406672605748</v>
      </c>
      <c r="Y138" s="3">
        <v>1.3480579377800657</v>
      </c>
      <c r="Z138" s="5"/>
      <c r="AA138" s="5"/>
      <c r="AB138">
        <f t="shared" si="28"/>
        <v>0.18818349069901888</v>
      </c>
      <c r="AC138">
        <f t="shared" si="29"/>
        <v>1.8530323058624771E-4</v>
      </c>
      <c r="AD138">
        <f t="shared" si="30"/>
        <v>2.9546515304904652E-2</v>
      </c>
      <c r="AE138">
        <f t="shared" si="31"/>
        <v>5.0240116613681753E-2</v>
      </c>
      <c r="AF138">
        <f t="shared" si="32"/>
        <v>5.6295220960357281E-4</v>
      </c>
      <c r="AG138">
        <f t="shared" si="33"/>
        <v>0.16737525659828792</v>
      </c>
      <c r="AH138">
        <f t="shared" si="34"/>
        <v>4.0764774873369448E-4</v>
      </c>
      <c r="AI138">
        <f t="shared" si="35"/>
        <v>5.061541336163506E-3</v>
      </c>
      <c r="AJ138">
        <f t="shared" si="36"/>
        <v>5.7280958396648384E-3</v>
      </c>
      <c r="AK138">
        <f t="shared" si="37"/>
        <v>2.9055938711563329E-2</v>
      </c>
      <c r="AL138" s="5">
        <f t="shared" si="38"/>
        <v>0.26871837805779508</v>
      </c>
      <c r="AM138" s="5">
        <f t="shared" si="39"/>
        <v>0.2076284802344133</v>
      </c>
      <c r="AN138" s="5">
        <f t="shared" si="40"/>
        <v>6.1089897823381784E-2</v>
      </c>
    </row>
    <row r="139" spans="1:40" x14ac:dyDescent="0.25">
      <c r="A139" s="18">
        <v>147</v>
      </c>
      <c r="B139">
        <v>8</v>
      </c>
      <c r="C139">
        <v>3</v>
      </c>
      <c r="D139">
        <v>2008</v>
      </c>
      <c r="E139" s="1">
        <v>0.5244388888888889</v>
      </c>
      <c r="F139">
        <v>11</v>
      </c>
      <c r="G139">
        <v>3</v>
      </c>
      <c r="H139">
        <v>2008</v>
      </c>
      <c r="I139" s="1">
        <v>0.5244388888888889</v>
      </c>
      <c r="J139" s="4">
        <v>2120.7109999999998</v>
      </c>
      <c r="K139" s="2">
        <v>66.798352062114972</v>
      </c>
      <c r="L139" s="5">
        <v>6.7133577210675925</v>
      </c>
      <c r="M139" s="5">
        <v>2.2413453636794911E-3</v>
      </c>
      <c r="N139" s="5">
        <v>1.4159407348366293</v>
      </c>
      <c r="O139" s="5">
        <v>3.423084973790206</v>
      </c>
      <c r="P139" s="5">
        <v>9.8491278028288096E-2</v>
      </c>
      <c r="Q139" s="2">
        <v>2.2520536882578672</v>
      </c>
      <c r="R139" s="5">
        <v>4.6445903887403963</v>
      </c>
      <c r="S139" s="5">
        <v>4.2791342997890829E-2</v>
      </c>
      <c r="T139" s="5">
        <v>0.17606518654590977</v>
      </c>
      <c r="U139" s="5">
        <v>0.30815439842528419</v>
      </c>
      <c r="V139" s="5">
        <v>0.45438688886504813</v>
      </c>
      <c r="W139" s="3">
        <v>0.20755617535078269</v>
      </c>
      <c r="X139" s="3">
        <v>9.4593244797724185E-2</v>
      </c>
      <c r="Y139" s="3">
        <v>0.41511235070156538</v>
      </c>
      <c r="Z139" s="5"/>
      <c r="AA139" s="5"/>
      <c r="AB139">
        <f t="shared" si="28"/>
        <v>0.1893593693359544</v>
      </c>
      <c r="AC139">
        <f t="shared" si="29"/>
        <v>2.8050477619136604E-5</v>
      </c>
      <c r="AD139">
        <f t="shared" si="30"/>
        <v>2.2835949011072179E-2</v>
      </c>
      <c r="AE139">
        <f t="shared" si="31"/>
        <v>3.5635753691433125E-2</v>
      </c>
      <c r="AF139">
        <f t="shared" si="32"/>
        <v>1.118969843401789E-3</v>
      </c>
      <c r="AG139">
        <f t="shared" si="33"/>
        <v>0.20202857134892591</v>
      </c>
      <c r="AH139">
        <f t="shared" si="34"/>
        <v>2.3722492140551398E-3</v>
      </c>
      <c r="AI139">
        <f t="shared" si="35"/>
        <v>4.5031417362368636E-3</v>
      </c>
      <c r="AJ139">
        <f t="shared" si="36"/>
        <v>6.3393210949451596E-3</v>
      </c>
      <c r="AK139">
        <f t="shared" si="37"/>
        <v>5.6684991125879255E-3</v>
      </c>
      <c r="AL139" s="5">
        <f t="shared" si="38"/>
        <v>0.24897809235948062</v>
      </c>
      <c r="AM139" s="5">
        <f t="shared" si="39"/>
        <v>0.220911782506751</v>
      </c>
      <c r="AN139" s="5">
        <f t="shared" si="40"/>
        <v>2.8066309852729621E-2</v>
      </c>
    </row>
    <row r="140" spans="1:40" x14ac:dyDescent="0.25">
      <c r="A140" s="18">
        <v>148</v>
      </c>
      <c r="B140">
        <v>14</v>
      </c>
      <c r="C140">
        <v>3</v>
      </c>
      <c r="D140">
        <v>2008</v>
      </c>
      <c r="E140" s="1">
        <v>0.5244388888888889</v>
      </c>
      <c r="F140">
        <v>17</v>
      </c>
      <c r="G140">
        <v>3</v>
      </c>
      <c r="H140">
        <v>2008</v>
      </c>
      <c r="I140" s="1">
        <v>0.5244388888888889</v>
      </c>
      <c r="J140" s="4">
        <v>2119.4879999999998</v>
      </c>
      <c r="K140" s="2">
        <v>28.21436120421529</v>
      </c>
      <c r="L140" s="5">
        <v>6.7441041000313771</v>
      </c>
      <c r="M140" s="5">
        <v>6.9429557451597393E-3</v>
      </c>
      <c r="N140" s="5">
        <v>1.8515672109381494</v>
      </c>
      <c r="O140" s="5">
        <v>3.37946685712217</v>
      </c>
      <c r="P140" s="5">
        <v>5.2066550810587066E-2</v>
      </c>
      <c r="Q140" s="2">
        <v>2.364381441339436</v>
      </c>
      <c r="R140" s="5">
        <v>4.0260717404760031</v>
      </c>
      <c r="S140" s="5">
        <v>0.13326430590466798</v>
      </c>
      <c r="T140" s="5">
        <v>0.18938091423326489</v>
      </c>
      <c r="U140" s="5">
        <v>0.27848217962948157</v>
      </c>
      <c r="V140" s="5">
        <v>1.3143307324049156</v>
      </c>
      <c r="W140" s="3">
        <v>0.38129591340015956</v>
      </c>
      <c r="X140" s="3">
        <v>0.11105593454900252</v>
      </c>
      <c r="Y140" s="3">
        <v>0.76259182680031912</v>
      </c>
      <c r="Z140" s="5"/>
      <c r="AA140" s="5"/>
      <c r="AB140">
        <f t="shared" si="28"/>
        <v>0.19022661269938726</v>
      </c>
      <c r="AC140">
        <f t="shared" si="29"/>
        <v>8.6891216274025576E-5</v>
      </c>
      <c r="AD140">
        <f t="shared" si="30"/>
        <v>2.9861627241365592E-2</v>
      </c>
      <c r="AE140">
        <f t="shared" si="31"/>
        <v>3.5181670759233737E-2</v>
      </c>
      <c r="AF140">
        <f t="shared" si="32"/>
        <v>5.9153359945497447E-4</v>
      </c>
      <c r="AG140">
        <f t="shared" si="33"/>
        <v>0.1751244897393929</v>
      </c>
      <c r="AH140">
        <f t="shared" si="34"/>
        <v>7.3878528411584227E-3</v>
      </c>
      <c r="AI140">
        <f t="shared" si="35"/>
        <v>4.843712238978802E-3</v>
      </c>
      <c r="AJ140">
        <f t="shared" si="36"/>
        <v>5.7289072131142069E-3</v>
      </c>
      <c r="AK140">
        <f t="shared" si="37"/>
        <v>1.6396341472117212E-2</v>
      </c>
      <c r="AL140" s="5">
        <f t="shared" si="38"/>
        <v>0.25594833551571561</v>
      </c>
      <c r="AM140" s="5">
        <f t="shared" si="39"/>
        <v>0.20948130350476155</v>
      </c>
      <c r="AN140" s="5">
        <f t="shared" si="40"/>
        <v>4.6467032010954062E-2</v>
      </c>
    </row>
    <row r="141" spans="1:40" x14ac:dyDescent="0.25">
      <c r="A141" s="18">
        <v>149</v>
      </c>
      <c r="B141">
        <v>20</v>
      </c>
      <c r="C141">
        <v>3</v>
      </c>
      <c r="D141">
        <v>2008</v>
      </c>
      <c r="E141" s="1">
        <v>0.5244388888888889</v>
      </c>
      <c r="F141">
        <v>23</v>
      </c>
      <c r="G141">
        <v>3</v>
      </c>
      <c r="H141">
        <v>2008</v>
      </c>
      <c r="I141" s="1">
        <v>0.5244388888888889</v>
      </c>
      <c r="J141" s="4">
        <v>2018.348</v>
      </c>
      <c r="K141" s="2">
        <v>22.062597728439275</v>
      </c>
      <c r="L141" s="5">
        <v>4.5610610849646029</v>
      </c>
      <c r="M141" s="5">
        <v>4.0127515290214481E-4</v>
      </c>
      <c r="N141" s="5">
        <v>0.87088686542538618</v>
      </c>
      <c r="O141" s="5">
        <v>2.0514743003518157</v>
      </c>
      <c r="P141" s="5">
        <v>9.7443981159968593E-2</v>
      </c>
      <c r="Q141" s="2">
        <v>1.2592920456421748</v>
      </c>
      <c r="R141" s="5">
        <v>3.1419844472237939</v>
      </c>
      <c r="S141" s="5">
        <v>5.4232037455655538E-2</v>
      </c>
      <c r="T141" s="5">
        <v>0.12349692019167499</v>
      </c>
      <c r="U141" s="5">
        <v>0.23506938024263108</v>
      </c>
      <c r="V141" s="5">
        <v>0.26891424425830307</v>
      </c>
      <c r="W141" s="3">
        <v>0.14415621052819336</v>
      </c>
      <c r="X141" s="3">
        <v>4.8361200266220442E-2</v>
      </c>
      <c r="Y141" s="3">
        <v>0.28831242105638671</v>
      </c>
      <c r="Z141" s="5"/>
      <c r="AA141" s="5"/>
      <c r="AB141">
        <f t="shared" si="28"/>
        <v>0.12865092051348553</v>
      </c>
      <c r="AC141">
        <f t="shared" si="29"/>
        <v>5.0219657702010514E-6</v>
      </c>
      <c r="AD141">
        <f t="shared" si="30"/>
        <v>1.4045452301759799E-2</v>
      </c>
      <c r="AE141">
        <f t="shared" si="31"/>
        <v>2.1356709936036462E-2</v>
      </c>
      <c r="AF141">
        <f t="shared" si="32"/>
        <v>1.1070713927348976E-3</v>
      </c>
      <c r="AG141">
        <f t="shared" si="33"/>
        <v>0.13666880735317463</v>
      </c>
      <c r="AH141">
        <f t="shared" si="34"/>
        <v>3.0064938190215006E-3</v>
      </c>
      <c r="AI141">
        <f t="shared" si="35"/>
        <v>3.1586263390396764E-3</v>
      </c>
      <c r="AJ141">
        <f t="shared" si="36"/>
        <v>4.8358234980997962E-3</v>
      </c>
      <c r="AK141">
        <f t="shared" si="37"/>
        <v>3.3547186159967948E-3</v>
      </c>
      <c r="AL141" s="5">
        <f t="shared" si="38"/>
        <v>0.1651651761097869</v>
      </c>
      <c r="AM141" s="5">
        <f t="shared" si="39"/>
        <v>0.15102446962533239</v>
      </c>
      <c r="AN141" s="5">
        <f t="shared" si="40"/>
        <v>1.4140706484454507E-2</v>
      </c>
    </row>
    <row r="142" spans="1:40" x14ac:dyDescent="0.25">
      <c r="A142" s="18">
        <v>150</v>
      </c>
      <c r="B142">
        <v>26</v>
      </c>
      <c r="C142">
        <v>3</v>
      </c>
      <c r="D142">
        <v>2008</v>
      </c>
      <c r="E142" s="1">
        <v>0.5244388888888889</v>
      </c>
      <c r="F142">
        <v>29</v>
      </c>
      <c r="G142">
        <v>3</v>
      </c>
      <c r="H142">
        <v>2008</v>
      </c>
      <c r="I142" s="1">
        <v>0.5244388888888889</v>
      </c>
      <c r="J142" s="4">
        <v>2098.56</v>
      </c>
      <c r="K142" s="2">
        <v>25.241117718816696</v>
      </c>
      <c r="L142" s="5">
        <v>6.2358371504042909</v>
      </c>
      <c r="M142" s="5">
        <v>7.3020527587864615E-3</v>
      </c>
      <c r="N142" s="5">
        <v>0.97320136490715115</v>
      </c>
      <c r="O142" s="5">
        <v>2.0211038885926813</v>
      </c>
      <c r="P142" s="5">
        <v>7.4463552299720029E-2</v>
      </c>
      <c r="Q142" s="2">
        <v>1.0684033349150246</v>
      </c>
      <c r="R142" s="5">
        <v>3.7786384442729748</v>
      </c>
      <c r="S142" s="5">
        <v>0.17152290119190708</v>
      </c>
      <c r="T142" s="5">
        <v>0.13345950236674081</v>
      </c>
      <c r="U142" s="5">
        <v>0.26631050033691611</v>
      </c>
      <c r="V142" s="5">
        <v>0.30738164946510627</v>
      </c>
      <c r="W142" s="3">
        <v>0.11114273710069231</v>
      </c>
      <c r="X142" s="3">
        <v>4.2492530858606936E-2</v>
      </c>
      <c r="Y142" s="3">
        <v>0.22228547420138461</v>
      </c>
      <c r="Z142" s="5"/>
      <c r="AA142" s="5"/>
      <c r="AB142">
        <f t="shared" si="28"/>
        <v>0.17589025330449581</v>
      </c>
      <c r="AC142">
        <f t="shared" si="29"/>
        <v>9.1385321871076064E-5</v>
      </c>
      <c r="AD142">
        <f t="shared" si="30"/>
        <v>1.5695555752967123E-2</v>
      </c>
      <c r="AE142">
        <f t="shared" si="31"/>
        <v>2.1040541181464888E-2</v>
      </c>
      <c r="AF142">
        <f t="shared" si="32"/>
        <v>8.4598830601047986E-4</v>
      </c>
      <c r="AG142">
        <f t="shared" si="33"/>
        <v>0.16436173325235418</v>
      </c>
      <c r="AH142">
        <f t="shared" si="34"/>
        <v>9.5088174158267178E-3</v>
      </c>
      <c r="AI142">
        <f t="shared" si="35"/>
        <v>3.4134349157569715E-3</v>
      </c>
      <c r="AJ142">
        <f t="shared" si="36"/>
        <v>5.4785126586487584E-3</v>
      </c>
      <c r="AK142">
        <f t="shared" si="37"/>
        <v>3.8346014154828625E-3</v>
      </c>
      <c r="AL142" s="5">
        <f t="shared" si="38"/>
        <v>0.21356372386680941</v>
      </c>
      <c r="AM142" s="5">
        <f t="shared" si="39"/>
        <v>0.18659709965806948</v>
      </c>
      <c r="AN142" s="5">
        <f t="shared" si="40"/>
        <v>2.6966624208739937E-2</v>
      </c>
    </row>
    <row r="143" spans="1:40" x14ac:dyDescent="0.25">
      <c r="A143" s="18">
        <v>151</v>
      </c>
      <c r="B143">
        <v>1</v>
      </c>
      <c r="C143">
        <v>4</v>
      </c>
      <c r="D143">
        <v>2008</v>
      </c>
      <c r="E143" s="1">
        <v>0.52721666666666667</v>
      </c>
      <c r="F143">
        <v>4</v>
      </c>
      <c r="G143">
        <v>4</v>
      </c>
      <c r="H143">
        <v>2008</v>
      </c>
      <c r="I143" s="1">
        <v>0.10152222222222222</v>
      </c>
      <c r="J143" s="4">
        <v>1369.087</v>
      </c>
      <c r="K143" s="2">
        <v>46.804914516024283</v>
      </c>
      <c r="L143" s="5">
        <v>12.634253876207282</v>
      </c>
      <c r="M143" s="5">
        <v>5.9203655364182314E-3</v>
      </c>
      <c r="N143" s="5">
        <v>1.5057286812935118</v>
      </c>
      <c r="O143" s="5">
        <v>3.8658577341969047</v>
      </c>
      <c r="P143" s="5">
        <v>0.11355296339121219</v>
      </c>
      <c r="Q143" s="2">
        <v>1.9983738084610085</v>
      </c>
      <c r="R143" s="5">
        <v>7.4068882699894338</v>
      </c>
      <c r="S143" s="5">
        <v>0.1270676073389288</v>
      </c>
      <c r="T143" s="5">
        <v>0.2605225138056898</v>
      </c>
      <c r="U143" s="5">
        <v>0.48221905898192247</v>
      </c>
      <c r="V143" s="5">
        <v>0.8510525458601208</v>
      </c>
      <c r="W143" s="3">
        <v>0.31084412932678518</v>
      </c>
      <c r="X143" s="3">
        <v>9.3217410095469244E-2</v>
      </c>
      <c r="Y143" s="3">
        <v>0.62168825865357036</v>
      </c>
      <c r="Z143" s="5"/>
      <c r="AA143" s="5"/>
      <c r="AB143">
        <f t="shared" si="28"/>
        <v>0.35636628426951966</v>
      </c>
      <c r="AC143">
        <f t="shared" si="29"/>
        <v>7.4093481382887365E-5</v>
      </c>
      <c r="AD143">
        <f t="shared" si="30"/>
        <v>2.4284027250967451E-2</v>
      </c>
      <c r="AE143">
        <f t="shared" si="31"/>
        <v>4.0245204275319239E-2</v>
      </c>
      <c r="AF143">
        <f t="shared" si="32"/>
        <v>1.290087246377082E-3</v>
      </c>
      <c r="AG143">
        <f t="shared" si="33"/>
        <v>0.32218192134977575</v>
      </c>
      <c r="AH143">
        <f t="shared" si="34"/>
        <v>7.044322765389687E-3</v>
      </c>
      <c r="AI143">
        <f t="shared" si="35"/>
        <v>6.6632696001025565E-3</v>
      </c>
      <c r="AJ143">
        <f t="shared" si="36"/>
        <v>9.9201616741806734E-3</v>
      </c>
      <c r="AK143">
        <f t="shared" si="37"/>
        <v>1.0616922977296916E-2</v>
      </c>
      <c r="AL143" s="5">
        <f t="shared" si="38"/>
        <v>0.42225969652356632</v>
      </c>
      <c r="AM143" s="5">
        <f t="shared" si="39"/>
        <v>0.35642659836674562</v>
      </c>
      <c r="AN143" s="5">
        <f t="shared" si="40"/>
        <v>6.5833098156820702E-2</v>
      </c>
    </row>
    <row r="144" spans="1:40" x14ac:dyDescent="0.25">
      <c r="A144" s="18">
        <v>152</v>
      </c>
      <c r="B144">
        <v>7</v>
      </c>
      <c r="C144">
        <v>4</v>
      </c>
      <c r="D144">
        <v>2008</v>
      </c>
      <c r="E144" s="1">
        <v>0.6181888888888889</v>
      </c>
      <c r="F144">
        <v>10</v>
      </c>
      <c r="G144">
        <v>4</v>
      </c>
      <c r="H144">
        <v>2008</v>
      </c>
      <c r="I144" s="1">
        <v>0.53416111111111109</v>
      </c>
      <c r="J144" s="4">
        <v>1968.2570000000001</v>
      </c>
      <c r="K144" s="2">
        <v>15.567072795879806</v>
      </c>
      <c r="L144" s="5">
        <v>3.4619526218487287</v>
      </c>
      <c r="M144" s="11" t="s">
        <v>141</v>
      </c>
      <c r="N144" s="5">
        <v>0.49946392025618186</v>
      </c>
      <c r="O144" s="5">
        <v>1.1788540323845382</v>
      </c>
      <c r="P144" s="5">
        <v>5.41055510401693E-2</v>
      </c>
      <c r="Q144" s="2">
        <v>0.62814915826656881</v>
      </c>
      <c r="R144" s="5">
        <v>2.1842273532410892</v>
      </c>
      <c r="S144" s="5">
        <v>8.7080871706705393E-2</v>
      </c>
      <c r="T144" s="5">
        <v>8.0428649540157257E-2</v>
      </c>
      <c r="U144" s="5">
        <v>0.18189023918460151</v>
      </c>
      <c r="V144" s="5">
        <v>0.13559831290130092</v>
      </c>
      <c r="W144" s="3" t="s">
        <v>148</v>
      </c>
      <c r="X144" s="3">
        <v>3.780520384647041E-2</v>
      </c>
      <c r="Y144" s="3">
        <v>0.17916304288183488</v>
      </c>
      <c r="Z144" s="5"/>
      <c r="AA144" s="5"/>
      <c r="AB144">
        <f t="shared" si="28"/>
        <v>9.7649074037422165E-2</v>
      </c>
      <c r="AC144">
        <f t="shared" si="29"/>
        <v>1.2515018021625952E-2</v>
      </c>
      <c r="AD144">
        <f t="shared" si="30"/>
        <v>8.0552330582934865E-3</v>
      </c>
      <c r="AE144">
        <f t="shared" si="31"/>
        <v>1.2272366084354995E-2</v>
      </c>
      <c r="AF144">
        <f t="shared" si="32"/>
        <v>6.1469889706575924E-4</v>
      </c>
      <c r="AG144">
        <f t="shared" si="33"/>
        <v>9.500866486446316E-2</v>
      </c>
      <c r="AH144">
        <f t="shared" si="34"/>
        <v>4.8275542432881921E-3</v>
      </c>
      <c r="AI144">
        <f t="shared" si="35"/>
        <v>2.0570881480820712E-3</v>
      </c>
      <c r="AJ144">
        <f t="shared" si="36"/>
        <v>3.7418275907138763E-3</v>
      </c>
      <c r="AK144">
        <f t="shared" si="37"/>
        <v>1.6915957198266082E-3</v>
      </c>
      <c r="AL144" s="5">
        <f t="shared" si="38"/>
        <v>0.13110639009876235</v>
      </c>
      <c r="AM144" s="5">
        <f t="shared" si="39"/>
        <v>0.1073267305663739</v>
      </c>
      <c r="AN144" s="5">
        <f t="shared" si="40"/>
        <v>2.3779659532388447E-2</v>
      </c>
    </row>
    <row r="145" spans="1:40" x14ac:dyDescent="0.25">
      <c r="A145" s="18">
        <v>153</v>
      </c>
      <c r="B145">
        <v>13</v>
      </c>
      <c r="C145">
        <v>4</v>
      </c>
      <c r="D145">
        <v>2008</v>
      </c>
      <c r="E145" s="1">
        <v>0.52721666666666667</v>
      </c>
      <c r="F145">
        <v>16</v>
      </c>
      <c r="G145">
        <v>4</v>
      </c>
      <c r="H145">
        <v>2008</v>
      </c>
      <c r="I145" s="1">
        <v>0.52721666666666667</v>
      </c>
      <c r="J145" s="4">
        <v>1641.4870000000001</v>
      </c>
      <c r="K145" s="2">
        <v>31.946643500679592</v>
      </c>
      <c r="L145" s="5">
        <v>7.2985942157004287</v>
      </c>
      <c r="M145" s="5">
        <v>4.801514982376894E-3</v>
      </c>
      <c r="N145" s="5">
        <v>0.93276168140195737</v>
      </c>
      <c r="O145" s="5">
        <v>2.3618499191005973</v>
      </c>
      <c r="P145" s="5">
        <v>9.1257928913915903E-2</v>
      </c>
      <c r="Q145" s="2">
        <v>1.2860908387279595</v>
      </c>
      <c r="R145" s="5">
        <v>4.2667180177236865</v>
      </c>
      <c r="S145" s="5">
        <v>0.15819498224183171</v>
      </c>
      <c r="T145" s="5">
        <v>0.16317136271673829</v>
      </c>
      <c r="U145" s="5">
        <v>0.31027695830731411</v>
      </c>
      <c r="V145" s="5">
        <v>0.59162824972534722</v>
      </c>
      <c r="W145" s="3">
        <v>0.14913272723907681</v>
      </c>
      <c r="X145" s="3">
        <v>4.3091265785561085E-2</v>
      </c>
      <c r="Y145" s="3">
        <v>0.29826545447815361</v>
      </c>
      <c r="Z145" s="5"/>
      <c r="AA145" s="5"/>
      <c r="AB145">
        <f t="shared" si="28"/>
        <v>0.20586675925028708</v>
      </c>
      <c r="AC145">
        <f t="shared" si="29"/>
        <v>6.0091046535553844E-5</v>
      </c>
      <c r="AD145">
        <f t="shared" si="30"/>
        <v>1.5043354338156458E-2</v>
      </c>
      <c r="AE145">
        <f t="shared" si="31"/>
        <v>2.4587850613596401E-2</v>
      </c>
      <c r="AF145">
        <f t="shared" si="32"/>
        <v>1.0367909978449788E-3</v>
      </c>
      <c r="AG145">
        <f t="shared" si="33"/>
        <v>0.18559202713744793</v>
      </c>
      <c r="AH145">
        <f t="shared" si="34"/>
        <v>8.7699496206311966E-3</v>
      </c>
      <c r="AI145">
        <f t="shared" si="35"/>
        <v>4.1733620826669773E-3</v>
      </c>
      <c r="AJ145">
        <f t="shared" si="36"/>
        <v>6.3829861820060511E-3</v>
      </c>
      <c r="AK145">
        <f t="shared" si="37"/>
        <v>7.3805919376914572E-3</v>
      </c>
      <c r="AL145" s="5">
        <f t="shared" si="38"/>
        <v>0.24659484624642047</v>
      </c>
      <c r="AM145" s="5">
        <f t="shared" si="39"/>
        <v>0.21229891696044359</v>
      </c>
      <c r="AN145" s="5">
        <f t="shared" si="40"/>
        <v>3.4295929285976884E-2</v>
      </c>
    </row>
    <row r="146" spans="1:40" x14ac:dyDescent="0.25">
      <c r="A146" s="18">
        <v>154</v>
      </c>
      <c r="B146">
        <v>19</v>
      </c>
      <c r="C146">
        <v>4</v>
      </c>
      <c r="D146">
        <v>2008</v>
      </c>
      <c r="E146" s="1">
        <v>0.52721666666666667</v>
      </c>
      <c r="F146">
        <v>22</v>
      </c>
      <c r="G146">
        <v>4</v>
      </c>
      <c r="H146">
        <v>2008</v>
      </c>
      <c r="I146" s="1">
        <v>0.52721666666666667</v>
      </c>
      <c r="J146" s="4">
        <v>2126.212</v>
      </c>
      <c r="K146" s="2">
        <v>22.448372975037319</v>
      </c>
      <c r="L146" s="5">
        <v>6.0592739887111948</v>
      </c>
      <c r="M146" s="5">
        <v>2.0010112888052679E-3</v>
      </c>
      <c r="N146" s="5">
        <v>0.84415921919096892</v>
      </c>
      <c r="O146" s="5">
        <v>2.2697822201317024</v>
      </c>
      <c r="P146" s="5">
        <v>7.8279115710254005E-2</v>
      </c>
      <c r="Q146" s="2">
        <v>1.3267823484778922</v>
      </c>
      <c r="R146" s="5">
        <v>3.7401632173095019</v>
      </c>
      <c r="S146" s="5">
        <v>0.24300860771401689</v>
      </c>
      <c r="T146" s="5">
        <v>0.13779666039510816</v>
      </c>
      <c r="U146" s="5">
        <v>0.25943473659454375</v>
      </c>
      <c r="V146" s="5">
        <v>0.21269802445907804</v>
      </c>
      <c r="W146" s="3">
        <v>0.13166897705519642</v>
      </c>
      <c r="X146" s="3">
        <v>4.4790382505103143E-2</v>
      </c>
      <c r="Y146" s="3">
        <v>0.26333795411039285</v>
      </c>
      <c r="Z146" s="5"/>
      <c r="AA146" s="5"/>
      <c r="AB146">
        <f t="shared" si="28"/>
        <v>0.17091004960683706</v>
      </c>
      <c r="AC146">
        <f t="shared" si="29"/>
        <v>2.5042692340874899E-5</v>
      </c>
      <c r="AD146">
        <f t="shared" si="30"/>
        <v>1.3614395300870882E-2</v>
      </c>
      <c r="AE146">
        <f t="shared" si="31"/>
        <v>2.3629387160742126E-2</v>
      </c>
      <c r="AF146">
        <f t="shared" si="32"/>
        <v>8.8933732612115951E-4</v>
      </c>
      <c r="AG146">
        <f t="shared" si="33"/>
        <v>0.1626881529179936</v>
      </c>
      <c r="AH146">
        <f t="shared" si="34"/>
        <v>1.3471813181620046E-2</v>
      </c>
      <c r="AI146">
        <f t="shared" si="35"/>
        <v>3.5243644965409788E-3</v>
      </c>
      <c r="AJ146">
        <f t="shared" si="36"/>
        <v>5.3370651428624512E-3</v>
      </c>
      <c r="AK146">
        <f t="shared" si="37"/>
        <v>2.6534184688008738E-3</v>
      </c>
      <c r="AL146" s="5">
        <f t="shared" si="38"/>
        <v>0.20906821208691209</v>
      </c>
      <c r="AM146" s="5">
        <f t="shared" si="39"/>
        <v>0.18767481420781795</v>
      </c>
      <c r="AN146" s="5">
        <f t="shared" si="40"/>
        <v>2.1393397879094139E-2</v>
      </c>
    </row>
    <row r="147" spans="1:40" x14ac:dyDescent="0.25">
      <c r="A147" s="18">
        <v>155</v>
      </c>
      <c r="B147">
        <v>25</v>
      </c>
      <c r="C147">
        <v>4</v>
      </c>
      <c r="D147">
        <v>2008</v>
      </c>
      <c r="E147" s="1">
        <v>0.52721666666666667</v>
      </c>
      <c r="F147">
        <v>28</v>
      </c>
      <c r="G147">
        <v>4</v>
      </c>
      <c r="H147">
        <v>2008</v>
      </c>
      <c r="I147" s="1">
        <v>0.52721666666666667</v>
      </c>
      <c r="J147" s="4">
        <v>2130.5709999999999</v>
      </c>
      <c r="K147" s="2">
        <v>46.672934157087454</v>
      </c>
      <c r="L147" s="5">
        <v>8.8895739297097549</v>
      </c>
      <c r="M147" s="5">
        <v>6.4793832161173315E-3</v>
      </c>
      <c r="N147" s="5">
        <v>1.7472775584686189</v>
      </c>
      <c r="O147" s="5">
        <v>4.3631537284719597</v>
      </c>
      <c r="P147" s="5">
        <v>4.5256627193869886E-2</v>
      </c>
      <c r="Q147" s="2">
        <v>3.0564669475506978</v>
      </c>
      <c r="R147" s="5">
        <v>5.1826325553737069</v>
      </c>
      <c r="S147" s="5">
        <v>9.3980190551039969E-2</v>
      </c>
      <c r="T147" s="5">
        <v>0.20089584040044367</v>
      </c>
      <c r="U147" s="5">
        <v>0.34123392022075477</v>
      </c>
      <c r="V147" s="5">
        <v>1.2011914118728311</v>
      </c>
      <c r="W147" s="3">
        <v>0.25278955627965555</v>
      </c>
      <c r="X147" s="3">
        <v>8.3001938812083037E-2</v>
      </c>
      <c r="Y147" s="3">
        <v>0.50557911255931109</v>
      </c>
      <c r="Z147" s="5"/>
      <c r="AA147" s="5"/>
      <c r="AB147">
        <f t="shared" si="28"/>
        <v>0.25074250217780591</v>
      </c>
      <c r="AC147">
        <f t="shared" si="29"/>
        <v>8.1089597718729122E-5</v>
      </c>
      <c r="AD147">
        <f t="shared" si="30"/>
        <v>2.8179669001459864E-2</v>
      </c>
      <c r="AE147">
        <f t="shared" si="31"/>
        <v>4.5422264646128578E-2</v>
      </c>
      <c r="AF147">
        <f t="shared" si="32"/>
        <v>5.1416533583281329E-4</v>
      </c>
      <c r="AG147">
        <f t="shared" si="33"/>
        <v>0.22543211851939826</v>
      </c>
      <c r="AH147">
        <f t="shared" si="34"/>
        <v>5.2100358986733762E-3</v>
      </c>
      <c r="AI147">
        <f t="shared" si="35"/>
        <v>5.1382244343217906E-3</v>
      </c>
      <c r="AJ147">
        <f t="shared" si="36"/>
        <v>7.0198296692193952E-3</v>
      </c>
      <c r="AK147">
        <f t="shared" si="37"/>
        <v>1.4984922802804779E-2</v>
      </c>
      <c r="AL147" s="5">
        <f t="shared" si="38"/>
        <v>0.32493969075894591</v>
      </c>
      <c r="AM147" s="5">
        <f t="shared" si="39"/>
        <v>0.2577851313244176</v>
      </c>
      <c r="AN147" s="5">
        <f t="shared" si="40"/>
        <v>6.7154559434528305E-2</v>
      </c>
    </row>
    <row r="148" spans="1:40" x14ac:dyDescent="0.25">
      <c r="A148" s="18">
        <v>156</v>
      </c>
      <c r="B148">
        <v>1</v>
      </c>
      <c r="C148">
        <v>5</v>
      </c>
      <c r="D148">
        <v>2008</v>
      </c>
      <c r="E148" s="1">
        <v>0.52721666666666667</v>
      </c>
      <c r="F148">
        <v>4</v>
      </c>
      <c r="G148">
        <v>5</v>
      </c>
      <c r="H148">
        <v>2008</v>
      </c>
      <c r="I148" s="1">
        <v>0.52721666666666667</v>
      </c>
      <c r="J148" s="4">
        <v>2126.2730000000001</v>
      </c>
      <c r="K148" s="2">
        <v>47.072976988373554</v>
      </c>
      <c r="L148" s="5">
        <v>3.9548844384970772</v>
      </c>
      <c r="M148" s="5">
        <v>2.405592510708428E-3</v>
      </c>
      <c r="N148" s="5">
        <v>1.6049141959353108</v>
      </c>
      <c r="O148" s="5">
        <v>3.5952314173538382</v>
      </c>
      <c r="P148" s="5">
        <v>5.1483067887626147E-2</v>
      </c>
      <c r="Q148" s="2">
        <v>2.9588296896894075</v>
      </c>
      <c r="R148" s="5">
        <v>2.5241215877031933</v>
      </c>
      <c r="S148" s="5">
        <v>2.8313710912422671E-2</v>
      </c>
      <c r="T148" s="5">
        <v>0.13206477006558215</v>
      </c>
      <c r="U148" s="5">
        <v>0.2150690055465756</v>
      </c>
      <c r="V148" s="5">
        <v>1.6859476525753716</v>
      </c>
      <c r="W148" s="3">
        <v>0.36636952424691038</v>
      </c>
      <c r="X148" s="3">
        <v>8.2561721765023979E-2</v>
      </c>
      <c r="Y148" s="3">
        <v>0.73273904849382077</v>
      </c>
      <c r="Z148" s="5"/>
      <c r="AA148" s="5"/>
      <c r="AB148">
        <f t="shared" si="28"/>
        <v>0.11155288518593848</v>
      </c>
      <c r="AC148">
        <f t="shared" si="29"/>
        <v>3.0106033624204399E-5</v>
      </c>
      <c r="AD148">
        <f t="shared" si="30"/>
        <v>2.5883667193001048E-2</v>
      </c>
      <c r="AE148">
        <f t="shared" si="31"/>
        <v>3.7427870541777424E-2</v>
      </c>
      <c r="AF148">
        <f t="shared" si="32"/>
        <v>5.8490458815566243E-4</v>
      </c>
      <c r="AG148">
        <f t="shared" si="33"/>
        <v>0.10979325098525097</v>
      </c>
      <c r="AH148">
        <f t="shared" si="34"/>
        <v>1.5696440857743063E-3</v>
      </c>
      <c r="AI148">
        <f t="shared" si="35"/>
        <v>3.3777624619377861E-3</v>
      </c>
      <c r="AJ148">
        <f t="shared" si="36"/>
        <v>4.4243778141653083E-3</v>
      </c>
      <c r="AK148">
        <f t="shared" si="37"/>
        <v>2.1032281095002141E-2</v>
      </c>
      <c r="AL148" s="5">
        <f t="shared" si="38"/>
        <v>0.17547943354249682</v>
      </c>
      <c r="AM148" s="5">
        <f t="shared" si="39"/>
        <v>0.14019731644213052</v>
      </c>
      <c r="AN148" s="5">
        <f t="shared" si="40"/>
        <v>3.52821171003663E-2</v>
      </c>
    </row>
    <row r="149" spans="1:40" x14ac:dyDescent="0.25">
      <c r="A149" s="18">
        <v>157</v>
      </c>
      <c r="B149">
        <v>7</v>
      </c>
      <c r="C149">
        <v>5</v>
      </c>
      <c r="D149">
        <v>2008</v>
      </c>
      <c r="E149" s="1">
        <v>0.52721666666666667</v>
      </c>
      <c r="F149">
        <v>10</v>
      </c>
      <c r="G149">
        <v>5</v>
      </c>
      <c r="H149">
        <v>2008</v>
      </c>
      <c r="I149" s="1">
        <v>0.52721666666666667</v>
      </c>
      <c r="J149" s="4">
        <v>1987.8920000000001</v>
      </c>
      <c r="K149" s="2">
        <v>18.517102538769716</v>
      </c>
      <c r="L149" s="5">
        <v>4.1314329013499238</v>
      </c>
      <c r="M149" s="5">
        <v>5.4680990658578336E-3</v>
      </c>
      <c r="N149" s="5">
        <v>0.55645601208074913</v>
      </c>
      <c r="O149" s="5">
        <v>1.8648940028395879</v>
      </c>
      <c r="P149" s="5">
        <v>8.2879575126990221E-2</v>
      </c>
      <c r="Q149" s="2">
        <v>1.153152862594387</v>
      </c>
      <c r="R149" s="5">
        <v>2.8229357320297663</v>
      </c>
      <c r="S149" s="5">
        <v>2.2109110508706568E-2</v>
      </c>
      <c r="T149" s="5">
        <v>0.10186997545419564</v>
      </c>
      <c r="U149" s="5">
        <v>0.21849316624517004</v>
      </c>
      <c r="V149" s="5">
        <v>0.22848842525191665</v>
      </c>
      <c r="W149" s="3">
        <v>0.11435893765291412</v>
      </c>
      <c r="X149" s="3">
        <v>4.3798952319088882E-2</v>
      </c>
      <c r="Y149" s="3">
        <v>0.22871787530582824</v>
      </c>
      <c r="Z149" s="5"/>
      <c r="AA149" s="5"/>
      <c r="AB149">
        <f t="shared" si="28"/>
        <v>0.11653267428285119</v>
      </c>
      <c r="AC149">
        <f t="shared" si="29"/>
        <v>6.8433358353246816E-5</v>
      </c>
      <c r="AD149">
        <f t="shared" si="30"/>
        <v>8.9743877029194331E-3</v>
      </c>
      <c r="AE149">
        <f t="shared" si="31"/>
        <v>1.941433059788698E-2</v>
      </c>
      <c r="AF149">
        <f t="shared" si="32"/>
        <v>9.4160363290665065E-4</v>
      </c>
      <c r="AG149">
        <f t="shared" si="33"/>
        <v>0.12279095145491957</v>
      </c>
      <c r="AH149">
        <f t="shared" si="34"/>
        <v>1.2256759510988601E-3</v>
      </c>
      <c r="AI149">
        <f t="shared" si="35"/>
        <v>2.6054834981110594E-3</v>
      </c>
      <c r="AJ149">
        <f t="shared" si="36"/>
        <v>4.4948193014846755E-3</v>
      </c>
      <c r="AK149">
        <f t="shared" si="37"/>
        <v>2.8504045066356869E-3</v>
      </c>
      <c r="AL149" s="5">
        <f t="shared" si="38"/>
        <v>0.1459314295749175</v>
      </c>
      <c r="AM149" s="5">
        <f t="shared" si="39"/>
        <v>0.13396733471224986</v>
      </c>
      <c r="AN149" s="5">
        <f t="shared" si="40"/>
        <v>1.196409486266764E-2</v>
      </c>
    </row>
    <row r="150" spans="1:40" x14ac:dyDescent="0.25">
      <c r="A150" s="18">
        <v>158</v>
      </c>
      <c r="B150">
        <v>13</v>
      </c>
      <c r="C150">
        <v>5</v>
      </c>
      <c r="D150">
        <v>2008</v>
      </c>
      <c r="E150" s="1">
        <v>0.52721666666666667</v>
      </c>
      <c r="F150">
        <v>16</v>
      </c>
      <c r="G150">
        <v>5</v>
      </c>
      <c r="H150">
        <v>2008</v>
      </c>
      <c r="I150" s="1">
        <v>0.52721666666666667</v>
      </c>
      <c r="J150" s="4">
        <v>2123.6529999999998</v>
      </c>
      <c r="K150" s="2">
        <v>20.210458111565345</v>
      </c>
      <c r="L150" s="5">
        <v>4.7784868811735688</v>
      </c>
      <c r="M150" s="5">
        <v>5.9774535092847209E-3</v>
      </c>
      <c r="N150" s="5">
        <v>0.8596364503438445</v>
      </c>
      <c r="O150" s="5">
        <v>2.3151378324950325</v>
      </c>
      <c r="P150" s="5">
        <v>7.9855132010596824E-2</v>
      </c>
      <c r="Q150" s="2">
        <v>1.4791016349826482</v>
      </c>
      <c r="R150" s="5">
        <v>3.3159196817187468</v>
      </c>
      <c r="S150" s="5">
        <v>3.0918648943163866E-2</v>
      </c>
      <c r="T150" s="5">
        <v>0.12156624706108697</v>
      </c>
      <c r="U150" s="5">
        <v>0.24943474729783544</v>
      </c>
      <c r="V150" s="5">
        <v>0.27511101566088303</v>
      </c>
      <c r="W150" s="3">
        <v>0.16198952355531829</v>
      </c>
      <c r="X150" s="3">
        <v>4.9882223408514607E-2</v>
      </c>
      <c r="Y150" s="3">
        <v>0.32397904711063658</v>
      </c>
      <c r="Z150" s="5"/>
      <c r="AA150" s="5"/>
      <c r="AB150">
        <f t="shared" si="28"/>
        <v>0.13478371029739566</v>
      </c>
      <c r="AC150">
        <f t="shared" si="29"/>
        <v>7.4807938392129576E-5</v>
      </c>
      <c r="AD150">
        <f t="shared" si="30"/>
        <v>1.3864008333919488E-2</v>
      </c>
      <c r="AE150">
        <f t="shared" si="31"/>
        <v>2.4101558153597765E-2</v>
      </c>
      <c r="AF150">
        <f t="shared" si="32"/>
        <v>9.0724261426542298E-4</v>
      </c>
      <c r="AG150">
        <f t="shared" si="33"/>
        <v>0.14423457397436976</v>
      </c>
      <c r="AH150">
        <f t="shared" si="34"/>
        <v>1.7140555896710812E-3</v>
      </c>
      <c r="AI150">
        <f t="shared" si="35"/>
        <v>3.1092463626573781E-3</v>
      </c>
      <c r="AJ150">
        <f t="shared" si="36"/>
        <v>5.1313463751869052E-3</v>
      </c>
      <c r="AK150">
        <f t="shared" si="37"/>
        <v>3.4320236484641099E-3</v>
      </c>
      <c r="AL150" s="5">
        <f t="shared" si="38"/>
        <v>0.17373132733757046</v>
      </c>
      <c r="AM150" s="5">
        <f t="shared" si="39"/>
        <v>0.15762124595034926</v>
      </c>
      <c r="AN150" s="5">
        <f t="shared" si="40"/>
        <v>1.6110081387221198E-2</v>
      </c>
    </row>
    <row r="151" spans="1:40" x14ac:dyDescent="0.25">
      <c r="A151" s="18">
        <v>159</v>
      </c>
      <c r="B151">
        <v>19</v>
      </c>
      <c r="C151">
        <v>5</v>
      </c>
      <c r="D151">
        <v>2008</v>
      </c>
      <c r="E151" s="1">
        <v>0.52721666666666667</v>
      </c>
      <c r="F151">
        <v>22</v>
      </c>
      <c r="G151">
        <v>5</v>
      </c>
      <c r="H151">
        <v>2008</v>
      </c>
      <c r="I151" s="1">
        <v>0.52721666666666667</v>
      </c>
      <c r="J151" s="4">
        <v>2128.9789999999998</v>
      </c>
      <c r="K151" s="2">
        <v>25.481698034597766</v>
      </c>
      <c r="L151" s="5">
        <v>6.5368813934820285</v>
      </c>
      <c r="M151" s="5">
        <v>1.9642359568057391E-2</v>
      </c>
      <c r="N151" s="5">
        <v>1.3683879892049065</v>
      </c>
      <c r="O151" s="5">
        <v>3.5979964599252918</v>
      </c>
      <c r="P151" s="5">
        <v>7.7259576042237099E-2</v>
      </c>
      <c r="Q151" s="2">
        <v>2.5571094460013826</v>
      </c>
      <c r="R151" s="5">
        <v>4.1284070548447982</v>
      </c>
      <c r="S151" s="5">
        <v>0.24032906285355579</v>
      </c>
      <c r="T151" s="5">
        <v>0.1541847191746889</v>
      </c>
      <c r="U151" s="5">
        <v>0.28802476967077117</v>
      </c>
      <c r="V151" s="5">
        <v>0.6254452801168332</v>
      </c>
      <c r="W151" s="3">
        <v>0.14041305956999622</v>
      </c>
      <c r="X151" s="3">
        <v>4.602980111281299E-2</v>
      </c>
      <c r="Y151" s="3">
        <v>0.28082611913999245</v>
      </c>
      <c r="Z151" s="5"/>
      <c r="AA151" s="5"/>
      <c r="AB151">
        <f t="shared" si="28"/>
        <v>0.18438161491219437</v>
      </c>
      <c r="AC151">
        <f t="shared" si="29"/>
        <v>2.4582448398149519E-4</v>
      </c>
      <c r="AD151">
        <f t="shared" si="30"/>
        <v>2.2069029854171307E-2</v>
      </c>
      <c r="AE151">
        <f t="shared" si="31"/>
        <v>3.7456655797410018E-2</v>
      </c>
      <c r="AF151">
        <f t="shared" si="32"/>
        <v>8.7775422794737876E-4</v>
      </c>
      <c r="AG151">
        <f t="shared" si="33"/>
        <v>0.17957583111291667</v>
      </c>
      <c r="AH151">
        <f t="shared" si="34"/>
        <v>1.3323265654388483E-2</v>
      </c>
      <c r="AI151">
        <f t="shared" si="35"/>
        <v>3.9435146585577608E-3</v>
      </c>
      <c r="AJ151">
        <f t="shared" si="36"/>
        <v>5.9252164096023699E-3</v>
      </c>
      <c r="AK151">
        <f t="shared" si="37"/>
        <v>7.8024610793018118E-3</v>
      </c>
      <c r="AL151" s="5">
        <f t="shared" si="38"/>
        <v>0.24503087927570461</v>
      </c>
      <c r="AM151" s="5">
        <f t="shared" si="39"/>
        <v>0.21057028891476709</v>
      </c>
      <c r="AN151" s="5">
        <f t="shared" si="40"/>
        <v>3.4460590360937515E-2</v>
      </c>
    </row>
    <row r="152" spans="1:40" x14ac:dyDescent="0.25">
      <c r="A152" s="18">
        <v>160</v>
      </c>
      <c r="B152">
        <v>25</v>
      </c>
      <c r="C152">
        <v>5</v>
      </c>
      <c r="D152">
        <v>2008</v>
      </c>
      <c r="E152" s="1">
        <v>0.52721666666666667</v>
      </c>
      <c r="F152">
        <v>28</v>
      </c>
      <c r="G152">
        <v>5</v>
      </c>
      <c r="H152">
        <v>2008</v>
      </c>
      <c r="I152" s="1">
        <v>0.52721666666666667</v>
      </c>
      <c r="J152" s="4">
        <v>2123.239</v>
      </c>
      <c r="K152" s="2">
        <v>16.743287025153538</v>
      </c>
      <c r="L152" s="5">
        <v>4.6238911185550293</v>
      </c>
      <c r="M152" s="5">
        <v>4.4813141256298825E-3</v>
      </c>
      <c r="N152" s="5">
        <v>0.67202758615372715</v>
      </c>
      <c r="O152" s="5">
        <v>2.2444432929084748</v>
      </c>
      <c r="P152" s="5">
        <v>7.7872015953568449E-2</v>
      </c>
      <c r="Q152" s="2">
        <v>1.4326789135333966</v>
      </c>
      <c r="R152" s="5">
        <v>3.2196518410294694</v>
      </c>
      <c r="S152" s="5">
        <v>7.836366075675863E-2</v>
      </c>
      <c r="T152" s="5">
        <v>0.11592645393842549</v>
      </c>
      <c r="U152" s="5">
        <v>0.23739097577485513</v>
      </c>
      <c r="V152" s="5">
        <v>0.17823536888066394</v>
      </c>
      <c r="W152" s="3" t="s">
        <v>148</v>
      </c>
      <c r="X152" s="3">
        <v>3.1048583010967246E-2</v>
      </c>
      <c r="Y152" s="3">
        <v>0.19239320591285014</v>
      </c>
      <c r="Z152" s="5"/>
      <c r="AA152" s="5"/>
      <c r="AB152">
        <f t="shared" si="28"/>
        <v>0.1304231269160587</v>
      </c>
      <c r="AC152">
        <f t="shared" si="29"/>
        <v>5.6083727042824922E-5</v>
      </c>
      <c r="AD152">
        <f t="shared" si="30"/>
        <v>1.0838298040215001E-2</v>
      </c>
      <c r="AE152">
        <f t="shared" si="31"/>
        <v>2.3365598275497983E-2</v>
      </c>
      <c r="AF152">
        <f t="shared" si="32"/>
        <v>8.8471222265914021E-4</v>
      </c>
      <c r="AG152">
        <f t="shared" si="33"/>
        <v>0.14004715319159214</v>
      </c>
      <c r="AH152">
        <f t="shared" si="34"/>
        <v>4.3442930185637572E-3</v>
      </c>
      <c r="AI152">
        <f t="shared" si="35"/>
        <v>2.9649998577540577E-3</v>
      </c>
      <c r="AJ152">
        <f t="shared" si="36"/>
        <v>4.8835831264113384E-3</v>
      </c>
      <c r="AK152">
        <f t="shared" si="37"/>
        <v>2.2234951207667658E-3</v>
      </c>
      <c r="AL152" s="5">
        <f t="shared" si="38"/>
        <v>0.16556781918147365</v>
      </c>
      <c r="AM152" s="5">
        <f t="shared" si="39"/>
        <v>0.15446352431508809</v>
      </c>
      <c r="AN152" s="5">
        <f t="shared" si="40"/>
        <v>1.1104294866385561E-2</v>
      </c>
    </row>
    <row r="153" spans="1:40" x14ac:dyDescent="0.25">
      <c r="A153" s="17">
        <v>161</v>
      </c>
      <c r="B153">
        <v>31</v>
      </c>
      <c r="C153">
        <v>5</v>
      </c>
      <c r="D153">
        <v>2008</v>
      </c>
      <c r="E153" s="1">
        <v>0.52721666666666667</v>
      </c>
      <c r="F153">
        <v>3</v>
      </c>
      <c r="G153">
        <v>6</v>
      </c>
      <c r="H153">
        <v>2008</v>
      </c>
      <c r="I153" s="1">
        <v>0.52721666666666667</v>
      </c>
      <c r="J153" s="4">
        <v>2125.3620000000001</v>
      </c>
      <c r="K153" s="2">
        <v>22.212686591742944</v>
      </c>
      <c r="L153" s="5">
        <v>6.3016820600071792</v>
      </c>
      <c r="M153" s="5">
        <v>7.9693921176623335E-3</v>
      </c>
      <c r="N153" s="5">
        <v>0.99260686834006628</v>
      </c>
      <c r="O153" s="5">
        <v>2.9237880158532583</v>
      </c>
      <c r="P153" s="5">
        <v>0.10407218658582218</v>
      </c>
      <c r="Q153" s="2">
        <v>1.8767592476237123</v>
      </c>
      <c r="R153" s="5">
        <v>4.1527667225756204</v>
      </c>
      <c r="S153" s="5">
        <v>0.13390348504707866</v>
      </c>
      <c r="T153" s="5">
        <v>0.14737015389267744</v>
      </c>
      <c r="U153" s="5">
        <v>0.28224146934960409</v>
      </c>
      <c r="V153" s="5">
        <v>0.31866507551679635</v>
      </c>
      <c r="W153" s="3">
        <v>0.12617674849467347</v>
      </c>
      <c r="X153" s="3">
        <v>3.8824688678621051E-2</v>
      </c>
      <c r="Y153" s="3">
        <v>0.25235349698934695</v>
      </c>
      <c r="Z153" s="5"/>
      <c r="AA153" s="5"/>
      <c r="AB153">
        <f t="shared" si="28"/>
        <v>0.17774749837833689</v>
      </c>
      <c r="AC153">
        <f t="shared" si="29"/>
        <v>9.9737085973947915E-5</v>
      </c>
      <c r="AD153">
        <f t="shared" si="30"/>
        <v>1.6008523009311625E-2</v>
      </c>
      <c r="AE153">
        <f t="shared" si="31"/>
        <v>3.0437862447669509E-2</v>
      </c>
      <c r="AF153">
        <f t="shared" si="32"/>
        <v>1.1823751367402509E-3</v>
      </c>
      <c r="AG153">
        <f t="shared" si="33"/>
        <v>0.18063541838720529</v>
      </c>
      <c r="AH153">
        <f t="shared" si="34"/>
        <v>7.4232873966548207E-3</v>
      </c>
      <c r="AI153">
        <f t="shared" si="35"/>
        <v>3.769221523510675E-3</v>
      </c>
      <c r="AJ153">
        <f t="shared" si="36"/>
        <v>5.8062429407447873E-3</v>
      </c>
      <c r="AK153">
        <f t="shared" si="37"/>
        <v>3.9753627185229084E-3</v>
      </c>
      <c r="AL153" s="5">
        <f t="shared" si="38"/>
        <v>0.2254759960580322</v>
      </c>
      <c r="AM153" s="5">
        <f t="shared" si="39"/>
        <v>0.20160953296663847</v>
      </c>
      <c r="AN153" s="5">
        <f t="shared" si="40"/>
        <v>2.386646309139373E-2</v>
      </c>
    </row>
    <row r="154" spans="1:40" x14ac:dyDescent="0.25">
      <c r="A154" s="17">
        <v>162</v>
      </c>
      <c r="B154">
        <v>6</v>
      </c>
      <c r="C154">
        <v>6</v>
      </c>
      <c r="D154">
        <v>2008</v>
      </c>
      <c r="E154" s="1">
        <v>0.52721666666666667</v>
      </c>
      <c r="F154">
        <v>9</v>
      </c>
      <c r="G154">
        <v>6</v>
      </c>
      <c r="H154">
        <v>2008</v>
      </c>
      <c r="I154" s="1">
        <v>0.52721666666666667</v>
      </c>
      <c r="J154" s="4">
        <v>2062.5050000000001</v>
      </c>
      <c r="K154" s="2">
        <v>21.309039250813903</v>
      </c>
      <c r="L154" s="5">
        <v>5.6087469832259673</v>
      </c>
      <c r="M154" s="5">
        <v>5.9167686575730257E-3</v>
      </c>
      <c r="N154" s="5">
        <v>0.99987185884458574</v>
      </c>
      <c r="O154" s="5">
        <v>2.8124674506440779</v>
      </c>
      <c r="P154" s="5">
        <v>0.10860570114544195</v>
      </c>
      <c r="Q154" s="2">
        <v>1.8045397545821842</v>
      </c>
      <c r="R154" s="5">
        <v>3.9976825107163569</v>
      </c>
      <c r="S154" s="5">
        <v>3.5117065454766123E-2</v>
      </c>
      <c r="T154" s="5">
        <v>0.14092513337412971</v>
      </c>
      <c r="U154" s="5">
        <v>0.27580376913060617</v>
      </c>
      <c r="V154" s="5">
        <v>0.24891039166701398</v>
      </c>
      <c r="W154" s="3">
        <v>0.1163294633008489</v>
      </c>
      <c r="X154" s="3">
        <v>3.0981130388270061E-2</v>
      </c>
      <c r="Y154" s="3">
        <v>0.23265892660169779</v>
      </c>
      <c r="Z154" s="5"/>
      <c r="AA154" s="5"/>
      <c r="AB154">
        <f t="shared" si="28"/>
        <v>0.15820232373074117</v>
      </c>
      <c r="AC154">
        <f t="shared" si="29"/>
        <v>7.4048466379318011E-5</v>
      </c>
      <c r="AD154">
        <f t="shared" si="30"/>
        <v>1.6125691015461453E-2</v>
      </c>
      <c r="AE154">
        <f t="shared" si="31"/>
        <v>2.9278968563071307E-2</v>
      </c>
      <c r="AF154">
        <f t="shared" si="32"/>
        <v>1.2338808759122053E-3</v>
      </c>
      <c r="AG154">
        <f t="shared" si="33"/>
        <v>0.17388962615617107</v>
      </c>
      <c r="AH154">
        <f t="shared" si="34"/>
        <v>1.9468057108910552E-3</v>
      </c>
      <c r="AI154">
        <f t="shared" si="35"/>
        <v>3.6043800721292153E-3</v>
      </c>
      <c r="AJ154">
        <f t="shared" si="36"/>
        <v>5.6738072234232915E-3</v>
      </c>
      <c r="AK154">
        <f t="shared" si="37"/>
        <v>3.1051695567242263E-3</v>
      </c>
      <c r="AL154" s="5">
        <f t="shared" si="38"/>
        <v>0.20491491265156545</v>
      </c>
      <c r="AM154" s="5">
        <f t="shared" si="39"/>
        <v>0.18821978871933884</v>
      </c>
      <c r="AN154" s="5">
        <f t="shared" si="40"/>
        <v>1.6695123932226608E-2</v>
      </c>
    </row>
    <row r="155" spans="1:40" x14ac:dyDescent="0.25">
      <c r="A155" s="17">
        <v>163</v>
      </c>
      <c r="B155">
        <v>12</v>
      </c>
      <c r="C155">
        <v>6</v>
      </c>
      <c r="D155">
        <v>2008</v>
      </c>
      <c r="E155" s="1">
        <v>0.52721666666666667</v>
      </c>
      <c r="F155">
        <v>15</v>
      </c>
      <c r="G155">
        <v>6</v>
      </c>
      <c r="H155">
        <v>2008</v>
      </c>
      <c r="I155" s="1">
        <v>0.52721666666666667</v>
      </c>
      <c r="J155" s="4">
        <v>2129.1819999999998</v>
      </c>
      <c r="K155" s="2">
        <v>27.123092342505231</v>
      </c>
      <c r="L155" s="5">
        <v>6.2722391278878469</v>
      </c>
      <c r="M155" s="5">
        <v>1.7342085031615422E-2</v>
      </c>
      <c r="N155" s="5">
        <v>1.8838145183990695</v>
      </c>
      <c r="O155" s="5">
        <v>4.7997717608468768</v>
      </c>
      <c r="P155" s="5">
        <v>0.20105494099713422</v>
      </c>
      <c r="Q155" s="2">
        <v>3.5393684065799462</v>
      </c>
      <c r="R155" s="5">
        <v>4.9990614063766445</v>
      </c>
      <c r="S155" s="5">
        <v>0.20142687431887499</v>
      </c>
      <c r="T155" s="5">
        <v>0.17887217153928045</v>
      </c>
      <c r="U155" s="5">
        <v>0.31819173237105136</v>
      </c>
      <c r="V155" s="5">
        <v>0.3557792028413036</v>
      </c>
      <c r="W155" s="3">
        <v>0.32811461096719413</v>
      </c>
      <c r="X155" s="3">
        <v>8.0291485992621037E-2</v>
      </c>
      <c r="Y155" s="3">
        <v>0.65622922193438826</v>
      </c>
      <c r="Z155" s="5"/>
      <c r="AA155" s="5"/>
      <c r="AB155">
        <f t="shared" si="28"/>
        <v>0.1769170205028586</v>
      </c>
      <c r="AC155">
        <f t="shared" si="29"/>
        <v>2.1703650670323667E-4</v>
      </c>
      <c r="AD155">
        <f t="shared" si="30"/>
        <v>3.0381704000797833E-2</v>
      </c>
      <c r="AE155">
        <f t="shared" si="31"/>
        <v>4.9967641923667441E-2</v>
      </c>
      <c r="AF155">
        <f t="shared" si="32"/>
        <v>2.2842064835233771E-3</v>
      </c>
      <c r="AG155">
        <f t="shared" si="33"/>
        <v>0.21744721266792336</v>
      </c>
      <c r="AH155">
        <f t="shared" si="34"/>
        <v>1.1166621816849425E-2</v>
      </c>
      <c r="AI155">
        <f t="shared" si="35"/>
        <v>4.5749347552011327E-3</v>
      </c>
      <c r="AJ155">
        <f t="shared" si="36"/>
        <v>6.5458081129613531E-3</v>
      </c>
      <c r="AK155">
        <f t="shared" si="37"/>
        <v>4.4383633088984978E-3</v>
      </c>
      <c r="AL155" s="5">
        <f t="shared" si="38"/>
        <v>0.2597676094175505</v>
      </c>
      <c r="AM155" s="5">
        <f t="shared" si="39"/>
        <v>0.24417294066183376</v>
      </c>
      <c r="AN155" s="5">
        <f t="shared" si="40"/>
        <v>1.5594668755716745E-2</v>
      </c>
    </row>
    <row r="156" spans="1:40" x14ac:dyDescent="0.25">
      <c r="A156" s="17">
        <v>164</v>
      </c>
      <c r="B156">
        <v>18</v>
      </c>
      <c r="C156">
        <v>6</v>
      </c>
      <c r="D156">
        <v>2008</v>
      </c>
      <c r="E156" s="1">
        <v>0.56679999999999997</v>
      </c>
      <c r="F156">
        <v>21</v>
      </c>
      <c r="G156">
        <v>6</v>
      </c>
      <c r="H156">
        <v>2008</v>
      </c>
      <c r="I156" s="1">
        <v>0.52235555555555557</v>
      </c>
      <c r="J156" s="4">
        <v>2087.7130000000002</v>
      </c>
      <c r="K156" s="2">
        <v>20.002749420059182</v>
      </c>
      <c r="L156" s="5">
        <v>5.7045262049894019</v>
      </c>
      <c r="M156" s="5">
        <v>7.4770371674405317E-4</v>
      </c>
      <c r="N156" s="5">
        <v>0.80836967739805932</v>
      </c>
      <c r="O156" s="5">
        <v>2.6839164777853579</v>
      </c>
      <c r="P156" s="5">
        <v>7.2334670172890594E-2</v>
      </c>
      <c r="Q156" s="2">
        <v>1.6909886449530185</v>
      </c>
      <c r="R156" s="5">
        <v>3.9381894626235061</v>
      </c>
      <c r="S156" s="5">
        <v>4.4227807729830051E-2</v>
      </c>
      <c r="T156" s="5">
        <v>0.13637096197434154</v>
      </c>
      <c r="U156" s="5">
        <v>0.27164869048404966</v>
      </c>
      <c r="V156" s="5">
        <v>0.1731047392704414</v>
      </c>
      <c r="W156" s="3">
        <v>0.12774839028742099</v>
      </c>
      <c r="X156" s="3">
        <v>4.25307881773399E-2</v>
      </c>
      <c r="Y156" s="3">
        <v>0.25549678057484199</v>
      </c>
      <c r="Z156" s="5"/>
      <c r="AA156" s="5"/>
      <c r="AB156">
        <f t="shared" si="28"/>
        <v>0.16090390672127608</v>
      </c>
      <c r="AC156">
        <f t="shared" si="29"/>
        <v>9.3575254898885319E-6</v>
      </c>
      <c r="AD156">
        <f t="shared" si="30"/>
        <v>1.3037190244610657E-2</v>
      </c>
      <c r="AE156">
        <f t="shared" si="31"/>
        <v>2.794069889092959E-2</v>
      </c>
      <c r="AF156">
        <f t="shared" si="32"/>
        <v>8.2180185064338618E-4</v>
      </c>
      <c r="AG156">
        <f t="shared" si="33"/>
        <v>0.17130182088048318</v>
      </c>
      <c r="AH156">
        <f t="shared" si="34"/>
        <v>2.4518833664940736E-3</v>
      </c>
      <c r="AI156">
        <f t="shared" si="35"/>
        <v>3.4879000359182249E-3</v>
      </c>
      <c r="AJ156">
        <f t="shared" si="36"/>
        <v>5.5883293660573888E-3</v>
      </c>
      <c r="AK156">
        <f t="shared" si="37"/>
        <v>2.159490260359798E-3</v>
      </c>
      <c r="AL156" s="5">
        <f t="shared" si="38"/>
        <v>0.20271295523294963</v>
      </c>
      <c r="AM156" s="5">
        <f t="shared" si="39"/>
        <v>0.18498942390931267</v>
      </c>
      <c r="AN156" s="5">
        <f t="shared" si="40"/>
        <v>1.7723531323636965E-2</v>
      </c>
    </row>
    <row r="157" spans="1:40" x14ac:dyDescent="0.25">
      <c r="A157" s="17">
        <v>165</v>
      </c>
      <c r="B157">
        <v>30</v>
      </c>
      <c r="C157">
        <v>6</v>
      </c>
      <c r="D157">
        <v>2008</v>
      </c>
      <c r="E157" s="1">
        <v>0.58555000000000001</v>
      </c>
      <c r="F157">
        <v>1</v>
      </c>
      <c r="G157">
        <v>7</v>
      </c>
      <c r="H157">
        <v>2008</v>
      </c>
      <c r="I157" s="1">
        <v>0.48693888888888892</v>
      </c>
      <c r="J157" s="4">
        <v>637.91399999999999</v>
      </c>
      <c r="K157" s="7" t="s">
        <v>104</v>
      </c>
      <c r="L157" s="5">
        <v>20.618301789896915</v>
      </c>
      <c r="M157" s="5">
        <v>2.3467923930723132E-2</v>
      </c>
      <c r="N157" s="5">
        <v>4.7048052684129624</v>
      </c>
      <c r="O157" s="5">
        <v>12.399773972504693</v>
      </c>
      <c r="P157" s="5">
        <v>0.45730121461764051</v>
      </c>
      <c r="Q157" s="2">
        <v>8.8574851923935025</v>
      </c>
      <c r="R157" s="5">
        <v>14.049565221281219</v>
      </c>
      <c r="S157" s="5">
        <v>0.59048263381282218</v>
      </c>
      <c r="T157" s="5">
        <v>0.52660195594953285</v>
      </c>
      <c r="U157" s="5">
        <v>0.97931988882705634</v>
      </c>
      <c r="V157" s="5">
        <v>1.7133105890752407</v>
      </c>
      <c r="W157" s="2"/>
      <c r="X157" s="2"/>
      <c r="Y157" s="3">
        <v>2</v>
      </c>
      <c r="Z157" s="5"/>
      <c r="AA157" s="5"/>
      <c r="AB157">
        <f t="shared" si="28"/>
        <v>0.58156719572100846</v>
      </c>
      <c r="AC157">
        <f t="shared" si="29"/>
        <v>2.9370149092314697E-4</v>
      </c>
      <c r="AD157">
        <f t="shared" si="30"/>
        <v>7.5877959135696726E-2</v>
      </c>
      <c r="AE157">
        <f t="shared" si="31"/>
        <v>0.12908686009753206</v>
      </c>
      <c r="AF157">
        <f t="shared" si="32"/>
        <v>5.1954475437020909E-3</v>
      </c>
      <c r="AG157">
        <f t="shared" si="33"/>
        <v>0.61112247844503087</v>
      </c>
      <c r="AH157">
        <f t="shared" si="34"/>
        <v>3.2734938093546627E-2</v>
      </c>
      <c r="AI157">
        <f t="shared" si="35"/>
        <v>1.3468666309009159E-2</v>
      </c>
      <c r="AJ157">
        <f t="shared" si="36"/>
        <v>2.0146469632319614E-2</v>
      </c>
      <c r="AK157">
        <f t="shared" si="37"/>
        <v>2.1373635093254E-2</v>
      </c>
      <c r="AL157" s="5">
        <f t="shared" si="38"/>
        <v>0.79202116398886246</v>
      </c>
      <c r="AM157" s="5">
        <f t="shared" si="39"/>
        <v>0.69884618757316019</v>
      </c>
      <c r="AN157" s="5">
        <f t="shared" si="40"/>
        <v>9.3174976415702271E-2</v>
      </c>
    </row>
    <row r="158" spans="1:40" x14ac:dyDescent="0.25">
      <c r="A158" s="17">
        <v>181</v>
      </c>
      <c r="B158">
        <v>1</v>
      </c>
      <c r="C158">
        <v>7</v>
      </c>
      <c r="D158">
        <v>2008</v>
      </c>
      <c r="E158" s="1">
        <v>0.50013333333333332</v>
      </c>
      <c r="F158">
        <v>2</v>
      </c>
      <c r="G158">
        <v>7</v>
      </c>
      <c r="H158">
        <v>2008</v>
      </c>
      <c r="I158" s="1">
        <v>0.50013333333333332</v>
      </c>
      <c r="J158">
        <v>709</v>
      </c>
      <c r="K158" s="2">
        <v>38.804450667444996</v>
      </c>
      <c r="L158" s="5">
        <v>3.9544269598469595</v>
      </c>
      <c r="M158" s="11" t="s">
        <v>141</v>
      </c>
      <c r="N158" s="5">
        <v>1.4759228103280444</v>
      </c>
      <c r="O158" s="5">
        <v>4.7164913434979239</v>
      </c>
      <c r="P158" s="5">
        <v>0.10851468612418839</v>
      </c>
      <c r="Q158" s="2">
        <v>3.8566123332364013</v>
      </c>
      <c r="R158" s="5">
        <v>3.4104859843473259</v>
      </c>
      <c r="S158" s="5">
        <v>0.13053215867112514</v>
      </c>
      <c r="T158" s="5">
        <v>0.14212210151803753</v>
      </c>
      <c r="U158" s="5">
        <v>0.33496302372455444</v>
      </c>
      <c r="V158" s="5">
        <v>0.78310748047183265</v>
      </c>
      <c r="W158" s="3">
        <v>0.47733733565391778</v>
      </c>
      <c r="X158" s="3">
        <v>0.12444847779076981</v>
      </c>
      <c r="Y158" s="3">
        <v>0.95467467130783557</v>
      </c>
      <c r="Z158" s="5"/>
      <c r="AA158" s="5"/>
      <c r="AB158">
        <f t="shared" si="28"/>
        <v>0.11153998137948717</v>
      </c>
      <c r="AC158">
        <f t="shared" si="29"/>
        <v>1.2515018021625952E-2</v>
      </c>
      <c r="AD158">
        <f t="shared" si="30"/>
        <v>2.3803325387639435E-2</v>
      </c>
      <c r="AE158">
        <f t="shared" si="31"/>
        <v>4.9100657766776648E-2</v>
      </c>
      <c r="AF158">
        <f t="shared" si="32"/>
        <v>1.2328468446140223E-3</v>
      </c>
      <c r="AG158">
        <f t="shared" si="33"/>
        <v>0.14834798192184287</v>
      </c>
      <c r="AH158">
        <f t="shared" si="34"/>
        <v>7.2363891647841058E-3</v>
      </c>
      <c r="AI158">
        <f t="shared" si="35"/>
        <v>3.6349943991947865E-3</v>
      </c>
      <c r="AJ158">
        <f t="shared" si="36"/>
        <v>6.8908254212004623E-3</v>
      </c>
      <c r="AK158">
        <f t="shared" si="37"/>
        <v>9.7693048961056961E-3</v>
      </c>
      <c r="AL158" s="5">
        <f t="shared" si="38"/>
        <v>0.19819182940014321</v>
      </c>
      <c r="AM158" s="5">
        <f t="shared" si="39"/>
        <v>0.17587949580312792</v>
      </c>
      <c r="AN158" s="5">
        <f t="shared" si="40"/>
        <v>2.2312333597015288E-2</v>
      </c>
    </row>
    <row r="159" spans="1:40" x14ac:dyDescent="0.25">
      <c r="A159" s="17">
        <v>182</v>
      </c>
      <c r="B159">
        <v>2</v>
      </c>
      <c r="C159">
        <v>7</v>
      </c>
      <c r="D159">
        <v>2008</v>
      </c>
      <c r="E159" s="1">
        <v>0.50013333333333332</v>
      </c>
      <c r="F159">
        <v>3</v>
      </c>
      <c r="G159">
        <v>7</v>
      </c>
      <c r="H159">
        <v>2008</v>
      </c>
      <c r="I159" s="1">
        <v>0.50013333333333332</v>
      </c>
      <c r="J159">
        <v>710</v>
      </c>
      <c r="K159" s="2">
        <v>40.170262170490162</v>
      </c>
      <c r="L159" s="5">
        <v>8.5955144684946383</v>
      </c>
      <c r="M159" s="5">
        <v>1.5045483701101365E-2</v>
      </c>
      <c r="N159" s="5">
        <v>1.6368959510257328</v>
      </c>
      <c r="O159" s="5">
        <v>5.6642789294846603</v>
      </c>
      <c r="P159" s="5">
        <v>0.22586332807747467</v>
      </c>
      <c r="Q159" s="2">
        <v>4.1453052208815269</v>
      </c>
      <c r="R159" s="5">
        <v>6.0246133257834655</v>
      </c>
      <c r="S159" s="5">
        <v>0.64552367980163028</v>
      </c>
      <c r="T159" s="5">
        <v>0.23588816349757391</v>
      </c>
      <c r="U159" s="5">
        <v>0.47149648758276408</v>
      </c>
      <c r="V159" s="5">
        <v>0.57373663995425261</v>
      </c>
      <c r="W159" s="3">
        <v>0.64367413932413386</v>
      </c>
      <c r="X159" s="3">
        <v>0.13787721605221881</v>
      </c>
      <c r="Y159" s="3">
        <v>1.2873482786482677</v>
      </c>
      <c r="Z159" s="5"/>
      <c r="AA159" s="5"/>
      <c r="AB159">
        <f t="shared" si="28"/>
        <v>0.24244815582587192</v>
      </c>
      <c r="AC159">
        <f t="shared" si="29"/>
        <v>1.882944996633631E-4</v>
      </c>
      <c r="AD159">
        <f t="shared" si="30"/>
        <v>2.6399461188159851E-2</v>
      </c>
      <c r="AE159">
        <f t="shared" si="31"/>
        <v>5.896752500046494E-2</v>
      </c>
      <c r="AF159">
        <f t="shared" si="32"/>
        <v>2.5660571972319197E-3</v>
      </c>
      <c r="AG159">
        <f t="shared" si="33"/>
        <v>0.26205626788712827</v>
      </c>
      <c r="AH159">
        <f t="shared" si="34"/>
        <v>3.5786281401331069E-2</v>
      </c>
      <c r="AI159">
        <f t="shared" si="35"/>
        <v>6.0332076713712334E-3</v>
      </c>
      <c r="AJ159">
        <f t="shared" si="36"/>
        <v>9.6995780206287612E-3</v>
      </c>
      <c r="AK159">
        <f t="shared" si="37"/>
        <v>7.157393213002153E-3</v>
      </c>
      <c r="AL159" s="5">
        <f t="shared" si="38"/>
        <v>0.33056949371139199</v>
      </c>
      <c r="AM159" s="5">
        <f t="shared" si="39"/>
        <v>0.32073272819346144</v>
      </c>
      <c r="AN159" s="5">
        <f t="shared" si="40"/>
        <v>9.8367655179305569E-3</v>
      </c>
    </row>
    <row r="160" spans="1:40" x14ac:dyDescent="0.25">
      <c r="A160" s="17">
        <v>183</v>
      </c>
      <c r="B160">
        <v>3</v>
      </c>
      <c r="C160">
        <v>7</v>
      </c>
      <c r="D160">
        <v>2008</v>
      </c>
      <c r="E160" s="1">
        <v>0.50013333333333332</v>
      </c>
      <c r="F160">
        <v>4</v>
      </c>
      <c r="G160">
        <v>7</v>
      </c>
      <c r="H160">
        <v>2008</v>
      </c>
      <c r="I160" s="1">
        <v>0.49804999999999999</v>
      </c>
      <c r="J160">
        <v>704</v>
      </c>
      <c r="K160" s="2">
        <v>35.321224146924976</v>
      </c>
      <c r="L160" s="5">
        <v>7.8511568058150809</v>
      </c>
      <c r="M160" s="5">
        <v>8.9832550481803598E-3</v>
      </c>
      <c r="N160" s="5">
        <v>2.0692702554997693</v>
      </c>
      <c r="O160" s="5">
        <v>6.703103747534116</v>
      </c>
      <c r="P160" s="5">
        <v>0.17347393870067207</v>
      </c>
      <c r="Q160" s="2">
        <v>5.2005543470387936</v>
      </c>
      <c r="R160" s="5">
        <v>5.959470588333394</v>
      </c>
      <c r="S160" s="5">
        <v>0.76291767582924774</v>
      </c>
      <c r="T160" s="5">
        <v>0.22959326946498024</v>
      </c>
      <c r="U160" s="5">
        <v>0.48467956001263446</v>
      </c>
      <c r="V160" s="5">
        <v>0.50736314611885047</v>
      </c>
      <c r="W160" s="3">
        <v>0.35046668882298809</v>
      </c>
      <c r="X160" s="3">
        <v>9.8500997034461579E-2</v>
      </c>
      <c r="Y160" s="3">
        <v>0.70093337764597619</v>
      </c>
      <c r="Z160" s="5"/>
      <c r="AA160" s="5"/>
      <c r="AB160">
        <f t="shared" si="28"/>
        <v>0.22145253732589851</v>
      </c>
      <c r="AC160">
        <f t="shared" si="29"/>
        <v>1.1242559882083951E-4</v>
      </c>
      <c r="AD160">
        <f t="shared" si="30"/>
        <v>3.3372689182625391E-2</v>
      </c>
      <c r="AE160">
        <f t="shared" si="31"/>
        <v>6.9782128093291082E-2</v>
      </c>
      <c r="AF160">
        <f t="shared" si="32"/>
        <v>1.9708557946261068E-3</v>
      </c>
      <c r="AG160">
        <f t="shared" si="33"/>
        <v>0.25922271463931107</v>
      </c>
      <c r="AH160">
        <f t="shared" si="34"/>
        <v>4.2294322404508616E-2</v>
      </c>
      <c r="AI160">
        <f t="shared" si="35"/>
        <v>5.8722059390045149E-3</v>
      </c>
      <c r="AJ160">
        <f t="shared" si="36"/>
        <v>9.9707788523479626E-3</v>
      </c>
      <c r="AK160">
        <f t="shared" si="37"/>
        <v>6.3293805653549208E-3</v>
      </c>
      <c r="AL160" s="5">
        <f t="shared" si="38"/>
        <v>0.32669063599526194</v>
      </c>
      <c r="AM160" s="5">
        <f t="shared" si="39"/>
        <v>0.32368940240052713</v>
      </c>
      <c r="AN160" s="5">
        <f t="shared" si="40"/>
        <v>3.001233594734809E-3</v>
      </c>
    </row>
    <row r="161" spans="1:40" x14ac:dyDescent="0.25">
      <c r="A161" s="17">
        <v>184</v>
      </c>
      <c r="B161">
        <v>4</v>
      </c>
      <c r="C161">
        <v>7</v>
      </c>
      <c r="D161">
        <v>2008</v>
      </c>
      <c r="E161" s="1">
        <v>0.49804999999999999</v>
      </c>
      <c r="F161">
        <v>5</v>
      </c>
      <c r="G161">
        <v>7</v>
      </c>
      <c r="H161">
        <v>2008</v>
      </c>
      <c r="I161" s="1">
        <v>8.3466666666666661E-2</v>
      </c>
      <c r="J161">
        <v>416</v>
      </c>
      <c r="K161" s="2">
        <v>34.928699266786197</v>
      </c>
      <c r="L161" s="5">
        <v>6.5753776173530403</v>
      </c>
      <c r="M161" s="11" t="s">
        <v>141</v>
      </c>
      <c r="N161" s="5">
        <v>1.7628275612832902</v>
      </c>
      <c r="O161" s="5">
        <v>5.340866086672051</v>
      </c>
      <c r="P161" s="5">
        <v>0.11331062268220105</v>
      </c>
      <c r="Q161" s="2">
        <v>4.0513511359293233</v>
      </c>
      <c r="R161" s="5">
        <v>5.1145249664564325</v>
      </c>
      <c r="S161" s="5">
        <v>0.55257486848679782</v>
      </c>
      <c r="T161" s="5">
        <v>0.18835615004082071</v>
      </c>
      <c r="U161" s="5">
        <v>0.49932307770339512</v>
      </c>
      <c r="V161" s="5">
        <v>0.47593262778012246</v>
      </c>
      <c r="W161" s="3">
        <v>0.39769868910616951</v>
      </c>
      <c r="X161" s="3">
        <v>7.8052911655273852E-2</v>
      </c>
      <c r="Y161" s="3">
        <v>0.79539737821233902</v>
      </c>
      <c r="Z161" s="5"/>
      <c r="AA161" s="5"/>
      <c r="AB161">
        <f t="shared" si="28"/>
        <v>0.18546745317330096</v>
      </c>
      <c r="AC161">
        <f t="shared" si="29"/>
        <v>1.2515018021625952E-2</v>
      </c>
      <c r="AD161">
        <f t="shared" si="30"/>
        <v>2.8430455678233334E-2</v>
      </c>
      <c r="AE161">
        <f t="shared" si="31"/>
        <v>5.5600661339363588E-2</v>
      </c>
      <c r="AF161">
        <f t="shared" si="32"/>
        <v>1.2873339879095229E-3</v>
      </c>
      <c r="AG161">
        <f t="shared" si="33"/>
        <v>0.22246960132512994</v>
      </c>
      <c r="AH161">
        <f t="shared" si="34"/>
        <v>3.0633422688767668E-2</v>
      </c>
      <c r="AI161">
        <f t="shared" si="35"/>
        <v>4.8175022965402763E-3</v>
      </c>
      <c r="AJ161">
        <f t="shared" si="36"/>
        <v>1.0272023816157071E-2</v>
      </c>
      <c r="AK161">
        <f t="shared" si="37"/>
        <v>5.9372832806901506E-3</v>
      </c>
      <c r="AL161" s="5">
        <f t="shared" si="38"/>
        <v>0.28330092220043335</v>
      </c>
      <c r="AM161" s="5">
        <f t="shared" si="39"/>
        <v>0.27412983340728508</v>
      </c>
      <c r="AN161" s="5">
        <f t="shared" si="40"/>
        <v>9.1710887931482632E-3</v>
      </c>
    </row>
    <row r="162" spans="1:40" x14ac:dyDescent="0.25">
      <c r="A162" s="17">
        <v>185</v>
      </c>
      <c r="B162">
        <v>5</v>
      </c>
      <c r="C162">
        <v>7</v>
      </c>
      <c r="D162">
        <v>2008</v>
      </c>
      <c r="E162" s="1">
        <v>8.3466666666666661E-2</v>
      </c>
      <c r="F162">
        <v>6</v>
      </c>
      <c r="G162">
        <v>7</v>
      </c>
      <c r="H162">
        <v>2008</v>
      </c>
      <c r="I162" s="1">
        <v>8.3466666666666661E-2</v>
      </c>
      <c r="J162">
        <v>512</v>
      </c>
      <c r="K162" s="2">
        <v>33.542821308775459</v>
      </c>
      <c r="L162" s="5">
        <v>6.5412835980879462</v>
      </c>
      <c r="M162" s="11" t="s">
        <v>141</v>
      </c>
      <c r="N162" s="5">
        <v>1.3346419714110593</v>
      </c>
      <c r="O162" s="5">
        <v>3.0194051801908466</v>
      </c>
      <c r="P162" s="5">
        <v>8.494705381595416E-2</v>
      </c>
      <c r="Q162" s="2">
        <v>1.9542238259547764</v>
      </c>
      <c r="R162" s="5">
        <v>4.2247642238706931</v>
      </c>
      <c r="S162" s="5">
        <v>0.18349524835604697</v>
      </c>
      <c r="T162" s="5">
        <v>0.15254424260924387</v>
      </c>
      <c r="U162" s="5">
        <v>0.41716572963082443</v>
      </c>
      <c r="V162" s="5">
        <v>0.72763699845745189</v>
      </c>
      <c r="W162" s="3">
        <v>0.51913280371203607</v>
      </c>
      <c r="X162" s="3">
        <v>0.1232484708942632</v>
      </c>
      <c r="Y162" s="3">
        <v>1.0382656074240721</v>
      </c>
      <c r="Z162" s="5"/>
      <c r="AA162" s="5"/>
      <c r="AB162">
        <f t="shared" si="28"/>
        <v>0.18450578507003484</v>
      </c>
      <c r="AC162">
        <f t="shared" si="29"/>
        <v>1.2515018021625952E-2</v>
      </c>
      <c r="AD162">
        <f t="shared" si="30"/>
        <v>2.152478225770962E-2</v>
      </c>
      <c r="AE162">
        <f t="shared" si="31"/>
        <v>3.1433277327258299E-2</v>
      </c>
      <c r="AF162">
        <f t="shared" si="32"/>
        <v>9.6509247731135068E-4</v>
      </c>
      <c r="AG162">
        <f t="shared" si="33"/>
        <v>0.18376713746465029</v>
      </c>
      <c r="AH162">
        <f t="shared" si="34"/>
        <v>1.0172535569097252E-2</v>
      </c>
      <c r="AI162">
        <f t="shared" si="35"/>
        <v>3.9015569119180086E-3</v>
      </c>
      <c r="AJ162">
        <f t="shared" si="36"/>
        <v>8.5818911670607796E-3</v>
      </c>
      <c r="AK162">
        <f t="shared" si="37"/>
        <v>9.0773078649881728E-3</v>
      </c>
      <c r="AL162" s="5">
        <f t="shared" si="38"/>
        <v>0.25094395515394008</v>
      </c>
      <c r="AM162" s="5">
        <f t="shared" si="39"/>
        <v>0.21550042897771451</v>
      </c>
      <c r="AN162" s="5">
        <f t="shared" si="40"/>
        <v>3.5443526176225565E-2</v>
      </c>
    </row>
    <row r="163" spans="1:40" x14ac:dyDescent="0.25">
      <c r="A163" s="17">
        <v>186</v>
      </c>
      <c r="B163">
        <v>6</v>
      </c>
      <c r="C163">
        <v>7</v>
      </c>
      <c r="D163">
        <v>2008</v>
      </c>
      <c r="E163" s="1">
        <v>8.3466666666666661E-2</v>
      </c>
      <c r="F163">
        <v>7</v>
      </c>
      <c r="G163">
        <v>7</v>
      </c>
      <c r="H163">
        <v>2008</v>
      </c>
      <c r="I163" s="1">
        <v>0.50013333333333332</v>
      </c>
      <c r="J163">
        <v>711</v>
      </c>
      <c r="K163" s="2">
        <v>30.366266708130546</v>
      </c>
      <c r="L163" s="5">
        <v>5.9548437247506536</v>
      </c>
      <c r="M163" s="5">
        <v>2.0285423273723388E-3</v>
      </c>
      <c r="N163" s="5">
        <v>1.0375251854877547</v>
      </c>
      <c r="O163" s="5">
        <v>2.5965341790365937</v>
      </c>
      <c r="P163" s="5">
        <v>6.8739548134048034E-2</v>
      </c>
      <c r="Q163" s="2">
        <v>1.6355027954681041</v>
      </c>
      <c r="R163" s="5">
        <v>3.8116805097747548</v>
      </c>
      <c r="S163" s="5">
        <v>0.16899571730556387</v>
      </c>
      <c r="T163" s="5">
        <v>0.14241026826715567</v>
      </c>
      <c r="U163" s="5">
        <v>0.35019567300344917</v>
      </c>
      <c r="V163" s="5">
        <v>0.54343494495321909</v>
      </c>
      <c r="W163" s="3">
        <v>0.36948495362130374</v>
      </c>
      <c r="X163" s="3">
        <v>5.6471865067499474E-2</v>
      </c>
      <c r="Y163" s="3">
        <v>0.73896990724260747</v>
      </c>
      <c r="Z163" s="5"/>
      <c r="AA163" s="5"/>
      <c r="AB163">
        <f t="shared" si="28"/>
        <v>0.16796445222550002</v>
      </c>
      <c r="AC163">
        <f t="shared" si="29"/>
        <v>2.5387243784695873E-5</v>
      </c>
      <c r="AD163">
        <f t="shared" si="30"/>
        <v>1.6732954742089006E-2</v>
      </c>
      <c r="AE163">
        <f t="shared" si="31"/>
        <v>2.7031012424176683E-2</v>
      </c>
      <c r="AF163">
        <f t="shared" si="32"/>
        <v>7.809572883090589E-4</v>
      </c>
      <c r="AG163">
        <f t="shared" si="33"/>
        <v>0.16579898406007346</v>
      </c>
      <c r="AH163">
        <f t="shared" si="34"/>
        <v>9.3687164148264449E-3</v>
      </c>
      <c r="AI163">
        <f t="shared" si="35"/>
        <v>3.642364713226807E-3</v>
      </c>
      <c r="AJ163">
        <f t="shared" si="36"/>
        <v>7.2041899404124499E-3</v>
      </c>
      <c r="AK163">
        <f t="shared" si="37"/>
        <v>6.7793780558036316E-3</v>
      </c>
      <c r="AL163" s="5">
        <f t="shared" si="38"/>
        <v>0.21253476392385948</v>
      </c>
      <c r="AM163" s="5">
        <f t="shared" si="39"/>
        <v>0.19279363318434281</v>
      </c>
      <c r="AN163" s="5">
        <f t="shared" si="40"/>
        <v>1.9741130739516666E-2</v>
      </c>
    </row>
    <row r="164" spans="1:40" x14ac:dyDescent="0.25">
      <c r="A164" s="17">
        <v>187</v>
      </c>
      <c r="B164">
        <v>7</v>
      </c>
      <c r="C164">
        <v>7</v>
      </c>
      <c r="D164">
        <v>2008</v>
      </c>
      <c r="E164" s="1">
        <v>0.50013333333333332</v>
      </c>
      <c r="F164">
        <v>7</v>
      </c>
      <c r="G164">
        <v>7</v>
      </c>
      <c r="H164">
        <v>2008</v>
      </c>
      <c r="I164" s="1">
        <v>0.49735555555555555</v>
      </c>
      <c r="J164">
        <v>296</v>
      </c>
      <c r="K164" s="2">
        <v>15.658694456349624</v>
      </c>
      <c r="L164" s="5">
        <v>5.8910833175490298</v>
      </c>
      <c r="M164" s="5">
        <v>8.9401098090446784E-3</v>
      </c>
      <c r="N164" s="5">
        <v>0.37883205035586576</v>
      </c>
      <c r="O164" s="5">
        <v>1.9072234259295313</v>
      </c>
      <c r="P164" s="5">
        <v>3.9026232773729283E-2</v>
      </c>
      <c r="Q164" s="2">
        <v>0.95733091621389554</v>
      </c>
      <c r="R164" s="5">
        <v>3.767501069756773</v>
      </c>
      <c r="S164" s="5">
        <v>0.17059688991779773</v>
      </c>
      <c r="T164" s="5">
        <v>0.12471249071521227</v>
      </c>
      <c r="U164" s="5">
        <v>0.41565387249174846</v>
      </c>
      <c r="V164" s="5">
        <v>0.2980444827207086</v>
      </c>
      <c r="W164" s="3">
        <v>0.91580868269844651</v>
      </c>
      <c r="X164" s="3">
        <v>0.13074377527133432</v>
      </c>
      <c r="Y164" s="3">
        <v>1.831617365396893</v>
      </c>
      <c r="Z164" s="5"/>
      <c r="AA164" s="5"/>
      <c r="AB164">
        <f t="shared" si="28"/>
        <v>0.16616600337204268</v>
      </c>
      <c r="AC164">
        <f t="shared" si="29"/>
        <v>1.118856353755091E-4</v>
      </c>
      <c r="AD164">
        <f t="shared" si="30"/>
        <v>6.109711496282806E-3</v>
      </c>
      <c r="AE164">
        <f t="shared" si="31"/>
        <v>1.9854997688153062E-2</v>
      </c>
      <c r="AF164">
        <f t="shared" si="32"/>
        <v>4.4338116480567151E-4</v>
      </c>
      <c r="AG164">
        <f t="shared" si="33"/>
        <v>0.16387728410318037</v>
      </c>
      <c r="AH164">
        <f t="shared" si="34"/>
        <v>9.4574815763014096E-3</v>
      </c>
      <c r="AI164">
        <f t="shared" si="35"/>
        <v>3.1897164509764432E-3</v>
      </c>
      <c r="AJ164">
        <f t="shared" si="36"/>
        <v>8.5507893950164272E-3</v>
      </c>
      <c r="AK164">
        <f t="shared" si="37"/>
        <v>3.7181197944200174E-3</v>
      </c>
      <c r="AL164" s="5">
        <f t="shared" si="38"/>
        <v>0.19268597935665974</v>
      </c>
      <c r="AM164" s="5">
        <f t="shared" si="39"/>
        <v>0.18879339131989467</v>
      </c>
      <c r="AN164" s="5">
        <f t="shared" si="40"/>
        <v>3.8925880367650656E-3</v>
      </c>
    </row>
    <row r="165" spans="1:40" x14ac:dyDescent="0.25">
      <c r="A165" s="17">
        <v>188</v>
      </c>
      <c r="B165">
        <v>7</v>
      </c>
      <c r="C165">
        <v>7</v>
      </c>
      <c r="D165">
        <v>2008</v>
      </c>
      <c r="E165" s="1">
        <v>0.49735555555555555</v>
      </c>
      <c r="F165">
        <v>8</v>
      </c>
      <c r="G165">
        <v>7</v>
      </c>
      <c r="H165">
        <v>2008</v>
      </c>
      <c r="I165" s="1">
        <v>0.49735555555555555</v>
      </c>
      <c r="J165">
        <v>706</v>
      </c>
      <c r="K165" s="2">
        <v>20.808662296233891</v>
      </c>
      <c r="L165" s="5">
        <v>5.4716021830806385</v>
      </c>
      <c r="M165" s="5">
        <v>0</v>
      </c>
      <c r="N165" s="5">
        <v>0.98693618564740682</v>
      </c>
      <c r="O165" s="5">
        <v>2.6493109855275279</v>
      </c>
      <c r="P165" s="5">
        <v>4.8780752765635996E-2</v>
      </c>
      <c r="Q165" s="2">
        <v>1.7176097476961298</v>
      </c>
      <c r="R165" s="5">
        <v>3.6953501310104313</v>
      </c>
      <c r="S165" s="5">
        <v>0.27983170391973033</v>
      </c>
      <c r="T165" s="5">
        <v>0.13099213746075905</v>
      </c>
      <c r="U165" s="5">
        <v>0.33946742282980136</v>
      </c>
      <c r="V165" s="5">
        <v>0.24338765347468691</v>
      </c>
      <c r="W165" s="3">
        <v>0.36074935392282764</v>
      </c>
      <c r="X165" s="3">
        <v>4.4437108250987033E-2</v>
      </c>
      <c r="Y165" s="3">
        <v>0.72149870784565528</v>
      </c>
      <c r="AB165">
        <f t="shared" si="28"/>
        <v>0.1543339684393602</v>
      </c>
      <c r="AC165">
        <f t="shared" si="29"/>
        <v>0</v>
      </c>
      <c r="AD165">
        <f t="shared" si="30"/>
        <v>1.5917067613162941E-2</v>
      </c>
      <c r="AE165">
        <f t="shared" si="31"/>
        <v>2.7580441167877692E-2</v>
      </c>
      <c r="AF165">
        <f t="shared" si="32"/>
        <v>5.5420329978363907E-4</v>
      </c>
      <c r="AG165">
        <f t="shared" si="33"/>
        <v>0.1607388908636507</v>
      </c>
      <c r="AH165">
        <f t="shared" si="34"/>
        <v>1.5513197137187558E-2</v>
      </c>
      <c r="AI165">
        <f t="shared" si="35"/>
        <v>3.3503282101973501E-3</v>
      </c>
      <c r="AJ165">
        <f t="shared" si="36"/>
        <v>6.9834894636865126E-3</v>
      </c>
      <c r="AK165">
        <f t="shared" si="37"/>
        <v>3.0362731221892079E-3</v>
      </c>
      <c r="AL165" s="5">
        <f t="shared" si="38"/>
        <v>0.19838568052018449</v>
      </c>
      <c r="AM165" s="5">
        <f t="shared" si="39"/>
        <v>0.18962217879691132</v>
      </c>
      <c r="AN165" s="5">
        <f t="shared" si="40"/>
        <v>8.7635017232731705E-3</v>
      </c>
    </row>
    <row r="166" spans="1:40" x14ac:dyDescent="0.25">
      <c r="A166" s="17">
        <v>189</v>
      </c>
      <c r="B166">
        <v>8</v>
      </c>
      <c r="C166">
        <v>7</v>
      </c>
      <c r="D166">
        <v>2008</v>
      </c>
      <c r="E166" s="1">
        <v>0.49735555555555555</v>
      </c>
      <c r="F166">
        <v>9</v>
      </c>
      <c r="G166">
        <v>7</v>
      </c>
      <c r="H166">
        <v>2008</v>
      </c>
      <c r="I166" s="1">
        <v>0.49596666666666667</v>
      </c>
      <c r="J166">
        <v>709</v>
      </c>
      <c r="K166" s="2">
        <v>21.610542223024272</v>
      </c>
      <c r="L166" s="5">
        <v>4.8517773635803252</v>
      </c>
      <c r="M166" s="5">
        <v>1.2074335745805791E-2</v>
      </c>
      <c r="N166" s="5">
        <v>1.2729047684066102</v>
      </c>
      <c r="O166" s="5">
        <v>2.6408908182992654</v>
      </c>
      <c r="P166" s="5">
        <v>6.7889350984932539E-2</v>
      </c>
      <c r="Q166" s="2">
        <v>1.8177744201052466</v>
      </c>
      <c r="R166" s="5">
        <v>3.2646766650035648</v>
      </c>
      <c r="S166" s="5">
        <v>0.31852229297825263</v>
      </c>
      <c r="T166" s="5">
        <v>0.11850615083485681</v>
      </c>
      <c r="U166" s="5">
        <v>0.31483748206945089</v>
      </c>
      <c r="V166" s="5">
        <v>0.41748578595750008</v>
      </c>
      <c r="W166" s="3">
        <v>0.58651203155317866</v>
      </c>
      <c r="X166" s="3">
        <v>0.13954469372569614</v>
      </c>
      <c r="Y166" s="3">
        <v>1.1730240631063573</v>
      </c>
      <c r="AB166">
        <f t="shared" si="28"/>
        <v>0.13685096786112105</v>
      </c>
      <c r="AC166">
        <f t="shared" si="29"/>
        <v>1.511105294579219E-4</v>
      </c>
      <c r="AD166">
        <f t="shared" si="30"/>
        <v>2.0529099609976148E-2</v>
      </c>
      <c r="AE166">
        <f t="shared" si="31"/>
        <v>2.7492783687071774E-2</v>
      </c>
      <c r="AF166">
        <f t="shared" si="32"/>
        <v>7.7129810843190084E-4</v>
      </c>
      <c r="AG166">
        <f t="shared" si="33"/>
        <v>0.14200562532829014</v>
      </c>
      <c r="AH166">
        <f t="shared" si="34"/>
        <v>1.7658110408311903E-2</v>
      </c>
      <c r="AI166">
        <f t="shared" si="35"/>
        <v>3.0309796291618E-3</v>
      </c>
      <c r="AJ166">
        <f t="shared" si="36"/>
        <v>6.4768048152530535E-3</v>
      </c>
      <c r="AK166">
        <f t="shared" si="37"/>
        <v>5.208156012443863E-3</v>
      </c>
      <c r="AL166" s="5">
        <f t="shared" si="38"/>
        <v>0.18579525979605882</v>
      </c>
      <c r="AM166" s="5">
        <f t="shared" si="39"/>
        <v>0.17437967619346076</v>
      </c>
      <c r="AN166" s="5">
        <f t="shared" si="40"/>
        <v>1.1415583602598062E-2</v>
      </c>
    </row>
    <row r="167" spans="1:40" x14ac:dyDescent="0.25">
      <c r="A167" s="17">
        <v>190</v>
      </c>
      <c r="B167">
        <v>9</v>
      </c>
      <c r="C167">
        <v>7</v>
      </c>
      <c r="D167">
        <v>2008</v>
      </c>
      <c r="E167" s="1">
        <v>0.49804999999999999</v>
      </c>
      <c r="F167">
        <v>10</v>
      </c>
      <c r="G167">
        <v>7</v>
      </c>
      <c r="H167">
        <v>2008</v>
      </c>
      <c r="I167" s="1">
        <v>0.49804999999999999</v>
      </c>
      <c r="J167">
        <v>707</v>
      </c>
      <c r="K167" s="2">
        <v>22.208494077499466</v>
      </c>
      <c r="L167" s="5">
        <v>5.9564249790813051</v>
      </c>
      <c r="M167" s="5">
        <v>1.4668757511818075E-2</v>
      </c>
      <c r="N167" s="5">
        <v>1.2666328960549222</v>
      </c>
      <c r="O167" s="5">
        <v>2.6764166977934885</v>
      </c>
      <c r="P167" s="5">
        <v>0.11170823028230688</v>
      </c>
      <c r="Q167" s="2">
        <v>1.6526677615261476</v>
      </c>
      <c r="R167" s="5">
        <v>4.0604333365089982</v>
      </c>
      <c r="S167" s="5">
        <v>0.33802139152663668</v>
      </c>
      <c r="T167" s="5">
        <v>0.15173996002466228</v>
      </c>
      <c r="U167" s="5">
        <v>0.35767516881284994</v>
      </c>
      <c r="V167" s="5">
        <v>0.25379813513558935</v>
      </c>
      <c r="W167" s="3">
        <v>0.40959481196392183</v>
      </c>
      <c r="X167" s="3">
        <v>5.747181885149788E-2</v>
      </c>
      <c r="Y167" s="3">
        <v>0.81918962392784367</v>
      </c>
      <c r="AB167">
        <f t="shared" si="28"/>
        <v>0.16800905365078567</v>
      </c>
      <c r="AC167">
        <f t="shared" si="29"/>
        <v>1.8357976461526426E-4</v>
      </c>
      <c r="AD167">
        <f t="shared" si="30"/>
        <v>2.0427948372707998E-2</v>
      </c>
      <c r="AE167">
        <f t="shared" si="31"/>
        <v>2.7862623028198589E-2</v>
      </c>
      <c r="AF167">
        <f t="shared" si="32"/>
        <v>1.2691290381040914E-3</v>
      </c>
      <c r="AG167">
        <f t="shared" si="33"/>
        <v>0.17661913696870382</v>
      </c>
      <c r="AH167">
        <f t="shared" si="34"/>
        <v>1.8739093569052331E-2</v>
      </c>
      <c r="AI167">
        <f t="shared" si="35"/>
        <v>3.8809861304625079E-3</v>
      </c>
      <c r="AJ167">
        <f t="shared" si="36"/>
        <v>7.3580573711756834E-3</v>
      </c>
      <c r="AK167">
        <f t="shared" si="37"/>
        <v>3.1661444003940786E-3</v>
      </c>
      <c r="AL167" s="5">
        <f t="shared" si="38"/>
        <v>0.21775233385441162</v>
      </c>
      <c r="AM167" s="5">
        <f t="shared" si="39"/>
        <v>0.20976341843978841</v>
      </c>
      <c r="AN167" s="5">
        <f t="shared" si="40"/>
        <v>7.98891541462321E-3</v>
      </c>
    </row>
    <row r="168" spans="1:40" x14ac:dyDescent="0.25">
      <c r="A168" s="17">
        <v>191</v>
      </c>
      <c r="B168">
        <v>10</v>
      </c>
      <c r="C168">
        <v>7</v>
      </c>
      <c r="D168">
        <v>2008</v>
      </c>
      <c r="E168" s="1">
        <v>0.49804999999999999</v>
      </c>
      <c r="F168">
        <v>11</v>
      </c>
      <c r="G168">
        <v>7</v>
      </c>
      <c r="H168">
        <v>2008</v>
      </c>
      <c r="I168" s="1">
        <v>0.49804999999999999</v>
      </c>
      <c r="J168">
        <v>207</v>
      </c>
      <c r="K168" s="2">
        <v>19.594467103067426</v>
      </c>
      <c r="L168" s="5">
        <v>6.9318132140515907</v>
      </c>
      <c r="M168" s="5">
        <v>3.7555382706239123E-3</v>
      </c>
      <c r="N168" s="5">
        <v>1.8971158476151697</v>
      </c>
      <c r="O168" s="5">
        <v>2.1281383533535503</v>
      </c>
      <c r="P168" s="5">
        <v>0.10020458931164712</v>
      </c>
      <c r="Q168" s="2">
        <v>0.96821482081111476</v>
      </c>
      <c r="R168" s="5">
        <v>4.6005343815142918</v>
      </c>
      <c r="S168" s="5">
        <v>0.25930284695807826</v>
      </c>
      <c r="T168" s="5">
        <v>0.15648076127599633</v>
      </c>
      <c r="U168" s="5">
        <v>0.50534750577895404</v>
      </c>
      <c r="V168" s="5">
        <v>0.38391843502878081</v>
      </c>
      <c r="W168" s="3">
        <v>1.3854442107780007</v>
      </c>
      <c r="X168" s="3">
        <v>0.24222602609456426</v>
      </c>
      <c r="Y168" s="3">
        <v>2.7708884215560015</v>
      </c>
      <c r="AB168">
        <f t="shared" si="28"/>
        <v>0.19552120311543705</v>
      </c>
      <c r="AC168">
        <f t="shared" si="29"/>
        <v>4.7000629137764221E-5</v>
      </c>
      <c r="AD168">
        <f t="shared" si="30"/>
        <v>3.0596224614750926E-2</v>
      </c>
      <c r="AE168">
        <f t="shared" si="31"/>
        <v>2.2154814958457746E-2</v>
      </c>
      <c r="AF168">
        <f t="shared" si="32"/>
        <v>1.1384349543925117E-3</v>
      </c>
      <c r="AG168">
        <f t="shared" si="33"/>
        <v>0.2001122404232096</v>
      </c>
      <c r="AH168">
        <f t="shared" si="34"/>
        <v>1.437512664486555E-2</v>
      </c>
      <c r="AI168">
        <f t="shared" si="35"/>
        <v>4.0022395161937044E-3</v>
      </c>
      <c r="AJ168">
        <f t="shared" si="36"/>
        <v>1.0395957740772559E-2</v>
      </c>
      <c r="AK168">
        <f t="shared" si="37"/>
        <v>4.7894016345905793E-3</v>
      </c>
      <c r="AL168" s="5">
        <f t="shared" si="38"/>
        <v>0.24945767827217599</v>
      </c>
      <c r="AM168" s="5">
        <f t="shared" si="39"/>
        <v>0.233674965959632</v>
      </c>
      <c r="AN168" s="5">
        <f t="shared" si="40"/>
        <v>1.5782712312543995E-2</v>
      </c>
    </row>
    <row r="169" spans="1:40" x14ac:dyDescent="0.25">
      <c r="A169" s="17">
        <v>192</v>
      </c>
      <c r="B169">
        <v>11</v>
      </c>
      <c r="C169">
        <v>7</v>
      </c>
      <c r="D169">
        <v>2008</v>
      </c>
      <c r="E169" s="1">
        <v>0.49804999999999999</v>
      </c>
      <c r="F169">
        <v>12</v>
      </c>
      <c r="G169">
        <v>7</v>
      </c>
      <c r="H169">
        <v>2008</v>
      </c>
      <c r="I169" s="1">
        <v>0.49804999999999999</v>
      </c>
      <c r="J169">
        <v>707</v>
      </c>
      <c r="K169" s="2">
        <v>26.085283599655984</v>
      </c>
      <c r="L169" s="5">
        <v>7.4413427474530192</v>
      </c>
      <c r="M169" s="5">
        <v>3.4315699356972577E-3</v>
      </c>
      <c r="N169" s="5">
        <v>1.2955009412581344</v>
      </c>
      <c r="O169" s="5">
        <v>3.762733092598527</v>
      </c>
      <c r="P169" s="5">
        <v>0.1603675911211529</v>
      </c>
      <c r="Q169" s="2">
        <v>2.4827066900301338</v>
      </c>
      <c r="R169" s="5">
        <v>5.0768911131187053</v>
      </c>
      <c r="S169" s="5">
        <v>0.38117079256613901</v>
      </c>
      <c r="T169" s="5">
        <v>0.20287907886823739</v>
      </c>
      <c r="U169" s="5">
        <v>0.4240154424429029</v>
      </c>
      <c r="V169" s="5">
        <v>0.3905992808360646</v>
      </c>
      <c r="W169" s="3">
        <v>2.2557676330062701</v>
      </c>
      <c r="X169" s="3">
        <v>0.70262548864560237</v>
      </c>
      <c r="Y169" s="3">
        <v>4.5115352660125403</v>
      </c>
      <c r="AB169">
        <f t="shared" si="28"/>
        <v>0.20989317539991026</v>
      </c>
      <c r="AC169">
        <f t="shared" si="29"/>
        <v>4.2946159587720987E-5</v>
      </c>
      <c r="AD169">
        <f t="shared" si="30"/>
        <v>2.0893525209429165E-2</v>
      </c>
      <c r="AE169">
        <f t="shared" si="31"/>
        <v>3.9171633401193943E-2</v>
      </c>
      <c r="AF169">
        <f t="shared" si="32"/>
        <v>1.8219531913477556E-3</v>
      </c>
      <c r="AG169">
        <f t="shared" si="33"/>
        <v>0.22083261873079657</v>
      </c>
      <c r="AH169">
        <f t="shared" si="34"/>
        <v>2.1131192660402531E-2</v>
      </c>
      <c r="AI169">
        <f t="shared" si="35"/>
        <v>5.1889488511837438E-3</v>
      </c>
      <c r="AJ169">
        <f t="shared" si="36"/>
        <v>8.7228027657457914E-3</v>
      </c>
      <c r="AK169">
        <f t="shared" si="37"/>
        <v>4.8727455194119834E-3</v>
      </c>
      <c r="AL169" s="5">
        <f t="shared" si="38"/>
        <v>0.27182323336146885</v>
      </c>
      <c r="AM169" s="5">
        <f t="shared" si="39"/>
        <v>0.26074830852754061</v>
      </c>
      <c r="AN169" s="5">
        <f t="shared" si="40"/>
        <v>1.1074924833928246E-2</v>
      </c>
    </row>
    <row r="170" spans="1:40" x14ac:dyDescent="0.25">
      <c r="A170" s="17">
        <v>193</v>
      </c>
      <c r="B170">
        <v>12</v>
      </c>
      <c r="C170">
        <v>7</v>
      </c>
      <c r="D170">
        <v>2008</v>
      </c>
      <c r="E170" s="1">
        <v>0.49804999999999999</v>
      </c>
      <c r="F170">
        <v>13</v>
      </c>
      <c r="G170">
        <v>7</v>
      </c>
      <c r="H170">
        <v>2008</v>
      </c>
      <c r="I170" s="1">
        <v>0.49804999999999999</v>
      </c>
      <c r="J170">
        <v>711</v>
      </c>
      <c r="K170" s="2">
        <v>21.354055301094952</v>
      </c>
      <c r="L170" s="5">
        <v>6.1848101265822777</v>
      </c>
      <c r="M170" s="5">
        <v>2.4135021097046413E-3</v>
      </c>
      <c r="N170" s="5">
        <v>1.3000843881856539</v>
      </c>
      <c r="O170" s="5">
        <v>4.2421940928270043</v>
      </c>
      <c r="P170" s="5">
        <v>0.16092827004219409</v>
      </c>
      <c r="Q170" s="2">
        <v>3.000320075611814</v>
      </c>
      <c r="R170" s="5">
        <v>4.9255696202531647</v>
      </c>
      <c r="S170" s="5">
        <v>0.15346835443037976</v>
      </c>
      <c r="T170" s="5">
        <v>0.17908860759493669</v>
      </c>
      <c r="U170" s="5">
        <v>0.41756962025316458</v>
      </c>
      <c r="V170" s="5">
        <v>0.2791392405063291</v>
      </c>
      <c r="W170" s="3">
        <v>0.42442536455095026</v>
      </c>
      <c r="X170" s="3">
        <v>7.2842413685631074E-2</v>
      </c>
      <c r="Y170" s="3">
        <v>0.84885072910190051</v>
      </c>
      <c r="AB170">
        <f t="shared" si="28"/>
        <v>0.17445096681754088</v>
      </c>
      <c r="AC170">
        <f t="shared" si="29"/>
        <v>3.0205022398185841E-5</v>
      </c>
      <c r="AD170">
        <f t="shared" si="30"/>
        <v>2.0967445930654735E-2</v>
      </c>
      <c r="AE170">
        <f t="shared" si="31"/>
        <v>4.4163023985889768E-2</v>
      </c>
      <c r="AF170">
        <f t="shared" si="32"/>
        <v>1.8283231239655043E-3</v>
      </c>
      <c r="AG170">
        <f t="shared" si="33"/>
        <v>0.21425049577499752</v>
      </c>
      <c r="AH170">
        <f t="shared" si="34"/>
        <v>8.5079167344139835E-3</v>
      </c>
      <c r="AI170">
        <f t="shared" si="35"/>
        <v>4.5804704448770585E-3</v>
      </c>
      <c r="AJ170">
        <f t="shared" si="36"/>
        <v>8.5901999640642795E-3</v>
      </c>
      <c r="AK170">
        <f t="shared" si="37"/>
        <v>3.4822759544202732E-3</v>
      </c>
      <c r="AL170" s="5">
        <f t="shared" si="38"/>
        <v>0.24143996488044908</v>
      </c>
      <c r="AM170" s="5">
        <f t="shared" si="39"/>
        <v>0.23941135887277312</v>
      </c>
      <c r="AN170" s="5">
        <f t="shared" si="40"/>
        <v>2.0286060076759593E-3</v>
      </c>
    </row>
    <row r="171" spans="1:40" x14ac:dyDescent="0.25">
      <c r="A171" s="17">
        <v>194</v>
      </c>
      <c r="B171">
        <v>13</v>
      </c>
      <c r="C171">
        <v>7</v>
      </c>
      <c r="D171">
        <v>2008</v>
      </c>
      <c r="E171" s="1">
        <v>0.49804999999999999</v>
      </c>
      <c r="F171">
        <v>14</v>
      </c>
      <c r="G171">
        <v>7</v>
      </c>
      <c r="H171">
        <v>2008</v>
      </c>
      <c r="I171" s="1">
        <v>0.49804999999999999</v>
      </c>
      <c r="J171">
        <v>710</v>
      </c>
      <c r="K171" s="2">
        <v>23.733096331018285</v>
      </c>
      <c r="L171" s="5">
        <v>7.4056901408450724</v>
      </c>
      <c r="M171" s="5">
        <v>1.1205633802816899E-2</v>
      </c>
      <c r="N171" s="5">
        <v>1.2855211267605635</v>
      </c>
      <c r="O171" s="5">
        <v>3.1112112676056336</v>
      </c>
      <c r="P171" s="5">
        <v>9.0929577464788733E-2</v>
      </c>
      <c r="Q171" s="2">
        <v>1.8829288779718307</v>
      </c>
      <c r="R171" s="5">
        <v>4.8716619718309859</v>
      </c>
      <c r="S171" s="5">
        <v>0.24185915492957746</v>
      </c>
      <c r="T171" s="5">
        <v>0.17301971830985918</v>
      </c>
      <c r="U171" s="5">
        <v>0.41847887323943661</v>
      </c>
      <c r="V171" s="5">
        <v>0.4237859154929578</v>
      </c>
      <c r="W171" s="3">
        <v>0.31345274798396688</v>
      </c>
      <c r="X171" s="3">
        <v>3.7266116383339397E-2</v>
      </c>
      <c r="Y171" s="3">
        <v>0.62690549596793377</v>
      </c>
      <c r="AB171">
        <f t="shared" si="28"/>
        <v>0.20888754522452463</v>
      </c>
      <c r="AC171">
        <f t="shared" si="29"/>
        <v>1.4023870898599445E-4</v>
      </c>
      <c r="AD171">
        <f t="shared" si="30"/>
        <v>2.0732573179870678E-2</v>
      </c>
      <c r="AE171">
        <f t="shared" si="31"/>
        <v>3.2389017293849048E-2</v>
      </c>
      <c r="AF171">
        <f t="shared" si="32"/>
        <v>1.0330605622473714E-3</v>
      </c>
      <c r="AG171">
        <f t="shared" si="33"/>
        <v>0.21190564202386478</v>
      </c>
      <c r="AH171">
        <f t="shared" si="34"/>
        <v>1.3408090281765879E-2</v>
      </c>
      <c r="AI171">
        <f t="shared" si="35"/>
        <v>4.4252491364038631E-3</v>
      </c>
      <c r="AJ171">
        <f t="shared" si="36"/>
        <v>8.6089050244689703E-3</v>
      </c>
      <c r="AK171">
        <f t="shared" si="37"/>
        <v>5.2867504427764195E-3</v>
      </c>
      <c r="AL171" s="5">
        <f t="shared" si="38"/>
        <v>0.26318243496947774</v>
      </c>
      <c r="AM171" s="5">
        <f t="shared" si="39"/>
        <v>0.24363463690927989</v>
      </c>
      <c r="AN171" s="5">
        <f t="shared" si="40"/>
        <v>1.9547798060197852E-2</v>
      </c>
    </row>
    <row r="172" spans="1:40" x14ac:dyDescent="0.25">
      <c r="A172" s="17">
        <v>195</v>
      </c>
      <c r="B172">
        <v>14</v>
      </c>
      <c r="C172">
        <v>7</v>
      </c>
      <c r="D172">
        <v>2008</v>
      </c>
      <c r="E172" s="1">
        <v>0.49804999999999999</v>
      </c>
      <c r="F172">
        <v>15</v>
      </c>
      <c r="G172">
        <v>7</v>
      </c>
      <c r="H172">
        <v>2008</v>
      </c>
      <c r="I172" s="1">
        <v>0.49804999999999999</v>
      </c>
      <c r="J172">
        <v>711</v>
      </c>
      <c r="K172" s="2">
        <v>49.26080665098219</v>
      </c>
      <c r="L172" s="5">
        <v>9.3844600043107338</v>
      </c>
      <c r="M172" s="5">
        <v>4.7759075378575877E-3</v>
      </c>
      <c r="N172" s="5">
        <v>1.4621713600072714</v>
      </c>
      <c r="O172" s="5">
        <v>2.6844731770664358</v>
      </c>
      <c r="P172" s="5">
        <v>0.36163039671604702</v>
      </c>
      <c r="Q172" s="2">
        <v>0.97325271779288003</v>
      </c>
      <c r="R172" s="5">
        <v>6.7871099571390552</v>
      </c>
      <c r="S172" s="5">
        <v>1.3551017927485197E-2</v>
      </c>
      <c r="T172" s="5">
        <v>0.22930966434363975</v>
      </c>
      <c r="U172" s="5">
        <v>0.94982720292699896</v>
      </c>
      <c r="V172" s="5">
        <v>2.5772053022282577</v>
      </c>
      <c r="W172" s="3">
        <v>0.82033885004880736</v>
      </c>
      <c r="X172" s="3">
        <v>8.7138664628946705E-2</v>
      </c>
      <c r="Y172" s="3">
        <v>1.6406777000976147</v>
      </c>
      <c r="AB172">
        <f t="shared" si="28"/>
        <v>0.26470143582519767</v>
      </c>
      <c r="AC172">
        <f t="shared" si="29"/>
        <v>5.977056890590694E-5</v>
      </c>
      <c r="AD172">
        <f t="shared" si="30"/>
        <v>2.3581545329599295E-2</v>
      </c>
      <c r="AE172">
        <f t="shared" si="31"/>
        <v>2.7946494364490017E-2</v>
      </c>
      <c r="AF172">
        <f t="shared" si="32"/>
        <v>4.1085212465865224E-3</v>
      </c>
      <c r="AG172">
        <f t="shared" si="33"/>
        <v>0.29522304734406019</v>
      </c>
      <c r="AH172">
        <f t="shared" si="34"/>
        <v>7.512358663225025E-4</v>
      </c>
      <c r="AI172">
        <f t="shared" si="35"/>
        <v>5.8649522957171987E-3</v>
      </c>
      <c r="AJ172">
        <f t="shared" si="36"/>
        <v>1.9539749083048737E-2</v>
      </c>
      <c r="AK172">
        <f t="shared" si="37"/>
        <v>3.2150764748356507E-2</v>
      </c>
      <c r="AL172" s="5">
        <f t="shared" si="38"/>
        <v>0.32039776733477937</v>
      </c>
      <c r="AM172" s="5">
        <f t="shared" si="39"/>
        <v>0.35352974933750508</v>
      </c>
      <c r="AN172" s="5">
        <f t="shared" si="40"/>
        <v>-3.3131982002725713E-2</v>
      </c>
    </row>
    <row r="173" spans="1:40" x14ac:dyDescent="0.25">
      <c r="A173" s="17">
        <v>196</v>
      </c>
      <c r="B173">
        <v>15</v>
      </c>
      <c r="C173">
        <v>7</v>
      </c>
      <c r="D173">
        <v>2008</v>
      </c>
      <c r="E173" s="1">
        <v>0.49804999999999999</v>
      </c>
      <c r="F173">
        <v>16</v>
      </c>
      <c r="G173">
        <v>7</v>
      </c>
      <c r="H173">
        <v>2008</v>
      </c>
      <c r="I173" s="1">
        <v>0.49804999999999999</v>
      </c>
      <c r="J173">
        <v>710</v>
      </c>
      <c r="K173" s="2">
        <v>47.742817093872574</v>
      </c>
      <c r="L173" s="5">
        <v>9.6738218437401731</v>
      </c>
      <c r="M173" s="5">
        <v>1.1336123233120967E-2</v>
      </c>
      <c r="N173" s="5">
        <v>1.5728664724615582</v>
      </c>
      <c r="O173" s="5">
        <v>3.7894333340410919</v>
      </c>
      <c r="P173" s="5">
        <v>0.13441638989374585</v>
      </c>
      <c r="Q173" s="2">
        <v>2.2742788451672684</v>
      </c>
      <c r="R173" s="5">
        <v>6.009465386128567</v>
      </c>
      <c r="S173" s="5">
        <v>4.2291825104059731E-2</v>
      </c>
      <c r="T173" s="5">
        <v>0.2030931655796985</v>
      </c>
      <c r="U173" s="5">
        <v>0.48567120104868911</v>
      </c>
      <c r="V173" s="5">
        <v>1.036256970946138</v>
      </c>
      <c r="W173" s="3">
        <v>0.45022525705413591</v>
      </c>
      <c r="X173" s="3">
        <v>9.9324323896132702E-2</v>
      </c>
      <c r="Y173" s="3">
        <v>0.90045051410827182</v>
      </c>
      <c r="AB173">
        <f t="shared" si="28"/>
        <v>0.27286327937664434</v>
      </c>
      <c r="AC173">
        <f t="shared" si="29"/>
        <v>1.4187178655788155E-4</v>
      </c>
      <c r="AD173">
        <f t="shared" si="30"/>
        <v>2.5366809275743661E-2</v>
      </c>
      <c r="AE173">
        <f t="shared" si="31"/>
        <v>3.9449594139777514E-2</v>
      </c>
      <c r="AF173">
        <f t="shared" si="32"/>
        <v>1.5271188450498056E-3</v>
      </c>
      <c r="AG173">
        <f t="shared" si="33"/>
        <v>0.26139736874829833</v>
      </c>
      <c r="AH173">
        <f t="shared" si="34"/>
        <v>2.3445571425278287E-3</v>
      </c>
      <c r="AI173">
        <f t="shared" si="35"/>
        <v>5.194424452717855E-3</v>
      </c>
      <c r="AJ173">
        <f t="shared" si="36"/>
        <v>9.9911787913739801E-3</v>
      </c>
      <c r="AK173">
        <f t="shared" si="37"/>
        <v>1.292735742198276E-2</v>
      </c>
      <c r="AL173" s="5">
        <f t="shared" si="38"/>
        <v>0.33934867342377317</v>
      </c>
      <c r="AM173" s="5">
        <f t="shared" si="39"/>
        <v>0.29185488655690073</v>
      </c>
      <c r="AN173" s="5">
        <f t="shared" si="40"/>
        <v>4.7493786866872445E-2</v>
      </c>
    </row>
    <row r="174" spans="1:40" x14ac:dyDescent="0.25">
      <c r="A174" s="17">
        <v>197</v>
      </c>
      <c r="B174">
        <v>16</v>
      </c>
      <c r="C174">
        <v>7</v>
      </c>
      <c r="D174">
        <v>2008</v>
      </c>
      <c r="E174" s="1">
        <v>0.49804999999999999</v>
      </c>
      <c r="F174">
        <v>17</v>
      </c>
      <c r="G174">
        <v>7</v>
      </c>
      <c r="H174">
        <v>2008</v>
      </c>
      <c r="I174" s="1">
        <v>0.49804999999999999</v>
      </c>
      <c r="J174">
        <v>711</v>
      </c>
      <c r="K174" s="2">
        <v>28.387441474628364</v>
      </c>
      <c r="L174" s="5">
        <v>8.392244344003096</v>
      </c>
      <c r="M174" s="5">
        <v>9.9496968987585113E-3</v>
      </c>
      <c r="N174" s="5">
        <v>1.0783004846728237</v>
      </c>
      <c r="O174" s="5">
        <v>3.3187322335842251</v>
      </c>
      <c r="P174" s="5">
        <v>0.11159660039210552</v>
      </c>
      <c r="Q174" s="2">
        <v>1.8973619119728311</v>
      </c>
      <c r="R174" s="5">
        <v>5.63749492960478</v>
      </c>
      <c r="S174" s="5">
        <v>8.4664087513724007E-2</v>
      </c>
      <c r="T174" s="5">
        <v>0.19359410247232639</v>
      </c>
      <c r="U174" s="5">
        <v>0.45805271283999821</v>
      </c>
      <c r="V174" s="5">
        <v>0.38682154944754615</v>
      </c>
      <c r="W174" s="3">
        <v>0.16173339092107164</v>
      </c>
      <c r="X174" s="3">
        <v>2.8532635952151549E-2</v>
      </c>
      <c r="Y174" s="3">
        <v>0.32346678184214328</v>
      </c>
      <c r="AB174">
        <f t="shared" si="28"/>
        <v>0.23671464598209163</v>
      </c>
      <c r="AC174">
        <f t="shared" si="29"/>
        <v>1.245206359976786E-4</v>
      </c>
      <c r="AD174">
        <f t="shared" si="30"/>
        <v>1.7390568885246548E-2</v>
      </c>
      <c r="AE174">
        <f t="shared" si="31"/>
        <v>3.4549397794492322E-2</v>
      </c>
      <c r="AF174">
        <f t="shared" si="32"/>
        <v>1.2678607990959459E-3</v>
      </c>
      <c r="AG174">
        <f t="shared" si="33"/>
        <v>0.24521754369899221</v>
      </c>
      <c r="AH174">
        <f t="shared" si="34"/>
        <v>4.6935735359609279E-3</v>
      </c>
      <c r="AI174">
        <f t="shared" si="35"/>
        <v>4.9514710990586899E-3</v>
      </c>
      <c r="AJ174">
        <f t="shared" si="36"/>
        <v>9.4230140473153309E-3</v>
      </c>
      <c r="AK174">
        <f t="shared" si="37"/>
        <v>4.8256181318306656E-3</v>
      </c>
      <c r="AL174" s="5">
        <f t="shared" si="38"/>
        <v>0.29004699409692419</v>
      </c>
      <c r="AM174" s="5">
        <f t="shared" si="39"/>
        <v>0.26911122051315783</v>
      </c>
      <c r="AN174" s="5">
        <f t="shared" si="40"/>
        <v>2.0935773583766359E-2</v>
      </c>
    </row>
    <row r="175" spans="1:40" x14ac:dyDescent="0.25">
      <c r="A175" s="17">
        <v>198</v>
      </c>
      <c r="B175">
        <v>17</v>
      </c>
      <c r="C175">
        <v>7</v>
      </c>
      <c r="D175">
        <v>2008</v>
      </c>
      <c r="E175" s="1">
        <v>0.49804999999999999</v>
      </c>
      <c r="F175">
        <v>18</v>
      </c>
      <c r="G175">
        <v>7</v>
      </c>
      <c r="H175">
        <v>2008</v>
      </c>
      <c r="I175" s="1">
        <v>0.49804999999999999</v>
      </c>
      <c r="J175">
        <v>711</v>
      </c>
      <c r="K175" s="2">
        <v>28.831048648527275</v>
      </c>
      <c r="L175" s="5">
        <v>6.7594433608368441</v>
      </c>
      <c r="M175" s="5">
        <v>3.2162432045794369E-3</v>
      </c>
      <c r="N175" s="5">
        <v>1.7389377119060321</v>
      </c>
      <c r="O175" s="5">
        <v>4.0121384141686276</v>
      </c>
      <c r="P175" s="5">
        <v>0.2045230717606395</v>
      </c>
      <c r="Q175" s="2">
        <v>2.750613977656025</v>
      </c>
      <c r="R175" s="5">
        <v>5.0035078869169727</v>
      </c>
      <c r="S175" s="5">
        <v>0.4330096550662802</v>
      </c>
      <c r="T175" s="5">
        <v>0.19395779615595887</v>
      </c>
      <c r="U175" s="5">
        <v>0.41994470857721133</v>
      </c>
      <c r="V175" s="5">
        <v>0.34218827960017695</v>
      </c>
      <c r="W175" s="3">
        <v>0.43068641736238672</v>
      </c>
      <c r="X175" s="3">
        <v>0.10716856595457214</v>
      </c>
      <c r="Y175" s="3">
        <v>0.86137283472477344</v>
      </c>
      <c r="AB175">
        <f t="shared" si="28"/>
        <v>0.1906592773767197</v>
      </c>
      <c r="AC175">
        <f t="shared" si="29"/>
        <v>4.0251341667243656E-5</v>
      </c>
      <c r="AD175">
        <f t="shared" si="30"/>
        <v>2.8045165977302312E-2</v>
      </c>
      <c r="AE175">
        <f t="shared" si="31"/>
        <v>4.1768047652331809E-2</v>
      </c>
      <c r="AF175">
        <f t="shared" si="32"/>
        <v>2.3236082845257138E-3</v>
      </c>
      <c r="AG175">
        <f t="shared" si="33"/>
        <v>0.21764062393477501</v>
      </c>
      <c r="AH175">
        <f t="shared" si="34"/>
        <v>2.4005014611481135E-2</v>
      </c>
      <c r="AI175">
        <f t="shared" si="35"/>
        <v>4.9607731322323188E-3</v>
      </c>
      <c r="AJ175">
        <f t="shared" si="36"/>
        <v>8.6390600406749916E-3</v>
      </c>
      <c r="AK175">
        <f t="shared" si="37"/>
        <v>4.2688158632756606E-3</v>
      </c>
      <c r="AL175" s="5">
        <f t="shared" si="38"/>
        <v>0.26283635063254679</v>
      </c>
      <c r="AM175" s="5">
        <f t="shared" si="39"/>
        <v>0.25951428758243911</v>
      </c>
      <c r="AN175" s="5">
        <f t="shared" si="40"/>
        <v>3.322063050107682E-3</v>
      </c>
    </row>
    <row r="176" spans="1:40" x14ac:dyDescent="0.25">
      <c r="A176" s="17">
        <v>199</v>
      </c>
      <c r="B176">
        <v>18</v>
      </c>
      <c r="C176">
        <v>7</v>
      </c>
      <c r="D176">
        <v>2008</v>
      </c>
      <c r="E176" s="1">
        <v>0.49804999999999999</v>
      </c>
      <c r="F176">
        <v>19</v>
      </c>
      <c r="G176">
        <v>7</v>
      </c>
      <c r="H176">
        <v>2008</v>
      </c>
      <c r="I176" s="1">
        <v>0.49804999999999999</v>
      </c>
      <c r="J176">
        <v>710</v>
      </c>
      <c r="K176" s="2">
        <v>29.63425314793648</v>
      </c>
      <c r="L176" s="5">
        <v>5.0586875300328051</v>
      </c>
      <c r="M176" s="5">
        <v>4.8679566680885841E-3</v>
      </c>
      <c r="N176" s="5">
        <v>2.2718238730185427</v>
      </c>
      <c r="O176" s="5">
        <v>4.5046044075728933</v>
      </c>
      <c r="P176" s="5">
        <v>0.33102105343002369</v>
      </c>
      <c r="Q176" s="2">
        <v>3.4212287779274808</v>
      </c>
      <c r="R176" s="5">
        <v>4.296927075316554</v>
      </c>
      <c r="S176" s="5">
        <v>0.49327519957525617</v>
      </c>
      <c r="T176" s="5">
        <v>0.1743326597892611</v>
      </c>
      <c r="U176" s="5">
        <v>0.37900282427452825</v>
      </c>
      <c r="V176" s="5">
        <v>0.51415923210695347</v>
      </c>
      <c r="W176" s="3">
        <v>0.58750766013403255</v>
      </c>
      <c r="X176" s="3">
        <v>0.10499589663968059</v>
      </c>
      <c r="Y176" s="3">
        <v>1.1750153202680651</v>
      </c>
      <c r="AB176">
        <f t="shared" si="28"/>
        <v>0.14268715003054197</v>
      </c>
      <c r="AC176">
        <f t="shared" si="29"/>
        <v>6.0922565429622852E-5</v>
      </c>
      <c r="AD176">
        <f t="shared" si="30"/>
        <v>3.6639424836078162E-2</v>
      </c>
      <c r="AE176">
        <f t="shared" si="31"/>
        <v>4.689482568347423E-2</v>
      </c>
      <c r="AF176">
        <f t="shared" si="32"/>
        <v>3.760765254898042E-3</v>
      </c>
      <c r="AG176">
        <f t="shared" si="33"/>
        <v>0.18690604887811205</v>
      </c>
      <c r="AH176">
        <f t="shared" si="34"/>
        <v>2.7345991561026049E-2</v>
      </c>
      <c r="AI176">
        <f t="shared" si="35"/>
        <v>4.4588296623960912E-3</v>
      </c>
      <c r="AJ176">
        <f t="shared" si="36"/>
        <v>7.796807740681512E-3</v>
      </c>
      <c r="AK176">
        <f t="shared" si="37"/>
        <v>6.414162077182553E-3</v>
      </c>
      <c r="AL176" s="5">
        <f t="shared" si="38"/>
        <v>0.23004308837042201</v>
      </c>
      <c r="AM176" s="5">
        <f t="shared" si="39"/>
        <v>0.23292183991939824</v>
      </c>
      <c r="AN176" s="5">
        <f t="shared" si="40"/>
        <v>-2.8787515489762383E-3</v>
      </c>
    </row>
    <row r="177" spans="1:40" x14ac:dyDescent="0.25">
      <c r="A177" s="17">
        <v>200</v>
      </c>
      <c r="B177">
        <v>19</v>
      </c>
      <c r="C177">
        <v>7</v>
      </c>
      <c r="D177">
        <v>2008</v>
      </c>
      <c r="E177" s="1">
        <v>0.49804999999999999</v>
      </c>
      <c r="F177">
        <v>20</v>
      </c>
      <c r="G177">
        <v>7</v>
      </c>
      <c r="H177">
        <v>2008</v>
      </c>
      <c r="I177" s="1">
        <v>0.49804999999999999</v>
      </c>
      <c r="J177">
        <v>709</v>
      </c>
      <c r="K177" s="2">
        <v>40.546010202081078</v>
      </c>
      <c r="L177" s="5">
        <v>4.4726271841318406</v>
      </c>
      <c r="M177" s="5">
        <v>1.356597959368106E-2</v>
      </c>
      <c r="N177" s="5">
        <v>2.3601155941036085</v>
      </c>
      <c r="O177" s="5">
        <v>4.5059616816664354</v>
      </c>
      <c r="P177" s="5">
        <v>0.30142014561754682</v>
      </c>
      <c r="Q177" s="2">
        <v>3.6389539422090498</v>
      </c>
      <c r="R177" s="5">
        <v>3.4387602307454372</v>
      </c>
      <c r="S177" s="5">
        <v>0.33676134673507052</v>
      </c>
      <c r="T177" s="5">
        <v>0.1682479987504821</v>
      </c>
      <c r="U177" s="5">
        <v>0.3431960656621465</v>
      </c>
      <c r="V177" s="5">
        <v>1.1955475585927555</v>
      </c>
      <c r="W177" s="3">
        <v>0.53145547920755332</v>
      </c>
      <c r="X177" s="3">
        <v>0.12945180159955325</v>
      </c>
      <c r="Y177" s="3">
        <v>1.0629109584151066</v>
      </c>
      <c r="AB177">
        <f t="shared" si="28"/>
        <v>0.12615652227263813</v>
      </c>
      <c r="AC177">
        <f t="shared" si="29"/>
        <v>1.6977847909592836E-4</v>
      </c>
      <c r="AD177">
        <f t="shared" si="30"/>
        <v>3.8063372315794534E-2</v>
      </c>
      <c r="AE177">
        <f t="shared" si="31"/>
        <v>4.6908955477405596E-2</v>
      </c>
      <c r="AF177">
        <f t="shared" si="32"/>
        <v>3.4244662054536356E-3</v>
      </c>
      <c r="AG177">
        <f t="shared" si="33"/>
        <v>0.14957784400389551</v>
      </c>
      <c r="AH177">
        <f t="shared" si="34"/>
        <v>1.8669239714112221E-2</v>
      </c>
      <c r="AI177">
        <f t="shared" si="35"/>
        <v>4.3032049667244381E-3</v>
      </c>
      <c r="AJ177">
        <f t="shared" si="36"/>
        <v>7.0601947266436234E-3</v>
      </c>
      <c r="AK177">
        <f t="shared" si="37"/>
        <v>1.4914515451506431E-2</v>
      </c>
      <c r="AL177" s="5">
        <f t="shared" si="38"/>
        <v>0.21472309475038784</v>
      </c>
      <c r="AM177" s="5">
        <f t="shared" si="39"/>
        <v>0.19452499886288221</v>
      </c>
      <c r="AN177" s="5">
        <f t="shared" si="40"/>
        <v>2.0198095887505624E-2</v>
      </c>
    </row>
    <row r="178" spans="1:40" x14ac:dyDescent="0.25">
      <c r="A178" s="17">
        <v>201</v>
      </c>
      <c r="B178">
        <v>20</v>
      </c>
      <c r="C178">
        <v>7</v>
      </c>
      <c r="D178">
        <v>2008</v>
      </c>
      <c r="E178" s="1">
        <v>0.49804999999999999</v>
      </c>
      <c r="F178">
        <v>21</v>
      </c>
      <c r="G178">
        <v>7</v>
      </c>
      <c r="H178">
        <v>2008</v>
      </c>
      <c r="I178" s="1">
        <v>0.49804999999999999</v>
      </c>
      <c r="J178">
        <v>710</v>
      </c>
      <c r="K178" s="2">
        <v>45.085688144420601</v>
      </c>
      <c r="L178" s="5">
        <v>2.1284098377578311</v>
      </c>
      <c r="M178" s="11" t="s">
        <v>141</v>
      </c>
      <c r="N178" s="5">
        <v>1.4868268722867406</v>
      </c>
      <c r="O178" s="5">
        <v>4.1543092017003298</v>
      </c>
      <c r="P178" s="5">
        <v>0.17707281845116271</v>
      </c>
      <c r="Q178" s="2">
        <v>3.6494381970878234</v>
      </c>
      <c r="R178" s="5">
        <v>2.0024392555071482</v>
      </c>
      <c r="S178" s="5">
        <v>5.5624257101786131E-2</v>
      </c>
      <c r="T178" s="5">
        <v>0.10631849141643353</v>
      </c>
      <c r="U178" s="5">
        <v>0.25663318618843628</v>
      </c>
      <c r="V178" s="5">
        <v>1.178904449033485</v>
      </c>
      <c r="W178" s="3">
        <v>0.42388016286696556</v>
      </c>
      <c r="X178" s="3">
        <v>0.10229870561954404</v>
      </c>
      <c r="Y178" s="3">
        <v>0.84776032573393112</v>
      </c>
      <c r="AB178">
        <f t="shared" si="28"/>
        <v>6.0034689243726368E-2</v>
      </c>
      <c r="AC178">
        <f t="shared" si="29"/>
        <v>1.2515018021625952E-2</v>
      </c>
      <c r="AD178">
        <f t="shared" si="30"/>
        <v>2.3979183456254917E-2</v>
      </c>
      <c r="AE178">
        <f t="shared" si="31"/>
        <v>4.3248105321185733E-2</v>
      </c>
      <c r="AF178">
        <f t="shared" si="32"/>
        <v>2.0117430487205431E-3</v>
      </c>
      <c r="AG178">
        <f t="shared" si="33"/>
        <v>8.7101317477606258E-2</v>
      </c>
      <c r="AH178">
        <f t="shared" si="34"/>
        <v>3.0836751302387769E-3</v>
      </c>
      <c r="AI178">
        <f t="shared" si="35"/>
        <v>2.7192612317270448E-3</v>
      </c>
      <c r="AJ178">
        <f t="shared" si="36"/>
        <v>5.2794319314634092E-3</v>
      </c>
      <c r="AK178">
        <f t="shared" si="37"/>
        <v>1.4706891829260042E-2</v>
      </c>
      <c r="AL178" s="5">
        <f t="shared" si="38"/>
        <v>0.14178873909151349</v>
      </c>
      <c r="AM178" s="5">
        <f t="shared" si="39"/>
        <v>0.11289057760029553</v>
      </c>
      <c r="AN178" s="5">
        <f t="shared" si="40"/>
        <v>2.8898161491217961E-2</v>
      </c>
    </row>
    <row r="179" spans="1:40" x14ac:dyDescent="0.25">
      <c r="A179" s="17">
        <v>202</v>
      </c>
      <c r="B179">
        <v>21</v>
      </c>
      <c r="C179">
        <v>7</v>
      </c>
      <c r="D179">
        <v>2008</v>
      </c>
      <c r="E179" s="1">
        <v>0.49804999999999999</v>
      </c>
      <c r="F179">
        <v>22</v>
      </c>
      <c r="G179">
        <v>7</v>
      </c>
      <c r="H179">
        <v>2008</v>
      </c>
      <c r="I179" s="1">
        <v>0.49804999999999999</v>
      </c>
      <c r="J179">
        <v>684</v>
      </c>
      <c r="K179" s="2">
        <v>53.443581728345251</v>
      </c>
      <c r="L179" s="5">
        <v>5.5066103451594266</v>
      </c>
      <c r="M179" s="5">
        <v>1.4106595577718567E-2</v>
      </c>
      <c r="N179" s="5">
        <v>1.5532369345037982</v>
      </c>
      <c r="O179" s="5">
        <v>4.331732456329437</v>
      </c>
      <c r="P179" s="5">
        <v>0.16620592432461986</v>
      </c>
      <c r="Q179" s="2">
        <v>3.3566127204040535</v>
      </c>
      <c r="R179" s="5">
        <v>3.8675582875578414</v>
      </c>
      <c r="S179" s="5">
        <v>0.14702767176538814</v>
      </c>
      <c r="T179" s="5">
        <v>0.1711936134753132</v>
      </c>
      <c r="U179" s="5">
        <v>0.37177596773754007</v>
      </c>
      <c r="V179" s="5">
        <v>1.0518146359805589</v>
      </c>
      <c r="W179" s="3">
        <v>0.3721552569086759</v>
      </c>
      <c r="X179" s="3">
        <v>0.1029446977022609</v>
      </c>
      <c r="Y179" s="3">
        <v>0.7443105138173518</v>
      </c>
      <c r="AB179">
        <f t="shared" si="28"/>
        <v>0.1553214211818302</v>
      </c>
      <c r="AC179">
        <f t="shared" si="29"/>
        <v>1.7654429787893682E-4</v>
      </c>
      <c r="AD179">
        <f t="shared" si="30"/>
        <v>2.5050228844878359E-2</v>
      </c>
      <c r="AE179">
        <f t="shared" si="31"/>
        <v>4.5095155993169073E-2</v>
      </c>
      <c r="AF179">
        <f t="shared" si="32"/>
        <v>1.8882831133590686E-3</v>
      </c>
      <c r="AG179">
        <f t="shared" si="33"/>
        <v>0.16822953372555885</v>
      </c>
      <c r="AH179">
        <f t="shared" si="34"/>
        <v>8.1508607665571661E-3</v>
      </c>
      <c r="AI179">
        <f t="shared" si="35"/>
        <v>4.3785436572769962E-3</v>
      </c>
      <c r="AJ179">
        <f t="shared" si="36"/>
        <v>7.6481375794597841E-3</v>
      </c>
      <c r="AK179">
        <f t="shared" si="37"/>
        <v>1.3121440069617751E-2</v>
      </c>
      <c r="AL179" s="5">
        <f t="shared" si="38"/>
        <v>0.22753163343111565</v>
      </c>
      <c r="AM179" s="5">
        <f t="shared" si="39"/>
        <v>0.20152851579847053</v>
      </c>
      <c r="AN179" s="5">
        <f t="shared" si="40"/>
        <v>2.6003117632645123E-2</v>
      </c>
    </row>
    <row r="180" spans="1:40" x14ac:dyDescent="0.25">
      <c r="A180" s="17">
        <v>203</v>
      </c>
      <c r="B180">
        <v>22</v>
      </c>
      <c r="C180">
        <v>7</v>
      </c>
      <c r="D180">
        <v>2008</v>
      </c>
      <c r="E180" s="1">
        <v>0.49804999999999999</v>
      </c>
      <c r="F180">
        <v>23</v>
      </c>
      <c r="G180">
        <v>7</v>
      </c>
      <c r="H180">
        <v>2008</v>
      </c>
      <c r="I180" s="1">
        <v>0.51332777777777772</v>
      </c>
      <c r="J180">
        <v>209</v>
      </c>
      <c r="K180" s="2">
        <v>63.918276602269856</v>
      </c>
      <c r="L180" s="5">
        <v>9.016583733582495</v>
      </c>
      <c r="M180" s="5">
        <v>5.671899389505645E-3</v>
      </c>
      <c r="N180" s="5">
        <v>1.8225317528115588</v>
      </c>
      <c r="O180" s="5">
        <v>4.2134109750613353</v>
      </c>
      <c r="P180" s="5">
        <v>0.12304549083764287</v>
      </c>
      <c r="Q180" s="2">
        <v>2.7324392255189776</v>
      </c>
      <c r="R180" s="5">
        <v>5.8738884596013046</v>
      </c>
      <c r="S180" s="5">
        <v>7.2461408527153756E-2</v>
      </c>
      <c r="T180" s="5">
        <v>0.20198907009566022</v>
      </c>
      <c r="U180" s="5">
        <v>0.65082151668358146</v>
      </c>
      <c r="V180" s="5">
        <v>1.2122816797202574</v>
      </c>
      <c r="W180" s="3">
        <v>0.29730539663403338</v>
      </c>
      <c r="X180" s="3">
        <v>0.11932034811438039</v>
      </c>
      <c r="Y180" s="3">
        <v>0.59461079326806676</v>
      </c>
      <c r="AB180">
        <f t="shared" si="28"/>
        <v>0.25432498613890203</v>
      </c>
      <c r="AC180">
        <f t="shared" si="29"/>
        <v>7.0983923076512384E-5</v>
      </c>
      <c r="AD180">
        <f t="shared" si="30"/>
        <v>2.9393350409589545E-2</v>
      </c>
      <c r="AE180">
        <f t="shared" si="31"/>
        <v>4.3863379629111451E-2</v>
      </c>
      <c r="AF180">
        <f t="shared" si="32"/>
        <v>1.3979328562915858E-3</v>
      </c>
      <c r="AG180">
        <f t="shared" si="33"/>
        <v>0.25550009676483515</v>
      </c>
      <c r="AH180">
        <f t="shared" si="34"/>
        <v>4.0170863400183915E-3</v>
      </c>
      <c r="AI180">
        <f t="shared" si="35"/>
        <v>5.1661854887721514E-3</v>
      </c>
      <c r="AJ180">
        <f t="shared" si="36"/>
        <v>1.3388634369133543E-2</v>
      </c>
      <c r="AK180">
        <f t="shared" si="37"/>
        <v>1.5123274447608002E-2</v>
      </c>
      <c r="AL180" s="5">
        <f t="shared" si="38"/>
        <v>0.32905063295697118</v>
      </c>
      <c r="AM180" s="5">
        <f t="shared" si="39"/>
        <v>0.29319527741036733</v>
      </c>
      <c r="AN180" s="5">
        <f t="shared" si="40"/>
        <v>3.5855355546603851E-2</v>
      </c>
    </row>
    <row r="181" spans="1:40" x14ac:dyDescent="0.25">
      <c r="A181" s="17">
        <v>204</v>
      </c>
      <c r="B181">
        <v>23</v>
      </c>
      <c r="C181">
        <v>7</v>
      </c>
      <c r="D181">
        <v>2008</v>
      </c>
      <c r="E181" s="1">
        <v>0.51332777777777772</v>
      </c>
      <c r="F181">
        <v>24</v>
      </c>
      <c r="G181">
        <v>7</v>
      </c>
      <c r="H181">
        <v>2008</v>
      </c>
      <c r="I181" s="1">
        <v>0.49804999999999999</v>
      </c>
      <c r="J181">
        <v>699</v>
      </c>
      <c r="K181" s="2">
        <v>58.657319646625623</v>
      </c>
      <c r="L181" s="5">
        <v>5.4209661435970888</v>
      </c>
      <c r="M181" s="5">
        <v>7.8400020792763168E-3</v>
      </c>
      <c r="N181" s="5">
        <v>1.7941416523016156</v>
      </c>
      <c r="O181" s="5">
        <v>3.9068245655553402</v>
      </c>
      <c r="P181" s="5">
        <v>7.2338842714667187E-2</v>
      </c>
      <c r="Q181" s="2">
        <v>2.9901581035251477</v>
      </c>
      <c r="R181" s="5">
        <v>3.6357186113013733</v>
      </c>
      <c r="S181" s="5">
        <v>7.8910609163472339E-2</v>
      </c>
      <c r="T181" s="5">
        <v>0.18578828456772445</v>
      </c>
      <c r="U181" s="5">
        <v>0.34441656193224168</v>
      </c>
      <c r="V181" s="5">
        <v>1.0542991031440259</v>
      </c>
      <c r="W181" s="3">
        <v>0.25200796252399782</v>
      </c>
      <c r="X181" s="3">
        <v>0.11575057409669283</v>
      </c>
      <c r="Y181" s="3">
        <v>0.50401592504799564</v>
      </c>
      <c r="AB181">
        <f t="shared" si="28"/>
        <v>0.15290571019651616</v>
      </c>
      <c r="AC181">
        <f t="shared" si="29"/>
        <v>9.8117767311728041E-5</v>
      </c>
      <c r="AD181">
        <f t="shared" si="30"/>
        <v>2.8935481749049117E-2</v>
      </c>
      <c r="AE181">
        <f t="shared" si="31"/>
        <v>4.0671686212807118E-2</v>
      </c>
      <c r="AF181">
        <f t="shared" si="32"/>
        <v>8.2184925533253033E-4</v>
      </c>
      <c r="AG181">
        <f t="shared" si="33"/>
        <v>0.15814506240390283</v>
      </c>
      <c r="AH181">
        <f t="shared" si="34"/>
        <v>4.3746145237340732E-3</v>
      </c>
      <c r="AI181">
        <f t="shared" si="35"/>
        <v>4.7518251322365536E-3</v>
      </c>
      <c r="AJ181">
        <f t="shared" si="36"/>
        <v>7.0853026523810267E-3</v>
      </c>
      <c r="AK181">
        <f t="shared" si="37"/>
        <v>1.3152433921457408E-2</v>
      </c>
      <c r="AL181" s="5">
        <f t="shared" si="38"/>
        <v>0.22343284518101664</v>
      </c>
      <c r="AM181" s="5">
        <f t="shared" si="39"/>
        <v>0.18750923863371188</v>
      </c>
      <c r="AN181" s="5">
        <f t="shared" si="40"/>
        <v>3.5923606547304754E-2</v>
      </c>
    </row>
    <row r="182" spans="1:40" x14ac:dyDescent="0.25">
      <c r="A182" s="17">
        <v>205</v>
      </c>
      <c r="B182">
        <v>24</v>
      </c>
      <c r="C182">
        <v>7</v>
      </c>
      <c r="D182">
        <v>2008</v>
      </c>
      <c r="E182" s="1">
        <v>0.49804999999999999</v>
      </c>
      <c r="F182">
        <v>25</v>
      </c>
      <c r="G182">
        <v>7</v>
      </c>
      <c r="H182">
        <v>2008</v>
      </c>
      <c r="I182" s="1">
        <v>0.49804999999999999</v>
      </c>
      <c r="J182">
        <v>710</v>
      </c>
      <c r="K182" s="2">
        <v>47.803005967979189</v>
      </c>
      <c r="L182" s="5">
        <v>5.678042364410703</v>
      </c>
      <c r="M182" s="5">
        <v>5.7130848324235331E-3</v>
      </c>
      <c r="N182" s="5">
        <v>1.4139884960248246</v>
      </c>
      <c r="O182" s="5">
        <v>3.7535299505117519</v>
      </c>
      <c r="P182" s="5">
        <v>8.0664107648491579E-2</v>
      </c>
      <c r="Q182" s="2">
        <v>2.788777736657722</v>
      </c>
      <c r="R182" s="5">
        <v>3.8264382133441339</v>
      </c>
      <c r="S182" s="5">
        <v>0.24622731315555607</v>
      </c>
      <c r="T182" s="5">
        <v>0.15712644069639259</v>
      </c>
      <c r="U182" s="5">
        <v>0.36116992979858892</v>
      </c>
      <c r="V182" s="5">
        <v>0.79745696046070003</v>
      </c>
      <c r="W182" s="3">
        <v>0.16442966460178399</v>
      </c>
      <c r="X182" s="3">
        <v>4.9289690901313382E-2</v>
      </c>
      <c r="Y182" s="3">
        <v>0.32885932920356797</v>
      </c>
      <c r="AB182">
        <f t="shared" si="28"/>
        <v>0.16015689404029848</v>
      </c>
      <c r="AC182">
        <f t="shared" si="29"/>
        <v>7.1499359636858394E-5</v>
      </c>
      <c r="AD182">
        <f t="shared" si="30"/>
        <v>2.2804463776650307E-2</v>
      </c>
      <c r="AE182">
        <f t="shared" si="31"/>
        <v>3.9075824822936991E-2</v>
      </c>
      <c r="AF182">
        <f t="shared" si="32"/>
        <v>9.1643347218678091E-4</v>
      </c>
      <c r="AG182">
        <f t="shared" si="33"/>
        <v>0.16644090886268692</v>
      </c>
      <c r="AH182">
        <f t="shared" si="34"/>
        <v>1.3650250475685407E-2</v>
      </c>
      <c r="AI182">
        <f t="shared" si="35"/>
        <v>4.0187537743685171E-3</v>
      </c>
      <c r="AJ182">
        <f t="shared" si="36"/>
        <v>7.4299512404564687E-3</v>
      </c>
      <c r="AK182">
        <f t="shared" si="37"/>
        <v>9.9483153750087334E-3</v>
      </c>
      <c r="AL182" s="5">
        <f t="shared" si="38"/>
        <v>0.22302511547170939</v>
      </c>
      <c r="AM182" s="5">
        <f t="shared" si="39"/>
        <v>0.20148817972820607</v>
      </c>
      <c r="AN182" s="5">
        <f t="shared" si="40"/>
        <v>2.1536935743503322E-2</v>
      </c>
    </row>
    <row r="183" spans="1:40" x14ac:dyDescent="0.25">
      <c r="A183" s="17">
        <v>206</v>
      </c>
      <c r="B183">
        <v>25</v>
      </c>
      <c r="C183">
        <v>7</v>
      </c>
      <c r="D183">
        <v>2008</v>
      </c>
      <c r="E183" s="1">
        <v>0.49804999999999999</v>
      </c>
      <c r="F183">
        <v>26</v>
      </c>
      <c r="G183">
        <v>7</v>
      </c>
      <c r="H183">
        <v>2008</v>
      </c>
      <c r="I183" s="1">
        <v>0.49804999999999999</v>
      </c>
      <c r="J183">
        <v>711</v>
      </c>
      <c r="K183" s="2">
        <v>39.785895906932993</v>
      </c>
      <c r="L183" s="5">
        <v>8.100699937108649</v>
      </c>
      <c r="M183" s="5">
        <v>3.0647842034501735E-3</v>
      </c>
      <c r="N183" s="5">
        <v>0.76931000272701133</v>
      </c>
      <c r="O183" s="5">
        <v>2.7533890170033639</v>
      </c>
      <c r="P183" s="5">
        <v>9.2287699730630612E-2</v>
      </c>
      <c r="Q183" s="2">
        <v>1.5093545010643696</v>
      </c>
      <c r="R183" s="5">
        <v>4.9341386753513854</v>
      </c>
      <c r="S183" s="5">
        <v>7.2505910781088589E-2</v>
      </c>
      <c r="T183" s="5">
        <v>0.19726065600388384</v>
      </c>
      <c r="U183" s="5">
        <v>0.40505958068594128</v>
      </c>
      <c r="V183" s="5">
        <v>0.75315023147245574</v>
      </c>
      <c r="W183" s="3">
        <v>0.21023163243835033</v>
      </c>
      <c r="X183" s="3">
        <v>5.1917181238421158E-2</v>
      </c>
      <c r="Y183" s="3">
        <v>0.42046326487670066</v>
      </c>
      <c r="AB183">
        <f t="shared" si="28"/>
        <v>0.22849124015199412</v>
      </c>
      <c r="AC183">
        <f t="shared" si="29"/>
        <v>3.8355829538573461E-5</v>
      </c>
      <c r="AD183">
        <f t="shared" si="30"/>
        <v>1.2407245277825E-2</v>
      </c>
      <c r="AE183">
        <f t="shared" si="31"/>
        <v>2.8663937231446179E-2</v>
      </c>
      <c r="AF183">
        <f t="shared" si="32"/>
        <v>1.0484903331829571E-3</v>
      </c>
      <c r="AG183">
        <f t="shared" si="33"/>
        <v>0.21462322917329688</v>
      </c>
      <c r="AH183">
        <f t="shared" si="34"/>
        <v>4.0195534380229065E-3</v>
      </c>
      <c r="AI183">
        <f t="shared" si="35"/>
        <v>5.0452489239655902E-3</v>
      </c>
      <c r="AJ183">
        <f t="shared" si="36"/>
        <v>8.3328446962752795E-3</v>
      </c>
      <c r="AK183">
        <f t="shared" si="37"/>
        <v>9.395586719965765E-3</v>
      </c>
      <c r="AL183" s="5">
        <f t="shared" si="38"/>
        <v>0.27064926882398682</v>
      </c>
      <c r="AM183" s="5">
        <f t="shared" si="39"/>
        <v>0.24141646295152641</v>
      </c>
      <c r="AN183" s="5">
        <f t="shared" si="40"/>
        <v>2.923280587246041E-2</v>
      </c>
    </row>
    <row r="184" spans="1:40" x14ac:dyDescent="0.25">
      <c r="A184" s="17">
        <v>207</v>
      </c>
      <c r="B184">
        <v>26</v>
      </c>
      <c r="C184">
        <v>7</v>
      </c>
      <c r="D184">
        <v>2008</v>
      </c>
      <c r="E184" s="1">
        <v>0.49804999999999999</v>
      </c>
      <c r="F184">
        <v>27</v>
      </c>
      <c r="G184">
        <v>7</v>
      </c>
      <c r="H184">
        <v>2008</v>
      </c>
      <c r="I184" s="1">
        <v>0.49804999999999999</v>
      </c>
      <c r="J184">
        <v>636</v>
      </c>
      <c r="K184" s="2">
        <v>64.346644950525757</v>
      </c>
      <c r="L184" s="5">
        <v>7.6360352118560071</v>
      </c>
      <c r="M184" s="5">
        <v>4.5271081203088126E-3</v>
      </c>
      <c r="N184" s="5">
        <v>1.456201375820797</v>
      </c>
      <c r="O184" s="5">
        <v>3.0283408864299899</v>
      </c>
      <c r="P184" s="5">
        <v>0.37440656385236909</v>
      </c>
      <c r="Q184" s="2">
        <v>1.573390214401533</v>
      </c>
      <c r="R184" s="5">
        <v>5.7706826375033984</v>
      </c>
      <c r="S184" s="5">
        <v>8.3420248412031911E-2</v>
      </c>
      <c r="T184" s="5">
        <v>0.2088910742830298</v>
      </c>
      <c r="U184" s="5">
        <v>0.83712854180783569</v>
      </c>
      <c r="V184" s="5">
        <v>2.8883685922711737</v>
      </c>
      <c r="W184" s="3">
        <v>0.49513876803135465</v>
      </c>
      <c r="X184" s="3">
        <v>0.11737730896845443</v>
      </c>
      <c r="Y184" s="3">
        <v>0.9902775360627093</v>
      </c>
      <c r="AB184">
        <f t="shared" si="28"/>
        <v>0.215384740694892</v>
      </c>
      <c r="AC184">
        <f t="shared" si="29"/>
        <v>5.665683971151398E-5</v>
      </c>
      <c r="AD184">
        <f t="shared" si="30"/>
        <v>2.3485262871495591E-2</v>
      </c>
      <c r="AE184">
        <f t="shared" si="31"/>
        <v>3.1526301785907519E-2</v>
      </c>
      <c r="AF184">
        <f t="shared" si="32"/>
        <v>4.2536726348718816E-3</v>
      </c>
      <c r="AG184">
        <f t="shared" si="33"/>
        <v>0.25101089038748098</v>
      </c>
      <c r="AH184">
        <f t="shared" si="34"/>
        <v>4.6246180855198053E-3</v>
      </c>
      <c r="AI184">
        <f t="shared" si="35"/>
        <v>5.3427150101930214E-3</v>
      </c>
      <c r="AJ184">
        <f t="shared" si="36"/>
        <v>1.7221323633158522E-2</v>
      </c>
      <c r="AK184">
        <f t="shared" si="37"/>
        <v>3.6032542318752164E-2</v>
      </c>
      <c r="AL184" s="5">
        <f t="shared" si="38"/>
        <v>0.27470663482687852</v>
      </c>
      <c r="AM184" s="5">
        <f t="shared" si="39"/>
        <v>0.3142320894351045</v>
      </c>
      <c r="AN184" s="5">
        <f t="shared" si="40"/>
        <v>-3.9525454608225985E-2</v>
      </c>
    </row>
    <row r="185" spans="1:40" x14ac:dyDescent="0.25">
      <c r="A185" s="17">
        <v>208</v>
      </c>
      <c r="B185">
        <v>27</v>
      </c>
      <c r="C185">
        <v>7</v>
      </c>
      <c r="D185">
        <v>2008</v>
      </c>
      <c r="E185" s="1">
        <v>0.49804999999999999</v>
      </c>
      <c r="F185">
        <v>28</v>
      </c>
      <c r="G185">
        <v>7</v>
      </c>
      <c r="H185">
        <v>2008</v>
      </c>
      <c r="I185" s="1">
        <v>0.49596666666666667</v>
      </c>
      <c r="J185">
        <v>708</v>
      </c>
      <c r="K185" s="2">
        <v>61.931261522997794</v>
      </c>
      <c r="L185" s="5">
        <v>5.1346095926288546</v>
      </c>
      <c r="M185" s="11" t="s">
        <v>141</v>
      </c>
      <c r="N185" s="5">
        <v>1.7163662048468415</v>
      </c>
      <c r="O185" s="5">
        <v>3.6066006726337281</v>
      </c>
      <c r="P185" s="5">
        <v>0.11794396917063202</v>
      </c>
      <c r="Q185" s="2">
        <v>2.7636610871204677</v>
      </c>
      <c r="R185" s="5">
        <v>3.343300170997511</v>
      </c>
      <c r="S185" s="5">
        <v>0.10660256236391068</v>
      </c>
      <c r="T185" s="5">
        <v>0.16044510011153187</v>
      </c>
      <c r="U185" s="5">
        <v>0.34825280137349413</v>
      </c>
      <c r="V185" s="5">
        <v>1.5847659161732559</v>
      </c>
      <c r="W185" s="3">
        <v>0.42825710345528845</v>
      </c>
      <c r="X185" s="3">
        <v>6.2362141173031314E-2</v>
      </c>
      <c r="Y185" s="3">
        <v>0.85651420691057689</v>
      </c>
      <c r="AB185">
        <f t="shared" si="28"/>
        <v>0.14482863488643707</v>
      </c>
      <c r="AC185">
        <f t="shared" si="29"/>
        <v>1.2515018021625952E-2</v>
      </c>
      <c r="AD185">
        <f t="shared" si="30"/>
        <v>2.7681138181770176E-2</v>
      </c>
      <c r="AE185">
        <f t="shared" si="31"/>
        <v>3.7546229269039916E-2</v>
      </c>
      <c r="AF185">
        <f t="shared" si="32"/>
        <v>1.3399739282004466E-3</v>
      </c>
      <c r="AG185">
        <f t="shared" si="33"/>
        <v>0.14542555975973273</v>
      </c>
      <c r="AH185">
        <f t="shared" si="34"/>
        <v>5.9097898562453597E-3</v>
      </c>
      <c r="AI185">
        <f t="shared" si="35"/>
        <v>4.1036336646742156E-3</v>
      </c>
      <c r="AJ185">
        <f t="shared" si="36"/>
        <v>7.164221381886323E-3</v>
      </c>
      <c r="AK185">
        <f t="shared" si="37"/>
        <v>1.9770033884396906E-2</v>
      </c>
      <c r="AL185" s="5">
        <f t="shared" si="38"/>
        <v>0.22391099428707356</v>
      </c>
      <c r="AM185" s="5">
        <f t="shared" si="39"/>
        <v>0.18237323854693555</v>
      </c>
      <c r="AN185" s="5">
        <f t="shared" si="40"/>
        <v>4.1537755740138016E-2</v>
      </c>
    </row>
    <row r="186" spans="1:40" x14ac:dyDescent="0.25">
      <c r="A186" s="17">
        <v>209</v>
      </c>
      <c r="B186">
        <v>28</v>
      </c>
      <c r="C186">
        <v>7</v>
      </c>
      <c r="D186">
        <v>2008</v>
      </c>
      <c r="E186" s="1">
        <v>0.52860555555555555</v>
      </c>
      <c r="F186">
        <v>29</v>
      </c>
      <c r="G186">
        <v>7</v>
      </c>
      <c r="H186">
        <v>2008</v>
      </c>
      <c r="I186" s="1">
        <v>0.49804999999999999</v>
      </c>
      <c r="J186">
        <v>689</v>
      </c>
      <c r="K186" s="2">
        <v>32.069095114614377</v>
      </c>
      <c r="L186" s="5">
        <v>4.0632319530893053</v>
      </c>
      <c r="M186" s="5">
        <v>8.3763586045476138E-3</v>
      </c>
      <c r="N186" s="5">
        <v>0.95106571655801031</v>
      </c>
      <c r="O186" s="5">
        <v>2.9928031264164923</v>
      </c>
      <c r="P186" s="5">
        <v>8.1494988923411171E-2</v>
      </c>
      <c r="Q186" s="2">
        <v>2.2483972484939208</v>
      </c>
      <c r="R186" s="5">
        <v>2.952491900632106</v>
      </c>
      <c r="S186" s="5">
        <v>4.7745244045921405E-2</v>
      </c>
      <c r="T186" s="5">
        <v>0.11274927696662944</v>
      </c>
      <c r="U186" s="5">
        <v>0.29722112448469784</v>
      </c>
      <c r="V186" s="5">
        <v>0.66579835383188568</v>
      </c>
      <c r="W186" s="3">
        <v>0.18558697579348307</v>
      </c>
      <c r="X186" s="3">
        <v>3.072142832653901E-2</v>
      </c>
      <c r="Y186" s="3">
        <v>0.37117395158696614</v>
      </c>
      <c r="AB186">
        <f t="shared" si="28"/>
        <v>0.11460897393984443</v>
      </c>
      <c r="AC186">
        <f t="shared" si="29"/>
        <v>1.04830278891515E-4</v>
      </c>
      <c r="AD186">
        <f t="shared" si="30"/>
        <v>1.5338557381078113E-2</v>
      </c>
      <c r="AE186">
        <f t="shared" si="31"/>
        <v>3.1156338763580316E-2</v>
      </c>
      <c r="AF186">
        <f t="shared" si="32"/>
        <v>9.2587320237096256E-4</v>
      </c>
      <c r="AG186">
        <f t="shared" si="33"/>
        <v>0.12842633487121036</v>
      </c>
      <c r="AH186">
        <f t="shared" si="34"/>
        <v>2.6468815822955267E-3</v>
      </c>
      <c r="AI186">
        <f t="shared" si="35"/>
        <v>2.8837386015921262E-3</v>
      </c>
      <c r="AJ186">
        <f t="shared" si="36"/>
        <v>6.1144028900369856E-3</v>
      </c>
      <c r="AK186">
        <f t="shared" si="37"/>
        <v>8.305867687523524E-3</v>
      </c>
      <c r="AL186" s="5">
        <f t="shared" si="38"/>
        <v>0.16213457356576536</v>
      </c>
      <c r="AM186" s="5">
        <f t="shared" si="39"/>
        <v>0.14837722563265854</v>
      </c>
      <c r="AN186" s="5">
        <f t="shared" si="40"/>
        <v>1.3757347933106817E-2</v>
      </c>
    </row>
    <row r="187" spans="1:40" x14ac:dyDescent="0.25">
      <c r="A187" s="17">
        <v>210</v>
      </c>
      <c r="B187">
        <v>29</v>
      </c>
      <c r="C187">
        <v>7</v>
      </c>
      <c r="D187">
        <v>2008</v>
      </c>
      <c r="E187" s="1">
        <v>0.49804999999999999</v>
      </c>
      <c r="F187">
        <v>30</v>
      </c>
      <c r="G187">
        <v>7</v>
      </c>
      <c r="H187">
        <v>2008</v>
      </c>
      <c r="I187" s="1">
        <v>0.49804999999999999</v>
      </c>
      <c r="J187">
        <v>713</v>
      </c>
      <c r="K187" s="2">
        <v>39.205898272192115</v>
      </c>
      <c r="L187" s="5">
        <v>6.9862788223634871</v>
      </c>
      <c r="M187" s="5">
        <v>1.119627489716613E-2</v>
      </c>
      <c r="N187" s="5">
        <v>1.1901164824806165</v>
      </c>
      <c r="O187" s="5">
        <v>5.1784820498020219</v>
      </c>
      <c r="P187" s="5">
        <v>0.11455280963601304</v>
      </c>
      <c r="Q187" s="2">
        <v>3.9312421636161021</v>
      </c>
      <c r="R187" s="5">
        <v>4.9468519410217029</v>
      </c>
      <c r="S187" s="5">
        <v>0.28225104125828177</v>
      </c>
      <c r="T187" s="5">
        <v>0.17900925604253903</v>
      </c>
      <c r="U187" s="5">
        <v>0.41714730206176653</v>
      </c>
      <c r="V187" s="5">
        <v>0.82040991182792578</v>
      </c>
      <c r="W187" s="3">
        <v>0.36471595328283829</v>
      </c>
      <c r="X187" s="3">
        <v>3.1571789851654236E-2</v>
      </c>
      <c r="Y187" s="3">
        <v>0.72943190656567658</v>
      </c>
      <c r="AB187">
        <f t="shared" si="28"/>
        <v>0.1970574795465401</v>
      </c>
      <c r="AC187">
        <f t="shared" si="29"/>
        <v>1.4012158211311237E-4</v>
      </c>
      <c r="AD187">
        <f t="shared" si="30"/>
        <v>1.9193910198720045E-2</v>
      </c>
      <c r="AE187">
        <f t="shared" si="31"/>
        <v>5.3910175246956231E-2</v>
      </c>
      <c r="AF187">
        <f t="shared" si="32"/>
        <v>1.3014466054834723E-3</v>
      </c>
      <c r="AG187">
        <f t="shared" si="33"/>
        <v>0.21517622581790521</v>
      </c>
      <c r="AH187">
        <f t="shared" si="34"/>
        <v>1.5647319384769171E-2</v>
      </c>
      <c r="AI187">
        <f t="shared" si="35"/>
        <v>4.5784409051682308E-3</v>
      </c>
      <c r="AJ187">
        <f t="shared" si="36"/>
        <v>8.5815120769752434E-3</v>
      </c>
      <c r="AK187">
        <f t="shared" si="37"/>
        <v>1.0234654588671729E-2</v>
      </c>
      <c r="AL187" s="5">
        <f t="shared" si="38"/>
        <v>0.27160313317981294</v>
      </c>
      <c r="AM187" s="5">
        <f t="shared" si="39"/>
        <v>0.25421815277348958</v>
      </c>
      <c r="AN187" s="5">
        <f t="shared" si="40"/>
        <v>1.7384980406323358E-2</v>
      </c>
    </row>
    <row r="188" spans="1:40" x14ac:dyDescent="0.25">
      <c r="A188" s="17">
        <v>212</v>
      </c>
      <c r="B188">
        <v>30</v>
      </c>
      <c r="C188">
        <v>7</v>
      </c>
      <c r="D188">
        <v>2008</v>
      </c>
      <c r="E188" s="1">
        <v>0.49804999999999999</v>
      </c>
      <c r="F188">
        <v>31</v>
      </c>
      <c r="G188">
        <v>7</v>
      </c>
      <c r="H188">
        <v>2008</v>
      </c>
      <c r="I188" s="1">
        <v>0.49804999999999999</v>
      </c>
      <c r="J188">
        <v>712</v>
      </c>
      <c r="K188" s="2">
        <v>35.091905701031187</v>
      </c>
      <c r="L188" s="5">
        <v>6.2803010174208564</v>
      </c>
      <c r="M188" s="5">
        <v>1.780651862575857E-2</v>
      </c>
      <c r="N188" s="5">
        <v>1.1753669396158106</v>
      </c>
      <c r="O188" s="5">
        <v>3.7245016645720543</v>
      </c>
      <c r="P188" s="5">
        <v>0.1192797504873271</v>
      </c>
      <c r="Q188" s="2">
        <v>2.7337046755315684</v>
      </c>
      <c r="R188" s="5">
        <v>3.9297380260839168</v>
      </c>
      <c r="S188" s="5">
        <v>0.16642772062981068</v>
      </c>
      <c r="T188" s="5">
        <v>0.15248326842384233</v>
      </c>
      <c r="U188" s="5">
        <v>0.37192041398369441</v>
      </c>
      <c r="V188" s="5">
        <v>1.0252248353490978</v>
      </c>
      <c r="W188" s="3">
        <v>0.37569943504252978</v>
      </c>
      <c r="X188" s="3">
        <v>0.10417657764689527</v>
      </c>
      <c r="Y188" s="3">
        <v>0.75139887008505957</v>
      </c>
      <c r="AB188">
        <f t="shared" si="28"/>
        <v>0.1771444170428696</v>
      </c>
      <c r="AC188">
        <f t="shared" si="29"/>
        <v>2.2284890150378668E-4</v>
      </c>
      <c r="AD188">
        <f t="shared" si="30"/>
        <v>1.89560331460225E-2</v>
      </c>
      <c r="AE188">
        <f t="shared" si="31"/>
        <v>3.8773628162394803E-2</v>
      </c>
      <c r="AF188">
        <f t="shared" si="32"/>
        <v>1.3551498812460758E-3</v>
      </c>
      <c r="AG188">
        <f t="shared" si="33"/>
        <v>0.17093420360812295</v>
      </c>
      <c r="AH188">
        <f t="shared" si="34"/>
        <v>9.2263528508679127E-3</v>
      </c>
      <c r="AI188">
        <f t="shared" si="35"/>
        <v>3.8999974020313497E-3</v>
      </c>
      <c r="AJ188">
        <f t="shared" si="36"/>
        <v>7.6511091130157258E-3</v>
      </c>
      <c r="AK188">
        <f t="shared" si="37"/>
        <v>1.2789730979903914E-2</v>
      </c>
      <c r="AL188" s="5">
        <f t="shared" si="38"/>
        <v>0.23645207713403676</v>
      </c>
      <c r="AM188" s="5">
        <f t="shared" si="39"/>
        <v>0.20450139395394185</v>
      </c>
      <c r="AN188" s="5">
        <f t="shared" si="40"/>
        <v>3.1950683180094919E-2</v>
      </c>
    </row>
    <row r="189" spans="1:40" x14ac:dyDescent="0.25">
      <c r="A189" s="17">
        <v>213</v>
      </c>
      <c r="B189">
        <v>31</v>
      </c>
      <c r="C189">
        <v>7</v>
      </c>
      <c r="D189">
        <v>2008</v>
      </c>
      <c r="E189" s="1">
        <v>0.49804999999999999</v>
      </c>
      <c r="F189">
        <v>1</v>
      </c>
      <c r="G189">
        <v>8</v>
      </c>
      <c r="H189">
        <v>2008</v>
      </c>
      <c r="I189" s="1">
        <v>0.49804999999999999</v>
      </c>
      <c r="J189">
        <v>712</v>
      </c>
      <c r="K189" s="2">
        <v>23.732276317324104</v>
      </c>
      <c r="L189" s="5">
        <v>3.4566639582978764</v>
      </c>
      <c r="M189" s="11" t="s">
        <v>141</v>
      </c>
      <c r="N189" s="5">
        <v>1.2362139694304048</v>
      </c>
      <c r="O189" s="5">
        <v>2.5598592141269547</v>
      </c>
      <c r="P189" s="5">
        <v>7.1010430337048833E-2</v>
      </c>
      <c r="Q189" s="2">
        <v>1.914276477981981</v>
      </c>
      <c r="R189" s="5">
        <v>2.5605356649994198</v>
      </c>
      <c r="S189" s="5">
        <v>0.15896595502935437</v>
      </c>
      <c r="T189" s="5">
        <v>0.10351389475900831</v>
      </c>
      <c r="U189" s="5">
        <v>0.27352291028135933</v>
      </c>
      <c r="V189" s="5">
        <v>0.55634702005911707</v>
      </c>
      <c r="W189" s="3">
        <v>0.26422289910390417</v>
      </c>
      <c r="X189" s="3">
        <v>6.3067959201729001E-2</v>
      </c>
      <c r="Y189" s="3">
        <v>0.52844579820780835</v>
      </c>
      <c r="AB189">
        <f t="shared" si="28"/>
        <v>9.7499900101482975E-2</v>
      </c>
      <c r="AC189">
        <f t="shared" si="29"/>
        <v>1.2515018021625952E-2</v>
      </c>
      <c r="AD189">
        <f t="shared" si="30"/>
        <v>1.9937359296287951E-2</v>
      </c>
      <c r="AE189">
        <f t="shared" si="31"/>
        <v>2.6649210620783313E-2</v>
      </c>
      <c r="AF189">
        <f t="shared" si="32"/>
        <v>8.0675702158438387E-4</v>
      </c>
      <c r="AG189">
        <f t="shared" si="33"/>
        <v>0.11137717623966746</v>
      </c>
      <c r="AH189">
        <f t="shared" si="34"/>
        <v>8.8126904990688901E-3</v>
      </c>
      <c r="AI189">
        <f t="shared" si="35"/>
        <v>2.6475292981794169E-3</v>
      </c>
      <c r="AJ189">
        <f t="shared" si="36"/>
        <v>5.6268856260308451E-3</v>
      </c>
      <c r="AK189">
        <f t="shared" si="37"/>
        <v>6.9404568370648335E-3</v>
      </c>
      <c r="AL189" s="5">
        <f t="shared" si="38"/>
        <v>0.1574082450617646</v>
      </c>
      <c r="AM189" s="5">
        <f t="shared" si="39"/>
        <v>0.13540473850001147</v>
      </c>
      <c r="AN189" s="5">
        <f t="shared" si="40"/>
        <v>2.2003506561753122E-2</v>
      </c>
    </row>
    <row r="190" spans="1:40" x14ac:dyDescent="0.25">
      <c r="A190" s="17">
        <v>214</v>
      </c>
      <c r="B190">
        <v>1</v>
      </c>
      <c r="C190">
        <v>8</v>
      </c>
      <c r="D190">
        <v>2008</v>
      </c>
      <c r="E190" s="1">
        <v>0.49804999999999999</v>
      </c>
      <c r="F190">
        <v>4</v>
      </c>
      <c r="G190">
        <v>8</v>
      </c>
      <c r="H190">
        <v>2008</v>
      </c>
      <c r="I190" s="1">
        <v>0.49804999999999999</v>
      </c>
      <c r="J190">
        <v>2264</v>
      </c>
      <c r="K190" s="2">
        <v>41.713780918727949</v>
      </c>
      <c r="L190" s="5">
        <v>4.7957310616795423</v>
      </c>
      <c r="M190" s="5">
        <v>6.6634029468447689E-3</v>
      </c>
      <c r="N190" s="5">
        <v>0.65034812761204941</v>
      </c>
      <c r="O190" s="5">
        <v>1.7403742352687042</v>
      </c>
      <c r="P190" s="5">
        <v>5.7187989451000537E-2</v>
      </c>
      <c r="Q190" s="2">
        <v>0.98813723755676253</v>
      </c>
      <c r="R190" s="5">
        <v>2.9835519962556383</v>
      </c>
      <c r="S190" s="5">
        <v>2.6467036504867422E-2</v>
      </c>
      <c r="T190" s="5">
        <v>0.15603024340331711</v>
      </c>
      <c r="U190" s="5">
        <v>0.20055776725531257</v>
      </c>
      <c r="V190" s="5">
        <v>0.48992536898617228</v>
      </c>
      <c r="W190" s="3">
        <v>0.55255440463934935</v>
      </c>
      <c r="X190" s="3">
        <v>5.406698279322858E-2</v>
      </c>
      <c r="Y190" s="3">
        <v>1.1051088092786987</v>
      </c>
      <c r="AB190">
        <f t="shared" si="28"/>
        <v>0.13527010582121518</v>
      </c>
      <c r="AC190">
        <f t="shared" si="29"/>
        <v>8.3392607965117761E-5</v>
      </c>
      <c r="AD190">
        <f t="shared" si="30"/>
        <v>1.0488656986980857E-2</v>
      </c>
      <c r="AE190">
        <f t="shared" si="31"/>
        <v>1.8118027467568465E-2</v>
      </c>
      <c r="AF190">
        <f t="shared" si="32"/>
        <v>6.4971880639085543E-4</v>
      </c>
      <c r="AG190">
        <f t="shared" si="33"/>
        <v>0.12977737473039697</v>
      </c>
      <c r="AH190">
        <f t="shared" si="34"/>
        <v>1.467268894788723E-3</v>
      </c>
      <c r="AI190">
        <f t="shared" si="35"/>
        <v>3.9907168189746642E-3</v>
      </c>
      <c r="AJ190">
        <f t="shared" si="36"/>
        <v>4.1258540887741738E-3</v>
      </c>
      <c r="AK190">
        <f t="shared" si="37"/>
        <v>6.1118434254762008E-3</v>
      </c>
      <c r="AL190" s="5">
        <f t="shared" si="38"/>
        <v>0.16460990169012046</v>
      </c>
      <c r="AM190" s="5">
        <f t="shared" si="39"/>
        <v>0.1454730579584107</v>
      </c>
      <c r="AN190" s="5">
        <f t="shared" si="40"/>
        <v>1.9136843731709763E-2</v>
      </c>
    </row>
    <row r="191" spans="1:40" x14ac:dyDescent="0.25">
      <c r="A191" s="17">
        <v>168</v>
      </c>
      <c r="B191">
        <v>7</v>
      </c>
      <c r="C191">
        <v>8</v>
      </c>
      <c r="D191">
        <v>2008</v>
      </c>
      <c r="E191" s="1">
        <v>0.49804999999999999</v>
      </c>
      <c r="F191">
        <v>10</v>
      </c>
      <c r="G191">
        <v>8</v>
      </c>
      <c r="H191">
        <v>2008</v>
      </c>
      <c r="I191" s="1">
        <v>0.49804999999999999</v>
      </c>
      <c r="J191">
        <v>2219</v>
      </c>
      <c r="K191" s="2">
        <v>56.016223524109989</v>
      </c>
      <c r="L191" s="5">
        <v>2.6621493800654328</v>
      </c>
      <c r="M191" s="5">
        <v>6.310271582295056E-3</v>
      </c>
      <c r="N191" s="5">
        <v>0.9876798388230621</v>
      </c>
      <c r="O191" s="5">
        <v>2.168252560098606</v>
      </c>
      <c r="P191" s="5">
        <v>5.3019937424549447E-2</v>
      </c>
      <c r="Q191" s="2">
        <v>1.7176233429875474</v>
      </c>
      <c r="R191" s="5">
        <v>1.7873033423937783</v>
      </c>
      <c r="S191" s="5">
        <v>1.2062917722692083E-2</v>
      </c>
      <c r="T191" s="5">
        <v>8.187989907053729E-2</v>
      </c>
      <c r="U191" s="5">
        <v>0.15344941752149061</v>
      </c>
      <c r="V191" s="5">
        <v>0.84559915224965598</v>
      </c>
      <c r="W191" s="3">
        <v>0.53481098154754081</v>
      </c>
      <c r="X191" s="3">
        <v>9.8994201321950581E-2</v>
      </c>
      <c r="Y191" s="3">
        <v>1.0696219630950816</v>
      </c>
      <c r="AB191">
        <f t="shared" si="28"/>
        <v>7.5089537699642689E-2</v>
      </c>
      <c r="AC191">
        <f t="shared" si="29"/>
        <v>7.8973162573776738E-5</v>
      </c>
      <c r="AD191">
        <f t="shared" si="30"/>
        <v>1.5929061071351815E-2</v>
      </c>
      <c r="AE191">
        <f t="shared" si="31"/>
        <v>2.2572420715264656E-2</v>
      </c>
      <c r="AF191">
        <f t="shared" si="32"/>
        <v>6.0236512577368508E-4</v>
      </c>
      <c r="AG191">
        <f t="shared" si="33"/>
        <v>7.7743419894752239E-2</v>
      </c>
      <c r="AH191">
        <f t="shared" si="34"/>
        <v>6.6873916736566539E-4</v>
      </c>
      <c r="AI191">
        <f t="shared" si="35"/>
        <v>2.0942061181825626E-3</v>
      </c>
      <c r="AJ191">
        <f t="shared" si="36"/>
        <v>3.1567458860623458E-3</v>
      </c>
      <c r="AK191">
        <f t="shared" si="37"/>
        <v>1.0548891619880938E-2</v>
      </c>
      <c r="AL191" s="5">
        <f t="shared" si="38"/>
        <v>0.11427235777460662</v>
      </c>
      <c r="AM191" s="5">
        <f t="shared" si="39"/>
        <v>9.4212002686243759E-2</v>
      </c>
      <c r="AN191" s="5">
        <f t="shared" si="40"/>
        <v>2.0060355088362861E-2</v>
      </c>
    </row>
    <row r="192" spans="1:40" x14ac:dyDescent="0.25">
      <c r="A192" s="17">
        <v>169</v>
      </c>
      <c r="B192">
        <v>13</v>
      </c>
      <c r="C192">
        <v>8</v>
      </c>
      <c r="D192">
        <v>2008</v>
      </c>
      <c r="E192" s="1">
        <v>0.49804999999999999</v>
      </c>
      <c r="F192">
        <v>16</v>
      </c>
      <c r="G192">
        <v>8</v>
      </c>
      <c r="H192">
        <v>2008</v>
      </c>
      <c r="I192" s="1">
        <v>0.49804999999999999</v>
      </c>
      <c r="J192">
        <v>2253</v>
      </c>
      <c r="K192" s="2">
        <v>17.873945849977819</v>
      </c>
      <c r="L192" s="5">
        <v>1.8924774399182842</v>
      </c>
      <c r="M192" s="11" t="s">
        <v>141</v>
      </c>
      <c r="N192" s="5">
        <v>0.52854668889828194</v>
      </c>
      <c r="O192" s="5">
        <v>1.2078874064384892</v>
      </c>
      <c r="P192" s="5">
        <v>4.3579226668273983E-2</v>
      </c>
      <c r="Q192" s="2">
        <v>0.8453733938793675</v>
      </c>
      <c r="R192" s="5">
        <v>1.4378173489621213</v>
      </c>
      <c r="S192" s="5">
        <v>1.7817961085505658E-2</v>
      </c>
      <c r="T192" s="5">
        <v>5.3855010229259044E-2</v>
      </c>
      <c r="U192" s="5">
        <v>0.13126261159878072</v>
      </c>
      <c r="V192" s="5">
        <v>0.16520488655154777</v>
      </c>
      <c r="W192" s="3">
        <v>0.16184733066822038</v>
      </c>
      <c r="X192" s="3">
        <v>2.240167216115296E-2</v>
      </c>
      <c r="Y192" s="3">
        <v>0.32369466133644076</v>
      </c>
      <c r="AB192">
        <f t="shared" si="28"/>
        <v>5.3379895634171552E-2</v>
      </c>
      <c r="AC192">
        <f t="shared" si="29"/>
        <v>1.2515018021625952E-2</v>
      </c>
      <c r="AD192">
        <f t="shared" si="30"/>
        <v>8.5242729025977286E-3</v>
      </c>
      <c r="AE192">
        <f t="shared" si="31"/>
        <v>1.2574615714305681E-2</v>
      </c>
      <c r="AF192">
        <f t="shared" si="32"/>
        <v>4.9510821076526122E-4</v>
      </c>
      <c r="AG192">
        <f t="shared" si="33"/>
        <v>6.2541615203724144E-2</v>
      </c>
      <c r="AH192">
        <f t="shared" si="34"/>
        <v>9.877849401277092E-4</v>
      </c>
      <c r="AI192">
        <f t="shared" si="35"/>
        <v>1.3774258785998123E-3</v>
      </c>
      <c r="AJ192">
        <f t="shared" si="36"/>
        <v>2.7003211602300088E-3</v>
      </c>
      <c r="AK192">
        <f t="shared" si="37"/>
        <v>2.0609392034873723E-3</v>
      </c>
      <c r="AL192" s="5">
        <f t="shared" si="38"/>
        <v>8.7488910483466173E-2</v>
      </c>
      <c r="AM192" s="5">
        <f t="shared" si="39"/>
        <v>6.9668086386169045E-2</v>
      </c>
      <c r="AN192" s="5">
        <f t="shared" si="40"/>
        <v>1.7820824097297128E-2</v>
      </c>
    </row>
    <row r="193" spans="1:40" x14ac:dyDescent="0.25">
      <c r="A193" s="17">
        <v>170</v>
      </c>
      <c r="B193">
        <v>19</v>
      </c>
      <c r="C193">
        <v>8</v>
      </c>
      <c r="D193">
        <v>2008</v>
      </c>
      <c r="E193" s="1">
        <v>0.49804999999999999</v>
      </c>
      <c r="F193">
        <v>22</v>
      </c>
      <c r="G193">
        <v>8</v>
      </c>
      <c r="H193">
        <v>2008</v>
      </c>
      <c r="I193" s="1">
        <v>0.49804999999999999</v>
      </c>
      <c r="J193">
        <v>2268</v>
      </c>
      <c r="K193" s="2">
        <v>56.626984126984148</v>
      </c>
      <c r="L193" s="5">
        <v>4.0197102115857559</v>
      </c>
      <c r="M193" s="5">
        <v>5.7571461663774226E-3</v>
      </c>
      <c r="N193" s="5">
        <v>0.70222173910190178</v>
      </c>
      <c r="O193" s="5">
        <v>1.4322643242033366</v>
      </c>
      <c r="P193" s="5">
        <v>4.8528346596103174E-2</v>
      </c>
      <c r="Q193" s="2">
        <v>0.83955307684347047</v>
      </c>
      <c r="R193" s="5">
        <v>2.3508346846041142</v>
      </c>
      <c r="S193" s="5">
        <v>4.2294118484839721E-3</v>
      </c>
      <c r="T193" s="5">
        <v>9.0774220839325209E-2</v>
      </c>
      <c r="U193" s="5">
        <v>0.17436541014890578</v>
      </c>
      <c r="V193" s="5">
        <v>0.73931620043461277</v>
      </c>
      <c r="W193" s="3">
        <v>0.89764480332815544</v>
      </c>
      <c r="X193" s="3">
        <v>6.2284759047976153E-2</v>
      </c>
      <c r="Y193" s="3">
        <v>1.7952896066563109</v>
      </c>
      <c r="AB193">
        <f t="shared" si="28"/>
        <v>0.11338138413070135</v>
      </c>
      <c r="AC193">
        <f t="shared" si="29"/>
        <v>7.2050788025348212E-5</v>
      </c>
      <c r="AD193">
        <f t="shared" si="30"/>
        <v>1.1325262021258026E-2</v>
      </c>
      <c r="AE193">
        <f t="shared" si="31"/>
        <v>1.4910473759529041E-2</v>
      </c>
      <c r="AF193">
        <f t="shared" si="32"/>
        <v>5.5133568655280389E-4</v>
      </c>
      <c r="AG193">
        <f t="shared" si="33"/>
        <v>0.1022556852288698</v>
      </c>
      <c r="AH193">
        <f t="shared" si="34"/>
        <v>2.3446842820465188E-4</v>
      </c>
      <c r="AI193">
        <f t="shared" si="35"/>
        <v>2.3216922689560725E-3</v>
      </c>
      <c r="AJ193">
        <f t="shared" si="36"/>
        <v>3.5870275694076486E-3</v>
      </c>
      <c r="AK193">
        <f t="shared" si="37"/>
        <v>9.2230064924477637E-3</v>
      </c>
      <c r="AL193" s="5">
        <f t="shared" si="38"/>
        <v>0.14024050638606655</v>
      </c>
      <c r="AM193" s="5">
        <f t="shared" si="39"/>
        <v>0.11762187998788594</v>
      </c>
      <c r="AN193" s="5">
        <f t="shared" si="40"/>
        <v>2.2618626398180616E-2</v>
      </c>
    </row>
    <row r="194" spans="1:40" x14ac:dyDescent="0.25">
      <c r="A194" s="17">
        <v>171</v>
      </c>
      <c r="B194">
        <v>25</v>
      </c>
      <c r="C194">
        <v>8</v>
      </c>
      <c r="D194">
        <v>2008</v>
      </c>
      <c r="E194" s="1">
        <v>0.49804999999999999</v>
      </c>
      <c r="F194">
        <v>28</v>
      </c>
      <c r="G194">
        <v>8</v>
      </c>
      <c r="H194">
        <v>2008</v>
      </c>
      <c r="I194" s="1">
        <v>0.49804999999999999</v>
      </c>
      <c r="J194">
        <v>2271</v>
      </c>
      <c r="K194" s="2">
        <v>29.920739762219267</v>
      </c>
      <c r="L194" s="5">
        <v>3.2396139191745794</v>
      </c>
      <c r="M194" s="5">
        <v>1.032479922836594E-2</v>
      </c>
      <c r="N194" s="5">
        <v>0.39488193823004408</v>
      </c>
      <c r="O194" s="5">
        <v>1.0895161121223254</v>
      </c>
      <c r="P194" s="5">
        <v>3.3014378177799154E-2</v>
      </c>
      <c r="Q194" s="2">
        <v>0.60244497747529302</v>
      </c>
      <c r="R194" s="5">
        <v>1.9318407104606878</v>
      </c>
      <c r="S194" s="5">
        <v>5.7868834384792959E-3</v>
      </c>
      <c r="T194" s="5">
        <v>7.2637876829401093E-2</v>
      </c>
      <c r="U194" s="5">
        <v>0.1623918144763907</v>
      </c>
      <c r="V194" s="5">
        <v>0.3087031704771509</v>
      </c>
      <c r="W194" s="3">
        <v>0.18600518891545426</v>
      </c>
      <c r="X194" s="3">
        <v>4.9910635344954407E-2</v>
      </c>
      <c r="Y194" s="3">
        <v>0.37201037783090851</v>
      </c>
      <c r="AB194">
        <f t="shared" si="28"/>
        <v>9.1377709056344431E-2</v>
      </c>
      <c r="AC194">
        <f t="shared" si="29"/>
        <v>1.2921504841266945E-4</v>
      </c>
      <c r="AD194">
        <f t="shared" si="30"/>
        <v>6.368560198146341E-3</v>
      </c>
      <c r="AE194">
        <f t="shared" si="31"/>
        <v>1.1342320775475605E-2</v>
      </c>
      <c r="AF194">
        <f t="shared" si="32"/>
        <v>3.7507984787250973E-4</v>
      </c>
      <c r="AG194">
        <f t="shared" si="33"/>
        <v>8.4030449650461386E-2</v>
      </c>
      <c r="AH194">
        <f t="shared" si="34"/>
        <v>3.2081091003472031E-4</v>
      </c>
      <c r="AI194">
        <f t="shared" si="35"/>
        <v>1.8578269855569448E-3</v>
      </c>
      <c r="AJ194">
        <f t="shared" si="36"/>
        <v>3.3407079711250919E-3</v>
      </c>
      <c r="AK194">
        <f t="shared" si="37"/>
        <v>3.8510874560522819E-3</v>
      </c>
      <c r="AL194" s="5">
        <f t="shared" si="38"/>
        <v>0.10959288492625155</v>
      </c>
      <c r="AM194" s="5">
        <f t="shared" si="39"/>
        <v>9.3400882973230431E-2</v>
      </c>
      <c r="AN194" s="5">
        <f t="shared" si="40"/>
        <v>1.6192001953021118E-2</v>
      </c>
    </row>
    <row r="195" spans="1:40" x14ac:dyDescent="0.25">
      <c r="A195" s="17">
        <v>172</v>
      </c>
      <c r="B195">
        <v>31</v>
      </c>
      <c r="C195">
        <v>8</v>
      </c>
      <c r="D195">
        <v>2008</v>
      </c>
      <c r="E195" s="1">
        <v>0.49804999999999999</v>
      </c>
      <c r="F195">
        <v>3</v>
      </c>
      <c r="G195">
        <v>9</v>
      </c>
      <c r="H195">
        <v>2008</v>
      </c>
      <c r="I195" s="1">
        <v>0.49804999999999999</v>
      </c>
      <c r="J195">
        <v>2270</v>
      </c>
      <c r="K195" s="2">
        <v>54.691629955947128</v>
      </c>
      <c r="L195" s="5">
        <v>4.2793724681176091</v>
      </c>
      <c r="M195" s="5">
        <v>3.0410924933788452E-3</v>
      </c>
      <c r="N195" s="5">
        <v>0.5776489080466739</v>
      </c>
      <c r="O195" s="5">
        <v>1.8364496460451067</v>
      </c>
      <c r="P195" s="5">
        <v>5.7072050601828024E-2</v>
      </c>
      <c r="Q195" s="2">
        <v>1.2147464807960826</v>
      </c>
      <c r="R195" s="5">
        <v>2.4658235707617719</v>
      </c>
      <c r="S195" s="5">
        <v>4.8181482808141354E-3</v>
      </c>
      <c r="T195" s="5">
        <v>8.6795424189287332E-2</v>
      </c>
      <c r="U195" s="5">
        <v>0.20161649902625209</v>
      </c>
      <c r="V195" s="5">
        <v>0.77688013278681489</v>
      </c>
      <c r="W195" s="3">
        <v>0.45951769299762635</v>
      </c>
      <c r="X195" s="3">
        <v>0.11319124591804879</v>
      </c>
      <c r="Y195" s="3">
        <v>0.9190353859952527</v>
      </c>
      <c r="AB195">
        <f t="shared" si="28"/>
        <v>0.12070551062301099</v>
      </c>
      <c r="AC195">
        <f t="shared" si="29"/>
        <v>3.8059327360067652E-5</v>
      </c>
      <c r="AD195">
        <f t="shared" si="30"/>
        <v>9.316181592852725E-3</v>
      </c>
      <c r="AE195">
        <f t="shared" si="31"/>
        <v>1.9118212885238722E-2</v>
      </c>
      <c r="AF195">
        <f t="shared" si="32"/>
        <v>6.4840161284336704E-4</v>
      </c>
      <c r="AG195">
        <f t="shared" si="33"/>
        <v>0.10725742670595538</v>
      </c>
      <c r="AH195">
        <f t="shared" si="34"/>
        <v>2.6710656108469951E-4</v>
      </c>
      <c r="AI195">
        <f t="shared" si="35"/>
        <v>2.2199283393213344E-3</v>
      </c>
      <c r="AJ195">
        <f t="shared" si="36"/>
        <v>4.1476342116077373E-3</v>
      </c>
      <c r="AK195">
        <f t="shared" si="37"/>
        <v>9.691618422989207E-3</v>
      </c>
      <c r="AL195" s="5">
        <f t="shared" si="38"/>
        <v>0.14982636604130586</v>
      </c>
      <c r="AM195" s="5">
        <f t="shared" si="39"/>
        <v>0.12358371424095836</v>
      </c>
      <c r="AN195" s="5">
        <f t="shared" si="40"/>
        <v>2.6242651800347502E-2</v>
      </c>
    </row>
    <row r="196" spans="1:40" x14ac:dyDescent="0.25">
      <c r="A196" s="17">
        <v>173</v>
      </c>
      <c r="B196">
        <v>6</v>
      </c>
      <c r="C196">
        <v>9</v>
      </c>
      <c r="D196">
        <v>2008</v>
      </c>
      <c r="E196" s="1">
        <v>0.49804999999999999</v>
      </c>
      <c r="F196">
        <v>9</v>
      </c>
      <c r="G196">
        <v>9</v>
      </c>
      <c r="H196">
        <v>2008</v>
      </c>
      <c r="I196" s="1">
        <v>0.49804999999999999</v>
      </c>
      <c r="J196">
        <v>2268</v>
      </c>
      <c r="K196" s="2">
        <v>32.561728395061714</v>
      </c>
      <c r="L196" s="5">
        <v>3.0697201836640571</v>
      </c>
      <c r="M196" s="11" t="s">
        <v>141</v>
      </c>
      <c r="N196" s="5">
        <v>0.80111080017363179</v>
      </c>
      <c r="O196" s="5">
        <v>1.7442737123729695</v>
      </c>
      <c r="P196" s="5">
        <v>4.3353632756537454E-2</v>
      </c>
      <c r="Q196" s="2">
        <v>1.1999476545217118</v>
      </c>
      <c r="R196" s="5">
        <v>2.1589274410270081</v>
      </c>
      <c r="S196" s="5">
        <v>8.1739767794082128E-3</v>
      </c>
      <c r="T196" s="5">
        <v>7.8838667691801506E-2</v>
      </c>
      <c r="U196" s="5">
        <v>0.17345015857126556</v>
      </c>
      <c r="V196" s="5">
        <v>0.34563808411557395</v>
      </c>
      <c r="W196" s="3">
        <v>0.18618962808220402</v>
      </c>
      <c r="X196" s="3">
        <v>5.4860865606084969E-2</v>
      </c>
      <c r="Y196" s="3">
        <v>0.37237925616440803</v>
      </c>
      <c r="AB196">
        <f t="shared" si="28"/>
        <v>8.6585625579331985E-2</v>
      </c>
      <c r="AC196">
        <f t="shared" si="29"/>
        <v>1.2515018021625952E-2</v>
      </c>
      <c r="AD196">
        <f t="shared" si="30"/>
        <v>1.2920120831960567E-2</v>
      </c>
      <c r="AE196">
        <f t="shared" si="31"/>
        <v>1.8158622663620262E-2</v>
      </c>
      <c r="AF196">
        <f t="shared" si="32"/>
        <v>4.9254521443561948E-4</v>
      </c>
      <c r="AG196">
        <f t="shared" si="33"/>
        <v>9.390817920435951E-2</v>
      </c>
      <c r="AH196">
        <f t="shared" si="34"/>
        <v>4.5314562788113138E-4</v>
      </c>
      <c r="AI196">
        <f t="shared" si="35"/>
        <v>2.0164218825831685E-3</v>
      </c>
      <c r="AJ196">
        <f t="shared" si="36"/>
        <v>3.5681991065884709E-3</v>
      </c>
      <c r="AK196">
        <f t="shared" si="37"/>
        <v>4.3118523467511717E-3</v>
      </c>
      <c r="AL196" s="5">
        <f t="shared" si="38"/>
        <v>0.13067193231097438</v>
      </c>
      <c r="AM196" s="5">
        <f t="shared" si="39"/>
        <v>0.10425779816816345</v>
      </c>
      <c r="AN196" s="5">
        <f t="shared" si="40"/>
        <v>2.6414134142810922E-2</v>
      </c>
    </row>
    <row r="197" spans="1:40" x14ac:dyDescent="0.25">
      <c r="A197" s="17">
        <v>174</v>
      </c>
      <c r="B197">
        <v>12</v>
      </c>
      <c r="C197">
        <v>9</v>
      </c>
      <c r="D197">
        <v>2008</v>
      </c>
      <c r="E197" s="1">
        <v>0.49804999999999999</v>
      </c>
      <c r="F197">
        <v>15</v>
      </c>
      <c r="G197">
        <v>9</v>
      </c>
      <c r="H197">
        <v>2008</v>
      </c>
      <c r="I197" s="1">
        <v>0.49804999999999999</v>
      </c>
      <c r="J197">
        <v>2263</v>
      </c>
      <c r="K197" s="2">
        <v>42.770658418029136</v>
      </c>
      <c r="L197" s="5">
        <v>1.7999696837156689</v>
      </c>
      <c r="M197" s="11" t="s">
        <v>141</v>
      </c>
      <c r="N197" s="5">
        <v>0.3684676608196874</v>
      </c>
      <c r="O197" s="5">
        <v>1.0067320906541266</v>
      </c>
      <c r="P197" s="5">
        <v>3.6826123635984448E-2</v>
      </c>
      <c r="Q197" s="2">
        <v>0.66601696982194047</v>
      </c>
      <c r="R197" s="5">
        <v>1.3513577263619516</v>
      </c>
      <c r="S197" s="5">
        <v>2.4260034643044125E-2</v>
      </c>
      <c r="T197" s="5">
        <v>4.7018331340730704E-2</v>
      </c>
      <c r="U197" s="5">
        <v>0.11969006242844553</v>
      </c>
      <c r="V197" s="5">
        <v>0.1147203935577262</v>
      </c>
      <c r="W197" s="3" t="s">
        <v>148</v>
      </c>
      <c r="X197" s="3" t="s">
        <v>147</v>
      </c>
      <c r="Y197" s="3">
        <v>0.17539417051436842</v>
      </c>
      <c r="AB197">
        <f t="shared" ref="AB197:AB260" si="41">PRODUCT(L197,AB$2)</f>
        <v>5.0770588771490953E-2</v>
      </c>
      <c r="AC197">
        <f t="shared" ref="AC197:AC260" si="42">PRODUCT(M197,AC$2)</f>
        <v>1.2515018021625952E-2</v>
      </c>
      <c r="AD197">
        <f t="shared" ref="AD197:AD260" si="43">PRODUCT(N197,AD$2)</f>
        <v>5.9425571337053586E-3</v>
      </c>
      <c r="AE197">
        <f t="shared" ref="AE197:AE260" si="44">PRODUCT(O197,AE$2)</f>
        <v>1.048050430839545E-2</v>
      </c>
      <c r="AF197">
        <f t="shared" ref="AF197:AF260" si="45">PRODUCT(P197,AF$2)</f>
        <v>4.1838549182209928E-4</v>
      </c>
      <c r="AG197">
        <f t="shared" ref="AG197:AG260" si="46">PRODUCT(R197,AG$2)</f>
        <v>5.8780828445084553E-2</v>
      </c>
      <c r="AH197">
        <f t="shared" ref="AH197:AH260" si="47">PRODUCT(S197,AH$2)</f>
        <v>1.3449180157245485E-3</v>
      </c>
      <c r="AI197">
        <f t="shared" ref="AI197:AI260" si="48">PRODUCT(T197,AI$2)</f>
        <v>1.2025671535777949E-3</v>
      </c>
      <c r="AJ197">
        <f t="shared" ref="AJ197:AJ260" si="49">PRODUCT(U197,AJ$2)</f>
        <v>2.4622518499988798E-3</v>
      </c>
      <c r="AK197">
        <f t="shared" ref="AK197:AK260" si="50">PRODUCT(V197,AK$2)</f>
        <v>1.4311426342031711E-3</v>
      </c>
      <c r="AL197" s="5">
        <f t="shared" ref="AL197:AL260" si="51">SUM(AB197:AF197)</f>
        <v>8.0127053727039807E-2</v>
      </c>
      <c r="AM197" s="5">
        <f t="shared" ref="AM197:AM260" si="52">SUM(AG197:AK197)</f>
        <v>6.5221708098588946E-2</v>
      </c>
      <c r="AN197" s="5">
        <f t="shared" ref="AN197:AN260" si="53">SUM(AL197-AM197)</f>
        <v>1.4905345628450861E-2</v>
      </c>
    </row>
    <row r="198" spans="1:40" x14ac:dyDescent="0.25">
      <c r="A198" s="17">
        <v>175</v>
      </c>
      <c r="B198">
        <v>18</v>
      </c>
      <c r="C198">
        <v>9</v>
      </c>
      <c r="D198">
        <v>2008</v>
      </c>
      <c r="E198" s="1">
        <v>0.49804999999999999</v>
      </c>
      <c r="F198">
        <v>21</v>
      </c>
      <c r="G198">
        <v>9</v>
      </c>
      <c r="H198">
        <v>2008</v>
      </c>
      <c r="I198" s="1">
        <v>0.49804999999999999</v>
      </c>
      <c r="J198">
        <v>2268</v>
      </c>
      <c r="K198" s="2">
        <v>57.830687830687808</v>
      </c>
      <c r="L198" s="5">
        <v>1.2694476375371464</v>
      </c>
      <c r="M198" s="11" t="s">
        <v>141</v>
      </c>
      <c r="N198" s="5">
        <v>0.57367120511576031</v>
      </c>
      <c r="O198" s="5">
        <v>1.4900454088192614</v>
      </c>
      <c r="P198" s="5">
        <v>4.6113868726789256E-2</v>
      </c>
      <c r="Q198" s="2">
        <v>1.2018007238509794</v>
      </c>
      <c r="R198" s="5">
        <v>1.1432474178523686</v>
      </c>
      <c r="S198" s="5">
        <v>2.4171091380839258E-2</v>
      </c>
      <c r="T198" s="5">
        <v>5.4202808218594883E-2</v>
      </c>
      <c r="U198" s="5">
        <v>0.10963943232285636</v>
      </c>
      <c r="V198" s="5">
        <v>0.25650074992062888</v>
      </c>
      <c r="W198" s="3">
        <v>0.18217155891227882</v>
      </c>
      <c r="X198" s="3">
        <v>5.1443792740193194E-2</v>
      </c>
      <c r="Y198" s="3">
        <v>0.36434311782455764</v>
      </c>
      <c r="AB198">
        <f t="shared" si="41"/>
        <v>3.5806494162331712E-2</v>
      </c>
      <c r="AC198">
        <f t="shared" si="42"/>
        <v>1.2515018021625952E-2</v>
      </c>
      <c r="AD198">
        <f t="shared" si="43"/>
        <v>9.2520301639993016E-3</v>
      </c>
      <c r="AE198">
        <f t="shared" si="44"/>
        <v>1.5511999142381879E-2</v>
      </c>
      <c r="AF198">
        <f t="shared" si="45"/>
        <v>5.2390454770061734E-4</v>
      </c>
      <c r="AG198">
        <f t="shared" si="46"/>
        <v>4.972852785618858E-2</v>
      </c>
      <c r="AH198">
        <f t="shared" si="47"/>
        <v>1.3399872150279826E-3</v>
      </c>
      <c r="AI198">
        <f t="shared" si="48"/>
        <v>1.3863213546009643E-3</v>
      </c>
      <c r="AJ198">
        <f t="shared" si="49"/>
        <v>2.2554913047285819E-3</v>
      </c>
      <c r="AK198">
        <f t="shared" si="50"/>
        <v>3.1998596546984641E-3</v>
      </c>
      <c r="AL198" s="5">
        <f t="shared" si="51"/>
        <v>7.3609446038039456E-2</v>
      </c>
      <c r="AM198" s="5">
        <f t="shared" si="52"/>
        <v>5.7910187385244567E-2</v>
      </c>
      <c r="AN198" s="5">
        <f t="shared" si="53"/>
        <v>1.5699258652794888E-2</v>
      </c>
    </row>
    <row r="199" spans="1:40" x14ac:dyDescent="0.25">
      <c r="A199" s="17">
        <v>176</v>
      </c>
      <c r="B199">
        <v>24</v>
      </c>
      <c r="C199">
        <v>9</v>
      </c>
      <c r="D199">
        <v>2008</v>
      </c>
      <c r="E199" s="1">
        <v>0.49804999999999999</v>
      </c>
      <c r="F199">
        <v>27</v>
      </c>
      <c r="G199">
        <v>9</v>
      </c>
      <c r="H199">
        <v>2008</v>
      </c>
      <c r="I199" s="1">
        <v>0.49804999999999999</v>
      </c>
      <c r="J199">
        <v>2266</v>
      </c>
      <c r="K199" s="2">
        <v>33.327449249779363</v>
      </c>
      <c r="L199" s="5">
        <v>1.2264940665960027</v>
      </c>
      <c r="M199" s="11" t="s">
        <v>141</v>
      </c>
      <c r="N199" s="5">
        <v>0.37660408080979429</v>
      </c>
      <c r="O199" s="5">
        <v>1.0111456565538015</v>
      </c>
      <c r="P199" s="5">
        <v>3.4025253296079028E-2</v>
      </c>
      <c r="Q199" s="2">
        <v>0.77537590198898043</v>
      </c>
      <c r="R199" s="5">
        <v>0.93511928292304325</v>
      </c>
      <c r="S199" s="5">
        <v>8.8808211833642757E-3</v>
      </c>
      <c r="T199" s="5">
        <v>4.538063835552178E-2</v>
      </c>
      <c r="U199" s="5">
        <v>8.8992270303764304E-2</v>
      </c>
      <c r="V199" s="5">
        <v>0.30943296468599468</v>
      </c>
      <c r="W199" s="3">
        <v>0.24921976158540643</v>
      </c>
      <c r="X199" s="3">
        <v>6.1065196175279501E-2</v>
      </c>
      <c r="Y199" s="3">
        <v>0.49843952317081286</v>
      </c>
      <c r="AB199">
        <f t="shared" si="41"/>
        <v>3.4594930375313866E-2</v>
      </c>
      <c r="AC199">
        <f t="shared" si="42"/>
        <v>1.2515018021625952E-2</v>
      </c>
      <c r="AD199">
        <f t="shared" si="43"/>
        <v>6.073779343403413E-3</v>
      </c>
      <c r="AE199">
        <f t="shared" si="44"/>
        <v>1.0526451384937805E-2</v>
      </c>
      <c r="AF199">
        <f t="shared" si="45"/>
        <v>3.865645071788446E-4</v>
      </c>
      <c r="AG199">
        <f t="shared" si="46"/>
        <v>4.0675451860677302E-2</v>
      </c>
      <c r="AH199">
        <f t="shared" si="47"/>
        <v>4.9233138285560587E-4</v>
      </c>
      <c r="AI199">
        <f t="shared" si="48"/>
        <v>1.1606806013438379E-3</v>
      </c>
      <c r="AJ199">
        <f t="shared" si="49"/>
        <v>1.8307399774483504E-3</v>
      </c>
      <c r="AK199">
        <f t="shared" si="50"/>
        <v>3.8601916752244846E-3</v>
      </c>
      <c r="AL199" s="5">
        <f t="shared" si="51"/>
        <v>6.4096743632459888E-2</v>
      </c>
      <c r="AM199" s="5">
        <f t="shared" si="52"/>
        <v>4.8019395497549584E-2</v>
      </c>
      <c r="AN199" s="5">
        <f t="shared" si="53"/>
        <v>1.6077348134910303E-2</v>
      </c>
    </row>
    <row r="200" spans="1:40" x14ac:dyDescent="0.25">
      <c r="A200" s="17">
        <v>177</v>
      </c>
      <c r="B200">
        <v>30</v>
      </c>
      <c r="C200">
        <v>9</v>
      </c>
      <c r="D200">
        <v>2008</v>
      </c>
      <c r="E200" s="1">
        <v>0.49804999999999999</v>
      </c>
      <c r="F200">
        <v>3</v>
      </c>
      <c r="G200">
        <v>10</v>
      </c>
      <c r="H200">
        <v>2008</v>
      </c>
      <c r="I200" s="1">
        <v>0.49804999999999999</v>
      </c>
      <c r="J200">
        <v>2267</v>
      </c>
      <c r="K200" s="2">
        <v>39.488310542567191</v>
      </c>
      <c r="L200" s="5">
        <v>1.5574481748983182</v>
      </c>
      <c r="M200" s="11" t="s">
        <v>141</v>
      </c>
      <c r="N200" s="5">
        <v>0.3331036684884538</v>
      </c>
      <c r="O200" s="5">
        <v>0.68961040502059323</v>
      </c>
      <c r="P200" s="5">
        <v>2.6128225300327747E-2</v>
      </c>
      <c r="Q200" s="2">
        <v>0.43189978721965289</v>
      </c>
      <c r="R200" s="5">
        <v>1.0221419985124236</v>
      </c>
      <c r="S200" s="5">
        <v>1.3318946057750669E-2</v>
      </c>
      <c r="T200" s="5">
        <v>4.7778663581630382E-2</v>
      </c>
      <c r="U200" s="5">
        <v>7.8041430903009204E-2</v>
      </c>
      <c r="V200" s="5">
        <v>0.22594362025731271</v>
      </c>
      <c r="W200" s="3">
        <v>0.27565107129584104</v>
      </c>
      <c r="X200" s="3">
        <v>8.719563175467647E-2</v>
      </c>
      <c r="Y200" s="3">
        <v>0.55130214259168209</v>
      </c>
      <c r="AB200">
        <f t="shared" si="41"/>
        <v>4.3929940340685356E-2</v>
      </c>
      <c r="AC200">
        <f t="shared" si="42"/>
        <v>1.2515018021625952E-2</v>
      </c>
      <c r="AD200">
        <f t="shared" si="43"/>
        <v>5.3722152360289877E-3</v>
      </c>
      <c r="AE200">
        <f t="shared" si="44"/>
        <v>7.1791342384214607E-3</v>
      </c>
      <c r="AF200">
        <f t="shared" si="45"/>
        <v>2.9684553554353515E-4</v>
      </c>
      <c r="AG200">
        <f t="shared" si="46"/>
        <v>4.4460731817344133E-2</v>
      </c>
      <c r="AH200">
        <f t="shared" si="47"/>
        <v>7.383703596098673E-4</v>
      </c>
      <c r="AI200">
        <f t="shared" si="48"/>
        <v>1.2220138364489089E-3</v>
      </c>
      <c r="AJ200">
        <f t="shared" si="49"/>
        <v>1.6054604176714506E-3</v>
      </c>
      <c r="AK200">
        <f t="shared" si="50"/>
        <v>2.8186579373417255E-3</v>
      </c>
      <c r="AL200" s="5">
        <f t="shared" si="51"/>
        <v>6.9293153372305294E-2</v>
      </c>
      <c r="AM200" s="5">
        <f t="shared" si="52"/>
        <v>5.0845234368416085E-2</v>
      </c>
      <c r="AN200" s="5">
        <f t="shared" si="53"/>
        <v>1.8447919003889209E-2</v>
      </c>
    </row>
    <row r="201" spans="1:40" x14ac:dyDescent="0.25">
      <c r="A201" s="17">
        <v>178</v>
      </c>
      <c r="B201">
        <v>6</v>
      </c>
      <c r="C201">
        <v>10</v>
      </c>
      <c r="D201">
        <v>2008</v>
      </c>
      <c r="E201" s="1">
        <v>0.49804999999999999</v>
      </c>
      <c r="F201">
        <v>9</v>
      </c>
      <c r="G201">
        <v>10</v>
      </c>
      <c r="H201">
        <v>2008</v>
      </c>
      <c r="I201" s="1">
        <v>0.49804999999999999</v>
      </c>
      <c r="J201">
        <v>1965</v>
      </c>
      <c r="K201" s="2">
        <v>78.600508905852408</v>
      </c>
      <c r="L201" s="5">
        <v>4.2183622671395735</v>
      </c>
      <c r="M201" s="5">
        <v>4.6479961189214575E-3</v>
      </c>
      <c r="N201" s="5">
        <v>0.52308303690967406</v>
      </c>
      <c r="O201" s="5">
        <v>1.3749506413893713</v>
      </c>
      <c r="P201" s="5">
        <v>3.7703810622566829E-2</v>
      </c>
      <c r="Q201" s="2">
        <v>0.73924659393554726</v>
      </c>
      <c r="R201" s="5">
        <v>2.5213544209838812</v>
      </c>
      <c r="S201" s="5">
        <v>2.1484750481277737E-2</v>
      </c>
      <c r="T201" s="5">
        <v>0.10147921000166282</v>
      </c>
      <c r="U201" s="5">
        <v>0.18376708865967364</v>
      </c>
      <c r="V201" s="5">
        <v>0.39372808176321655</v>
      </c>
      <c r="W201" s="3">
        <v>0.26613608222636292</v>
      </c>
      <c r="X201" s="3">
        <v>8.638513124790699E-2</v>
      </c>
      <c r="Y201" s="3">
        <v>0.53227216445272585</v>
      </c>
      <c r="AB201">
        <f t="shared" si="41"/>
        <v>0.11898463507008075</v>
      </c>
      <c r="AC201">
        <f t="shared" si="42"/>
        <v>5.816975519274952E-5</v>
      </c>
      <c r="AD201">
        <f t="shared" si="43"/>
        <v>8.4361564474690551E-3</v>
      </c>
      <c r="AE201">
        <f t="shared" si="44"/>
        <v>1.4313814225937057E-2</v>
      </c>
      <c r="AF201">
        <f t="shared" si="45"/>
        <v>4.2835698665486812E-4</v>
      </c>
      <c r="AG201">
        <f t="shared" si="46"/>
        <v>0.10967288585244138</v>
      </c>
      <c r="AH201">
        <f t="shared" si="47"/>
        <v>1.1910629317218218E-3</v>
      </c>
      <c r="AI201">
        <f t="shared" si="48"/>
        <v>2.5954890622268186E-3</v>
      </c>
      <c r="AJ201">
        <f t="shared" si="49"/>
        <v>3.7804379481521017E-3</v>
      </c>
      <c r="AK201">
        <f t="shared" si="50"/>
        <v>4.9117774671059954E-3</v>
      </c>
      <c r="AL201" s="5">
        <f t="shared" si="51"/>
        <v>0.14222113248533447</v>
      </c>
      <c r="AM201" s="5">
        <f t="shared" si="52"/>
        <v>0.1221516532616481</v>
      </c>
      <c r="AN201" s="5">
        <f t="shared" si="53"/>
        <v>2.0069479223686362E-2</v>
      </c>
    </row>
    <row r="202" spans="1:40" x14ac:dyDescent="0.25">
      <c r="A202" s="17">
        <v>179</v>
      </c>
      <c r="B202">
        <v>12</v>
      </c>
      <c r="C202">
        <v>10</v>
      </c>
      <c r="D202">
        <v>2008</v>
      </c>
      <c r="E202" s="1">
        <v>0.49804999999999999</v>
      </c>
      <c r="F202">
        <v>15</v>
      </c>
      <c r="G202">
        <v>10</v>
      </c>
      <c r="H202">
        <v>2008</v>
      </c>
      <c r="I202" s="1">
        <v>0.49804999999999999</v>
      </c>
      <c r="J202">
        <v>2264</v>
      </c>
      <c r="K202" s="2">
        <v>58.807420494699663</v>
      </c>
      <c r="L202" s="5">
        <v>2.7947911090527926</v>
      </c>
      <c r="M202" s="5">
        <v>1.4949513708685182E-3</v>
      </c>
      <c r="N202" s="5">
        <v>0.67882055569677002</v>
      </c>
      <c r="O202" s="5">
        <v>1.6301113578237543</v>
      </c>
      <c r="P202" s="5">
        <v>4.1812561116038316E-2</v>
      </c>
      <c r="Q202" s="2">
        <v>1.1930530091602116</v>
      </c>
      <c r="R202" s="5">
        <v>1.7334780296656565</v>
      </c>
      <c r="S202" s="5">
        <v>1.2364066988518739E-2</v>
      </c>
      <c r="T202" s="5">
        <v>6.8998149401352807E-2</v>
      </c>
      <c r="U202" s="5">
        <v>0.13374183103150103</v>
      </c>
      <c r="V202" s="5">
        <v>0.58404985423736189</v>
      </c>
      <c r="W202" s="3">
        <v>0.5569590887049013</v>
      </c>
      <c r="X202" s="3">
        <v>8.8631194179349476E-2</v>
      </c>
      <c r="Y202" s="3">
        <v>1.1139181774098026</v>
      </c>
      <c r="AB202">
        <f t="shared" si="41"/>
        <v>7.8830877755134754E-2</v>
      </c>
      <c r="AC202">
        <f t="shared" si="42"/>
        <v>1.8709343347873926E-5</v>
      </c>
      <c r="AD202">
        <f t="shared" si="43"/>
        <v>1.0947853406694793E-2</v>
      </c>
      <c r="AE202">
        <f t="shared" si="44"/>
        <v>1.6970144557263086E-2</v>
      </c>
      <c r="AF202">
        <f t="shared" si="45"/>
        <v>4.7503693627371993E-4</v>
      </c>
      <c r="AG202">
        <f t="shared" si="46"/>
        <v>7.5402147549351581E-2</v>
      </c>
      <c r="AH202">
        <f t="shared" si="47"/>
        <v>6.854341589018221E-4</v>
      </c>
      <c r="AI202">
        <f t="shared" si="48"/>
        <v>1.7647352800851392E-3</v>
      </c>
      <c r="AJ202">
        <f t="shared" si="49"/>
        <v>2.751323411468855E-3</v>
      </c>
      <c r="AK202">
        <f t="shared" si="50"/>
        <v>7.286051075815393E-3</v>
      </c>
      <c r="AL202" s="5">
        <f t="shared" si="51"/>
        <v>0.10724262199871423</v>
      </c>
      <c r="AM202" s="5">
        <f t="shared" si="52"/>
        <v>8.7889691475622797E-2</v>
      </c>
      <c r="AN202" s="5">
        <f t="shared" si="53"/>
        <v>1.9352930523091436E-2</v>
      </c>
    </row>
    <row r="203" spans="1:40" x14ac:dyDescent="0.25">
      <c r="A203" s="17">
        <v>180</v>
      </c>
      <c r="B203">
        <v>20</v>
      </c>
      <c r="C203">
        <v>10</v>
      </c>
      <c r="D203">
        <v>2008</v>
      </c>
      <c r="E203" s="1">
        <v>0.52305000000000001</v>
      </c>
      <c r="F203">
        <v>21</v>
      </c>
      <c r="G203">
        <v>10</v>
      </c>
      <c r="H203">
        <v>2008</v>
      </c>
      <c r="I203" s="1">
        <v>0.16471666666666668</v>
      </c>
      <c r="J203">
        <v>419</v>
      </c>
      <c r="K203" s="2">
        <v>25.727923627684991</v>
      </c>
      <c r="L203" s="5">
        <v>1.4832918592072648</v>
      </c>
      <c r="M203" s="11" t="s">
        <v>141</v>
      </c>
      <c r="N203" s="5">
        <v>0.77645758903837891</v>
      </c>
      <c r="O203" s="5">
        <v>0.59165495253293454</v>
      </c>
      <c r="P203" s="5">
        <v>1.4297134204064615E-2</v>
      </c>
      <c r="Q203" s="2">
        <v>0.34510449359642142</v>
      </c>
      <c r="R203" s="5">
        <v>0.97787813704353777</v>
      </c>
      <c r="S203" s="5">
        <v>3.9395910882943579E-2</v>
      </c>
      <c r="T203" s="5">
        <v>3.5098175150258829E-2</v>
      </c>
      <c r="U203" s="5">
        <v>0.12314445452719383</v>
      </c>
      <c r="V203" s="5">
        <v>0.22030193365742048</v>
      </c>
      <c r="W203" s="3">
        <v>0.18255799468980452</v>
      </c>
      <c r="X203" s="3">
        <v>6.0764152690937594E-3</v>
      </c>
      <c r="Y203" s="3">
        <v>0.36511598937960904</v>
      </c>
      <c r="AB203">
        <f t="shared" si="41"/>
        <v>4.1838260773623237E-2</v>
      </c>
      <c r="AC203">
        <f t="shared" si="42"/>
        <v>1.2515018021625952E-2</v>
      </c>
      <c r="AD203">
        <f t="shared" si="43"/>
        <v>1.2522519817601172E-2</v>
      </c>
      <c r="AE203">
        <f t="shared" si="44"/>
        <v>6.1593767961403848E-3</v>
      </c>
      <c r="AF203">
        <f t="shared" si="45"/>
        <v>1.6243125626638403E-4</v>
      </c>
      <c r="AG203">
        <f t="shared" si="46"/>
        <v>4.2535359729285578E-2</v>
      </c>
      <c r="AH203">
        <f t="shared" si="47"/>
        <v>2.1840146179486746E-3</v>
      </c>
      <c r="AI203">
        <f t="shared" si="48"/>
        <v>8.9769056839450381E-4</v>
      </c>
      <c r="AJ203">
        <f t="shared" si="49"/>
        <v>2.5333152546223791E-3</v>
      </c>
      <c r="AK203">
        <f t="shared" si="50"/>
        <v>2.7482776154867826E-3</v>
      </c>
      <c r="AL203" s="5">
        <f t="shared" si="51"/>
        <v>7.3197606665257139E-2</v>
      </c>
      <c r="AM203" s="5">
        <f t="shared" si="52"/>
        <v>5.0898657785737919E-2</v>
      </c>
      <c r="AN203" s="5">
        <f t="shared" si="53"/>
        <v>2.229894887951922E-2</v>
      </c>
    </row>
    <row r="204" spans="1:40" x14ac:dyDescent="0.25">
      <c r="A204" s="17">
        <v>215</v>
      </c>
      <c r="B204">
        <v>24</v>
      </c>
      <c r="C204">
        <v>10</v>
      </c>
      <c r="D204">
        <v>2008</v>
      </c>
      <c r="E204" s="1">
        <v>0.3369388888888889</v>
      </c>
      <c r="F204">
        <v>27</v>
      </c>
      <c r="G204">
        <v>10</v>
      </c>
      <c r="H204">
        <v>2008</v>
      </c>
      <c r="I204" s="1">
        <v>0.3369388888888889</v>
      </c>
      <c r="J204">
        <v>2264</v>
      </c>
      <c r="K204" s="2" t="s">
        <v>104</v>
      </c>
      <c r="L204" s="5">
        <v>3.7676543428671114</v>
      </c>
      <c r="M204" s="5">
        <v>3.2320437671428349E-3</v>
      </c>
      <c r="N204" s="5">
        <v>0.51191236343803848</v>
      </c>
      <c r="O204" s="5">
        <v>0.89717611088883431</v>
      </c>
      <c r="P204" s="5">
        <v>2.3403920761115769E-2</v>
      </c>
      <c r="Q204" s="2">
        <v>0.32977403415662421</v>
      </c>
      <c r="R204" s="5">
        <v>2.2504524556265473</v>
      </c>
      <c r="S204" s="5">
        <v>4.5253775749212376E-2</v>
      </c>
      <c r="T204" s="5">
        <v>9.5340128121500944E-2</v>
      </c>
      <c r="U204" s="5">
        <v>0.14624223594939423</v>
      </c>
      <c r="V204" s="5">
        <v>0.25638471148367231</v>
      </c>
      <c r="W204" s="3">
        <v>0.26974215678870528</v>
      </c>
      <c r="X204" s="3">
        <v>6.2930974175931187E-2</v>
      </c>
      <c r="Y204" s="3">
        <v>0.53948431357741056</v>
      </c>
      <c r="AB204">
        <f t="shared" si="41"/>
        <v>0.10627180613395512</v>
      </c>
      <c r="AC204">
        <f t="shared" si="42"/>
        <v>4.044908599247641E-5</v>
      </c>
      <c r="AD204">
        <f t="shared" si="43"/>
        <v>8.2559985329875296E-3</v>
      </c>
      <c r="AE204">
        <f t="shared" si="44"/>
        <v>9.3399805001252844E-3</v>
      </c>
      <c r="AF204">
        <f t="shared" si="45"/>
        <v>2.658944230729948E-4</v>
      </c>
      <c r="AG204">
        <f t="shared" si="46"/>
        <v>9.7889298397789412E-2</v>
      </c>
      <c r="AH204">
        <f t="shared" si="47"/>
        <v>2.508760567748201E-3</v>
      </c>
      <c r="AI204">
        <f t="shared" si="48"/>
        <v>2.4384724686623443E-3</v>
      </c>
      <c r="AJ204">
        <f t="shared" si="49"/>
        <v>3.0084804762269953E-3</v>
      </c>
      <c r="AK204">
        <f t="shared" si="50"/>
        <v>3.1984120694070898E-3</v>
      </c>
      <c r="AL204" s="5">
        <f t="shared" si="51"/>
        <v>0.12417412867613341</v>
      </c>
      <c r="AM204" s="5">
        <f t="shared" si="52"/>
        <v>0.10904342397983403</v>
      </c>
      <c r="AN204" s="5">
        <f t="shared" si="53"/>
        <v>1.5130704696299374E-2</v>
      </c>
    </row>
    <row r="205" spans="1:40" x14ac:dyDescent="0.25">
      <c r="A205" s="17">
        <v>216</v>
      </c>
      <c r="B205">
        <v>30</v>
      </c>
      <c r="C205">
        <v>10</v>
      </c>
      <c r="D205">
        <v>2008</v>
      </c>
      <c r="E205" s="1">
        <v>0.3369388888888889</v>
      </c>
      <c r="F205">
        <v>2</v>
      </c>
      <c r="G205">
        <v>11</v>
      </c>
      <c r="H205">
        <v>2008</v>
      </c>
      <c r="I205" s="1">
        <v>0.3369388888888889</v>
      </c>
      <c r="J205">
        <v>2264</v>
      </c>
      <c r="K205" s="2">
        <v>27.181978798586542</v>
      </c>
      <c r="L205" s="5">
        <v>3.1014895128159781</v>
      </c>
      <c r="M205" s="5">
        <v>2.591075010267143E-3</v>
      </c>
      <c r="N205" s="5">
        <v>0.33334861868931603</v>
      </c>
      <c r="O205" s="5">
        <v>1.0661591805404484</v>
      </c>
      <c r="P205" s="5">
        <v>3.1283821439751718E-2</v>
      </c>
      <c r="Q205" s="2">
        <v>0.5888915720422172</v>
      </c>
      <c r="R205" s="5">
        <v>1.8929575790797979</v>
      </c>
      <c r="S205" s="5">
        <v>1.2169870206117886E-2</v>
      </c>
      <c r="T205" s="5">
        <v>6.5693297576099374E-2</v>
      </c>
      <c r="U205" s="5">
        <v>0.14903317969580759</v>
      </c>
      <c r="V205" s="5">
        <v>0.27835236973455108</v>
      </c>
      <c r="W205" s="3">
        <v>0.23504958523294128</v>
      </c>
      <c r="X205" s="3">
        <v>5.0850103542710863E-2</v>
      </c>
      <c r="Y205" s="3">
        <v>0.47009917046588257</v>
      </c>
      <c r="AB205">
        <f t="shared" si="41"/>
        <v>8.7481722641694001E-2</v>
      </c>
      <c r="AC205">
        <f t="shared" si="42"/>
        <v>3.2427350448877945E-5</v>
      </c>
      <c r="AD205">
        <f t="shared" si="43"/>
        <v>5.3761657335035786E-3</v>
      </c>
      <c r="AE205">
        <f t="shared" si="44"/>
        <v>1.1099165298117469E-2</v>
      </c>
      <c r="AF205">
        <f t="shared" si="45"/>
        <v>3.5541880944416608E-4</v>
      </c>
      <c r="AG205">
        <f t="shared" si="46"/>
        <v>8.2339126449712099E-2</v>
      </c>
      <c r="AH205">
        <f t="shared" si="47"/>
        <v>6.7466835600460602E-4</v>
      </c>
      <c r="AI205">
        <f t="shared" si="48"/>
        <v>1.6802085404250152E-3</v>
      </c>
      <c r="AJ205">
        <f t="shared" si="49"/>
        <v>3.0658954884963509E-3</v>
      </c>
      <c r="AK205">
        <f t="shared" si="50"/>
        <v>3.4724597022773337E-3</v>
      </c>
      <c r="AL205" s="5">
        <f t="shared" si="51"/>
        <v>0.10434489983320809</v>
      </c>
      <c r="AM205" s="5">
        <f t="shared" si="52"/>
        <v>9.1232358536915401E-2</v>
      </c>
      <c r="AN205" s="5">
        <f t="shared" si="53"/>
        <v>1.311254129629269E-2</v>
      </c>
    </row>
    <row r="206" spans="1:40" x14ac:dyDescent="0.25">
      <c r="A206" s="17">
        <v>217</v>
      </c>
      <c r="B206">
        <v>5</v>
      </c>
      <c r="C206">
        <v>11</v>
      </c>
      <c r="D206">
        <v>2008</v>
      </c>
      <c r="E206" s="1">
        <v>0.3369388888888889</v>
      </c>
      <c r="F206">
        <v>8</v>
      </c>
      <c r="G206">
        <v>11</v>
      </c>
      <c r="H206">
        <v>2008</v>
      </c>
      <c r="I206" s="1">
        <v>0.3369388888888889</v>
      </c>
      <c r="J206">
        <v>2264</v>
      </c>
      <c r="K206" s="2">
        <v>40.048586572438175</v>
      </c>
      <c r="L206" s="5">
        <v>4.43413249127605</v>
      </c>
      <c r="M206" s="5">
        <v>6.135386838147289E-3</v>
      </c>
      <c r="N206" s="5">
        <v>0.54263726385488364</v>
      </c>
      <c r="O206" s="5">
        <v>1.1858493039955769</v>
      </c>
      <c r="P206" s="5">
        <v>4.0935127392271835E-2</v>
      </c>
      <c r="Q206" s="2">
        <v>0.53802391297099095</v>
      </c>
      <c r="R206" s="5">
        <v>2.5694305710773331</v>
      </c>
      <c r="S206" s="5">
        <v>1.5644965200014838E-2</v>
      </c>
      <c r="T206" s="5">
        <v>9.0989251490932357E-2</v>
      </c>
      <c r="U206" s="5">
        <v>0.18511400571612566</v>
      </c>
      <c r="V206" s="5">
        <v>0.3993805922175771</v>
      </c>
      <c r="W206" s="3">
        <v>0.3188626598353651</v>
      </c>
      <c r="X206" s="3">
        <v>6.3642855155473035E-2</v>
      </c>
      <c r="Y206" s="3">
        <v>0.63772531967073021</v>
      </c>
      <c r="AB206">
        <f t="shared" si="41"/>
        <v>0.12507072719589454</v>
      </c>
      <c r="AC206">
        <f t="shared" si="42"/>
        <v>7.6784476849059996E-5</v>
      </c>
      <c r="AD206">
        <f t="shared" si="43"/>
        <v>8.7515222805759491E-3</v>
      </c>
      <c r="AE206">
        <f t="shared" si="44"/>
        <v>1.2345189802738951E-2</v>
      </c>
      <c r="AF206">
        <f t="shared" si="45"/>
        <v>4.6506831878663203E-4</v>
      </c>
      <c r="AG206">
        <f t="shared" si="46"/>
        <v>0.11176408337609872</v>
      </c>
      <c r="AH206">
        <f t="shared" si="47"/>
        <v>8.673192706638008E-4</v>
      </c>
      <c r="AI206">
        <f t="shared" si="48"/>
        <v>2.3271920132315817E-3</v>
      </c>
      <c r="AJ206">
        <f t="shared" si="49"/>
        <v>3.8081465895109172E-3</v>
      </c>
      <c r="AK206">
        <f t="shared" si="50"/>
        <v>4.9822928170855426E-3</v>
      </c>
      <c r="AL206" s="5">
        <f t="shared" si="51"/>
        <v>0.14670929207484512</v>
      </c>
      <c r="AM206" s="5">
        <f t="shared" si="52"/>
        <v>0.12374903406659056</v>
      </c>
      <c r="AN206" s="5">
        <f t="shared" si="53"/>
        <v>2.2960258008254561E-2</v>
      </c>
    </row>
    <row r="207" spans="1:40" x14ac:dyDescent="0.25">
      <c r="A207" s="17">
        <v>218</v>
      </c>
      <c r="B207">
        <v>11</v>
      </c>
      <c r="C207">
        <v>11</v>
      </c>
      <c r="D207">
        <v>2008</v>
      </c>
      <c r="E207" s="1">
        <v>0.3369388888888889</v>
      </c>
      <c r="F207">
        <v>14</v>
      </c>
      <c r="G207">
        <v>11</v>
      </c>
      <c r="H207">
        <v>2008</v>
      </c>
      <c r="I207" s="1">
        <v>0.3369388888888889</v>
      </c>
      <c r="J207" s="4">
        <v>2120.355</v>
      </c>
      <c r="K207" s="2">
        <v>156.26628559840213</v>
      </c>
      <c r="L207" s="5">
        <v>2.0454332629551333</v>
      </c>
      <c r="M207" s="5">
        <v>8.2732614495412467E-3</v>
      </c>
      <c r="N207" s="5">
        <v>3.7675670630287854</v>
      </c>
      <c r="O207" s="5">
        <v>1.1358262671242223</v>
      </c>
      <c r="P207" s="5">
        <v>2.6648610563785494E-2</v>
      </c>
      <c r="Q207" s="2">
        <v>0.80823925721113032</v>
      </c>
      <c r="R207" s="5">
        <v>1.2992884959746318</v>
      </c>
      <c r="S207" s="5">
        <v>1.5436164125591435E-2</v>
      </c>
      <c r="T207" s="5">
        <v>0.10936489625370546</v>
      </c>
      <c r="U207" s="5">
        <v>0.11648969838360644</v>
      </c>
      <c r="V207" s="5">
        <v>0.26071659436383271</v>
      </c>
      <c r="W207" s="3">
        <v>1.9484080969430597</v>
      </c>
      <c r="X207" s="3">
        <v>0.25320222565294642</v>
      </c>
      <c r="Y207" s="3">
        <v>3.8968161938861194</v>
      </c>
      <c r="AB207">
        <f t="shared" si="41"/>
        <v>5.7694222293039603E-2</v>
      </c>
      <c r="AC207">
        <f t="shared" si="42"/>
        <v>1.0354001613863195E-4</v>
      </c>
      <c r="AD207">
        <f t="shared" si="43"/>
        <v>6.0762408503663184E-2</v>
      </c>
      <c r="AE207">
        <f t="shared" si="44"/>
        <v>1.1824428958502217E-2</v>
      </c>
      <c r="AF207">
        <f t="shared" si="45"/>
        <v>3.0275768764894973E-4</v>
      </c>
      <c r="AG207">
        <f t="shared" si="46"/>
        <v>5.6515941480694748E-2</v>
      </c>
      <c r="AH207">
        <f t="shared" si="47"/>
        <v>8.5574384091579778E-4</v>
      </c>
      <c r="AI207">
        <f t="shared" si="48"/>
        <v>2.7971777865969994E-3</v>
      </c>
      <c r="AJ207">
        <f t="shared" si="49"/>
        <v>2.3964142847892706E-3</v>
      </c>
      <c r="AK207">
        <f t="shared" si="50"/>
        <v>3.2524525244989112E-3</v>
      </c>
      <c r="AL207" s="5">
        <f t="shared" si="51"/>
        <v>0.1306873574589926</v>
      </c>
      <c r="AM207" s="5">
        <f t="shared" si="52"/>
        <v>6.5817729917495724E-2</v>
      </c>
      <c r="AN207" s="5">
        <f t="shared" si="53"/>
        <v>6.4869627541496874E-2</v>
      </c>
    </row>
    <row r="208" spans="1:40" x14ac:dyDescent="0.25">
      <c r="A208" s="17">
        <v>219</v>
      </c>
      <c r="B208">
        <v>17</v>
      </c>
      <c r="C208">
        <v>11</v>
      </c>
      <c r="D208">
        <v>2008</v>
      </c>
      <c r="E208" s="1">
        <v>0.3369388888888889</v>
      </c>
      <c r="F208">
        <v>20</v>
      </c>
      <c r="G208">
        <v>11</v>
      </c>
      <c r="H208">
        <v>2008</v>
      </c>
      <c r="I208" s="1">
        <v>0.3369388888888889</v>
      </c>
      <c r="J208" s="4">
        <v>1733.6990000000001</v>
      </c>
      <c r="K208" s="2">
        <v>40.658730264019269</v>
      </c>
      <c r="L208" s="5">
        <v>3.7168456967316974</v>
      </c>
      <c r="M208" s="5">
        <v>3.9892690356976984E-3</v>
      </c>
      <c r="N208" s="5">
        <v>1.0456921160018218</v>
      </c>
      <c r="O208" s="5">
        <v>1.4157929061076631</v>
      </c>
      <c r="P208" s="5">
        <v>5.0177317505486659E-2</v>
      </c>
      <c r="Q208" s="2">
        <v>0.76519320297714422</v>
      </c>
      <c r="R208" s="5">
        <v>2.5804341569778795</v>
      </c>
      <c r="S208" s="5">
        <v>5.9076965869177697E-2</v>
      </c>
      <c r="T208" s="5">
        <v>0.16121418122998937</v>
      </c>
      <c r="U208" s="5">
        <v>0.18817156733832532</v>
      </c>
      <c r="V208" s="5">
        <v>0.3414072104969193</v>
      </c>
      <c r="W208" s="3">
        <v>0.57652834440882095</v>
      </c>
      <c r="X208" s="3">
        <v>0.34854417414108757</v>
      </c>
      <c r="Y208" s="3">
        <v>1.1530566888176419</v>
      </c>
      <c r="AB208">
        <f t="shared" si="41"/>
        <v>0.10483867928614495</v>
      </c>
      <c r="AC208">
        <f t="shared" si="42"/>
        <v>4.992577387487108E-5</v>
      </c>
      <c r="AD208">
        <f t="shared" si="43"/>
        <v>1.6864669018123113E-2</v>
      </c>
      <c r="AE208">
        <f t="shared" si="44"/>
        <v>1.4738999372331427E-2</v>
      </c>
      <c r="AF208">
        <f t="shared" si="45"/>
        <v>5.7006981973886108E-4</v>
      </c>
      <c r="AG208">
        <f t="shared" si="46"/>
        <v>0.11224271304053408</v>
      </c>
      <c r="AH208">
        <f t="shared" si="47"/>
        <v>3.275085006302018E-3</v>
      </c>
      <c r="AI208">
        <f t="shared" si="48"/>
        <v>4.1233041137335733E-3</v>
      </c>
      <c r="AJ208">
        <f t="shared" si="49"/>
        <v>3.8710464377355552E-3</v>
      </c>
      <c r="AK208">
        <f t="shared" si="50"/>
        <v>4.2590719872370175E-3</v>
      </c>
      <c r="AL208" s="5">
        <f t="shared" si="51"/>
        <v>0.13706234327021322</v>
      </c>
      <c r="AM208" s="5">
        <f t="shared" si="52"/>
        <v>0.12777122058554224</v>
      </c>
      <c r="AN208" s="5">
        <f t="shared" si="53"/>
        <v>9.2911226846709716E-3</v>
      </c>
    </row>
    <row r="209" spans="1:40" x14ac:dyDescent="0.25">
      <c r="A209" s="17">
        <v>220</v>
      </c>
      <c r="B209">
        <v>23</v>
      </c>
      <c r="C209">
        <v>11</v>
      </c>
      <c r="D209">
        <v>2008</v>
      </c>
      <c r="E209" s="1">
        <v>0.3369388888888889</v>
      </c>
      <c r="F209">
        <v>26</v>
      </c>
      <c r="G209">
        <v>11</v>
      </c>
      <c r="H209">
        <v>2008</v>
      </c>
      <c r="I209" s="1">
        <v>0.3369388888888889</v>
      </c>
      <c r="J209" s="4">
        <v>2131.8629999999998</v>
      </c>
      <c r="K209" s="2">
        <v>31.676519551209378</v>
      </c>
      <c r="L209" s="5">
        <v>3.6287728921478188</v>
      </c>
      <c r="M209" s="5">
        <v>2.1241597417450643E-3</v>
      </c>
      <c r="N209" s="5">
        <v>1.2440263405547936</v>
      </c>
      <c r="O209" s="5">
        <v>1.4748400917274747</v>
      </c>
      <c r="P209" s="5">
        <v>7.7711745743077626E-2</v>
      </c>
      <c r="Q209" s="2">
        <v>0.86474050745678677</v>
      </c>
      <c r="R209" s="5">
        <v>2.4198009910469596</v>
      </c>
      <c r="S209" s="5">
        <v>0.15033363330716504</v>
      </c>
      <c r="T209" s="5">
        <v>0.13720562965736358</v>
      </c>
      <c r="U209" s="5">
        <v>0.17865576319709922</v>
      </c>
      <c r="V209" s="5">
        <v>0.30138692729186117</v>
      </c>
      <c r="W209" s="3">
        <v>0.63761277442065256</v>
      </c>
      <c r="X209" s="3">
        <v>0.24854850479597654</v>
      </c>
      <c r="Y209" s="3">
        <v>1.2752255488413051</v>
      </c>
      <c r="AB209">
        <f t="shared" si="41"/>
        <v>0.10235446625526241</v>
      </c>
      <c r="AC209">
        <f t="shared" si="42"/>
        <v>2.6583897448751808E-5</v>
      </c>
      <c r="AD209">
        <f t="shared" si="43"/>
        <v>2.006335532441458E-2</v>
      </c>
      <c r="AE209">
        <f t="shared" si="44"/>
        <v>1.5353705398921844E-2</v>
      </c>
      <c r="AF209">
        <f t="shared" si="45"/>
        <v>8.8289137581944969E-4</v>
      </c>
      <c r="AG209">
        <f t="shared" si="46"/>
        <v>0.10525555458131854</v>
      </c>
      <c r="AH209">
        <f t="shared" si="47"/>
        <v>8.3341353291144418E-3</v>
      </c>
      <c r="AI209">
        <f t="shared" si="48"/>
        <v>3.5092479636547771E-3</v>
      </c>
      <c r="AJ209">
        <f t="shared" si="49"/>
        <v>3.6752882780723972E-3</v>
      </c>
      <c r="AK209">
        <f t="shared" si="50"/>
        <v>3.759816957233797E-3</v>
      </c>
      <c r="AL209" s="5">
        <f t="shared" si="51"/>
        <v>0.13868100225186705</v>
      </c>
      <c r="AM209" s="5">
        <f t="shared" si="52"/>
        <v>0.12453404310939394</v>
      </c>
      <c r="AN209" s="5">
        <f t="shared" si="53"/>
        <v>1.4146959142473117E-2</v>
      </c>
    </row>
    <row r="210" spans="1:40" x14ac:dyDescent="0.25">
      <c r="A210" s="17">
        <v>221</v>
      </c>
      <c r="B210">
        <v>29</v>
      </c>
      <c r="C210">
        <v>11</v>
      </c>
      <c r="D210">
        <v>2008</v>
      </c>
      <c r="E210" s="1">
        <v>0.3369388888888889</v>
      </c>
      <c r="F210">
        <v>2</v>
      </c>
      <c r="G210">
        <v>12</v>
      </c>
      <c r="H210">
        <v>2008</v>
      </c>
      <c r="I210" s="1">
        <v>0.3369388888888889</v>
      </c>
      <c r="J210" s="4">
        <v>1972.5360000000001</v>
      </c>
      <c r="K210" s="2">
        <v>17.900813977539546</v>
      </c>
      <c r="L210" s="5">
        <v>3.3321791907281604</v>
      </c>
      <c r="M210" s="5">
        <v>1.9454223094232711E-3</v>
      </c>
      <c r="N210" s="5">
        <v>0.66317950049539742</v>
      </c>
      <c r="O210" s="5">
        <v>0.90680623278317318</v>
      </c>
      <c r="P210" s="5">
        <v>4.1087319175019475E-2</v>
      </c>
      <c r="Q210" s="2">
        <v>0.36892139154874737</v>
      </c>
      <c r="R210" s="5">
        <v>2.1333800340875499</v>
      </c>
      <c r="S210" s="5">
        <v>0.10945843800035053</v>
      </c>
      <c r="T210" s="5">
        <v>7.8822526063032694E-2</v>
      </c>
      <c r="U210" s="5">
        <v>0.16257744591980317</v>
      </c>
      <c r="V210" s="5">
        <v>0.14881582779868288</v>
      </c>
      <c r="W210" s="3">
        <v>0.43513176482768456</v>
      </c>
      <c r="X210" s="3">
        <v>0.10503238342941013</v>
      </c>
      <c r="Y210" s="3">
        <v>0.87026352965536913</v>
      </c>
      <c r="AB210">
        <f t="shared" si="41"/>
        <v>9.3988638217588349E-2</v>
      </c>
      <c r="AC210">
        <f t="shared" si="42"/>
        <v>2.4346995262105417E-5</v>
      </c>
      <c r="AD210">
        <f t="shared" si="43"/>
        <v>1.069559825909561E-2</v>
      </c>
      <c r="AE210">
        <f t="shared" si="44"/>
        <v>9.4402341176874436E-3</v>
      </c>
      <c r="AF210">
        <f t="shared" si="45"/>
        <v>4.6679738575293998E-4</v>
      </c>
      <c r="AG210">
        <f t="shared" si="46"/>
        <v>9.2796928115746691E-2</v>
      </c>
      <c r="AH210">
        <f t="shared" si="47"/>
        <v>6.0681127379160187E-3</v>
      </c>
      <c r="AI210">
        <f t="shared" si="48"/>
        <v>2.016009035253008E-3</v>
      </c>
      <c r="AJ210">
        <f t="shared" si="49"/>
        <v>3.3445267623905201E-3</v>
      </c>
      <c r="AK210">
        <f t="shared" si="50"/>
        <v>1.8564848777280799E-3</v>
      </c>
      <c r="AL210" s="5">
        <f t="shared" si="51"/>
        <v>0.11461561497538644</v>
      </c>
      <c r="AM210" s="5">
        <f t="shared" si="52"/>
        <v>0.10608206152903432</v>
      </c>
      <c r="AN210" s="5">
        <f t="shared" si="53"/>
        <v>8.5335534463521212E-3</v>
      </c>
    </row>
    <row r="211" spans="1:40" x14ac:dyDescent="0.25">
      <c r="A211" s="17">
        <v>222</v>
      </c>
      <c r="B211">
        <v>5</v>
      </c>
      <c r="C211">
        <v>12</v>
      </c>
      <c r="D211">
        <v>2008</v>
      </c>
      <c r="E211" s="1">
        <v>0.3369388888888889</v>
      </c>
      <c r="F211">
        <v>8</v>
      </c>
      <c r="G211">
        <v>12</v>
      </c>
      <c r="H211">
        <v>2008</v>
      </c>
      <c r="I211" s="1">
        <v>0.3369388888888889</v>
      </c>
      <c r="J211" s="4">
        <v>2097.73</v>
      </c>
      <c r="K211" s="2">
        <v>280.03603895639583</v>
      </c>
      <c r="L211" s="5">
        <v>3.4896809236342214</v>
      </c>
      <c r="M211" s="5">
        <v>3.5047180585475843E-3</v>
      </c>
      <c r="N211" s="5">
        <v>0.66187074146219582</v>
      </c>
      <c r="O211" s="5">
        <v>3.1962199875494179</v>
      </c>
      <c r="P211" s="5">
        <v>2.4165978234782504E-2</v>
      </c>
      <c r="Q211" s="2">
        <v>2.6251990704669379</v>
      </c>
      <c r="R211" s="5">
        <v>2.2648056426992635</v>
      </c>
      <c r="S211" s="5">
        <v>1.6842775129337632E-2</v>
      </c>
      <c r="T211" s="5">
        <v>0.16815542522801619</v>
      </c>
      <c r="U211" s="5">
        <v>0.14650550303188695</v>
      </c>
      <c r="V211" s="5">
        <v>0.82284504674930292</v>
      </c>
      <c r="W211" s="3">
        <v>1.9277973929899703</v>
      </c>
      <c r="X211" s="3">
        <v>0.49161195976386646</v>
      </c>
      <c r="Y211" s="3">
        <v>3.8555947859799407</v>
      </c>
      <c r="AB211">
        <f t="shared" si="41"/>
        <v>9.8431188436358591E-2</v>
      </c>
      <c r="AC211">
        <f t="shared" si="42"/>
        <v>4.3861609663440933E-5</v>
      </c>
      <c r="AD211">
        <f t="shared" si="43"/>
        <v>1.0674490910592482E-2</v>
      </c>
      <c r="AE211">
        <f t="shared" si="44"/>
        <v>3.3273993807355365E-2</v>
      </c>
      <c r="AF211">
        <f t="shared" si="45"/>
        <v>2.7455223876025913E-4</v>
      </c>
      <c r="AG211">
        <f t="shared" si="46"/>
        <v>9.8513627700462569E-2</v>
      </c>
      <c r="AH211">
        <f t="shared" si="47"/>
        <v>9.337229744120916E-4</v>
      </c>
      <c r="AI211">
        <f t="shared" si="48"/>
        <v>4.3008372545102003E-3</v>
      </c>
      <c r="AJ211">
        <f t="shared" si="49"/>
        <v>3.013896380001789E-3</v>
      </c>
      <c r="AK211">
        <f t="shared" si="50"/>
        <v>1.0265033018329628E-2</v>
      </c>
      <c r="AL211" s="5">
        <f t="shared" si="51"/>
        <v>0.14269808700273015</v>
      </c>
      <c r="AM211" s="5">
        <f t="shared" si="52"/>
        <v>0.11702711732771628</v>
      </c>
      <c r="AN211" s="5">
        <f t="shared" si="53"/>
        <v>2.5670969675013866E-2</v>
      </c>
    </row>
    <row r="212" spans="1:40" x14ac:dyDescent="0.25">
      <c r="A212" s="17">
        <v>223</v>
      </c>
      <c r="B212">
        <v>11</v>
      </c>
      <c r="C212">
        <v>12</v>
      </c>
      <c r="D212">
        <v>2008</v>
      </c>
      <c r="E212" s="1">
        <v>0.3369388888888889</v>
      </c>
      <c r="F212">
        <v>14</v>
      </c>
      <c r="G212">
        <v>12</v>
      </c>
      <c r="H212">
        <v>2008</v>
      </c>
      <c r="I212" s="1">
        <v>0.3369388888888889</v>
      </c>
      <c r="J212" s="4">
        <v>1963.0940000000001</v>
      </c>
      <c r="K212" s="2">
        <v>25.678851853248016</v>
      </c>
      <c r="L212" s="5">
        <v>4.6780158456325287</v>
      </c>
      <c r="M212" s="5">
        <v>1.7921629124926248E-2</v>
      </c>
      <c r="N212" s="5">
        <v>0.46141692677894081</v>
      </c>
      <c r="O212" s="5">
        <v>1.0454490079025738</v>
      </c>
      <c r="P212" s="5">
        <v>3.1037735029070611E-2</v>
      </c>
      <c r="Q212" s="2">
        <v>0.34822853449151636</v>
      </c>
      <c r="R212" s="5">
        <v>2.7653432915465848</v>
      </c>
      <c r="S212" s="5">
        <v>1.6014282279564366E-2</v>
      </c>
      <c r="T212" s="5">
        <v>9.4401283476287387E-2</v>
      </c>
      <c r="U212" s="5">
        <v>0.19022688440203334</v>
      </c>
      <c r="V212" s="5">
        <v>0.30262410921800137</v>
      </c>
      <c r="W212" s="3">
        <v>0.53691064933249255</v>
      </c>
      <c r="X212" s="3">
        <v>4.7723132145329278E-2</v>
      </c>
      <c r="Y212" s="3">
        <v>1.0738212986649851</v>
      </c>
      <c r="AB212">
        <f t="shared" si="41"/>
        <v>0.13194978832912668</v>
      </c>
      <c r="AC212">
        <f t="shared" si="42"/>
        <v>2.2428951147534853E-4</v>
      </c>
      <c r="AD212">
        <f t="shared" si="43"/>
        <v>7.4416203683731579E-3</v>
      </c>
      <c r="AE212">
        <f t="shared" si="44"/>
        <v>1.0883563694102018E-2</v>
      </c>
      <c r="AF212">
        <f t="shared" si="45"/>
        <v>3.5262299566313199E-4</v>
      </c>
      <c r="AG212">
        <f t="shared" si="46"/>
        <v>0.12028581806371202</v>
      </c>
      <c r="AH212">
        <f t="shared" si="47"/>
        <v>8.8779332196295467E-4</v>
      </c>
      <c r="AI212">
        <f t="shared" si="48"/>
        <v>2.4144600526439098E-3</v>
      </c>
      <c r="AJ212">
        <f t="shared" si="49"/>
        <v>3.9133282123438255E-3</v>
      </c>
      <c r="AK212">
        <f t="shared" si="50"/>
        <v>3.7752508634980209E-3</v>
      </c>
      <c r="AL212" s="5">
        <f t="shared" si="51"/>
        <v>0.15085188489874032</v>
      </c>
      <c r="AM212" s="5">
        <f t="shared" si="52"/>
        <v>0.13127665051416074</v>
      </c>
      <c r="AN212" s="5">
        <f t="shared" si="53"/>
        <v>1.9575234384579587E-2</v>
      </c>
    </row>
    <row r="213" spans="1:40" x14ac:dyDescent="0.25">
      <c r="A213" s="17">
        <v>224</v>
      </c>
      <c r="B213">
        <v>17</v>
      </c>
      <c r="C213">
        <v>12</v>
      </c>
      <c r="D213">
        <v>2008</v>
      </c>
      <c r="E213" s="1">
        <v>0.3369388888888889</v>
      </c>
      <c r="F213">
        <v>20</v>
      </c>
      <c r="G213">
        <v>12</v>
      </c>
      <c r="H213">
        <v>2008</v>
      </c>
      <c r="I213" s="1">
        <v>0.3369388888888889</v>
      </c>
      <c r="J213" s="4">
        <v>2115.5010000000002</v>
      </c>
      <c r="K213" s="2">
        <v>117.38590527728417</v>
      </c>
      <c r="L213" s="5">
        <v>3.8933700567078464</v>
      </c>
      <c r="M213" s="5">
        <v>6.8890026929488051E-3</v>
      </c>
      <c r="N213" s="5">
        <v>0.49363582210401369</v>
      </c>
      <c r="O213" s="5">
        <v>1.5312633386454335</v>
      </c>
      <c r="P213" s="5">
        <v>2.5012554479531008E-2</v>
      </c>
      <c r="Q213" s="2">
        <v>0.95699012498273661</v>
      </c>
      <c r="R213" s="5">
        <v>2.2777050294401926</v>
      </c>
      <c r="S213" s="5">
        <v>1.7558972923501136E-2</v>
      </c>
      <c r="T213" s="5">
        <v>0.11787152041436991</v>
      </c>
      <c r="U213" s="5">
        <v>0.14855837760870561</v>
      </c>
      <c r="V213" s="5">
        <v>0.61363449318433549</v>
      </c>
      <c r="W213" s="3">
        <v>2.0596051634587442</v>
      </c>
      <c r="X213" s="3">
        <v>0.12424711895052359</v>
      </c>
      <c r="Y213" s="3">
        <v>4.1192103269174885</v>
      </c>
      <c r="AB213">
        <f t="shared" si="41"/>
        <v>0.10981778852869561</v>
      </c>
      <c r="AC213">
        <f t="shared" si="42"/>
        <v>8.6215992853284017E-5</v>
      </c>
      <c r="AD213">
        <f t="shared" si="43"/>
        <v>7.9612389037642776E-3</v>
      </c>
      <c r="AE213">
        <f t="shared" si="44"/>
        <v>1.5941095120484312E-2</v>
      </c>
      <c r="AF213">
        <f t="shared" si="45"/>
        <v>2.8417028115932145E-4</v>
      </c>
      <c r="AG213">
        <f t="shared" si="46"/>
        <v>9.9074720166412819E-2</v>
      </c>
      <c r="AH213">
        <f t="shared" si="47"/>
        <v>9.7342725886037683E-4</v>
      </c>
      <c r="AI213">
        <f t="shared" si="48"/>
        <v>3.0147479663916307E-3</v>
      </c>
      <c r="AJ213">
        <f t="shared" si="49"/>
        <v>3.0561279080169846E-3</v>
      </c>
      <c r="AK213">
        <f t="shared" si="50"/>
        <v>7.6551209229582771E-3</v>
      </c>
      <c r="AL213" s="5">
        <f t="shared" si="51"/>
        <v>0.13409050882695681</v>
      </c>
      <c r="AM213" s="5">
        <f t="shared" si="52"/>
        <v>0.11377414422264009</v>
      </c>
      <c r="AN213" s="5">
        <f t="shared" si="53"/>
        <v>2.0316364604316711E-2</v>
      </c>
    </row>
    <row r="214" spans="1:40" x14ac:dyDescent="0.25">
      <c r="A214" s="17">
        <v>225</v>
      </c>
      <c r="B214">
        <v>23</v>
      </c>
      <c r="C214">
        <v>12</v>
      </c>
      <c r="D214">
        <v>2008</v>
      </c>
      <c r="E214" s="1">
        <v>0.3369388888888889</v>
      </c>
      <c r="F214">
        <v>26</v>
      </c>
      <c r="G214">
        <v>12</v>
      </c>
      <c r="H214">
        <v>2008</v>
      </c>
      <c r="I214" s="1">
        <v>0.3369388888888889</v>
      </c>
      <c r="J214" s="4">
        <v>1709.979</v>
      </c>
      <c r="K214" s="2">
        <v>40.140843834924304</v>
      </c>
      <c r="L214" s="5">
        <v>2.3614229500314137</v>
      </c>
      <c r="M214" s="5">
        <v>4.9811994214156025E-2</v>
      </c>
      <c r="N214" s="5">
        <v>0.76752525301887131</v>
      </c>
      <c r="O214" s="5">
        <v>1.0430305775947901</v>
      </c>
      <c r="P214" s="5">
        <v>4.8441285253645459E-2</v>
      </c>
      <c r="Q214" s="2">
        <v>0.67072982458021413</v>
      </c>
      <c r="R214" s="5">
        <v>1.4766339042651986</v>
      </c>
      <c r="S214" s="5">
        <v>8.7696667525858883E-3</v>
      </c>
      <c r="T214" s="5">
        <v>8.0828769749897611E-2</v>
      </c>
      <c r="U214" s="5">
        <v>0.13814736905669261</v>
      </c>
      <c r="V214" s="5">
        <v>0.477064130151309</v>
      </c>
      <c r="W214" s="3">
        <v>0.49690254288843716</v>
      </c>
      <c r="X214" s="3">
        <v>0.13675329600068611</v>
      </c>
      <c r="Y214" s="3">
        <v>0.99380508577687432</v>
      </c>
      <c r="AB214">
        <f t="shared" si="41"/>
        <v>6.6607140440341106E-2</v>
      </c>
      <c r="AC214">
        <f t="shared" si="42"/>
        <v>6.2339800528329035E-4</v>
      </c>
      <c r="AD214">
        <f t="shared" si="43"/>
        <v>1.2378461267075204E-2</v>
      </c>
      <c r="AE214">
        <f t="shared" si="44"/>
        <v>1.0858386817855019E-2</v>
      </c>
      <c r="AF214">
        <f t="shared" si="45"/>
        <v>5.5034657341825532E-4</v>
      </c>
      <c r="AG214">
        <f t="shared" si="46"/>
        <v>6.4230042504348606E-2</v>
      </c>
      <c r="AH214">
        <f t="shared" si="47"/>
        <v>4.8616924835410697E-4</v>
      </c>
      <c r="AI214">
        <f t="shared" si="48"/>
        <v>2.0673218464715244E-3</v>
      </c>
      <c r="AJ214">
        <f t="shared" si="49"/>
        <v>2.8419536938221073E-3</v>
      </c>
      <c r="AK214">
        <f t="shared" si="50"/>
        <v>5.9513988292328969E-3</v>
      </c>
      <c r="AL214" s="5">
        <f t="shared" si="51"/>
        <v>9.1017733103972862E-2</v>
      </c>
      <c r="AM214" s="5">
        <f t="shared" si="52"/>
        <v>7.557688612222925E-2</v>
      </c>
      <c r="AN214" s="5">
        <f t="shared" si="53"/>
        <v>1.5440846981743611E-2</v>
      </c>
    </row>
    <row r="215" spans="1:40" x14ac:dyDescent="0.25">
      <c r="A215" s="17">
        <v>226</v>
      </c>
      <c r="B215">
        <v>29</v>
      </c>
      <c r="C215">
        <v>12</v>
      </c>
      <c r="D215">
        <v>2008</v>
      </c>
      <c r="E215" s="1">
        <v>0.3369388888888889</v>
      </c>
      <c r="F215">
        <v>1</v>
      </c>
      <c r="G215">
        <v>1</v>
      </c>
      <c r="H215">
        <v>2009</v>
      </c>
      <c r="I215" s="1">
        <v>0.3369388888888889</v>
      </c>
      <c r="J215" s="4">
        <v>2127.913</v>
      </c>
      <c r="K215" s="2">
        <v>10.616035524008787</v>
      </c>
      <c r="L215" s="5">
        <v>1.7264212241139436</v>
      </c>
      <c r="M215" s="5">
        <v>4.4632119374241719E-4</v>
      </c>
      <c r="N215" s="5">
        <v>0.55161344801808077</v>
      </c>
      <c r="O215" s="5">
        <v>0.46404409987874579</v>
      </c>
      <c r="P215" s="5">
        <v>0.10531485281711897</v>
      </c>
      <c r="Q215" s="2">
        <v>0.15134725085841783</v>
      </c>
      <c r="R215" s="5">
        <v>1.2402305536089919</v>
      </c>
      <c r="S215" s="5">
        <v>2.7626716929119244E-3</v>
      </c>
      <c r="T215" s="5">
        <v>5.0479491975803772E-2</v>
      </c>
      <c r="U215" s="5">
        <v>0.14244425642819702</v>
      </c>
      <c r="V215" s="5">
        <v>5.3558543249090068E-2</v>
      </c>
      <c r="W215" s="3">
        <v>0.22703278129752313</v>
      </c>
      <c r="X215" s="3">
        <v>0.10439003539422277</v>
      </c>
      <c r="Y215" s="3">
        <v>0.45406556259504627</v>
      </c>
      <c r="AB215">
        <f t="shared" si="41"/>
        <v>4.8696054610722461E-2</v>
      </c>
      <c r="AC215">
        <f t="shared" si="42"/>
        <v>5.5857177831199589E-6</v>
      </c>
      <c r="AD215">
        <f t="shared" si="43"/>
        <v>8.8962880033365225E-3</v>
      </c>
      <c r="AE215">
        <f t="shared" si="44"/>
        <v>4.8308941705679283E-3</v>
      </c>
      <c r="AF215">
        <f t="shared" si="45"/>
        <v>1.1964931994364776E-3</v>
      </c>
      <c r="AG215">
        <f t="shared" si="46"/>
        <v>5.3947062263301974E-2</v>
      </c>
      <c r="AH215">
        <f t="shared" si="47"/>
        <v>1.5315587904136889E-4</v>
      </c>
      <c r="AI215">
        <f t="shared" si="48"/>
        <v>1.2910917348274418E-3</v>
      </c>
      <c r="AJ215">
        <f t="shared" si="49"/>
        <v>2.9303488259246461E-3</v>
      </c>
      <c r="AK215">
        <f t="shared" si="50"/>
        <v>6.6814549961439703E-4</v>
      </c>
      <c r="AL215" s="5">
        <f t="shared" si="51"/>
        <v>6.3625315701846513E-2</v>
      </c>
      <c r="AM215" s="5">
        <f t="shared" si="52"/>
        <v>5.8989804202709835E-2</v>
      </c>
      <c r="AN215" s="5">
        <f t="shared" si="53"/>
        <v>4.6355114991366783E-3</v>
      </c>
    </row>
    <row r="216" spans="1:40" x14ac:dyDescent="0.25">
      <c r="A216" s="17">
        <v>227</v>
      </c>
      <c r="B216">
        <v>4</v>
      </c>
      <c r="C216">
        <v>1</v>
      </c>
      <c r="D216">
        <v>2009</v>
      </c>
      <c r="E216" s="1">
        <v>0.33693888888888901</v>
      </c>
      <c r="F216">
        <v>7</v>
      </c>
      <c r="G216">
        <v>1</v>
      </c>
      <c r="H216">
        <v>2009</v>
      </c>
      <c r="I216" s="1">
        <v>0.3369388888888889</v>
      </c>
      <c r="J216" s="4">
        <v>2121.585</v>
      </c>
      <c r="K216" s="2">
        <v>50.12761685249469</v>
      </c>
      <c r="L216" s="5">
        <v>3.6140129872243736</v>
      </c>
      <c r="M216" s="5">
        <v>2.6325802261953418E-3</v>
      </c>
      <c r="N216" s="5">
        <v>1.4559824720850689</v>
      </c>
      <c r="O216" s="5">
        <v>1.3936228710654306</v>
      </c>
      <c r="P216" s="5">
        <v>0.1590683778756426</v>
      </c>
      <c r="Q216" s="2">
        <v>0.8070776885271973</v>
      </c>
      <c r="R216" s="5">
        <v>2.3263785955476317</v>
      </c>
      <c r="S216" s="5">
        <v>4.4017198228880033E-2</v>
      </c>
      <c r="T216" s="5">
        <v>0.13230857106446828</v>
      </c>
      <c r="U216" s="5">
        <v>0.31828523099180817</v>
      </c>
      <c r="V216" s="5">
        <v>0.79289775849575828</v>
      </c>
      <c r="W216" s="3">
        <v>0.61985893545276449</v>
      </c>
      <c r="X216" s="3">
        <v>0.20518608966114757</v>
      </c>
      <c r="Y216" s="3">
        <v>1.239717870905529</v>
      </c>
      <c r="AB216">
        <f t="shared" si="41"/>
        <v>0.10193814309718142</v>
      </c>
      <c r="AC216">
        <f t="shared" si="42"/>
        <v>3.2946788974210826E-5</v>
      </c>
      <c r="AD216">
        <f t="shared" si="43"/>
        <v>2.3481732445098193E-2</v>
      </c>
      <c r="AE216">
        <f t="shared" si="44"/>
        <v>1.4508199986939406E-2</v>
      </c>
      <c r="AF216">
        <f t="shared" si="45"/>
        <v>1.8071926920327133E-3</v>
      </c>
      <c r="AG216">
        <f t="shared" si="46"/>
        <v>0.10119190385756933</v>
      </c>
      <c r="AH216">
        <f t="shared" si="47"/>
        <v>2.4402076819256819E-3</v>
      </c>
      <c r="AI216">
        <f t="shared" si="48"/>
        <v>3.3839980527150355E-3</v>
      </c>
      <c r="AJ216">
        <f t="shared" si="49"/>
        <v>6.5477315571242168E-3</v>
      </c>
      <c r="AK216">
        <f t="shared" si="50"/>
        <v>9.8914391029909961E-3</v>
      </c>
      <c r="AL216" s="5">
        <f t="shared" si="51"/>
        <v>0.14176821501022596</v>
      </c>
      <c r="AM216" s="5">
        <f t="shared" si="52"/>
        <v>0.12345528025232527</v>
      </c>
      <c r="AN216" s="5">
        <f t="shared" si="53"/>
        <v>1.831293475790069E-2</v>
      </c>
    </row>
    <row r="217" spans="1:40" x14ac:dyDescent="0.25">
      <c r="A217" s="17">
        <v>230</v>
      </c>
      <c r="B217">
        <v>7</v>
      </c>
      <c r="C217">
        <v>1</v>
      </c>
      <c r="D217">
        <v>2009</v>
      </c>
      <c r="E217" s="1">
        <v>0.56749444444444441</v>
      </c>
      <c r="F217">
        <v>8</v>
      </c>
      <c r="G217">
        <v>1</v>
      </c>
      <c r="H217">
        <v>2009</v>
      </c>
      <c r="I217" s="1">
        <v>0.51818888888888892</v>
      </c>
      <c r="J217" s="4">
        <v>672.596</v>
      </c>
      <c r="K217" s="2">
        <v>13.574270438717834</v>
      </c>
      <c r="L217" s="5">
        <v>2.2914243517947579</v>
      </c>
      <c r="M217" s="5">
        <v>1.034020442353041E-3</v>
      </c>
      <c r="N217" s="5">
        <v>0.41565869205571321</v>
      </c>
      <c r="O217" s="5">
        <v>0.69072565549183129</v>
      </c>
      <c r="P217" s="5">
        <v>8.8610294178592813E-2</v>
      </c>
      <c r="Q217" s="2">
        <v>0.31366595641324335</v>
      </c>
      <c r="R217" s="5">
        <v>1.4955090235062662</v>
      </c>
      <c r="S217" s="5">
        <v>0</v>
      </c>
      <c r="T217" s="5">
        <v>3.9643292213603042E-2</v>
      </c>
      <c r="U217" s="5">
        <v>0.15273708737469074</v>
      </c>
      <c r="V217" s="5">
        <v>9.1309262790836371E-2</v>
      </c>
      <c r="W217" s="3">
        <v>0.27483645942302998</v>
      </c>
      <c r="X217" s="3">
        <v>9.2241761503224065E-2</v>
      </c>
      <c r="Y217" s="3">
        <v>0.54967291884605995</v>
      </c>
      <c r="AB217">
        <f t="shared" si="41"/>
        <v>6.4632734939067432E-2</v>
      </c>
      <c r="AC217">
        <f t="shared" si="42"/>
        <v>1.2940784470777947E-5</v>
      </c>
      <c r="AD217">
        <f t="shared" si="43"/>
        <v>6.7036426484957347E-3</v>
      </c>
      <c r="AE217">
        <f t="shared" si="44"/>
        <v>7.1907444646944268E-3</v>
      </c>
      <c r="AF217">
        <f t="shared" si="45"/>
        <v>1.0067109391384739E-3</v>
      </c>
      <c r="AG217">
        <f t="shared" si="46"/>
        <v>6.5051065039200745E-2</v>
      </c>
      <c r="AH217">
        <f t="shared" si="47"/>
        <v>0</v>
      </c>
      <c r="AI217">
        <f t="shared" si="48"/>
        <v>1.0139390258298454E-3</v>
      </c>
      <c r="AJ217">
        <f t="shared" si="49"/>
        <v>3.1420919023799785E-3</v>
      </c>
      <c r="AK217">
        <f t="shared" si="50"/>
        <v>1.1390876096661225E-3</v>
      </c>
      <c r="AL217" s="5">
        <f t="shared" si="51"/>
        <v>7.9546773775866844E-2</v>
      </c>
      <c r="AM217" s="5">
        <f t="shared" si="52"/>
        <v>7.0346183577076685E-2</v>
      </c>
      <c r="AN217" s="5">
        <f t="shared" si="53"/>
        <v>9.2005901987901595E-3</v>
      </c>
    </row>
    <row r="218" spans="1:40" x14ac:dyDescent="0.25">
      <c r="A218" s="17">
        <v>231</v>
      </c>
      <c r="B218">
        <v>8</v>
      </c>
      <c r="C218">
        <v>1</v>
      </c>
      <c r="D218">
        <v>2009</v>
      </c>
      <c r="E218" s="1">
        <v>0.56263333333333332</v>
      </c>
      <c r="F218">
        <v>9</v>
      </c>
      <c r="G218">
        <v>1</v>
      </c>
      <c r="H218">
        <v>2009</v>
      </c>
      <c r="I218" s="1">
        <v>0.55221666666666658</v>
      </c>
      <c r="J218" s="4">
        <v>698.90099999999995</v>
      </c>
      <c r="K218" s="2">
        <v>12.705662175329552</v>
      </c>
      <c r="L218" s="5">
        <v>2.6844011302965165</v>
      </c>
      <c r="M218" s="5">
        <v>2.3651402724065595E-3</v>
      </c>
      <c r="N218" s="5">
        <v>0.38313618468739824</v>
      </c>
      <c r="O218" s="5">
        <v>0.68248355385023962</v>
      </c>
      <c r="P218" s="5">
        <v>7.2508915763848644E-2</v>
      </c>
      <c r="Q218" s="2">
        <v>0.2817160990886553</v>
      </c>
      <c r="R218" s="5">
        <v>1.5895396574818517</v>
      </c>
      <c r="S218" s="5">
        <v>9.667304120431007E-2</v>
      </c>
      <c r="T218" s="5">
        <v>5.064377282593626E-2</v>
      </c>
      <c r="U218" s="5">
        <v>0.16145803733729253</v>
      </c>
      <c r="V218" s="5">
        <v>5.944275621698724E-2</v>
      </c>
      <c r="W218" s="3">
        <v>0.42698397564040563</v>
      </c>
      <c r="X218" s="3">
        <v>7.1915574976415361E-2</v>
      </c>
      <c r="Y218" s="3">
        <v>0.85396795128081127</v>
      </c>
      <c r="AB218">
        <f t="shared" si="41"/>
        <v>7.5717178526401599E-2</v>
      </c>
      <c r="AC218">
        <f t="shared" si="42"/>
        <v>2.9599773132841407E-5</v>
      </c>
      <c r="AD218">
        <f t="shared" si="43"/>
        <v>6.1791275316531152E-3</v>
      </c>
      <c r="AE218">
        <f t="shared" si="44"/>
        <v>7.1049407215070925E-3</v>
      </c>
      <c r="AF218">
        <f t="shared" si="45"/>
        <v>8.2378147326105382E-4</v>
      </c>
      <c r="AG218">
        <f t="shared" si="46"/>
        <v>6.9141172681668916E-2</v>
      </c>
      <c r="AH218">
        <f t="shared" si="47"/>
        <v>5.3593210670800501E-3</v>
      </c>
      <c r="AI218">
        <f t="shared" si="48"/>
        <v>1.2952934737811173E-3</v>
      </c>
      <c r="AJ218">
        <f t="shared" si="49"/>
        <v>3.3214984023306427E-3</v>
      </c>
      <c r="AK218">
        <f t="shared" si="50"/>
        <v>7.4155135001231591E-4</v>
      </c>
      <c r="AL218" s="5">
        <f t="shared" si="51"/>
        <v>8.9854628025955702E-2</v>
      </c>
      <c r="AM218" s="5">
        <f t="shared" si="52"/>
        <v>7.9858836974873046E-2</v>
      </c>
      <c r="AN218" s="5">
        <f t="shared" si="53"/>
        <v>9.9957910510826559E-3</v>
      </c>
    </row>
    <row r="219" spans="1:40" x14ac:dyDescent="0.25">
      <c r="A219" s="17">
        <v>232</v>
      </c>
      <c r="B219">
        <v>9</v>
      </c>
      <c r="C219">
        <v>1</v>
      </c>
      <c r="D219">
        <v>2009</v>
      </c>
      <c r="E219" s="1">
        <v>0.55221666666666658</v>
      </c>
      <c r="F219">
        <v>10</v>
      </c>
      <c r="G219">
        <v>1</v>
      </c>
      <c r="H219">
        <v>2009</v>
      </c>
      <c r="I219" s="1">
        <v>0.55221666666666658</v>
      </c>
      <c r="J219" s="4">
        <v>705.84299999999996</v>
      </c>
      <c r="K219" s="2">
        <v>10.483917811751443</v>
      </c>
      <c r="L219" s="5">
        <v>2.3140609159773819</v>
      </c>
      <c r="M219" s="5">
        <v>1.6011292368968487E-3</v>
      </c>
      <c r="N219" s="5">
        <v>0.34893062823466475</v>
      </c>
      <c r="O219" s="5">
        <v>0.55489857275011711</v>
      </c>
      <c r="P219" s="5">
        <v>8.4859849555532968E-2</v>
      </c>
      <c r="Q219" s="2">
        <v>0.19700076878999812</v>
      </c>
      <c r="R219" s="5">
        <v>1.4195083606744152</v>
      </c>
      <c r="S219" s="5">
        <v>7.2991685418122301E-2</v>
      </c>
      <c r="T219" s="5">
        <v>3.1444857693695843E-2</v>
      </c>
      <c r="U219" s="5">
        <v>0.14999444717197591</v>
      </c>
      <c r="V219" s="5">
        <v>5.7871743345982996E-2</v>
      </c>
      <c r="W219" s="3">
        <v>0.22460151666016315</v>
      </c>
      <c r="X219" s="3">
        <v>5.3369908255774839E-2</v>
      </c>
      <c r="Y219" s="3">
        <v>0.44920303332032629</v>
      </c>
      <c r="AB219">
        <f t="shared" si="41"/>
        <v>6.5271229965796457E-2</v>
      </c>
      <c r="AC219">
        <f t="shared" si="42"/>
        <v>2.0038161254716269E-5</v>
      </c>
      <c r="AD219">
        <f t="shared" si="43"/>
        <v>5.627468607072421E-3</v>
      </c>
      <c r="AE219">
        <f t="shared" si="44"/>
        <v>5.7767274296892405E-3</v>
      </c>
      <c r="AF219">
        <f t="shared" si="45"/>
        <v>9.6410174047067889E-4</v>
      </c>
      <c r="AG219">
        <f t="shared" si="46"/>
        <v>6.1745218011072543E-2</v>
      </c>
      <c r="AH219">
        <f t="shared" si="47"/>
        <v>4.0464836164229613E-3</v>
      </c>
      <c r="AI219">
        <f t="shared" si="48"/>
        <v>8.0425127674849908E-4</v>
      </c>
      <c r="AJ219">
        <f t="shared" si="49"/>
        <v>3.0856705857226071E-3</v>
      </c>
      <c r="AK219">
        <f t="shared" si="50"/>
        <v>7.2195288605268206E-4</v>
      </c>
      <c r="AL219" s="5">
        <f t="shared" si="51"/>
        <v>7.7659565904283509E-2</v>
      </c>
      <c r="AM219" s="5">
        <f t="shared" si="52"/>
        <v>7.0403576376019308E-2</v>
      </c>
      <c r="AN219" s="5">
        <f t="shared" si="53"/>
        <v>7.2559895282642006E-3</v>
      </c>
    </row>
    <row r="220" spans="1:40" x14ac:dyDescent="0.25">
      <c r="A220" s="17">
        <v>233</v>
      </c>
      <c r="B220">
        <v>10</v>
      </c>
      <c r="C220">
        <v>1</v>
      </c>
      <c r="D220">
        <v>2009</v>
      </c>
      <c r="E220" s="1">
        <v>0.55221666666666658</v>
      </c>
      <c r="F220">
        <v>11</v>
      </c>
      <c r="G220">
        <v>1</v>
      </c>
      <c r="H220">
        <v>2009</v>
      </c>
      <c r="I220" s="1">
        <v>0.55221666666666658</v>
      </c>
      <c r="J220" s="4">
        <v>706.16899999999998</v>
      </c>
      <c r="K220" s="2">
        <v>6.3440904372749856</v>
      </c>
      <c r="L220" s="5">
        <v>1.8099682439250075</v>
      </c>
      <c r="M220" s="5">
        <v>2.4514685284497342E-4</v>
      </c>
      <c r="N220" s="5">
        <v>0.1900051540783774</v>
      </c>
      <c r="O220" s="5">
        <v>0.52637932242872709</v>
      </c>
      <c r="P220" s="5">
        <v>0.21692227852075549</v>
      </c>
      <c r="Q220" s="2">
        <v>0.24072156645340659</v>
      </c>
      <c r="R220" s="5">
        <v>1.1329870382318523</v>
      </c>
      <c r="S220" s="5">
        <v>2.5135723978371282E-2</v>
      </c>
      <c r="T220" s="5">
        <v>0.19626457038768577</v>
      </c>
      <c r="U220" s="5">
        <v>0.10775021338712734</v>
      </c>
      <c r="V220" s="5">
        <v>0.12852232338485808</v>
      </c>
      <c r="W220" s="3">
        <v>0.19388444636029026</v>
      </c>
      <c r="X220" s="3" t="s">
        <v>147</v>
      </c>
      <c r="Y220" s="3">
        <v>0.38776889272058052</v>
      </c>
      <c r="AB220">
        <f t="shared" si="41"/>
        <v>5.1052611737370808E-2</v>
      </c>
      <c r="AC220">
        <f t="shared" si="42"/>
        <v>3.0680172812997277E-6</v>
      </c>
      <c r="AD220">
        <f t="shared" si="43"/>
        <v>3.0643570762694142E-3</v>
      </c>
      <c r="AE220">
        <f t="shared" si="44"/>
        <v>5.4798300439395445E-3</v>
      </c>
      <c r="AF220">
        <f t="shared" si="45"/>
        <v>2.4644769860435118E-3</v>
      </c>
      <c r="AG220">
        <f t="shared" si="46"/>
        <v>4.9282225887072914E-2</v>
      </c>
      <c r="AH220">
        <f t="shared" si="47"/>
        <v>1.393464127904031E-3</v>
      </c>
      <c r="AI220">
        <f t="shared" si="48"/>
        <v>5.0197724808415138E-3</v>
      </c>
      <c r="AJ220">
        <f t="shared" si="49"/>
        <v>2.2166264839976824E-3</v>
      </c>
      <c r="AK220">
        <f t="shared" si="50"/>
        <v>1.6033223975156947E-3</v>
      </c>
      <c r="AL220" s="5">
        <f t="shared" si="51"/>
        <v>6.2064343860904571E-2</v>
      </c>
      <c r="AM220" s="5">
        <f t="shared" si="52"/>
        <v>5.9515411377331837E-2</v>
      </c>
      <c r="AN220" s="5">
        <f t="shared" si="53"/>
        <v>2.5489324835727342E-3</v>
      </c>
    </row>
    <row r="221" spans="1:40" x14ac:dyDescent="0.25">
      <c r="A221" s="17">
        <v>234</v>
      </c>
      <c r="B221">
        <v>11</v>
      </c>
      <c r="C221">
        <v>1</v>
      </c>
      <c r="D221">
        <v>2009</v>
      </c>
      <c r="E221" s="1">
        <v>0.55221666666666658</v>
      </c>
      <c r="F221">
        <v>12</v>
      </c>
      <c r="G221">
        <v>1</v>
      </c>
      <c r="H221">
        <v>2009</v>
      </c>
      <c r="I221" s="1">
        <v>0.55221666666666658</v>
      </c>
      <c r="J221" s="4">
        <v>706.37800000000004</v>
      </c>
      <c r="K221" s="2">
        <v>36.450543432888416</v>
      </c>
      <c r="L221" s="5">
        <v>3.7468918995724736</v>
      </c>
      <c r="M221" s="5">
        <v>2.6510949434034501E-3</v>
      </c>
      <c r="N221" s="5">
        <v>0.40919650451432249</v>
      </c>
      <c r="O221" s="5">
        <v>0.83933665908153221</v>
      </c>
      <c r="P221" s="5">
        <v>0.11522321397767246</v>
      </c>
      <c r="Q221" s="2">
        <v>0.17865412229837707</v>
      </c>
      <c r="R221" s="5">
        <v>2.6204250887769511</v>
      </c>
      <c r="S221" s="5" t="s">
        <v>140</v>
      </c>
      <c r="T221" s="5">
        <v>8.0858395773805228E-2</v>
      </c>
      <c r="U221" s="5">
        <v>0.29087482332154729</v>
      </c>
      <c r="V221" s="5">
        <v>0.3217103713820087</v>
      </c>
      <c r="W221" s="3">
        <v>1.7181776324291596</v>
      </c>
      <c r="X221" s="3">
        <v>0.2761657856283532</v>
      </c>
      <c r="Y221" s="3">
        <v>3.4363552648583191</v>
      </c>
      <c r="AB221">
        <f t="shared" si="41"/>
        <v>0.1056861732313901</v>
      </c>
      <c r="AC221">
        <f t="shared" si="42"/>
        <v>3.3178500993735612E-5</v>
      </c>
      <c r="AD221">
        <f t="shared" si="43"/>
        <v>6.599422053971904E-3</v>
      </c>
      <c r="AE221">
        <f t="shared" si="44"/>
        <v>8.7378474902717988E-3</v>
      </c>
      <c r="AF221">
        <f t="shared" si="45"/>
        <v>1.3090631402286816E-3</v>
      </c>
      <c r="AG221">
        <f t="shared" si="46"/>
        <v>0.11398222290944847</v>
      </c>
      <c r="AH221">
        <f t="shared" si="47"/>
        <v>5.543759666930919E-2</v>
      </c>
      <c r="AI221">
        <f t="shared" si="48"/>
        <v>2.0680795782375507E-3</v>
      </c>
      <c r="AJ221">
        <f t="shared" si="49"/>
        <v>5.9838474248415409E-3</v>
      </c>
      <c r="AK221">
        <f t="shared" si="50"/>
        <v>4.0133529364023042E-3</v>
      </c>
      <c r="AL221" s="5">
        <f t="shared" si="51"/>
        <v>0.12236568441685622</v>
      </c>
      <c r="AM221" s="5">
        <f t="shared" si="52"/>
        <v>0.18148509951823905</v>
      </c>
      <c r="AN221" s="5">
        <f t="shared" si="53"/>
        <v>-5.9119415101382827E-2</v>
      </c>
    </row>
    <row r="222" spans="1:40" x14ac:dyDescent="0.25">
      <c r="A222" s="17">
        <v>235</v>
      </c>
      <c r="B222">
        <v>12</v>
      </c>
      <c r="C222">
        <v>1</v>
      </c>
      <c r="D222">
        <v>2009</v>
      </c>
      <c r="E222" s="1">
        <v>0.55221666666666658</v>
      </c>
      <c r="F222">
        <v>13</v>
      </c>
      <c r="G222">
        <v>1</v>
      </c>
      <c r="H222">
        <v>2009</v>
      </c>
      <c r="I222" s="1">
        <v>0.55221666666666658</v>
      </c>
      <c r="J222" s="4">
        <v>706.71100000000001</v>
      </c>
      <c r="K222" s="2">
        <v>107.08014059853649</v>
      </c>
      <c r="L222" s="5">
        <v>4.1071364313766887</v>
      </c>
      <c r="M222" s="5">
        <v>3.7494004899404666E-3</v>
      </c>
      <c r="N222" s="5">
        <v>0.54839129732292979</v>
      </c>
      <c r="O222" s="5">
        <v>1.0623743795302112</v>
      </c>
      <c r="P222" s="5">
        <v>0.21515918121255712</v>
      </c>
      <c r="Q222" s="2">
        <v>0.36636555894942668</v>
      </c>
      <c r="R222" s="5">
        <v>2.7605375863878048</v>
      </c>
      <c r="S222" s="5" t="s">
        <v>140</v>
      </c>
      <c r="T222" s="5">
        <v>7.3113309553839101E-2</v>
      </c>
      <c r="U222" s="5">
        <v>0.34672000371356559</v>
      </c>
      <c r="V222" s="5">
        <v>0.80854328441477241</v>
      </c>
      <c r="W222" s="3">
        <v>0.37812609647512097</v>
      </c>
      <c r="X222" s="3">
        <v>3.5465546756026589E-2</v>
      </c>
      <c r="Y222" s="3">
        <v>0.75625219295024193</v>
      </c>
      <c r="AB222">
        <f t="shared" si="41"/>
        <v>0.11584735935962226</v>
      </c>
      <c r="AC222">
        <f t="shared" si="42"/>
        <v>4.6923814701898112E-5</v>
      </c>
      <c r="AD222">
        <f t="shared" si="43"/>
        <v>8.844321937829587E-3</v>
      </c>
      <c r="AE222">
        <f t="shared" si="44"/>
        <v>1.1059763928415985E-2</v>
      </c>
      <c r="AF222">
        <f t="shared" si="45"/>
        <v>2.4444462507504819E-3</v>
      </c>
      <c r="AG222">
        <f t="shared" si="46"/>
        <v>0.12007678138527722</v>
      </c>
      <c r="AH222">
        <f t="shared" si="47"/>
        <v>5.543759666930919E-2</v>
      </c>
      <c r="AI222">
        <f t="shared" si="48"/>
        <v>1.8699869189667863E-3</v>
      </c>
      <c r="AJ222">
        <f t="shared" si="49"/>
        <v>7.1326888235664606E-3</v>
      </c>
      <c r="AK222">
        <f t="shared" si="50"/>
        <v>1.0086617819545564E-2</v>
      </c>
      <c r="AL222" s="5">
        <f t="shared" si="51"/>
        <v>0.13824281529132021</v>
      </c>
      <c r="AM222" s="5">
        <f t="shared" si="52"/>
        <v>0.19460367161666522</v>
      </c>
      <c r="AN222" s="5">
        <f t="shared" si="53"/>
        <v>-5.6360856325345016E-2</v>
      </c>
    </row>
    <row r="223" spans="1:40" x14ac:dyDescent="0.25">
      <c r="A223" s="17">
        <v>236</v>
      </c>
      <c r="B223">
        <v>13</v>
      </c>
      <c r="C223">
        <v>1</v>
      </c>
      <c r="D223">
        <v>2009</v>
      </c>
      <c r="E223" s="1">
        <v>0.55221666666666658</v>
      </c>
      <c r="F223">
        <v>14</v>
      </c>
      <c r="G223">
        <v>1</v>
      </c>
      <c r="H223">
        <v>2009</v>
      </c>
      <c r="I223" s="1">
        <v>0.55221666666666658</v>
      </c>
      <c r="J223" s="4">
        <v>704.98599999999999</v>
      </c>
      <c r="K223" s="2">
        <v>93.391813114275266</v>
      </c>
      <c r="L223" s="5">
        <v>4.061656475280679</v>
      </c>
      <c r="M223" s="5">
        <v>2.3216098744102197E-3</v>
      </c>
      <c r="N223" s="5">
        <v>0.76811145521295776</v>
      </c>
      <c r="O223" s="5">
        <v>2.2266799294720196</v>
      </c>
      <c r="P223" s="5">
        <v>0.17156014145457876</v>
      </c>
      <c r="Q223" s="2">
        <v>1.5044400149803412</v>
      </c>
      <c r="R223" s="5">
        <v>2.8645763837879104</v>
      </c>
      <c r="S223" s="5">
        <v>1.5705007973951489E-2</v>
      </c>
      <c r="T223" s="5">
        <v>9.989750724300446E-2</v>
      </c>
      <c r="U223" s="5">
        <v>0.33226334261412149</v>
      </c>
      <c r="V223" s="5">
        <v>2.6260480398531016</v>
      </c>
      <c r="W223" s="3">
        <v>0.67090901424597138</v>
      </c>
      <c r="X223" s="3">
        <v>0.14452952766196983</v>
      </c>
      <c r="Y223" s="3">
        <v>1.3418180284919428</v>
      </c>
      <c r="AB223">
        <f t="shared" si="41"/>
        <v>0.11456453544920538</v>
      </c>
      <c r="AC223">
        <f t="shared" si="42"/>
        <v>2.9054989417428664E-5</v>
      </c>
      <c r="AD223">
        <f t="shared" si="43"/>
        <v>1.2387915393992375E-2</v>
      </c>
      <c r="AE223">
        <f t="shared" si="44"/>
        <v>2.3180674194150385E-2</v>
      </c>
      <c r="AF223">
        <f t="shared" si="45"/>
        <v>1.94911294137418E-3</v>
      </c>
      <c r="AG223">
        <f t="shared" si="46"/>
        <v>0.12460222019567443</v>
      </c>
      <c r="AH223">
        <f t="shared" si="47"/>
        <v>8.7064789774820737E-4</v>
      </c>
      <c r="AI223">
        <f t="shared" si="48"/>
        <v>2.5550345473589506E-3</v>
      </c>
      <c r="AJ223">
        <f t="shared" si="49"/>
        <v>6.8352878546414633E-3</v>
      </c>
      <c r="AK223">
        <f t="shared" si="50"/>
        <v>3.2760080337488791E-2</v>
      </c>
      <c r="AL223" s="5">
        <f t="shared" si="51"/>
        <v>0.15211129296813972</v>
      </c>
      <c r="AM223" s="5">
        <f t="shared" si="52"/>
        <v>0.16762327083291184</v>
      </c>
      <c r="AN223" s="5">
        <f t="shared" si="53"/>
        <v>-1.5511977864772125E-2</v>
      </c>
    </row>
    <row r="224" spans="1:40" x14ac:dyDescent="0.25">
      <c r="A224" s="17">
        <v>237</v>
      </c>
      <c r="B224">
        <v>14</v>
      </c>
      <c r="C224">
        <v>1</v>
      </c>
      <c r="D224">
        <v>2009</v>
      </c>
      <c r="E224" s="1">
        <v>0.55221666666666658</v>
      </c>
      <c r="F224">
        <v>15</v>
      </c>
      <c r="G224">
        <v>1</v>
      </c>
      <c r="H224">
        <v>2009</v>
      </c>
      <c r="I224" s="1">
        <v>0.55221666666666658</v>
      </c>
      <c r="J224" s="4">
        <v>705.20100000000002</v>
      </c>
      <c r="K224" s="2">
        <v>21.971239194878631</v>
      </c>
      <c r="L224" s="5">
        <v>3.9373525796366233</v>
      </c>
      <c r="M224" s="5">
        <v>2.6316608144135714E-3</v>
      </c>
      <c r="N224" s="5">
        <v>0.83167229583710944</v>
      </c>
      <c r="O224" s="5">
        <v>2.3540205984929399</v>
      </c>
      <c r="P224" s="5">
        <v>0.24083070376005228</v>
      </c>
      <c r="Q224" s="2">
        <v>1.7595150732730911</v>
      </c>
      <c r="R224" s="5">
        <v>2.3579512200939554</v>
      </c>
      <c r="S224" s="5">
        <v>2.5186343563586299E-2</v>
      </c>
      <c r="T224" s="5">
        <v>0.15906365268657413</v>
      </c>
      <c r="U224" s="5">
        <v>0.2679570536932383</v>
      </c>
      <c r="V224" s="5">
        <v>2.1733975706729005</v>
      </c>
      <c r="W224" s="3">
        <v>1.6982276131537277</v>
      </c>
      <c r="X224" s="3">
        <v>0.21806705090067188</v>
      </c>
      <c r="Y224" s="3">
        <v>3.3964552263074554</v>
      </c>
      <c r="AB224">
        <f t="shared" si="41"/>
        <v>0.11105837530354618</v>
      </c>
      <c r="AC224">
        <f t="shared" si="42"/>
        <v>3.2935282519192674E-5</v>
      </c>
      <c r="AD224">
        <f t="shared" si="43"/>
        <v>1.3413009227288641E-2</v>
      </c>
      <c r="AE224">
        <f t="shared" si="44"/>
        <v>2.4506344094511419E-2</v>
      </c>
      <c r="AF224">
        <f t="shared" si="45"/>
        <v>2.7361031379380535E-3</v>
      </c>
      <c r="AG224">
        <f t="shared" si="46"/>
        <v>0.10256523749885081</v>
      </c>
      <c r="AH224">
        <f t="shared" si="47"/>
        <v>1.3962703560527487E-3</v>
      </c>
      <c r="AI224">
        <f t="shared" si="48"/>
        <v>4.0683009922828899E-3</v>
      </c>
      <c r="AJ224">
        <f t="shared" si="49"/>
        <v>5.5123853876411916E-3</v>
      </c>
      <c r="AK224">
        <f t="shared" si="50"/>
        <v>2.7113243147117022E-2</v>
      </c>
      <c r="AL224" s="5">
        <f t="shared" si="51"/>
        <v>0.15174676704580348</v>
      </c>
      <c r="AM224" s="5">
        <f t="shared" si="52"/>
        <v>0.14065543738194466</v>
      </c>
      <c r="AN224" s="5">
        <f t="shared" si="53"/>
        <v>1.1091329663858812E-2</v>
      </c>
    </row>
    <row r="225" spans="1:40" x14ac:dyDescent="0.25">
      <c r="A225" s="17">
        <v>238</v>
      </c>
      <c r="B225">
        <v>15</v>
      </c>
      <c r="C225">
        <v>1</v>
      </c>
      <c r="D225">
        <v>2009</v>
      </c>
      <c r="E225" s="1">
        <v>0.55221666666666658</v>
      </c>
      <c r="F225">
        <v>16</v>
      </c>
      <c r="G225">
        <v>1</v>
      </c>
      <c r="H225">
        <v>2009</v>
      </c>
      <c r="I225" s="1">
        <v>0.55221666666666658</v>
      </c>
      <c r="J225" s="4">
        <v>706.41499999999996</v>
      </c>
      <c r="K225" s="2">
        <v>26.768967250129148</v>
      </c>
      <c r="L225" s="5">
        <v>3.4048327503954132</v>
      </c>
      <c r="M225" s="5">
        <v>2.663471973321271E-3</v>
      </c>
      <c r="N225" s="5">
        <v>0.51245200766701249</v>
      </c>
      <c r="O225" s="5">
        <v>0.96294499855463922</v>
      </c>
      <c r="P225" s="5">
        <v>0.10635576523468501</v>
      </c>
      <c r="Q225" s="2">
        <v>0.36477862685381213</v>
      </c>
      <c r="R225" s="5">
        <v>2.3724710135360891</v>
      </c>
      <c r="S225" s="5" t="s">
        <v>140</v>
      </c>
      <c r="T225" s="5">
        <v>5.4567882053419538E-2</v>
      </c>
      <c r="U225" s="5">
        <v>0.2842423996528794</v>
      </c>
      <c r="V225" s="5">
        <v>0.58058695008453731</v>
      </c>
      <c r="W225" s="3">
        <v>0.45875849290417736</v>
      </c>
      <c r="X225" s="3">
        <v>9.0892059286315274E-2</v>
      </c>
      <c r="Y225" s="3">
        <v>0.91751698580835472</v>
      </c>
      <c r="AB225">
        <f t="shared" si="41"/>
        <v>9.603793051068775E-2</v>
      </c>
      <c r="AC225">
        <f t="shared" si="42"/>
        <v>3.3333399746211346E-5</v>
      </c>
      <c r="AD225">
        <f t="shared" si="43"/>
        <v>8.2647017843269239E-3</v>
      </c>
      <c r="AE225">
        <f t="shared" si="44"/>
        <v>1.0024662270914945E-2</v>
      </c>
      <c r="AF225">
        <f t="shared" si="45"/>
        <v>1.2083191156820187E-3</v>
      </c>
      <c r="AG225">
        <f t="shared" si="46"/>
        <v>0.10319681378004604</v>
      </c>
      <c r="AH225">
        <f t="shared" si="47"/>
        <v>5.543759666930919E-2</v>
      </c>
      <c r="AI225">
        <f t="shared" si="48"/>
        <v>1.395658687293809E-3</v>
      </c>
      <c r="AJ225">
        <f t="shared" si="49"/>
        <v>5.8474058764221232E-3</v>
      </c>
      <c r="AK225">
        <f t="shared" si="50"/>
        <v>7.2428511737092976E-3</v>
      </c>
      <c r="AL225" s="5">
        <f t="shared" si="51"/>
        <v>0.11556894708135784</v>
      </c>
      <c r="AM225" s="5">
        <f t="shared" si="52"/>
        <v>0.17312032618678044</v>
      </c>
      <c r="AN225" s="5">
        <f t="shared" si="53"/>
        <v>-5.7551379105422601E-2</v>
      </c>
    </row>
    <row r="226" spans="1:40" x14ac:dyDescent="0.25">
      <c r="A226" s="17">
        <v>239</v>
      </c>
      <c r="B226">
        <v>16</v>
      </c>
      <c r="C226">
        <v>1</v>
      </c>
      <c r="D226">
        <v>2009</v>
      </c>
      <c r="E226" s="1">
        <v>0.5640222222222222</v>
      </c>
      <c r="F226">
        <v>17</v>
      </c>
      <c r="G226">
        <v>1</v>
      </c>
      <c r="H226">
        <v>2009</v>
      </c>
      <c r="I226" s="1">
        <v>0.5640222222222222</v>
      </c>
      <c r="J226" s="4">
        <v>685.50699999999995</v>
      </c>
      <c r="K226" s="2">
        <v>17.388589759112822</v>
      </c>
      <c r="L226" s="5">
        <v>2.1975130485179517</v>
      </c>
      <c r="M226" s="5">
        <v>9.6973042755043497E-4</v>
      </c>
      <c r="N226" s="5">
        <v>0.15526076809673572</v>
      </c>
      <c r="O226" s="5">
        <v>0.48619859311309943</v>
      </c>
      <c r="P226" s="5">
        <v>3.1897204420498239E-2</v>
      </c>
      <c r="Q226" s="2">
        <v>0.10407723910369077</v>
      </c>
      <c r="R226" s="5">
        <v>1.5155847585726641</v>
      </c>
      <c r="S226" s="5" t="s">
        <v>140</v>
      </c>
      <c r="T226" s="5">
        <v>2.0069956527338475E-2</v>
      </c>
      <c r="U226" s="5">
        <v>0.14816095603788432</v>
      </c>
      <c r="V226" s="5">
        <v>4.3603236010214201E-2</v>
      </c>
      <c r="W226" s="3">
        <v>0.23852571325928862</v>
      </c>
      <c r="X226" s="3" t="s">
        <v>147</v>
      </c>
      <c r="Y226" s="3">
        <v>0.47705142651857724</v>
      </c>
      <c r="AB226">
        <f t="shared" si="41"/>
        <v>6.1983839125545129E-2</v>
      </c>
      <c r="AC226">
        <f t="shared" si="42"/>
        <v>1.2136193776912732E-5</v>
      </c>
      <c r="AD226">
        <f t="shared" si="43"/>
        <v>2.5040080396345407E-3</v>
      </c>
      <c r="AE226">
        <f t="shared" si="44"/>
        <v>5.0615317592059292E-3</v>
      </c>
      <c r="AF226">
        <f t="shared" si="45"/>
        <v>3.623875184674577E-4</v>
      </c>
      <c r="AG226">
        <f t="shared" si="46"/>
        <v>6.592431149040047E-2</v>
      </c>
      <c r="AH226">
        <f t="shared" si="47"/>
        <v>5.543759666930919E-2</v>
      </c>
      <c r="AI226">
        <f t="shared" si="48"/>
        <v>5.1332043918376178E-4</v>
      </c>
      <c r="AJ226">
        <f t="shared" si="49"/>
        <v>3.0479521916865733E-3</v>
      </c>
      <c r="AK226">
        <f t="shared" si="50"/>
        <v>5.4395254503760229E-4</v>
      </c>
      <c r="AL226" s="5">
        <f t="shared" si="51"/>
        <v>6.9923902636629967E-2</v>
      </c>
      <c r="AM226" s="5">
        <f t="shared" si="52"/>
        <v>0.1254671333356176</v>
      </c>
      <c r="AN226" s="5">
        <f t="shared" si="53"/>
        <v>-5.5543230698987631E-2</v>
      </c>
    </row>
    <row r="227" spans="1:40" x14ac:dyDescent="0.25">
      <c r="A227" s="17">
        <v>240</v>
      </c>
      <c r="B227">
        <v>17</v>
      </c>
      <c r="C227">
        <v>1</v>
      </c>
      <c r="D227">
        <v>2009</v>
      </c>
      <c r="E227" s="1">
        <v>0.5640222222222222</v>
      </c>
      <c r="F227">
        <v>18</v>
      </c>
      <c r="G227">
        <v>1</v>
      </c>
      <c r="H227">
        <v>2009</v>
      </c>
      <c r="I227" s="1">
        <v>0.5640222222222222</v>
      </c>
      <c r="J227" s="4">
        <v>704.34100000000001</v>
      </c>
      <c r="K227" s="2">
        <v>24.987896487638888</v>
      </c>
      <c r="L227" s="5">
        <v>4.1328574662454649</v>
      </c>
      <c r="M227" s="5">
        <v>4.2316408912098672E-3</v>
      </c>
      <c r="N227" s="5">
        <v>0.24844810000471373</v>
      </c>
      <c r="O227" s="5">
        <v>0.74145119039422824</v>
      </c>
      <c r="P227" s="5">
        <v>3.4970280324958351E-2</v>
      </c>
      <c r="Q227" s="2">
        <v>4.7841113055204332E-2</v>
      </c>
      <c r="R227" s="5">
        <v>2.7510235965026646</v>
      </c>
      <c r="S227" s="5">
        <v>1.6114088513727177E-2</v>
      </c>
      <c r="T227" s="5">
        <v>5.6653208251517713E-2</v>
      </c>
      <c r="U227" s="5">
        <v>0.31606972144624745</v>
      </c>
      <c r="V227" s="5">
        <v>8.6613225761283594E-2</v>
      </c>
      <c r="W227" s="3">
        <v>0.17305990046310099</v>
      </c>
      <c r="X227" s="3">
        <v>3.6711752973204566E-2</v>
      </c>
      <c r="Y227" s="3">
        <v>0.34611980092620198</v>
      </c>
      <c r="AB227">
        <f t="shared" si="41"/>
        <v>0.11657285606988024</v>
      </c>
      <c r="AC227">
        <f t="shared" si="42"/>
        <v>5.2959062014540793E-5</v>
      </c>
      <c r="AD227">
        <f t="shared" si="43"/>
        <v>4.0069107442268874E-3</v>
      </c>
      <c r="AE227">
        <f t="shared" si="44"/>
        <v>7.7188186087746137E-3</v>
      </c>
      <c r="AF227">
        <f t="shared" si="45"/>
        <v>3.9730105936584982E-4</v>
      </c>
      <c r="AG227">
        <f t="shared" si="46"/>
        <v>0.11966294558417351</v>
      </c>
      <c r="AH227">
        <f t="shared" si="47"/>
        <v>8.9332633971755525E-4</v>
      </c>
      <c r="AI227">
        <f t="shared" si="48"/>
        <v>1.4489941570737784E-3</v>
      </c>
      <c r="AJ227">
        <f t="shared" si="49"/>
        <v>6.502154318992954E-3</v>
      </c>
      <c r="AK227">
        <f t="shared" si="50"/>
        <v>1.0805043133892663E-3</v>
      </c>
      <c r="AL227" s="5">
        <f t="shared" si="51"/>
        <v>0.12874884554426214</v>
      </c>
      <c r="AM227" s="5">
        <f t="shared" si="52"/>
        <v>0.12958792471334707</v>
      </c>
      <c r="AN227" s="5">
        <f t="shared" si="53"/>
        <v>-8.3907916908493307E-4</v>
      </c>
    </row>
    <row r="228" spans="1:40" x14ac:dyDescent="0.25">
      <c r="A228" s="17">
        <v>241</v>
      </c>
      <c r="B228">
        <v>18</v>
      </c>
      <c r="C228">
        <v>1</v>
      </c>
      <c r="D228">
        <v>2009</v>
      </c>
      <c r="E228" s="1">
        <v>0.5640222222222222</v>
      </c>
      <c r="F228">
        <v>19</v>
      </c>
      <c r="G228">
        <v>1</v>
      </c>
      <c r="H228">
        <v>2009</v>
      </c>
      <c r="I228" s="1">
        <v>0.5640222222222222</v>
      </c>
      <c r="J228" s="4">
        <v>704.94500000000005</v>
      </c>
      <c r="K228" s="2">
        <v>27.264538368241197</v>
      </c>
      <c r="L228" s="5">
        <v>4.5245561418680493</v>
      </c>
      <c r="M228" s="5">
        <v>3.8108014910433812E-3</v>
      </c>
      <c r="N228" s="5">
        <v>0.41453051774794114</v>
      </c>
      <c r="O228" s="5">
        <v>0.9642174617115542</v>
      </c>
      <c r="P228" s="5">
        <v>6.87129851073911E-2</v>
      </c>
      <c r="Q228" s="2">
        <v>0.17827934966011016</v>
      </c>
      <c r="R228" s="5">
        <v>3.11721868277797</v>
      </c>
      <c r="S228" s="5">
        <v>3.9158102432410212E-2</v>
      </c>
      <c r="T228" s="5">
        <v>6.2920566841005152E-2</v>
      </c>
      <c r="U228" s="5">
        <v>0.36808955024375922</v>
      </c>
      <c r="V228" s="5">
        <v>8.3871506593985901E-2</v>
      </c>
      <c r="W228" s="3">
        <v>0.1886978378459844</v>
      </c>
      <c r="X228" s="3" t="s">
        <v>147</v>
      </c>
      <c r="Y228" s="3">
        <v>0.3773956756919688</v>
      </c>
      <c r="AB228">
        <f t="shared" si="41"/>
        <v>0.12762124903021038</v>
      </c>
      <c r="AC228">
        <f t="shared" si="42"/>
        <v>4.7692249337246965E-5</v>
      </c>
      <c r="AD228">
        <f t="shared" si="43"/>
        <v>6.6854477266787161E-3</v>
      </c>
      <c r="AE228">
        <f t="shared" si="44"/>
        <v>1.0037909147340287E-2</v>
      </c>
      <c r="AF228">
        <f t="shared" si="45"/>
        <v>7.8065550294924204E-4</v>
      </c>
      <c r="AG228">
        <f t="shared" si="46"/>
        <v>0.1355915558432281</v>
      </c>
      <c r="AH228">
        <f t="shared" si="47"/>
        <v>2.1708310889834524E-3</v>
      </c>
      <c r="AI228">
        <f t="shared" si="48"/>
        <v>1.609291627538925E-3</v>
      </c>
      <c r="AJ228">
        <f t="shared" si="49"/>
        <v>7.5723009718938333E-3</v>
      </c>
      <c r="AK228">
        <f t="shared" si="50"/>
        <v>1.046301229964894E-3</v>
      </c>
      <c r="AL228" s="5">
        <f t="shared" si="51"/>
        <v>0.14517295365651586</v>
      </c>
      <c r="AM228" s="5">
        <f t="shared" si="52"/>
        <v>0.14799028076160919</v>
      </c>
      <c r="AN228" s="5">
        <f t="shared" si="53"/>
        <v>-2.8173271050933313E-3</v>
      </c>
    </row>
    <row r="229" spans="1:40" x14ac:dyDescent="0.25">
      <c r="A229" s="17">
        <v>242</v>
      </c>
      <c r="B229">
        <v>19</v>
      </c>
      <c r="C229">
        <v>1</v>
      </c>
      <c r="D229">
        <v>2009</v>
      </c>
      <c r="E229" s="1">
        <v>0.5640222222222222</v>
      </c>
      <c r="F229">
        <v>20</v>
      </c>
      <c r="G229">
        <v>1</v>
      </c>
      <c r="H229">
        <v>2009</v>
      </c>
      <c r="I229" s="1">
        <v>0.5640222222222222</v>
      </c>
      <c r="J229" s="4">
        <v>704.91200000000003</v>
      </c>
      <c r="K229" s="2">
        <v>35.351930453730468</v>
      </c>
      <c r="L229" s="5">
        <v>4.9150505353244762</v>
      </c>
      <c r="M229" s="5">
        <v>4.082677623646733E-3</v>
      </c>
      <c r="N229" s="5">
        <v>0.513498778114168</v>
      </c>
      <c r="O229" s="5">
        <v>1.0602373565475263</v>
      </c>
      <c r="P229" s="5">
        <v>0.10429540212740886</v>
      </c>
      <c r="Q229" s="2">
        <v>0.21554672014745047</v>
      </c>
      <c r="R229" s="5">
        <v>3.350245257964509</v>
      </c>
      <c r="S229" s="5" t="s">
        <v>140</v>
      </c>
      <c r="T229" s="5">
        <v>7.049423363496693E-2</v>
      </c>
      <c r="U229" s="5">
        <v>0.40139525503153473</v>
      </c>
      <c r="V229" s="5">
        <v>0.29951543716478346</v>
      </c>
      <c r="W229" s="3">
        <v>0.33542981810071021</v>
      </c>
      <c r="X229" s="3">
        <v>5.4562906070678992E-2</v>
      </c>
      <c r="Y229" s="3">
        <v>0.67085963620142042</v>
      </c>
      <c r="AB229">
        <f t="shared" si="41"/>
        <v>0.13863567357697446</v>
      </c>
      <c r="AC229">
        <f t="shared" si="42"/>
        <v>5.1094784036427879E-5</v>
      </c>
      <c r="AD229">
        <f t="shared" si="43"/>
        <v>8.2815838444085538E-3</v>
      </c>
      <c r="AE229">
        <f t="shared" si="44"/>
        <v>1.1037516620730962E-2</v>
      </c>
      <c r="AF229">
        <f t="shared" si="45"/>
        <v>1.1849111121546663E-3</v>
      </c>
      <c r="AG229">
        <f t="shared" si="46"/>
        <v>0.14572765442910082</v>
      </c>
      <c r="AH229">
        <f t="shared" si="47"/>
        <v>5.543759666930919E-2</v>
      </c>
      <c r="AI229">
        <f t="shared" si="48"/>
        <v>1.8029999676448063E-3</v>
      </c>
      <c r="AJ229">
        <f t="shared" si="49"/>
        <v>8.2574625597929396E-3</v>
      </c>
      <c r="AK229">
        <f t="shared" si="50"/>
        <v>3.7364700245107719E-3</v>
      </c>
      <c r="AL229" s="5">
        <f t="shared" si="51"/>
        <v>0.15919077993830505</v>
      </c>
      <c r="AM229" s="5">
        <f t="shared" si="52"/>
        <v>0.21496218365035852</v>
      </c>
      <c r="AN229" s="5">
        <f t="shared" si="53"/>
        <v>-5.5771403712053469E-2</v>
      </c>
    </row>
    <row r="230" spans="1:40" x14ac:dyDescent="0.25">
      <c r="A230" s="17">
        <v>243</v>
      </c>
      <c r="B230">
        <v>20</v>
      </c>
      <c r="C230">
        <v>1</v>
      </c>
      <c r="D230">
        <v>2009</v>
      </c>
      <c r="E230" s="1">
        <v>0.55360555555555546</v>
      </c>
      <c r="F230">
        <v>21</v>
      </c>
      <c r="G230">
        <v>1</v>
      </c>
      <c r="H230">
        <v>2009</v>
      </c>
      <c r="I230" s="1">
        <v>0.55360555555555546</v>
      </c>
      <c r="J230" s="4">
        <v>504.95600000000002</v>
      </c>
      <c r="K230" s="2">
        <v>23.981416202599998</v>
      </c>
      <c r="L230" s="5">
        <v>7.9510854167122034</v>
      </c>
      <c r="M230" s="5">
        <v>8.7500406292502185E-3</v>
      </c>
      <c r="N230" s="5">
        <v>1.0780719457251622</v>
      </c>
      <c r="O230" s="5">
        <v>1.9816451303768343</v>
      </c>
      <c r="P230" s="5">
        <v>0.21423255212762621</v>
      </c>
      <c r="Q230" s="2">
        <v>0.63633967451099926</v>
      </c>
      <c r="R230" s="5">
        <v>5.3358034643745835</v>
      </c>
      <c r="S230" s="5">
        <v>0.16792427699413531</v>
      </c>
      <c r="T230" s="5">
        <v>0.12847737251800731</v>
      </c>
      <c r="U230" s="5">
        <v>0.65756794400963725</v>
      </c>
      <c r="V230" s="5">
        <v>0.78704941955067342</v>
      </c>
      <c r="W230" s="3">
        <v>0.64488270329733532</v>
      </c>
      <c r="X230" s="3">
        <v>5.8623245847229735E-2</v>
      </c>
      <c r="Y230" s="3">
        <v>1.2897654065946706</v>
      </c>
      <c r="AB230">
        <f t="shared" si="41"/>
        <v>0.22427115947062878</v>
      </c>
      <c r="AC230">
        <f t="shared" si="42"/>
        <v>1.0950691616502577E-4</v>
      </c>
      <c r="AD230">
        <f t="shared" si="43"/>
        <v>1.7386883064486228E-2</v>
      </c>
      <c r="AE230">
        <f t="shared" si="44"/>
        <v>2.0629758919407049E-2</v>
      </c>
      <c r="AF230">
        <f t="shared" si="45"/>
        <v>2.4339187195536699E-3</v>
      </c>
      <c r="AG230">
        <f t="shared" si="46"/>
        <v>0.2320946866530019</v>
      </c>
      <c r="AH230">
        <f t="shared" si="47"/>
        <v>9.3093183389862302E-3</v>
      </c>
      <c r="AI230">
        <f t="shared" si="48"/>
        <v>3.2860091747724915E-3</v>
      </c>
      <c r="AJ230">
        <f t="shared" si="49"/>
        <v>1.3527421189254008E-2</v>
      </c>
      <c r="AK230">
        <f t="shared" si="50"/>
        <v>9.818480782817782E-3</v>
      </c>
      <c r="AL230" s="5">
        <f t="shared" si="51"/>
        <v>0.26483122709024076</v>
      </c>
      <c r="AM230" s="5">
        <f t="shared" si="52"/>
        <v>0.26803591613883238</v>
      </c>
      <c r="AN230" s="5">
        <f t="shared" si="53"/>
        <v>-3.2046890485916135E-3</v>
      </c>
    </row>
    <row r="231" spans="1:40" x14ac:dyDescent="0.25">
      <c r="A231" s="17">
        <v>244</v>
      </c>
      <c r="B231">
        <v>21</v>
      </c>
      <c r="C231">
        <v>1</v>
      </c>
      <c r="D231">
        <v>2009</v>
      </c>
      <c r="E231" s="1">
        <v>0.55360555555555546</v>
      </c>
      <c r="F231">
        <v>22</v>
      </c>
      <c r="G231">
        <v>1</v>
      </c>
      <c r="H231">
        <v>2009</v>
      </c>
      <c r="I231" s="1">
        <v>0.55360555555555546</v>
      </c>
      <c r="J231" s="4">
        <v>705.12</v>
      </c>
      <c r="K231" s="2">
        <v>63.62037667347419</v>
      </c>
      <c r="L231" s="5">
        <v>5.454765926601624</v>
      </c>
      <c r="M231" s="5">
        <v>5.7119523595781192E-3</v>
      </c>
      <c r="N231" s="5">
        <v>0.43622147153032437</v>
      </c>
      <c r="O231" s="5">
        <v>1.0901409655050323</v>
      </c>
      <c r="P231" s="5">
        <v>0.17865534229871219</v>
      </c>
      <c r="Q231" s="2">
        <v>0.18580600404974668</v>
      </c>
      <c r="R231" s="5">
        <v>3.5868089282240985</v>
      </c>
      <c r="S231" s="5">
        <v>1.3536996921543519E-2</v>
      </c>
      <c r="T231" s="5">
        <v>9.850641540347585E-2</v>
      </c>
      <c r="U231" s="5">
        <v>0.42709225287469821</v>
      </c>
      <c r="V231" s="5">
        <v>1.4586609438948077</v>
      </c>
      <c r="W231" s="3">
        <v>1.0134999079846128</v>
      </c>
      <c r="X231" s="3">
        <v>9.938344585755915E-2</v>
      </c>
      <c r="Y231" s="3">
        <v>2.0269998159692255</v>
      </c>
      <c r="AB231">
        <f t="shared" si="41"/>
        <v>0.15385907896656484</v>
      </c>
      <c r="AC231">
        <f t="shared" si="42"/>
        <v>7.1485186718789042E-5</v>
      </c>
      <c r="AD231">
        <f t="shared" si="43"/>
        <v>7.0352741723690281E-3</v>
      </c>
      <c r="AE231">
        <f t="shared" si="44"/>
        <v>1.1348825761886956E-2</v>
      </c>
      <c r="AF231">
        <f t="shared" si="45"/>
        <v>2.0297222697980019E-3</v>
      </c>
      <c r="AG231">
        <f t="shared" si="46"/>
        <v>0.1560176081893859</v>
      </c>
      <c r="AH231">
        <f t="shared" si="47"/>
        <v>7.504585754502098E-4</v>
      </c>
      <c r="AI231">
        <f t="shared" si="48"/>
        <v>2.5194552040235982E-3</v>
      </c>
      <c r="AJ231">
        <f t="shared" si="49"/>
        <v>8.7860985985331874E-3</v>
      </c>
      <c r="AK231">
        <f t="shared" si="50"/>
        <v>1.8196868062559976E-2</v>
      </c>
      <c r="AL231" s="5">
        <f t="shared" si="51"/>
        <v>0.17434438635733759</v>
      </c>
      <c r="AM231" s="5">
        <f t="shared" si="52"/>
        <v>0.18627048862995288</v>
      </c>
      <c r="AN231" s="5">
        <f t="shared" si="53"/>
        <v>-1.1926102272615285E-2</v>
      </c>
    </row>
    <row r="232" spans="1:40" x14ac:dyDescent="0.25">
      <c r="A232" s="17">
        <v>245</v>
      </c>
      <c r="B232">
        <v>22</v>
      </c>
      <c r="C232">
        <v>1</v>
      </c>
      <c r="D232">
        <v>2009</v>
      </c>
      <c r="E232" s="1">
        <v>0.55360555555555546</v>
      </c>
      <c r="F232">
        <v>23</v>
      </c>
      <c r="G232">
        <v>1</v>
      </c>
      <c r="H232">
        <v>2009</v>
      </c>
      <c r="I232" s="1">
        <v>0.55360555555555546</v>
      </c>
      <c r="J232" s="4">
        <v>704.39499999999998</v>
      </c>
      <c r="K232" s="2">
        <v>45.542628780726567</v>
      </c>
      <c r="L232" s="5">
        <v>6.168497424023399</v>
      </c>
      <c r="M232" s="5">
        <v>7.309531978428813E-3</v>
      </c>
      <c r="N232" s="5">
        <v>0.39514665372479035</v>
      </c>
      <c r="O232" s="5">
        <v>1.1371638249713842</v>
      </c>
      <c r="P232" s="5">
        <v>0.12195289603101347</v>
      </c>
      <c r="Q232" s="2">
        <v>7.3772030407225131E-2</v>
      </c>
      <c r="R232" s="5">
        <v>4.2176664018441388</v>
      </c>
      <c r="S232" s="5" t="s">
        <v>140</v>
      </c>
      <c r="T232" s="5">
        <v>0.1001239755317965</v>
      </c>
      <c r="U232" s="5">
        <v>0.52781465913327341</v>
      </c>
      <c r="V232" s="5">
        <v>0.91433938763805345</v>
      </c>
      <c r="W232" s="3">
        <v>0.71761600999273167</v>
      </c>
      <c r="X232" s="3">
        <v>0.10079073593466045</v>
      </c>
      <c r="Y232" s="3">
        <v>1.4352320199854633</v>
      </c>
      <c r="AB232">
        <f t="shared" si="41"/>
        <v>0.1739908448938989</v>
      </c>
      <c r="AC232">
        <f t="shared" si="42"/>
        <v>9.1478924439687798E-5</v>
      </c>
      <c r="AD232">
        <f t="shared" si="43"/>
        <v>6.3728294654904752E-3</v>
      </c>
      <c r="AE232">
        <f t="shared" si="44"/>
        <v>1.1838353498019776E-2</v>
      </c>
      <c r="AF232">
        <f t="shared" si="45"/>
        <v>1.3855197709488963E-3</v>
      </c>
      <c r="AG232">
        <f t="shared" si="46"/>
        <v>0.18345839918555681</v>
      </c>
      <c r="AH232">
        <f t="shared" si="47"/>
        <v>5.543759666930919E-2</v>
      </c>
      <c r="AI232">
        <f t="shared" si="48"/>
        <v>2.5608268270435413E-3</v>
      </c>
      <c r="AJ232">
        <f t="shared" si="49"/>
        <v>1.0858149745592953E-2</v>
      </c>
      <c r="AK232">
        <f t="shared" si="50"/>
        <v>1.1406429486502662E-2</v>
      </c>
      <c r="AL232" s="5">
        <f t="shared" si="51"/>
        <v>0.19367902655279776</v>
      </c>
      <c r="AM232" s="5">
        <f t="shared" si="52"/>
        <v>0.26372140191400517</v>
      </c>
      <c r="AN232" s="5">
        <f t="shared" si="53"/>
        <v>-7.0042375361207415E-2</v>
      </c>
    </row>
    <row r="233" spans="1:40" x14ac:dyDescent="0.25">
      <c r="A233" s="17">
        <v>246</v>
      </c>
      <c r="B233">
        <v>23</v>
      </c>
      <c r="C233">
        <v>1</v>
      </c>
      <c r="D233">
        <v>2009</v>
      </c>
      <c r="E233" s="1">
        <v>0.55360555555555546</v>
      </c>
      <c r="F233">
        <v>24</v>
      </c>
      <c r="G233">
        <v>1</v>
      </c>
      <c r="H233">
        <v>2009</v>
      </c>
      <c r="I233" s="1">
        <v>0.55360555555555546</v>
      </c>
      <c r="J233" s="4">
        <v>704.75699999999995</v>
      </c>
      <c r="K233" s="2">
        <v>125.43330538043614</v>
      </c>
      <c r="L233" s="5">
        <v>9.9221118763638838</v>
      </c>
      <c r="M233" s="5">
        <v>8.3040387456088469E-3</v>
      </c>
      <c r="N233" s="5">
        <v>0.87136608940088378</v>
      </c>
      <c r="O233" s="5">
        <v>3.1681220705999027</v>
      </c>
      <c r="P233" s="5">
        <v>0.29357895083042812</v>
      </c>
      <c r="Q233" s="2">
        <v>1.4560581397754528</v>
      </c>
      <c r="R233" s="5">
        <v>6.7904553672120898</v>
      </c>
      <c r="S233" s="5">
        <v>3.0803716848829654E-2</v>
      </c>
      <c r="T233" s="5">
        <v>0.28391278715223928</v>
      </c>
      <c r="U233" s="5">
        <v>0.93702707560875154</v>
      </c>
      <c r="V233" s="5">
        <v>4.4362932051195152</v>
      </c>
      <c r="W233" s="3">
        <v>1.6271652292766356</v>
      </c>
      <c r="X233" s="3">
        <v>0.21363066317445467</v>
      </c>
      <c r="Y233" s="3">
        <v>3.2543304585532713</v>
      </c>
      <c r="AB233">
        <f t="shared" si="41"/>
        <v>0.27986663685340823</v>
      </c>
      <c r="AC233">
        <f t="shared" si="42"/>
        <v>1.0392519455357489E-4</v>
      </c>
      <c r="AD233">
        <f t="shared" si="43"/>
        <v>1.4053181109894279E-2</v>
      </c>
      <c r="AE233">
        <f t="shared" si="44"/>
        <v>3.2981482679141506E-2</v>
      </c>
      <c r="AF233">
        <f t="shared" si="45"/>
        <v>3.3353815608163197E-3</v>
      </c>
      <c r="AG233">
        <f t="shared" si="46"/>
        <v>0.29536856467951134</v>
      </c>
      <c r="AH233">
        <f t="shared" si="47"/>
        <v>1.7076840305810222E-3</v>
      </c>
      <c r="AI233">
        <f t="shared" si="48"/>
        <v>7.2615123202860298E-3</v>
      </c>
      <c r="AJ233">
        <f t="shared" si="49"/>
        <v>1.9276426159406536E-2</v>
      </c>
      <c r="AK233">
        <f t="shared" si="50"/>
        <v>5.5342979105782376E-2</v>
      </c>
      <c r="AL233" s="5">
        <f t="shared" si="51"/>
        <v>0.33034060739781396</v>
      </c>
      <c r="AM233" s="5">
        <f t="shared" si="52"/>
        <v>0.37895716629556736</v>
      </c>
      <c r="AN233" s="5">
        <f t="shared" si="53"/>
        <v>-4.8616558897753404E-2</v>
      </c>
    </row>
    <row r="234" spans="1:40" x14ac:dyDescent="0.25">
      <c r="A234" s="17">
        <v>247</v>
      </c>
      <c r="B234">
        <v>24</v>
      </c>
      <c r="C234">
        <v>1</v>
      </c>
      <c r="D234">
        <v>2009</v>
      </c>
      <c r="E234" s="1">
        <v>0.55360555555555546</v>
      </c>
      <c r="F234">
        <v>25</v>
      </c>
      <c r="G234">
        <v>1</v>
      </c>
      <c r="H234">
        <v>2009</v>
      </c>
      <c r="I234" s="1">
        <v>0.55360555555555546</v>
      </c>
      <c r="J234" s="4">
        <v>705.69100000000003</v>
      </c>
      <c r="K234" s="2">
        <v>72.652194799140034</v>
      </c>
      <c r="L234" s="5">
        <v>8.6088591834104662</v>
      </c>
      <c r="M234" s="5">
        <v>6.3427652518633446E-3</v>
      </c>
      <c r="N234" s="5">
        <v>0.99477126400248117</v>
      </c>
      <c r="O234" s="5">
        <v>2.005083157692142</v>
      </c>
      <c r="P234" s="5">
        <v>0.15581661052690704</v>
      </c>
      <c r="Q234" s="2">
        <v>0.51514359941604315</v>
      </c>
      <c r="R234" s="5">
        <v>5.9094569356679889</v>
      </c>
      <c r="S234" s="5">
        <v>2.5285578995972738E-2</v>
      </c>
      <c r="T234" s="5">
        <v>0.21720979117230135</v>
      </c>
      <c r="U234" s="5">
        <v>0.69384039078604287</v>
      </c>
      <c r="V234" s="5">
        <v>2.2078122961196236</v>
      </c>
      <c r="W234" s="3">
        <v>1.0718656455269977</v>
      </c>
      <c r="X234" s="3">
        <v>0.14065751498488585</v>
      </c>
      <c r="Y234" s="3">
        <v>2.1437312910539954</v>
      </c>
      <c r="AB234">
        <f t="shared" si="41"/>
        <v>0.24282456162836616</v>
      </c>
      <c r="AC234">
        <f t="shared" si="42"/>
        <v>7.9379821434012634E-5</v>
      </c>
      <c r="AD234">
        <f t="shared" si="43"/>
        <v>1.6043429858002854E-2</v>
      </c>
      <c r="AE234">
        <f t="shared" si="44"/>
        <v>2.0873758637444017E-2</v>
      </c>
      <c r="AF234">
        <f t="shared" si="45"/>
        <v>1.770249018706141E-3</v>
      </c>
      <c r="AG234">
        <f t="shared" si="46"/>
        <v>0.25704724038857235</v>
      </c>
      <c r="AH234">
        <f t="shared" si="47"/>
        <v>1.4017717299286926E-3</v>
      </c>
      <c r="AI234">
        <f t="shared" si="48"/>
        <v>5.5554791684626018E-3</v>
      </c>
      <c r="AJ234">
        <f t="shared" si="49"/>
        <v>1.4273614293068154E-2</v>
      </c>
      <c r="AK234">
        <f t="shared" si="50"/>
        <v>2.754256856436656E-2</v>
      </c>
      <c r="AL234" s="5">
        <f t="shared" si="51"/>
        <v>0.2815913789639532</v>
      </c>
      <c r="AM234" s="5">
        <f t="shared" si="52"/>
        <v>0.30582067414439834</v>
      </c>
      <c r="AN234" s="5">
        <f t="shared" si="53"/>
        <v>-2.4229295180445143E-2</v>
      </c>
    </row>
    <row r="235" spans="1:40" x14ac:dyDescent="0.25">
      <c r="A235" s="17">
        <v>248</v>
      </c>
      <c r="B235">
        <v>25</v>
      </c>
      <c r="C235">
        <v>1</v>
      </c>
      <c r="D235">
        <v>2009</v>
      </c>
      <c r="E235" s="1">
        <v>0.55360555555555546</v>
      </c>
      <c r="F235">
        <v>26</v>
      </c>
      <c r="G235">
        <v>1</v>
      </c>
      <c r="H235">
        <v>2009</v>
      </c>
      <c r="I235" s="1">
        <v>0.55360555555555546</v>
      </c>
      <c r="J235" s="4">
        <v>705.08500000000004</v>
      </c>
      <c r="K235" s="2">
        <v>24.450952722012445</v>
      </c>
      <c r="L235" s="5">
        <v>5.4405420563715499</v>
      </c>
      <c r="M235" s="5">
        <v>3.5298834050774878E-3</v>
      </c>
      <c r="N235" s="5">
        <v>0.86107303424716419</v>
      </c>
      <c r="O235" s="5">
        <v>1.4493869350934121</v>
      </c>
      <c r="P235" s="5">
        <v>0.11962942949493562</v>
      </c>
      <c r="Q235" s="2">
        <v>0.48049271531159199</v>
      </c>
      <c r="R235" s="5">
        <v>3.8428664003276909</v>
      </c>
      <c r="S235" s="5">
        <v>0.12415104204715391</v>
      </c>
      <c r="T235" s="5">
        <v>8.8751354184805412E-2</v>
      </c>
      <c r="U235" s="5">
        <v>0.46903745969182015</v>
      </c>
      <c r="V235" s="5">
        <v>0.62209992772341816</v>
      </c>
      <c r="W235" s="3">
        <v>0.22235096897307452</v>
      </c>
      <c r="X235" s="3" t="s">
        <v>147</v>
      </c>
      <c r="Y235" s="3">
        <v>0.44470193794614904</v>
      </c>
      <c r="AB235">
        <f t="shared" si="41"/>
        <v>0.15345787539479167</v>
      </c>
      <c r="AC235">
        <f t="shared" si="42"/>
        <v>4.4176554428783142E-5</v>
      </c>
      <c r="AD235">
        <f t="shared" si="43"/>
        <v>1.3887177210948879E-2</v>
      </c>
      <c r="AE235">
        <f t="shared" si="44"/>
        <v>1.5088727337487218E-2</v>
      </c>
      <c r="AF235">
        <f t="shared" si="45"/>
        <v>1.3591226214949355E-3</v>
      </c>
      <c r="AG235">
        <f t="shared" si="46"/>
        <v>0.16715549569776866</v>
      </c>
      <c r="AH235">
        <f t="shared" si="47"/>
        <v>6.8826353950845647E-3</v>
      </c>
      <c r="AI235">
        <f t="shared" si="48"/>
        <v>2.2699542994146908E-3</v>
      </c>
      <c r="AJ235">
        <f t="shared" si="49"/>
        <v>9.6489911477436775E-3</v>
      </c>
      <c r="AK235">
        <f t="shared" si="50"/>
        <v>7.7607276412602066E-3</v>
      </c>
      <c r="AL235" s="5">
        <f t="shared" si="51"/>
        <v>0.18383707911915148</v>
      </c>
      <c r="AM235" s="5">
        <f t="shared" si="52"/>
        <v>0.1937178041812718</v>
      </c>
      <c r="AN235" s="5">
        <f t="shared" si="53"/>
        <v>-9.8807250621203158E-3</v>
      </c>
    </row>
    <row r="236" spans="1:40" x14ac:dyDescent="0.25">
      <c r="A236" s="17">
        <v>249</v>
      </c>
      <c r="B236">
        <v>26</v>
      </c>
      <c r="C236">
        <v>1</v>
      </c>
      <c r="D236">
        <v>2009</v>
      </c>
      <c r="E236" s="1">
        <v>0.55360555555555546</v>
      </c>
      <c r="F236">
        <v>27</v>
      </c>
      <c r="G236">
        <v>1</v>
      </c>
      <c r="H236">
        <v>2009</v>
      </c>
      <c r="I236" s="1">
        <v>0.55360555555555546</v>
      </c>
      <c r="J236" s="4">
        <v>670.476</v>
      </c>
      <c r="K236" s="2">
        <v>15.735089697468753</v>
      </c>
      <c r="L236" s="5">
        <v>3.9473370309220184</v>
      </c>
      <c r="M236" s="5">
        <v>3.5569410608308296E-3</v>
      </c>
      <c r="N236" s="5">
        <v>0.58576746445682348</v>
      </c>
      <c r="O236" s="5">
        <v>1.0830625266249816</v>
      </c>
      <c r="P236" s="5">
        <v>9.9559647839255125E-2</v>
      </c>
      <c r="Q236" s="2">
        <v>0.36500652618705276</v>
      </c>
      <c r="R236" s="5">
        <v>2.847981979145231</v>
      </c>
      <c r="S236" s="5">
        <v>0.14191327286114808</v>
      </c>
      <c r="T236" s="5">
        <v>6.4076991890967092E-2</v>
      </c>
      <c r="U236" s="5">
        <v>0.3127679003050563</v>
      </c>
      <c r="V236" s="5">
        <v>0.14939152455489488</v>
      </c>
      <c r="W236" s="3">
        <v>0.18200510718201648</v>
      </c>
      <c r="X236" s="3">
        <v>7.4294044012490042E-3</v>
      </c>
      <c r="Y236" s="3">
        <v>0.36401021436403297</v>
      </c>
      <c r="AB236">
        <f t="shared" si="41"/>
        <v>0.11134000030807034</v>
      </c>
      <c r="AC236">
        <f t="shared" si="42"/>
        <v>4.4515181478159164E-5</v>
      </c>
      <c r="AD236">
        <f t="shared" si="43"/>
        <v>9.4471157030625551E-3</v>
      </c>
      <c r="AE236">
        <f t="shared" si="44"/>
        <v>1.1275136237267867E-2</v>
      </c>
      <c r="AF236">
        <f t="shared" si="45"/>
        <v>1.1311077060024714E-3</v>
      </c>
      <c r="AG236">
        <f t="shared" si="46"/>
        <v>0.1238804032900386</v>
      </c>
      <c r="AH236">
        <f t="shared" si="47"/>
        <v>7.8673307828979484E-3</v>
      </c>
      <c r="AI236">
        <f t="shared" si="48"/>
        <v>1.6388690017460372E-3</v>
      </c>
      <c r="AJ236">
        <f t="shared" si="49"/>
        <v>6.4342295886660426E-3</v>
      </c>
      <c r="AK236">
        <f t="shared" si="50"/>
        <v>1.8636667234892075E-3</v>
      </c>
      <c r="AL236" s="5">
        <f t="shared" si="51"/>
        <v>0.1332378751358814</v>
      </c>
      <c r="AM236" s="5">
        <f t="shared" si="52"/>
        <v>0.14168449938683783</v>
      </c>
      <c r="AN236" s="5">
        <f t="shared" si="53"/>
        <v>-8.446624250956436E-3</v>
      </c>
    </row>
    <row r="237" spans="1:40" x14ac:dyDescent="0.25">
      <c r="A237" s="17">
        <v>250</v>
      </c>
      <c r="B237">
        <v>27</v>
      </c>
      <c r="C237">
        <v>1</v>
      </c>
      <c r="D237">
        <v>2009</v>
      </c>
      <c r="E237" s="1">
        <v>0.55360555555555546</v>
      </c>
      <c r="F237">
        <v>28</v>
      </c>
      <c r="G237">
        <v>1</v>
      </c>
      <c r="H237">
        <v>2009</v>
      </c>
      <c r="I237" s="1">
        <v>0.55360555555555546</v>
      </c>
      <c r="J237" s="4">
        <v>702.57</v>
      </c>
      <c r="K237" s="2">
        <v>18.887797657173113</v>
      </c>
      <c r="L237" s="5">
        <v>5.3958998368748512</v>
      </c>
      <c r="M237" s="5">
        <v>3.1135981659032833E-3</v>
      </c>
      <c r="N237" s="5">
        <v>0.76483314946724223</v>
      </c>
      <c r="O237" s="5">
        <v>1.2667383307379594</v>
      </c>
      <c r="P237" s="5">
        <v>0.14885394308529926</v>
      </c>
      <c r="Q237" s="2">
        <v>0.25071720754102889</v>
      </c>
      <c r="R237" s="5">
        <v>4.0297829800614391</v>
      </c>
      <c r="S237" s="5">
        <v>0.11171316496345297</v>
      </c>
      <c r="T237" s="5">
        <v>0.1181456534820224</v>
      </c>
      <c r="U237" s="5">
        <v>0.48271036180839028</v>
      </c>
      <c r="V237" s="5">
        <v>0.45059924226223397</v>
      </c>
      <c r="W237" s="3">
        <v>0.32867515028745575</v>
      </c>
      <c r="X237" s="3">
        <v>2.9676165794190957E-2</v>
      </c>
      <c r="Y237" s="3">
        <v>0.65735030057491151</v>
      </c>
      <c r="AB237">
        <f t="shared" si="41"/>
        <v>0.15219868098256426</v>
      </c>
      <c r="AC237">
        <f t="shared" si="42"/>
        <v>3.8966737158381102E-5</v>
      </c>
      <c r="AD237">
        <f t="shared" si="43"/>
        <v>1.2335043673439393E-2</v>
      </c>
      <c r="AE237">
        <f t="shared" si="44"/>
        <v>1.3187278578040255E-2</v>
      </c>
      <c r="AF237">
        <f t="shared" si="45"/>
        <v>1.6911454163084049E-3</v>
      </c>
      <c r="AG237">
        <f t="shared" si="46"/>
        <v>0.1752859197835141</v>
      </c>
      <c r="AH237">
        <f t="shared" si="47"/>
        <v>6.1931093818959086E-3</v>
      </c>
      <c r="AI237">
        <f t="shared" si="48"/>
        <v>3.0217593471333127E-3</v>
      </c>
      <c r="AJ237">
        <f t="shared" si="49"/>
        <v>9.930268706200172E-3</v>
      </c>
      <c r="AK237">
        <f t="shared" si="50"/>
        <v>5.6212480322134972E-3</v>
      </c>
      <c r="AL237" s="5">
        <f t="shared" si="51"/>
        <v>0.17945111538751071</v>
      </c>
      <c r="AM237" s="5">
        <f t="shared" si="52"/>
        <v>0.20005230525095699</v>
      </c>
      <c r="AN237" s="5">
        <f t="shared" si="53"/>
        <v>-2.0601189863446279E-2</v>
      </c>
    </row>
    <row r="238" spans="1:40" x14ac:dyDescent="0.25">
      <c r="A238" s="17">
        <v>251</v>
      </c>
      <c r="B238">
        <v>28</v>
      </c>
      <c r="C238">
        <v>1</v>
      </c>
      <c r="D238">
        <v>2009</v>
      </c>
      <c r="E238" s="1">
        <v>0.55360555555555546</v>
      </c>
      <c r="F238">
        <v>29</v>
      </c>
      <c r="G238">
        <v>1</v>
      </c>
      <c r="H238">
        <v>2009</v>
      </c>
      <c r="I238" s="1">
        <v>0.55360555555555546</v>
      </c>
      <c r="J238" s="4">
        <v>705.98699999999997</v>
      </c>
      <c r="K238" s="2">
        <v>20.878571418453845</v>
      </c>
      <c r="L238" s="5">
        <v>5.3692480963906757</v>
      </c>
      <c r="M238" s="5">
        <v>3.2676240500089881E-3</v>
      </c>
      <c r="N238" s="5">
        <v>0.65933203823575126</v>
      </c>
      <c r="O238" s="5">
        <v>1.2735945675537621</v>
      </c>
      <c r="P238" s="5">
        <v>0.12367872375811224</v>
      </c>
      <c r="Q238" s="2">
        <v>0.32394920458534604</v>
      </c>
      <c r="R238" s="5">
        <v>3.7665208265976649</v>
      </c>
      <c r="S238" s="5">
        <v>0.12164704041095632</v>
      </c>
      <c r="T238" s="5">
        <v>8.8039611710086729E-2</v>
      </c>
      <c r="U238" s="5">
        <v>0.45848320867483622</v>
      </c>
      <c r="V238" s="5">
        <v>0.1450113989032486</v>
      </c>
      <c r="W238" s="3">
        <v>0.32300495665990714</v>
      </c>
      <c r="X238" s="3" t="s">
        <v>147</v>
      </c>
      <c r="Y238" s="3">
        <v>0.64600991331981428</v>
      </c>
      <c r="AB238">
        <f t="shared" si="41"/>
        <v>0.1514469324567928</v>
      </c>
      <c r="AC238">
        <f t="shared" si="42"/>
        <v>4.0894373873760867E-5</v>
      </c>
      <c r="AD238">
        <f t="shared" si="43"/>
        <v>1.0633547320223905E-2</v>
      </c>
      <c r="AE238">
        <f t="shared" si="44"/>
        <v>1.3258654885753571E-2</v>
      </c>
      <c r="AF238">
        <f t="shared" si="45"/>
        <v>1.4051270825828821E-3</v>
      </c>
      <c r="AG238">
        <f t="shared" si="46"/>
        <v>0.16383464587064875</v>
      </c>
      <c r="AH238">
        <f t="shared" si="47"/>
        <v>6.743819562317753E-3</v>
      </c>
      <c r="AI238">
        <f t="shared" si="48"/>
        <v>2.2517503755939959E-3</v>
      </c>
      <c r="AJ238">
        <f t="shared" si="49"/>
        <v>9.4318701640575247E-3</v>
      </c>
      <c r="AK238">
        <f t="shared" si="50"/>
        <v>1.8090244374157759E-3</v>
      </c>
      <c r="AL238" s="5">
        <f t="shared" si="51"/>
        <v>0.1767851561192269</v>
      </c>
      <c r="AM238" s="5">
        <f t="shared" si="52"/>
        <v>0.18407111041003379</v>
      </c>
      <c r="AN238" s="5">
        <f t="shared" si="53"/>
        <v>-7.2859542908068897E-3</v>
      </c>
    </row>
    <row r="239" spans="1:40" x14ac:dyDescent="0.25">
      <c r="A239" s="17">
        <v>252</v>
      </c>
      <c r="B239">
        <v>29</v>
      </c>
      <c r="C239">
        <v>1</v>
      </c>
      <c r="D239">
        <v>2009</v>
      </c>
      <c r="E239" s="1">
        <v>0.55360555555555546</v>
      </c>
      <c r="F239">
        <v>30</v>
      </c>
      <c r="G239">
        <v>1</v>
      </c>
      <c r="H239">
        <v>2009</v>
      </c>
      <c r="I239" s="1">
        <v>0.55360555555555546</v>
      </c>
      <c r="J239" s="4">
        <v>706.10699999999997</v>
      </c>
      <c r="K239" s="2">
        <v>47.273288609233397</v>
      </c>
      <c r="L239" s="5">
        <v>7.1492562543088232</v>
      </c>
      <c r="M239" s="5">
        <v>3.3894029329047852E-3</v>
      </c>
      <c r="N239" s="5">
        <v>1.0795653772274576</v>
      </c>
      <c r="O239" s="5">
        <v>2.9167839392509851</v>
      </c>
      <c r="P239" s="5">
        <v>0.17746524542955533</v>
      </c>
      <c r="Q239" s="2">
        <v>1.656065798255804</v>
      </c>
      <c r="R239" s="5">
        <v>5.0003099258915356</v>
      </c>
      <c r="S239" s="5">
        <v>9.3168037557598032E-2</v>
      </c>
      <c r="T239" s="5">
        <v>0.15218256996353352</v>
      </c>
      <c r="U239" s="5">
        <v>0.65010045632226843</v>
      </c>
      <c r="V239" s="5">
        <v>2.3034641807843528</v>
      </c>
      <c r="W239" s="3">
        <v>0.69812469095845986</v>
      </c>
      <c r="X239" s="3">
        <v>5.0200315463139661E-2</v>
      </c>
      <c r="Y239" s="3">
        <v>1.3962493819169197</v>
      </c>
      <c r="AB239">
        <f t="shared" si="41"/>
        <v>0.201654479291141</v>
      </c>
      <c r="AC239">
        <f t="shared" si="42"/>
        <v>4.2418438787855245E-5</v>
      </c>
      <c r="AD239">
        <f t="shared" si="43"/>
        <v>1.7410968765814598E-2</v>
      </c>
      <c r="AE239">
        <f t="shared" si="44"/>
        <v>3.0364947065625057E-2</v>
      </c>
      <c r="AF239">
        <f t="shared" si="45"/>
        <v>2.0162014531940084E-3</v>
      </c>
      <c r="AG239">
        <f t="shared" si="46"/>
        <v>0.21750152028017397</v>
      </c>
      <c r="AH239">
        <f t="shared" si="47"/>
        <v>5.1650120885891699E-3</v>
      </c>
      <c r="AI239">
        <f t="shared" si="48"/>
        <v>3.8923065699412382E-3</v>
      </c>
      <c r="AJ239">
        <f t="shared" si="49"/>
        <v>1.3373800788361829E-2</v>
      </c>
      <c r="AK239">
        <f t="shared" si="50"/>
        <v>2.8735830598607195E-2</v>
      </c>
      <c r="AL239" s="5">
        <f t="shared" si="51"/>
        <v>0.25148901501456256</v>
      </c>
      <c r="AM239" s="5">
        <f t="shared" si="52"/>
        <v>0.26866847032567343</v>
      </c>
      <c r="AN239" s="5">
        <f t="shared" si="53"/>
        <v>-1.7179455311110869E-2</v>
      </c>
    </row>
    <row r="240" spans="1:40" x14ac:dyDescent="0.25">
      <c r="A240" s="17">
        <v>253</v>
      </c>
      <c r="B240">
        <v>30</v>
      </c>
      <c r="C240">
        <v>1</v>
      </c>
      <c r="D240">
        <v>2009</v>
      </c>
      <c r="E240" s="1">
        <v>0.55360555555555546</v>
      </c>
      <c r="F240">
        <v>31</v>
      </c>
      <c r="G240">
        <v>1</v>
      </c>
      <c r="H240">
        <v>2009</v>
      </c>
      <c r="I240" s="1">
        <v>0.55360555555555546</v>
      </c>
      <c r="J240" s="4">
        <v>704.93</v>
      </c>
      <c r="K240" s="2">
        <v>91.001943455378452</v>
      </c>
      <c r="L240" s="5">
        <v>6.7890381716332104</v>
      </c>
      <c r="M240" s="5">
        <v>4.5974012633285648E-3</v>
      </c>
      <c r="N240" s="5">
        <v>1.0903851617502074</v>
      </c>
      <c r="O240" s="5">
        <v>3.820492693022211</v>
      </c>
      <c r="P240" s="5">
        <v>0.18615992236735737</v>
      </c>
      <c r="Q240" s="2">
        <v>2.6011939272822824</v>
      </c>
      <c r="R240" s="5">
        <v>4.8360307690535311</v>
      </c>
      <c r="S240" s="5">
        <v>2.5425022138104944E-3</v>
      </c>
      <c r="T240" s="5">
        <v>0.15143561131024696</v>
      </c>
      <c r="U240" s="5">
        <v>0.56589830095880689</v>
      </c>
      <c r="V240" s="5">
        <v>3.4324128174416164</v>
      </c>
      <c r="W240" s="3">
        <v>1.331836393076516</v>
      </c>
      <c r="X240" s="3">
        <v>9.6438585665918328E-2</v>
      </c>
      <c r="Y240" s="3">
        <v>2.663672786153032</v>
      </c>
      <c r="AB240">
        <f t="shared" si="41"/>
        <v>0.19149403919649138</v>
      </c>
      <c r="AC240">
        <f t="shared" si="42"/>
        <v>5.7536559663202906E-5</v>
      </c>
      <c r="AD240">
        <f t="shared" si="43"/>
        <v>1.7585467628368198E-2</v>
      </c>
      <c r="AE240">
        <f t="shared" si="44"/>
        <v>3.9772935124573291E-2</v>
      </c>
      <c r="AF240">
        <f t="shared" si="45"/>
        <v>2.1149825989592928E-3</v>
      </c>
      <c r="AG240">
        <f t="shared" si="46"/>
        <v>0.21035576993826086</v>
      </c>
      <c r="AH240">
        <f t="shared" si="47"/>
        <v>1.4095021226005191E-4</v>
      </c>
      <c r="AI240">
        <f t="shared" si="48"/>
        <v>3.8732019374307057E-3</v>
      </c>
      <c r="AJ240">
        <f t="shared" si="49"/>
        <v>1.1641602570639929E-2</v>
      </c>
      <c r="AK240">
        <f t="shared" si="50"/>
        <v>4.2819521175668868E-2</v>
      </c>
      <c r="AL240" s="5">
        <f t="shared" si="51"/>
        <v>0.25102496110805539</v>
      </c>
      <c r="AM240" s="5">
        <f t="shared" si="52"/>
        <v>0.26883104583426043</v>
      </c>
      <c r="AN240" s="5">
        <f t="shared" si="53"/>
        <v>-1.780608472620504E-2</v>
      </c>
    </row>
    <row r="241" spans="1:40" x14ac:dyDescent="0.25">
      <c r="A241" s="17">
        <v>254</v>
      </c>
      <c r="B241">
        <v>31</v>
      </c>
      <c r="C241">
        <v>1</v>
      </c>
      <c r="D241">
        <v>2009</v>
      </c>
      <c r="E241" s="1">
        <v>0.55360555555555546</v>
      </c>
      <c r="F241">
        <v>1</v>
      </c>
      <c r="G241">
        <v>2</v>
      </c>
      <c r="H241">
        <v>2009</v>
      </c>
      <c r="I241" s="1">
        <v>0.55360555555555546</v>
      </c>
      <c r="J241" s="4">
        <v>705.74400000000003</v>
      </c>
      <c r="K241" s="2">
        <v>18.02353261239212</v>
      </c>
      <c r="L241" s="5">
        <v>5.6433752921623013</v>
      </c>
      <c r="M241" s="5">
        <v>5.2597820822294509E-3</v>
      </c>
      <c r="N241" s="5">
        <v>0.37555181232636375</v>
      </c>
      <c r="O241" s="5">
        <v>1.0638077844068112</v>
      </c>
      <c r="P241" s="5">
        <v>7.8879872957537164E-2</v>
      </c>
      <c r="Q241" s="2">
        <v>0.12526738006364679</v>
      </c>
      <c r="R241" s="5">
        <v>3.7224759024906571</v>
      </c>
      <c r="S241" s="5">
        <v>3.7391655956361937E-2</v>
      </c>
      <c r="T241" s="5">
        <v>8.1459189170938154E-2</v>
      </c>
      <c r="U241" s="5">
        <v>0.44630599629789258</v>
      </c>
      <c r="V241" s="5">
        <v>0.15123559314000129</v>
      </c>
      <c r="W241" s="3">
        <v>0.28922751723979828</v>
      </c>
      <c r="X241" s="3" t="s">
        <v>147</v>
      </c>
      <c r="Y241" s="3">
        <v>0.57845503447959656</v>
      </c>
      <c r="AB241">
        <f t="shared" si="41"/>
        <v>0.15917906219959665</v>
      </c>
      <c r="AC241">
        <f t="shared" si="42"/>
        <v>6.582626754892685E-5</v>
      </c>
      <c r="AD241">
        <f t="shared" si="43"/>
        <v>6.0568086123252152E-3</v>
      </c>
      <c r="AE241">
        <f t="shared" si="44"/>
        <v>1.1074686275805469E-2</v>
      </c>
      <c r="AF241">
        <f t="shared" si="45"/>
        <v>8.9616259284906058E-4</v>
      </c>
      <c r="AG241">
        <f t="shared" si="46"/>
        <v>0.1619187970341007</v>
      </c>
      <c r="AH241">
        <f t="shared" si="47"/>
        <v>2.0729035417063656E-3</v>
      </c>
      <c r="AI241">
        <f t="shared" si="48"/>
        <v>2.0834458063634007E-3</v>
      </c>
      <c r="AJ241">
        <f t="shared" si="49"/>
        <v>9.1813617835402716E-3</v>
      </c>
      <c r="AK241">
        <f t="shared" si="50"/>
        <v>1.8866715711078005E-3</v>
      </c>
      <c r="AL241" s="5">
        <f t="shared" si="51"/>
        <v>0.1772725459481253</v>
      </c>
      <c r="AM241" s="5">
        <f t="shared" si="52"/>
        <v>0.17714317973681853</v>
      </c>
      <c r="AN241" s="5">
        <f t="shared" si="53"/>
        <v>1.2936621130676951E-4</v>
      </c>
    </row>
    <row r="242" spans="1:40" x14ac:dyDescent="0.25">
      <c r="A242" s="17">
        <v>255</v>
      </c>
      <c r="B242">
        <v>1</v>
      </c>
      <c r="C242" s="8">
        <v>2</v>
      </c>
      <c r="D242">
        <v>2009</v>
      </c>
      <c r="E242" s="1">
        <v>0.55360555555555546</v>
      </c>
      <c r="F242">
        <v>2</v>
      </c>
      <c r="G242">
        <v>2</v>
      </c>
      <c r="H242">
        <v>2009</v>
      </c>
      <c r="I242" s="1">
        <v>0.55360555555555546</v>
      </c>
      <c r="J242" s="4">
        <v>706.351</v>
      </c>
      <c r="K242" s="2">
        <v>11.594802017693954</v>
      </c>
      <c r="L242" s="5">
        <v>3.3711293711686099</v>
      </c>
      <c r="M242" s="5">
        <v>3.5763695310311993E-3</v>
      </c>
      <c r="N242" s="5">
        <v>0.39102754339751405</v>
      </c>
      <c r="O242" s="5">
        <v>0.85465204587353039</v>
      </c>
      <c r="P242" s="5">
        <v>0.12326776477049592</v>
      </c>
      <c r="Q242" s="2">
        <v>0.26231330019965571</v>
      </c>
      <c r="R242" s="5">
        <v>2.349357253751565</v>
      </c>
      <c r="S242" s="5">
        <v>7.562183237344007E-2</v>
      </c>
      <c r="T242" s="5">
        <v>4.9099877019484414E-2</v>
      </c>
      <c r="U242" s="5">
        <v>0.25952075909992284</v>
      </c>
      <c r="V242" s="5">
        <v>8.6735317131083775E-2</v>
      </c>
      <c r="W242" s="3">
        <v>0.27597027329923179</v>
      </c>
      <c r="X242" s="3">
        <v>3.5069127970086614E-2</v>
      </c>
      <c r="Y242" s="3">
        <v>0.55194054659846359</v>
      </c>
      <c r="AB242">
        <f t="shared" si="41"/>
        <v>9.5087280940078678E-2</v>
      </c>
      <c r="AC242">
        <f t="shared" si="42"/>
        <v>4.4758329132849414E-5</v>
      </c>
      <c r="AD242">
        <f t="shared" si="43"/>
        <v>6.3063974524193095E-3</v>
      </c>
      <c r="AE242">
        <f t="shared" si="44"/>
        <v>8.8972871055859239E-3</v>
      </c>
      <c r="AF242">
        <f t="shared" si="45"/>
        <v>1.4004581339894288E-3</v>
      </c>
      <c r="AG242">
        <f t="shared" si="46"/>
        <v>0.10219142052102152</v>
      </c>
      <c r="AH242">
        <f t="shared" si="47"/>
        <v>4.1922926425128791E-3</v>
      </c>
      <c r="AI242">
        <f t="shared" si="48"/>
        <v>1.2558059306794519E-3</v>
      </c>
      <c r="AJ242">
        <f t="shared" si="49"/>
        <v>5.3388347891364504E-3</v>
      </c>
      <c r="AK242">
        <f t="shared" si="50"/>
        <v>1.0820274093199073E-3</v>
      </c>
      <c r="AL242" s="5">
        <f t="shared" si="51"/>
        <v>0.11173618196120619</v>
      </c>
      <c r="AM242" s="5">
        <f t="shared" si="52"/>
        <v>0.11406038129267021</v>
      </c>
      <c r="AN242" s="5">
        <f t="shared" si="53"/>
        <v>-2.3241993314640219E-3</v>
      </c>
    </row>
    <row r="243" spans="1:40" x14ac:dyDescent="0.25">
      <c r="A243" s="17">
        <v>256</v>
      </c>
      <c r="B243">
        <v>2</v>
      </c>
      <c r="C243" s="8">
        <v>2</v>
      </c>
      <c r="D243">
        <v>2009</v>
      </c>
      <c r="E243" s="1">
        <v>0.55360555555555546</v>
      </c>
      <c r="F243">
        <v>3</v>
      </c>
      <c r="G243">
        <v>2</v>
      </c>
      <c r="H243">
        <v>2009</v>
      </c>
      <c r="I243" s="1">
        <v>0.55360555555555546</v>
      </c>
      <c r="J243" s="4">
        <v>537.30700000000002</v>
      </c>
      <c r="K243" s="2">
        <v>6.9978615577314001</v>
      </c>
      <c r="L243" s="5">
        <v>1.9523648374082874</v>
      </c>
      <c r="M243" s="5">
        <v>8.1887999755264564E-4</v>
      </c>
      <c r="N243" s="5">
        <v>0.23262831498042857</v>
      </c>
      <c r="O243" s="5">
        <v>0.54362565891582804</v>
      </c>
      <c r="P243" s="5">
        <v>7.3876254914344075E-2</v>
      </c>
      <c r="Q243" s="2">
        <v>0.20854247810019677</v>
      </c>
      <c r="R243" s="5">
        <v>1.3290201041361183</v>
      </c>
      <c r="S243" s="5" t="s">
        <v>140</v>
      </c>
      <c r="T243" s="5">
        <v>1.2681574016153139E-2</v>
      </c>
      <c r="U243" s="5">
        <v>0.11670146559716488</v>
      </c>
      <c r="V243" s="5">
        <v>3.9748877719041946E-2</v>
      </c>
      <c r="W243" s="3">
        <v>0.30577797780228094</v>
      </c>
      <c r="X243" s="3" t="s">
        <v>147</v>
      </c>
      <c r="Y243" s="3">
        <v>0.61155595560456188</v>
      </c>
      <c r="AB243">
        <f t="shared" si="41"/>
        <v>5.5069100990276905E-2</v>
      </c>
      <c r="AC243">
        <f t="shared" si="42"/>
        <v>1.0248297926920375E-5</v>
      </c>
      <c r="AD243">
        <f t="shared" si="43"/>
        <v>3.7517730853598437E-3</v>
      </c>
      <c r="AE243">
        <f t="shared" si="44"/>
        <v>5.6593716573787823E-3</v>
      </c>
      <c r="AF243">
        <f t="shared" si="45"/>
        <v>8.3931595819958368E-4</v>
      </c>
      <c r="AG243">
        <f t="shared" si="46"/>
        <v>5.7809195313224891E-2</v>
      </c>
      <c r="AH243">
        <f t="shared" si="47"/>
        <v>5.543759666930919E-2</v>
      </c>
      <c r="AI243">
        <f t="shared" si="48"/>
        <v>3.2435103357826654E-4</v>
      </c>
      <c r="AJ243">
        <f t="shared" si="49"/>
        <v>2.4007707384728428E-3</v>
      </c>
      <c r="AK243">
        <f t="shared" si="50"/>
        <v>4.9586923302198031E-4</v>
      </c>
      <c r="AL243" s="5">
        <f t="shared" si="51"/>
        <v>6.5329809989142035E-2</v>
      </c>
      <c r="AM243" s="5">
        <f t="shared" si="52"/>
        <v>0.11646778298760718</v>
      </c>
      <c r="AN243" s="5">
        <f t="shared" si="53"/>
        <v>-5.1137972998465148E-2</v>
      </c>
    </row>
    <row r="244" spans="1:40" x14ac:dyDescent="0.25">
      <c r="A244" s="17">
        <v>257</v>
      </c>
      <c r="B244">
        <v>3</v>
      </c>
      <c r="C244" s="8">
        <v>2</v>
      </c>
      <c r="D244">
        <v>2009</v>
      </c>
      <c r="E244" s="1">
        <v>0.55360555555555546</v>
      </c>
      <c r="F244">
        <v>4</v>
      </c>
      <c r="G244">
        <v>2</v>
      </c>
      <c r="H244">
        <v>2009</v>
      </c>
      <c r="I244" s="1">
        <v>0.55360555555555546</v>
      </c>
      <c r="J244" s="4">
        <v>242.45400000000001</v>
      </c>
      <c r="K244" s="2">
        <v>9.3626007407590475</v>
      </c>
      <c r="L244" s="5">
        <v>4.1055861717085875</v>
      </c>
      <c r="M244" s="5">
        <v>1.1382273833403349E-3</v>
      </c>
      <c r="N244" s="5">
        <v>0.25075644136458597</v>
      </c>
      <c r="O244" s="5">
        <v>0.78196221235481</v>
      </c>
      <c r="P244" s="5">
        <v>8.0616191628756731E-2</v>
      </c>
      <c r="Q244" s="2">
        <v>0.12117436332350062</v>
      </c>
      <c r="R244" s="5">
        <v>2.6208427823617737</v>
      </c>
      <c r="S244" s="5" t="s">
        <v>140</v>
      </c>
      <c r="T244" s="5">
        <v>1.2569989363845438E-2</v>
      </c>
      <c r="U244" s="5">
        <v>0.22462669969485996</v>
      </c>
      <c r="V244" s="5">
        <v>4.9092241924939661E-2</v>
      </c>
      <c r="W244" s="3">
        <v>0.64948741265294296</v>
      </c>
      <c r="X244" s="3" t="s">
        <v>147</v>
      </c>
      <c r="Y244" s="3">
        <v>1.2989748253058859</v>
      </c>
      <c r="AB244">
        <f t="shared" si="41"/>
        <v>0.11580363218087572</v>
      </c>
      <c r="AC244">
        <f t="shared" si="42"/>
        <v>1.4244936215212442E-5</v>
      </c>
      <c r="AD244">
        <f t="shared" si="43"/>
        <v>4.0441391142407449E-3</v>
      </c>
      <c r="AE244">
        <f t="shared" si="44"/>
        <v>8.1405553788019905E-3</v>
      </c>
      <c r="AF244">
        <f t="shared" si="45"/>
        <v>9.1588909321056603E-4</v>
      </c>
      <c r="AG244">
        <f t="shared" si="46"/>
        <v>0.11400039158120215</v>
      </c>
      <c r="AH244">
        <f t="shared" si="47"/>
        <v>5.543759666930919E-2</v>
      </c>
      <c r="AI244">
        <f t="shared" si="48"/>
        <v>3.2149708206866893E-4</v>
      </c>
      <c r="AJ244">
        <f t="shared" si="49"/>
        <v>4.6209977308138243E-3</v>
      </c>
      <c r="AK244">
        <f t="shared" si="50"/>
        <v>6.1242816772629318E-4</v>
      </c>
      <c r="AL244" s="5">
        <f t="shared" si="51"/>
        <v>0.12891846070334423</v>
      </c>
      <c r="AM244" s="5">
        <f t="shared" si="52"/>
        <v>0.17499291123112012</v>
      </c>
      <c r="AN244" s="5">
        <f t="shared" si="53"/>
        <v>-4.6074450527775895E-2</v>
      </c>
    </row>
    <row r="245" spans="1:40" x14ac:dyDescent="0.25">
      <c r="A245" s="17">
        <v>258</v>
      </c>
      <c r="B245">
        <v>4</v>
      </c>
      <c r="C245" s="8">
        <v>2</v>
      </c>
      <c r="D245">
        <v>2009</v>
      </c>
      <c r="E245" s="1">
        <v>0.55360555555555546</v>
      </c>
      <c r="F245">
        <v>5</v>
      </c>
      <c r="G245">
        <v>2</v>
      </c>
      <c r="H245">
        <v>2009</v>
      </c>
      <c r="I245" s="1">
        <v>0.55360555555555546</v>
      </c>
      <c r="J245" s="4">
        <v>704.601</v>
      </c>
      <c r="K245" s="2">
        <v>8.1748393771797225</v>
      </c>
      <c r="L245" s="5">
        <v>3.5316119449186147</v>
      </c>
      <c r="M245" s="5">
        <v>2.0172513988747907E-3</v>
      </c>
      <c r="N245" s="5">
        <v>0.17493868688602693</v>
      </c>
      <c r="O245" s="5">
        <v>0.66233638757973357</v>
      </c>
      <c r="P245" s="5">
        <v>6.9314080853140364E-2</v>
      </c>
      <c r="Q245" s="2">
        <v>7.0119407824320357E-2</v>
      </c>
      <c r="R245" s="5">
        <v>2.3488743009717807</v>
      </c>
      <c r="S245" s="5" t="s">
        <v>140</v>
      </c>
      <c r="T245" s="5">
        <v>3.424366923827616E-2</v>
      </c>
      <c r="U245" s="5">
        <v>0.25853887600660835</v>
      </c>
      <c r="V245" s="5">
        <v>6.2137957024356247E-2</v>
      </c>
      <c r="W245" s="3">
        <v>0.23528608694634479</v>
      </c>
      <c r="X245" s="3">
        <v>1.6624906520541535E-2</v>
      </c>
      <c r="Y245" s="3">
        <v>0.47057217389268957</v>
      </c>
      <c r="AB245">
        <f t="shared" si="41"/>
        <v>9.9613909821978791E-2</v>
      </c>
      <c r="AC245">
        <f t="shared" si="42"/>
        <v>2.5245937611068169E-5</v>
      </c>
      <c r="AD245">
        <f t="shared" si="43"/>
        <v>2.8213687448254399E-3</v>
      </c>
      <c r="AE245">
        <f t="shared" si="44"/>
        <v>6.8952002504719424E-3</v>
      </c>
      <c r="AF245">
        <f t="shared" si="45"/>
        <v>7.8748461539407551E-4</v>
      </c>
      <c r="AG245">
        <f t="shared" si="46"/>
        <v>0.10217041323039686</v>
      </c>
      <c r="AH245">
        <f t="shared" si="47"/>
        <v>5.543759666930919E-2</v>
      </c>
      <c r="AI245">
        <f t="shared" si="48"/>
        <v>8.7583524701268748E-4</v>
      </c>
      <c r="AJ245">
        <f t="shared" si="49"/>
        <v>5.3186355895208474E-3</v>
      </c>
      <c r="AK245">
        <f t="shared" si="50"/>
        <v>7.7517411457530248E-4</v>
      </c>
      <c r="AL245" s="5">
        <f t="shared" si="51"/>
        <v>0.11014320937028131</v>
      </c>
      <c r="AM245" s="5">
        <f t="shared" si="52"/>
        <v>0.16457765485081488</v>
      </c>
      <c r="AN245" s="5">
        <f t="shared" si="53"/>
        <v>-5.4434445480533569E-2</v>
      </c>
    </row>
    <row r="246" spans="1:40" x14ac:dyDescent="0.25">
      <c r="A246" s="17">
        <v>259</v>
      </c>
      <c r="B246">
        <v>5</v>
      </c>
      <c r="C246" s="8">
        <v>2</v>
      </c>
      <c r="D246">
        <v>2009</v>
      </c>
      <c r="E246" s="1">
        <v>0.55360555555555546</v>
      </c>
      <c r="F246">
        <v>6</v>
      </c>
      <c r="G246">
        <v>2</v>
      </c>
      <c r="H246">
        <v>2009</v>
      </c>
      <c r="I246" s="1">
        <v>0.55360555555555546</v>
      </c>
      <c r="J246" s="4">
        <v>705.81100000000004</v>
      </c>
      <c r="K246" s="2">
        <v>16.732524712706201</v>
      </c>
      <c r="L246" s="5">
        <v>6.3057321339029286</v>
      </c>
      <c r="M246" s="5">
        <v>2.2708545549157155E-3</v>
      </c>
      <c r="N246" s="5">
        <v>0.46338693384834845</v>
      </c>
      <c r="O246" s="5">
        <v>1.4016974057072451</v>
      </c>
      <c r="P246" s="5">
        <v>0.14059407543646057</v>
      </c>
      <c r="Q246" s="2">
        <v>0.33214801219287082</v>
      </c>
      <c r="R246" s="5">
        <v>4.2420889132280992</v>
      </c>
      <c r="S246" s="5">
        <v>3.8123835593475504E-3</v>
      </c>
      <c r="T246" s="5">
        <v>9.4016693689649197E-2</v>
      </c>
      <c r="U246" s="5">
        <v>0.5310816053978068</v>
      </c>
      <c r="V246" s="5">
        <v>0.14863323207247608</v>
      </c>
      <c r="W246" s="3">
        <v>0.20718732863762171</v>
      </c>
      <c r="X246" s="3">
        <v>4.2580922144306407E-2</v>
      </c>
      <c r="Y246" s="3">
        <v>0.41437465727524342</v>
      </c>
      <c r="AB246">
        <f t="shared" si="41"/>
        <v>0.17786173621140461</v>
      </c>
      <c r="AC246">
        <f t="shared" si="42"/>
        <v>2.8419785679261559E-5</v>
      </c>
      <c r="AD246">
        <f t="shared" si="43"/>
        <v>7.4733921649474226E-3</v>
      </c>
      <c r="AE246">
        <f t="shared" si="44"/>
        <v>1.4592259287211478E-2</v>
      </c>
      <c r="AF246">
        <f t="shared" si="45"/>
        <v>1.5973041849367707E-3</v>
      </c>
      <c r="AG246">
        <f t="shared" si="46"/>
        <v>0.18452072000842545</v>
      </c>
      <c r="AH246">
        <f t="shared" si="47"/>
        <v>2.1134938211181487E-4</v>
      </c>
      <c r="AI246">
        <f t="shared" si="48"/>
        <v>2.4046235690464595E-3</v>
      </c>
      <c r="AJ246">
        <f t="shared" si="49"/>
        <v>1.0925357033487078E-2</v>
      </c>
      <c r="AK246">
        <f t="shared" si="50"/>
        <v>1.8542069869320868E-3</v>
      </c>
      <c r="AL246" s="5">
        <f t="shared" si="51"/>
        <v>0.20155311163417955</v>
      </c>
      <c r="AM246" s="5">
        <f t="shared" si="52"/>
        <v>0.1999162569800029</v>
      </c>
      <c r="AN246" s="5">
        <f t="shared" si="53"/>
        <v>1.6368546541766504E-3</v>
      </c>
    </row>
    <row r="247" spans="1:40" x14ac:dyDescent="0.25">
      <c r="A247" s="17">
        <v>260</v>
      </c>
      <c r="B247">
        <v>6</v>
      </c>
      <c r="C247" s="8">
        <v>2</v>
      </c>
      <c r="D247">
        <v>2009</v>
      </c>
      <c r="E247" s="1">
        <v>0.55360555555555546</v>
      </c>
      <c r="F247">
        <v>7</v>
      </c>
      <c r="G247">
        <v>2</v>
      </c>
      <c r="H247">
        <v>2009</v>
      </c>
      <c r="I247" s="1">
        <v>0.55360555555555546</v>
      </c>
      <c r="J247" s="4">
        <v>704.75599999999997</v>
      </c>
      <c r="K247" s="2">
        <v>16.956223146734338</v>
      </c>
      <c r="L247" s="5">
        <v>7.0960352802869</v>
      </c>
      <c r="M247" s="5">
        <v>7.6652862580324447E-3</v>
      </c>
      <c r="N247" s="5">
        <v>0.3316271037465397</v>
      </c>
      <c r="O247" s="5">
        <v>1.1845102287331475</v>
      </c>
      <c r="P247" s="5">
        <v>7.3523836440436474E-2</v>
      </c>
      <c r="Q247" s="2">
        <v>-2.9780383708026825E-2</v>
      </c>
      <c r="R247" s="5">
        <v>4.8161672342666195</v>
      </c>
      <c r="S247" s="5" t="s">
        <v>140</v>
      </c>
      <c r="T247" s="5">
        <v>0.11231382715873026</v>
      </c>
      <c r="U247" s="5">
        <v>0.60426627026333957</v>
      </c>
      <c r="V247" s="5">
        <v>0.15261038601845162</v>
      </c>
      <c r="W247" s="3">
        <v>0.18428843486607382</v>
      </c>
      <c r="X247" s="3">
        <v>5.5693720506868757E-2</v>
      </c>
      <c r="Y247" s="3">
        <v>0.36857686973214765</v>
      </c>
      <c r="AB247">
        <f t="shared" si="41"/>
        <v>0.20015330946004284</v>
      </c>
      <c r="AC247">
        <f t="shared" si="42"/>
        <v>9.5931195660197801E-5</v>
      </c>
      <c r="AD247">
        <f t="shared" si="43"/>
        <v>5.3484015577243043E-3</v>
      </c>
      <c r="AE247">
        <f t="shared" si="44"/>
        <v>1.2331249466290514E-2</v>
      </c>
      <c r="AF247">
        <f t="shared" si="45"/>
        <v>8.3531209458389362E-4</v>
      </c>
      <c r="AG247">
        <f t="shared" si="46"/>
        <v>0.20949175369160367</v>
      </c>
      <c r="AH247">
        <f t="shared" si="47"/>
        <v>5.543759666930919E-2</v>
      </c>
      <c r="AI247">
        <f t="shared" si="48"/>
        <v>2.8726012936299084E-3</v>
      </c>
      <c r="AJ247">
        <f t="shared" si="49"/>
        <v>1.2430904551807028E-2</v>
      </c>
      <c r="AK247">
        <f t="shared" si="50"/>
        <v>1.9038221808689074E-3</v>
      </c>
      <c r="AL247" s="5">
        <f t="shared" si="51"/>
        <v>0.21876420377430178</v>
      </c>
      <c r="AM247" s="5">
        <f t="shared" si="52"/>
        <v>0.28213667838721873</v>
      </c>
      <c r="AN247" s="5">
        <f t="shared" si="53"/>
        <v>-6.3372474612916951E-2</v>
      </c>
    </row>
    <row r="248" spans="1:40" x14ac:dyDescent="0.25">
      <c r="A248" s="17">
        <v>261</v>
      </c>
      <c r="B248">
        <v>7</v>
      </c>
      <c r="C248" s="8">
        <v>2</v>
      </c>
      <c r="D248">
        <v>2009</v>
      </c>
      <c r="E248" s="1">
        <v>0.55360555555555546</v>
      </c>
      <c r="F248">
        <v>8</v>
      </c>
      <c r="G248">
        <v>2</v>
      </c>
      <c r="H248">
        <v>2009</v>
      </c>
      <c r="I248" s="1">
        <v>0.55360555555555546</v>
      </c>
      <c r="J248" s="4">
        <v>704.48199999999997</v>
      </c>
      <c r="K248" s="2">
        <v>20.937369585028488</v>
      </c>
      <c r="L248" s="5">
        <v>7.1204021650786338</v>
      </c>
      <c r="M248" s="5">
        <v>6.5114447434056425E-3</v>
      </c>
      <c r="N248" s="5">
        <v>0.67135742067803439</v>
      </c>
      <c r="O248" s="5">
        <v>1.4251338975250814</v>
      </c>
      <c r="P248" s="5">
        <v>0.14250854252317063</v>
      </c>
      <c r="Q248" s="2">
        <v>0.17542428645240027</v>
      </c>
      <c r="R248" s="5">
        <v>4.9566474611018254</v>
      </c>
      <c r="S248" s="5">
        <v>3.9521076531935977E-2</v>
      </c>
      <c r="T248" s="5">
        <v>0.12803148423510249</v>
      </c>
      <c r="U248" s="5">
        <v>0.63241801166660117</v>
      </c>
      <c r="V248" s="5">
        <v>0.32755960119866645</v>
      </c>
      <c r="W248" s="3">
        <v>0.21060920463658039</v>
      </c>
      <c r="X248" s="3" t="s">
        <v>147</v>
      </c>
      <c r="Y248" s="3">
        <v>0.42121840927316079</v>
      </c>
      <c r="AB248">
        <f t="shared" si="41"/>
        <v>0.20084061052883065</v>
      </c>
      <c r="AC248">
        <f t="shared" si="42"/>
        <v>8.1490848310543184E-5</v>
      </c>
      <c r="AD248">
        <f t="shared" si="43"/>
        <v>1.082748977384101E-2</v>
      </c>
      <c r="AE248">
        <f t="shared" si="44"/>
        <v>1.4836243020074222E-2</v>
      </c>
      <c r="AF248">
        <f t="shared" si="45"/>
        <v>1.6190546483189044E-3</v>
      </c>
      <c r="AG248">
        <f t="shared" si="46"/>
        <v>0.21560230750902795</v>
      </c>
      <c r="AH248">
        <f t="shared" si="47"/>
        <v>2.1909535007143674E-3</v>
      </c>
      <c r="AI248">
        <f t="shared" si="48"/>
        <v>3.2746048865322148E-3</v>
      </c>
      <c r="AJ248">
        <f t="shared" si="49"/>
        <v>1.3010039326611834E-2</v>
      </c>
      <c r="AK248">
        <f t="shared" si="50"/>
        <v>4.0863223702428449E-3</v>
      </c>
      <c r="AL248" s="5">
        <f t="shared" si="51"/>
        <v>0.22820488881937534</v>
      </c>
      <c r="AM248" s="5">
        <f t="shared" si="52"/>
        <v>0.23816422759312919</v>
      </c>
      <c r="AN248" s="5">
        <f t="shared" si="53"/>
        <v>-9.9593387737538508E-3</v>
      </c>
    </row>
    <row r="249" spans="1:40" x14ac:dyDescent="0.25">
      <c r="A249" s="17">
        <v>262</v>
      </c>
      <c r="B249">
        <v>8</v>
      </c>
      <c r="C249" s="8">
        <v>2</v>
      </c>
      <c r="D249">
        <v>2009</v>
      </c>
      <c r="E249" s="1">
        <v>0.55360555555555546</v>
      </c>
      <c r="F249">
        <v>9</v>
      </c>
      <c r="G249">
        <v>2</v>
      </c>
      <c r="H249">
        <v>2009</v>
      </c>
      <c r="I249" s="1">
        <v>0.55360555555555546</v>
      </c>
      <c r="J249" s="4">
        <v>704.77800000000002</v>
      </c>
      <c r="K249" s="2">
        <v>31.258069917051884</v>
      </c>
      <c r="L249" s="5">
        <v>8.2058481637687173</v>
      </c>
      <c r="M249" s="5">
        <v>4.6056567404308196E-3</v>
      </c>
      <c r="N249" s="5">
        <v>0.95063684515471913</v>
      </c>
      <c r="O249" s="5">
        <v>1.6953536382363947</v>
      </c>
      <c r="P249" s="5">
        <v>0.18543057562003099</v>
      </c>
      <c r="Q249" s="2">
        <v>0.22947764662095604</v>
      </c>
      <c r="R249" s="5">
        <v>5.8140150701843449</v>
      </c>
      <c r="S249" s="5" t="s">
        <v>140</v>
      </c>
      <c r="T249" s="5">
        <v>0.14962688364495036</v>
      </c>
      <c r="U249" s="5">
        <v>0.74798794857576278</v>
      </c>
      <c r="V249" s="5">
        <v>0.59880047387777946</v>
      </c>
      <c r="W249" s="3">
        <v>0.26731023911506474</v>
      </c>
      <c r="X249" s="3">
        <v>3.0889781881901956E-2</v>
      </c>
      <c r="Y249" s="3">
        <v>0.53462047823012948</v>
      </c>
      <c r="AB249">
        <f t="shared" si="41"/>
        <v>0.23145708864605863</v>
      </c>
      <c r="AC249">
        <f t="shared" si="42"/>
        <v>5.7639877107914749E-5</v>
      </c>
      <c r="AD249">
        <f t="shared" si="43"/>
        <v>1.5331640647024979E-2</v>
      </c>
      <c r="AE249">
        <f t="shared" si="44"/>
        <v>1.7649344125154023E-2</v>
      </c>
      <c r="AF249">
        <f t="shared" si="45"/>
        <v>2.1066964132992081E-3</v>
      </c>
      <c r="AG249">
        <f t="shared" si="46"/>
        <v>0.25289574755138239</v>
      </c>
      <c r="AH249">
        <f t="shared" si="47"/>
        <v>5.543759666930919E-2</v>
      </c>
      <c r="AI249">
        <f t="shared" si="48"/>
        <v>3.8269409065087318E-3</v>
      </c>
      <c r="AJ249">
        <f t="shared" si="49"/>
        <v>1.5387532371441326E-2</v>
      </c>
      <c r="AK249">
        <f t="shared" si="50"/>
        <v>7.470065791888466E-3</v>
      </c>
      <c r="AL249" s="5">
        <f t="shared" si="51"/>
        <v>0.26660240970864474</v>
      </c>
      <c r="AM249" s="5">
        <f t="shared" si="52"/>
        <v>0.33501788329053012</v>
      </c>
      <c r="AN249" s="5">
        <f t="shared" si="53"/>
        <v>-6.8415473581885378E-2</v>
      </c>
    </row>
    <row r="250" spans="1:40" x14ac:dyDescent="0.25">
      <c r="A250" s="17">
        <v>263</v>
      </c>
      <c r="B250">
        <v>9</v>
      </c>
      <c r="C250" s="8">
        <v>2</v>
      </c>
      <c r="D250">
        <v>2009</v>
      </c>
      <c r="E250" s="1">
        <v>0.55360555555555546</v>
      </c>
      <c r="F250">
        <v>10</v>
      </c>
      <c r="G250">
        <v>2</v>
      </c>
      <c r="H250">
        <v>2009</v>
      </c>
      <c r="I250" s="1">
        <v>0.55360555555555546</v>
      </c>
      <c r="J250" s="4">
        <v>705.14300000000003</v>
      </c>
      <c r="K250" s="2">
        <v>43.423816162111926</v>
      </c>
      <c r="L250" s="5">
        <v>7.9180781282983466</v>
      </c>
      <c r="M250" s="5">
        <v>2.6609178956103806E-3</v>
      </c>
      <c r="N250" s="5">
        <v>1.404015531671108</v>
      </c>
      <c r="O250" s="5">
        <v>1.671768276351699</v>
      </c>
      <c r="P250" s="5">
        <v>0.22448316896407322</v>
      </c>
      <c r="Q250" s="2">
        <v>0.41509799706113459</v>
      </c>
      <c r="R250" s="5">
        <v>4.9842551374324326</v>
      </c>
      <c r="S250" s="5" t="s">
        <v>140</v>
      </c>
      <c r="T250" s="5">
        <v>0.12779185307581065</v>
      </c>
      <c r="U250" s="5">
        <v>0.63263746681177513</v>
      </c>
      <c r="V250" s="5">
        <v>0.8545444604883784</v>
      </c>
      <c r="W250" s="3">
        <v>0.38057835039138688</v>
      </c>
      <c r="X250" s="3">
        <v>5.7252186617000426E-2</v>
      </c>
      <c r="Y250" s="3">
        <v>0.76115670078277375</v>
      </c>
      <c r="AB250">
        <f t="shared" si="41"/>
        <v>0.22334014408649044</v>
      </c>
      <c r="AC250">
        <f t="shared" si="42"/>
        <v>3.3301435417630918E-5</v>
      </c>
      <c r="AD250">
        <f t="shared" si="43"/>
        <v>2.2643622224551737E-2</v>
      </c>
      <c r="AE250">
        <f t="shared" si="44"/>
        <v>1.7403810592308149E-2</v>
      </c>
      <c r="AF250">
        <f t="shared" si="45"/>
        <v>2.5503770633367256E-3</v>
      </c>
      <c r="AG250">
        <f t="shared" si="46"/>
        <v>0.21680317538768037</v>
      </c>
      <c r="AH250">
        <f t="shared" si="47"/>
        <v>5.543759666930919E-2</v>
      </c>
      <c r="AI250">
        <f t="shared" si="48"/>
        <v>3.2684759459058487E-3</v>
      </c>
      <c r="AJ250">
        <f t="shared" si="49"/>
        <v>1.3014553935646475E-2</v>
      </c>
      <c r="AK250">
        <f t="shared" si="50"/>
        <v>1.0660484786531668E-2</v>
      </c>
      <c r="AL250" s="5">
        <f t="shared" si="51"/>
        <v>0.2659712554021047</v>
      </c>
      <c r="AM250" s="5">
        <f t="shared" si="52"/>
        <v>0.29918428672507352</v>
      </c>
      <c r="AN250" s="5">
        <f t="shared" si="53"/>
        <v>-3.3213031322968822E-2</v>
      </c>
    </row>
    <row r="251" spans="1:40" x14ac:dyDescent="0.25">
      <c r="A251" s="17">
        <v>264</v>
      </c>
      <c r="B251">
        <v>10</v>
      </c>
      <c r="C251" s="8">
        <v>2</v>
      </c>
      <c r="D251">
        <v>2009</v>
      </c>
      <c r="E251" s="1">
        <v>0.55360555555555546</v>
      </c>
      <c r="F251">
        <v>11</v>
      </c>
      <c r="G251">
        <v>2</v>
      </c>
      <c r="H251">
        <v>2009</v>
      </c>
      <c r="I251" s="1">
        <v>0.55360555555555546</v>
      </c>
      <c r="J251" s="4">
        <v>705.95699999999999</v>
      </c>
      <c r="K251" s="2">
        <v>46.674230866752559</v>
      </c>
      <c r="L251" s="5">
        <v>8.3521079572965835</v>
      </c>
      <c r="M251" s="5">
        <v>3.1798110296860412E-3</v>
      </c>
      <c r="N251" s="5">
        <v>1.1525102776672838</v>
      </c>
      <c r="O251" s="5">
        <v>2.0477819963945816</v>
      </c>
      <c r="P251" s="5">
        <v>0.19387063247147357</v>
      </c>
      <c r="Q251" s="2">
        <v>0.47201691478211494</v>
      </c>
      <c r="R251" s="5">
        <v>6.2498615053166109</v>
      </c>
      <c r="S251" s="5">
        <v>7.0787485537780012E-2</v>
      </c>
      <c r="T251" s="5">
        <v>0.19034838025397516</v>
      </c>
      <c r="U251" s="5">
        <v>0.80447588378733925</v>
      </c>
      <c r="V251" s="5">
        <v>1.3328137164120968</v>
      </c>
      <c r="W251" s="3">
        <v>0.50897060455504373</v>
      </c>
      <c r="X251" s="3">
        <v>3.9463108366091557E-2</v>
      </c>
      <c r="Y251" s="3">
        <v>1.0179412091100875</v>
      </c>
      <c r="AB251">
        <f t="shared" si="41"/>
        <v>0.2355825447013393</v>
      </c>
      <c r="AC251">
        <f t="shared" si="42"/>
        <v>3.9795392341885781E-5</v>
      </c>
      <c r="AD251">
        <f t="shared" si="43"/>
        <v>1.8587406441543875E-2</v>
      </c>
      <c r="AE251">
        <f t="shared" si="44"/>
        <v>2.1318271499543837E-2</v>
      </c>
      <c r="AF251">
        <f t="shared" si="45"/>
        <v>2.2025847932900578E-3</v>
      </c>
      <c r="AG251">
        <f t="shared" si="46"/>
        <v>0.27185402486917487</v>
      </c>
      <c r="AH251">
        <f t="shared" si="47"/>
        <v>3.924288072478006E-3</v>
      </c>
      <c r="AI251">
        <f t="shared" si="48"/>
        <v>4.8684566913133089E-3</v>
      </c>
      <c r="AJ251">
        <f t="shared" si="49"/>
        <v>1.6549596457258575E-2</v>
      </c>
      <c r="AK251">
        <f t="shared" si="50"/>
        <v>1.6626917619911388E-2</v>
      </c>
      <c r="AL251" s="5">
        <f t="shared" si="51"/>
        <v>0.27773060282805895</v>
      </c>
      <c r="AM251" s="5">
        <f t="shared" si="52"/>
        <v>0.31382328371013613</v>
      </c>
      <c r="AN251" s="5">
        <f t="shared" si="53"/>
        <v>-3.6092680882077177E-2</v>
      </c>
    </row>
    <row r="252" spans="1:40" x14ac:dyDescent="0.25">
      <c r="A252" s="17">
        <v>265</v>
      </c>
      <c r="B252">
        <v>11</v>
      </c>
      <c r="C252" s="8">
        <v>2</v>
      </c>
      <c r="D252">
        <v>2009</v>
      </c>
      <c r="E252" s="1">
        <v>0.55360555555555546</v>
      </c>
      <c r="F252">
        <v>12</v>
      </c>
      <c r="G252">
        <v>2</v>
      </c>
      <c r="H252">
        <v>2009</v>
      </c>
      <c r="I252" s="1">
        <v>0.55360555555555546</v>
      </c>
      <c r="J252" s="4">
        <v>543.93399999999997</v>
      </c>
      <c r="K252" s="2">
        <v>48.241146903852382</v>
      </c>
      <c r="L252" s="5">
        <v>7.9658568073751059</v>
      </c>
      <c r="M252" s="5">
        <v>2.46646632771813E-3</v>
      </c>
      <c r="N252" s="5">
        <v>1.1964980945710151</v>
      </c>
      <c r="O252" s="5">
        <v>2.4502051116637054</v>
      </c>
      <c r="P252" s="5">
        <v>0.3222776577766211</v>
      </c>
      <c r="Q252" s="2">
        <v>1.0242406408270437</v>
      </c>
      <c r="R252" s="5">
        <v>5.6557164251358891</v>
      </c>
      <c r="S252" s="5">
        <v>0.12587709125619873</v>
      </c>
      <c r="T252" s="5">
        <v>0.15761374648188159</v>
      </c>
      <c r="U252" s="5">
        <v>0.70962200690658517</v>
      </c>
      <c r="V252" s="5">
        <v>1.1478454092216022</v>
      </c>
      <c r="W252" s="3">
        <v>0.42176459549699802</v>
      </c>
      <c r="X252" s="3">
        <v>6.4690985573032128E-2</v>
      </c>
      <c r="Y252" s="3">
        <v>0.84352919099399604</v>
      </c>
      <c r="AB252">
        <f t="shared" si="41"/>
        <v>0.22468780659958551</v>
      </c>
      <c r="AC252">
        <f t="shared" si="42"/>
        <v>3.0867870541125976E-5</v>
      </c>
      <c r="AD252">
        <f t="shared" si="43"/>
        <v>1.9296831291898141E-2</v>
      </c>
      <c r="AE252">
        <f t="shared" si="44"/>
        <v>2.5507665313975216E-2</v>
      </c>
      <c r="AF252">
        <f t="shared" si="45"/>
        <v>3.6614306106437784E-3</v>
      </c>
      <c r="AG252">
        <f t="shared" si="46"/>
        <v>0.24601013516602771</v>
      </c>
      <c r="AH252">
        <f t="shared" si="47"/>
        <v>6.9783234149669712E-3</v>
      </c>
      <c r="AI252">
        <f t="shared" si="48"/>
        <v>4.0312173798319004E-3</v>
      </c>
      <c r="AJ252">
        <f t="shared" si="49"/>
        <v>1.4598272102583527E-2</v>
      </c>
      <c r="AK252">
        <f t="shared" si="50"/>
        <v>1.4319428757754517E-2</v>
      </c>
      <c r="AL252" s="5">
        <f t="shared" si="51"/>
        <v>0.27318460168664377</v>
      </c>
      <c r="AM252" s="5">
        <f t="shared" si="52"/>
        <v>0.2859373768211646</v>
      </c>
      <c r="AN252" s="5">
        <f t="shared" si="53"/>
        <v>-1.2752775134520833E-2</v>
      </c>
    </row>
    <row r="253" spans="1:40" x14ac:dyDescent="0.25">
      <c r="A253" s="17">
        <v>266</v>
      </c>
      <c r="B253">
        <v>12</v>
      </c>
      <c r="C253" s="8">
        <v>2</v>
      </c>
      <c r="D253">
        <v>2009</v>
      </c>
      <c r="E253" s="1">
        <v>0.55360555555555546</v>
      </c>
      <c r="F253">
        <v>13</v>
      </c>
      <c r="G253">
        <v>2</v>
      </c>
      <c r="H253">
        <v>2009</v>
      </c>
      <c r="I253" s="1">
        <v>0.55360555555555546</v>
      </c>
      <c r="J253" s="4">
        <v>705.54600000000005</v>
      </c>
      <c r="K253" s="2">
        <v>42.534434324622474</v>
      </c>
      <c r="L253" s="5">
        <v>5.547710584070745</v>
      </c>
      <c r="M253" s="5">
        <v>2.8399470781802416E-3</v>
      </c>
      <c r="N253" s="5">
        <v>1.3183404034165465</v>
      </c>
      <c r="O253" s="5">
        <v>2.2139824115399223</v>
      </c>
      <c r="P253" s="5">
        <v>0.21763405094385979</v>
      </c>
      <c r="Q253" s="2">
        <v>1.207671906140134</v>
      </c>
      <c r="R253" s="5">
        <v>3.991268345442744</v>
      </c>
      <c r="S253" s="5">
        <v>0.13260368280426207</v>
      </c>
      <c r="T253" s="5">
        <v>0.1354436298824423</v>
      </c>
      <c r="U253" s="5">
        <v>0.51211471720439572</v>
      </c>
      <c r="V253" s="5">
        <v>0.97761397171724107</v>
      </c>
      <c r="W253" s="3">
        <v>0.37667677182110537</v>
      </c>
      <c r="X253" s="3">
        <v>5.8225622274293024E-2</v>
      </c>
      <c r="Y253" s="3">
        <v>0.75335354364221074</v>
      </c>
      <c r="AB253">
        <f t="shared" si="41"/>
        <v>0.15648070922265378</v>
      </c>
      <c r="AC253">
        <f t="shared" si="42"/>
        <v>3.5541988863889689E-5</v>
      </c>
      <c r="AD253">
        <f t="shared" si="43"/>
        <v>2.1261874519861276E-2</v>
      </c>
      <c r="AE253">
        <f t="shared" si="44"/>
        <v>2.304848769425764E-2</v>
      </c>
      <c r="AF253">
        <f t="shared" si="45"/>
        <v>2.4725635079443646E-3</v>
      </c>
      <c r="AG253">
        <f t="shared" si="46"/>
        <v>0.1736106253104204</v>
      </c>
      <c r="AH253">
        <f t="shared" si="47"/>
        <v>7.3512294841676911E-3</v>
      </c>
      <c r="AI253">
        <f t="shared" si="48"/>
        <v>3.4641820714057209E-3</v>
      </c>
      <c r="AJ253">
        <f t="shared" si="49"/>
        <v>1.0535172129281954E-2</v>
      </c>
      <c r="AK253">
        <f t="shared" si="50"/>
        <v>1.2195783080304903E-2</v>
      </c>
      <c r="AL253" s="5">
        <f t="shared" si="51"/>
        <v>0.20329917693358093</v>
      </c>
      <c r="AM253" s="5">
        <f t="shared" si="52"/>
        <v>0.20715699207558069</v>
      </c>
      <c r="AN253" s="5">
        <f t="shared" si="53"/>
        <v>-3.8578151419997597E-3</v>
      </c>
    </row>
    <row r="254" spans="1:40" x14ac:dyDescent="0.25">
      <c r="A254" s="17">
        <v>267</v>
      </c>
      <c r="B254">
        <v>13</v>
      </c>
      <c r="C254" s="8">
        <v>2</v>
      </c>
      <c r="D254">
        <v>2009</v>
      </c>
      <c r="E254" s="1">
        <v>0.55360555555555546</v>
      </c>
      <c r="F254">
        <v>14</v>
      </c>
      <c r="G254">
        <v>2</v>
      </c>
      <c r="H254">
        <v>2009</v>
      </c>
      <c r="I254" s="1">
        <v>0.55360555555555546</v>
      </c>
      <c r="J254" s="4">
        <v>707.13300000000004</v>
      </c>
      <c r="K254" s="2">
        <v>37.134361189773593</v>
      </c>
      <c r="L254" s="5">
        <v>6.7200147147555782</v>
      </c>
      <c r="M254" s="5">
        <v>4.1060927986789819E-3</v>
      </c>
      <c r="N254" s="5">
        <v>0.98018300951322546</v>
      </c>
      <c r="O254" s="5">
        <v>2.0608563554382022</v>
      </c>
      <c r="P254" s="5">
        <v>0.18215968419935449</v>
      </c>
      <c r="Q254" s="2">
        <v>0.90606711714565935</v>
      </c>
      <c r="R254" s="5">
        <v>4.5801705415207463</v>
      </c>
      <c r="S254" s="5">
        <v>0.2004108477004215</v>
      </c>
      <c r="T254" s="5">
        <v>0.1344452099224604</v>
      </c>
      <c r="U254" s="5">
        <v>0.57584180599922918</v>
      </c>
      <c r="V254" s="5">
        <v>0.81598957625339696</v>
      </c>
      <c r="W254" s="3">
        <v>0.30904908645056006</v>
      </c>
      <c r="X254" s="3">
        <v>3.3551155664959975E-2</v>
      </c>
      <c r="Y254" s="3">
        <v>0.61809817290112012</v>
      </c>
      <c r="AB254">
        <f t="shared" si="41"/>
        <v>0.18954713888121111</v>
      </c>
      <c r="AC254">
        <f t="shared" si="42"/>
        <v>5.1387825373936001E-5</v>
      </c>
      <c r="AD254">
        <f t="shared" si="43"/>
        <v>1.5808154025137133E-2</v>
      </c>
      <c r="AE254">
        <f t="shared" si="44"/>
        <v>2.1454381073836973E-2</v>
      </c>
      <c r="AF254">
        <f t="shared" si="45"/>
        <v>2.0695354693653972E-3</v>
      </c>
      <c r="AG254">
        <f t="shared" si="46"/>
        <v>0.19922646209686945</v>
      </c>
      <c r="AH254">
        <f t="shared" si="47"/>
        <v>1.1110295742970318E-2</v>
      </c>
      <c r="AI254">
        <f t="shared" si="48"/>
        <v>3.438645923798743E-3</v>
      </c>
      <c r="AJ254">
        <f t="shared" si="49"/>
        <v>1.1846159349912143E-2</v>
      </c>
      <c r="AK254">
        <f t="shared" si="50"/>
        <v>1.0179510681803854E-2</v>
      </c>
      <c r="AL254" s="5">
        <f t="shared" si="51"/>
        <v>0.22893059727492454</v>
      </c>
      <c r="AM254" s="5">
        <f t="shared" si="52"/>
        <v>0.23580107379535453</v>
      </c>
      <c r="AN254" s="5">
        <f t="shared" si="53"/>
        <v>-6.8704765204299911E-3</v>
      </c>
    </row>
    <row r="255" spans="1:40" x14ac:dyDescent="0.25">
      <c r="A255" s="17">
        <v>268</v>
      </c>
      <c r="B255">
        <v>14</v>
      </c>
      <c r="C255" s="8">
        <v>2</v>
      </c>
      <c r="D255">
        <v>2009</v>
      </c>
      <c r="E255" s="1">
        <v>0.55360555555555546</v>
      </c>
      <c r="F255">
        <v>15</v>
      </c>
      <c r="G255">
        <v>2</v>
      </c>
      <c r="H255">
        <v>2009</v>
      </c>
      <c r="I255" s="1">
        <v>0.55360555555555546</v>
      </c>
      <c r="J255" s="4">
        <v>705.58699999999999</v>
      </c>
      <c r="K255" s="2">
        <v>31.165540181437517</v>
      </c>
      <c r="L255" s="5">
        <v>6.5090046133127322</v>
      </c>
      <c r="M255" s="5">
        <v>5.307333121905497E-3</v>
      </c>
      <c r="N255" s="5">
        <v>0.59732851123611552</v>
      </c>
      <c r="O255" s="5">
        <v>1.4532796469890339</v>
      </c>
      <c r="P255" s="5">
        <v>0.13109450857802241</v>
      </c>
      <c r="Q255" s="2">
        <v>0.35519705503607968</v>
      </c>
      <c r="R255" s="5">
        <v>4.3552584082408705</v>
      </c>
      <c r="S255" s="5">
        <v>7.423505436754442E-2</v>
      </c>
      <c r="T255" s="5">
        <v>0.11214699128612414</v>
      </c>
      <c r="U255" s="5">
        <v>0.52934732073833257</v>
      </c>
      <c r="V255" s="5">
        <v>0.67911890925172302</v>
      </c>
      <c r="W255" s="3">
        <v>0.2699645962316552</v>
      </c>
      <c r="X255" s="3">
        <v>3.9804622671566904E-2</v>
      </c>
      <c r="Y255" s="3">
        <v>0.53992919246331039</v>
      </c>
      <c r="AB255">
        <f t="shared" si="41"/>
        <v>0.18359531247885175</v>
      </c>
      <c r="AC255">
        <f t="shared" si="42"/>
        <v>6.642136966741962E-5</v>
      </c>
      <c r="AD255">
        <f t="shared" si="43"/>
        <v>9.6335694636410264E-3</v>
      </c>
      <c r="AE255">
        <f t="shared" si="44"/>
        <v>1.5129252104872848E-2</v>
      </c>
      <c r="AF255">
        <f t="shared" si="45"/>
        <v>1.4893785995167259E-3</v>
      </c>
      <c r="AG255">
        <f t="shared" si="46"/>
        <v>0.18944332232296671</v>
      </c>
      <c r="AH255">
        <f t="shared" si="47"/>
        <v>4.1154130027521675E-3</v>
      </c>
      <c r="AI255">
        <f t="shared" si="48"/>
        <v>2.8683342059916705E-3</v>
      </c>
      <c r="AJ255">
        <f t="shared" si="49"/>
        <v>1.0889679505005814E-2</v>
      </c>
      <c r="AK255">
        <f t="shared" si="50"/>
        <v>8.4720422810843684E-3</v>
      </c>
      <c r="AL255" s="5">
        <f t="shared" si="51"/>
        <v>0.20991393401654976</v>
      </c>
      <c r="AM255" s="5">
        <f t="shared" si="52"/>
        <v>0.21578879131780074</v>
      </c>
      <c r="AN255" s="5">
        <f t="shared" si="53"/>
        <v>-5.8748573012509797E-3</v>
      </c>
    </row>
    <row r="256" spans="1:40" x14ac:dyDescent="0.25">
      <c r="A256" s="17">
        <v>269</v>
      </c>
      <c r="B256">
        <v>15</v>
      </c>
      <c r="C256" s="8">
        <v>2</v>
      </c>
      <c r="D256">
        <v>2009</v>
      </c>
      <c r="E256" s="1">
        <v>0.55360555555555591</v>
      </c>
      <c r="F256">
        <v>16</v>
      </c>
      <c r="G256">
        <v>2</v>
      </c>
      <c r="H256">
        <v>2009</v>
      </c>
      <c r="I256" s="1">
        <v>0.55360555555555591</v>
      </c>
      <c r="J256" s="4">
        <v>705.827</v>
      </c>
      <c r="K256" s="2">
        <v>14.252784322503897</v>
      </c>
      <c r="L256" s="5">
        <v>4.629392362327402</v>
      </c>
      <c r="M256" s="5">
        <v>2.4964624212643277E-3</v>
      </c>
      <c r="N256" s="5">
        <v>0.4432154848309961</v>
      </c>
      <c r="O256" s="5">
        <v>1.0649874723638504</v>
      </c>
      <c r="P256" s="5">
        <v>0.11735071653698299</v>
      </c>
      <c r="Q256" s="2">
        <v>0.25405289026154743</v>
      </c>
      <c r="R256" s="5">
        <v>3.2163606664166728</v>
      </c>
      <c r="S256" s="5">
        <v>7.0885946573859202E-2</v>
      </c>
      <c r="T256" s="5">
        <v>6.519672949138608E-2</v>
      </c>
      <c r="U256" s="5">
        <v>0.37560720660614377</v>
      </c>
      <c r="V256" s="5">
        <v>9.537505413483309E-2</v>
      </c>
      <c r="W256" s="3">
        <v>0.20667259202757676</v>
      </c>
      <c r="X256" s="3">
        <v>3.191960464129575E-2</v>
      </c>
      <c r="Y256" s="3">
        <v>0.41334518405515353</v>
      </c>
      <c r="AB256">
        <f t="shared" si="41"/>
        <v>0.13057829696576881</v>
      </c>
      <c r="AC256">
        <f t="shared" si="42"/>
        <v>3.1243272192435019E-5</v>
      </c>
      <c r="AD256">
        <f t="shared" si="43"/>
        <v>7.1480719238478912E-3</v>
      </c>
      <c r="AE256">
        <f t="shared" si="44"/>
        <v>1.1086967323396072E-2</v>
      </c>
      <c r="AF256">
        <f t="shared" si="45"/>
        <v>1.3332339221830479E-3</v>
      </c>
      <c r="AG256">
        <f t="shared" si="46"/>
        <v>0.13990399496892195</v>
      </c>
      <c r="AH256">
        <f t="shared" si="47"/>
        <v>3.929746515683806E-3</v>
      </c>
      <c r="AI256">
        <f t="shared" si="48"/>
        <v>1.6675080372135381E-3</v>
      </c>
      <c r="AJ256">
        <f t="shared" si="49"/>
        <v>7.7269534376906771E-3</v>
      </c>
      <c r="AK256">
        <f t="shared" si="50"/>
        <v>1.189808559566281E-3</v>
      </c>
      <c r="AL256" s="5">
        <f t="shared" si="51"/>
        <v>0.15017781340738823</v>
      </c>
      <c r="AM256" s="5">
        <f t="shared" si="52"/>
        <v>0.15441801151907625</v>
      </c>
      <c r="AN256" s="5">
        <f t="shared" si="53"/>
        <v>-4.2401981116880205E-3</v>
      </c>
    </row>
    <row r="257" spans="1:40" x14ac:dyDescent="0.25">
      <c r="A257" s="17">
        <v>270</v>
      </c>
      <c r="B257">
        <v>16</v>
      </c>
      <c r="C257" s="8">
        <v>2</v>
      </c>
      <c r="D257">
        <v>2009</v>
      </c>
      <c r="E257" s="1">
        <v>0.56957777777777774</v>
      </c>
      <c r="F257">
        <v>19</v>
      </c>
      <c r="G257">
        <v>2</v>
      </c>
      <c r="H257">
        <v>2009</v>
      </c>
      <c r="I257" s="1">
        <v>0.56957777777777774</v>
      </c>
      <c r="J257">
        <v>2117</v>
      </c>
      <c r="K257" s="2">
        <v>26.523382144544129</v>
      </c>
      <c r="L257" s="5">
        <v>6.8842903722184818</v>
      </c>
      <c r="M257" s="5">
        <v>3.6823914393033599E-3</v>
      </c>
      <c r="N257" s="5">
        <v>1.0273134502579162</v>
      </c>
      <c r="O257" s="5">
        <v>1.9343619252500792</v>
      </c>
      <c r="P257" s="5">
        <v>0.16088476003304586</v>
      </c>
      <c r="Q257" s="2">
        <v>0.71851109582579453</v>
      </c>
      <c r="R257" s="5">
        <v>4.8223554282915213</v>
      </c>
      <c r="S257" s="5">
        <v>0.19987044813698021</v>
      </c>
      <c r="T257" s="5">
        <v>0.17923997776208497</v>
      </c>
      <c r="U257" s="5">
        <v>0.67687915122208564</v>
      </c>
      <c r="V257" s="5">
        <v>0.66355672425831935</v>
      </c>
      <c r="W257" s="3">
        <v>0.42293445156861298</v>
      </c>
      <c r="X257" s="3">
        <v>6.6512696777333638E-2</v>
      </c>
      <c r="Y257" s="3">
        <v>0.84586890313722596</v>
      </c>
      <c r="AB257">
        <f t="shared" si="41"/>
        <v>0.1941807568391527</v>
      </c>
      <c r="AC257">
        <f t="shared" si="42"/>
        <v>4.6085195225562675E-5</v>
      </c>
      <c r="AD257">
        <f t="shared" si="43"/>
        <v>1.6568262351167668E-2</v>
      </c>
      <c r="AE257">
        <f t="shared" si="44"/>
        <v>2.0137520875496362E-2</v>
      </c>
      <c r="AF257">
        <f t="shared" si="45"/>
        <v>1.8278288021423169E-3</v>
      </c>
      <c r="AG257">
        <f t="shared" si="46"/>
        <v>0.20976092532859272</v>
      </c>
      <c r="AH257">
        <f t="shared" si="47"/>
        <v>1.1080337289931989E-2</v>
      </c>
      <c r="AI257">
        <f t="shared" si="48"/>
        <v>4.5843419729779799E-3</v>
      </c>
      <c r="AJ257">
        <f t="shared" si="49"/>
        <v>1.3924689389468951E-2</v>
      </c>
      <c r="AK257">
        <f t="shared" si="50"/>
        <v>8.2779032467355206E-3</v>
      </c>
      <c r="AL257" s="5">
        <f t="shared" si="51"/>
        <v>0.23276045406318463</v>
      </c>
      <c r="AM257" s="5">
        <f t="shared" si="52"/>
        <v>0.24762819722770715</v>
      </c>
      <c r="AN257" s="5">
        <f t="shared" si="53"/>
        <v>-1.4867743164522523E-2</v>
      </c>
    </row>
    <row r="258" spans="1:40" x14ac:dyDescent="0.25">
      <c r="A258" s="17">
        <v>274</v>
      </c>
      <c r="B258">
        <v>19</v>
      </c>
      <c r="C258" s="8">
        <v>2</v>
      </c>
      <c r="D258">
        <v>2009</v>
      </c>
      <c r="E258" s="1">
        <v>0.56957777777777774</v>
      </c>
      <c r="F258">
        <v>22</v>
      </c>
      <c r="G258">
        <v>2</v>
      </c>
      <c r="H258">
        <v>2009</v>
      </c>
      <c r="I258" s="1">
        <v>0.56957777777777774</v>
      </c>
      <c r="J258">
        <v>2115</v>
      </c>
      <c r="K258" s="2">
        <v>15.341521020311699</v>
      </c>
      <c r="L258" s="5">
        <v>4.8796031464325411</v>
      </c>
      <c r="M258" s="5">
        <v>1.4624948726613489E-3</v>
      </c>
      <c r="N258" s="5">
        <v>0.83996688599986813</v>
      </c>
      <c r="O258" s="5">
        <v>1.5226440978753157</v>
      </c>
      <c r="P258" s="5">
        <v>0.25909801080513561</v>
      </c>
      <c r="Q258" s="2">
        <v>0.53786277384135295</v>
      </c>
      <c r="R258" s="5">
        <v>3.9058784586954354</v>
      </c>
      <c r="S258" s="5">
        <v>5.4530165966373154E-2</v>
      </c>
      <c r="T258" s="5">
        <v>0.15257230344493397</v>
      </c>
      <c r="U258" s="5">
        <v>0.54137601553185122</v>
      </c>
      <c r="V258" s="5">
        <v>0.27064952105875023</v>
      </c>
      <c r="W258" s="3">
        <v>0.31802840389632148</v>
      </c>
      <c r="X258" s="3">
        <v>5.7193786946844412E-2</v>
      </c>
      <c r="Y258" s="3">
        <v>0.63605680779264295</v>
      </c>
      <c r="AB258">
        <f t="shared" si="41"/>
        <v>0.1376358318458957</v>
      </c>
      <c r="AC258">
        <f t="shared" si="42"/>
        <v>1.8303149687892334E-5</v>
      </c>
      <c r="AD258">
        <f t="shared" si="43"/>
        <v>1.3546782367197885E-2</v>
      </c>
      <c r="AE258">
        <f t="shared" si="44"/>
        <v>1.5851365200414292E-2</v>
      </c>
      <c r="AF258">
        <f t="shared" si="45"/>
        <v>2.9436399484334811E-3</v>
      </c>
      <c r="AG258">
        <f t="shared" si="46"/>
        <v>0.16989636950241066</v>
      </c>
      <c r="AH258">
        <f t="shared" si="47"/>
        <v>3.0230213471542857E-3</v>
      </c>
      <c r="AI258">
        <f t="shared" si="48"/>
        <v>3.9022746115543122E-3</v>
      </c>
      <c r="AJ258">
        <f t="shared" si="49"/>
        <v>1.1137132596828869E-2</v>
      </c>
      <c r="AK258">
        <f t="shared" si="50"/>
        <v>3.3763662806730317E-3</v>
      </c>
      <c r="AL258" s="5">
        <f t="shared" si="51"/>
        <v>0.16999592251162926</v>
      </c>
      <c r="AM258" s="5">
        <f t="shared" si="52"/>
        <v>0.19133516433862116</v>
      </c>
      <c r="AN258" s="5">
        <f t="shared" si="53"/>
        <v>-2.13392418269919E-2</v>
      </c>
    </row>
    <row r="259" spans="1:40" x14ac:dyDescent="0.25">
      <c r="A259" s="17">
        <v>271</v>
      </c>
      <c r="B259">
        <v>22</v>
      </c>
      <c r="C259" s="8">
        <v>2</v>
      </c>
      <c r="D259">
        <v>2009</v>
      </c>
      <c r="E259" s="1">
        <v>0.56957777777777774</v>
      </c>
      <c r="F259">
        <v>25</v>
      </c>
      <c r="G259">
        <v>2</v>
      </c>
      <c r="H259">
        <v>2009</v>
      </c>
      <c r="I259" s="1">
        <v>0.56957777777777774</v>
      </c>
      <c r="J259">
        <v>2119</v>
      </c>
      <c r="K259" s="2">
        <v>43.631205673758934</v>
      </c>
      <c r="L259" s="5">
        <v>3.5670716445265773</v>
      </c>
      <c r="M259" s="5">
        <v>7.0212527783812301E-4</v>
      </c>
      <c r="N259" s="5">
        <v>0.5064233033968587</v>
      </c>
      <c r="O259" s="5">
        <v>1.2127894179131238</v>
      </c>
      <c r="P259" s="5">
        <v>0.1269217822242418</v>
      </c>
      <c r="Q259" s="2">
        <v>0.54902190141723772</v>
      </c>
      <c r="R259" s="5">
        <v>2.6326608567707117</v>
      </c>
      <c r="S259" s="5">
        <v>0.12857879787993978</v>
      </c>
      <c r="T259" s="5">
        <v>8.3423717011614426E-2</v>
      </c>
      <c r="U259" s="5">
        <v>0.33476771547099432</v>
      </c>
      <c r="V259" s="5">
        <v>0.15829835664027186</v>
      </c>
      <c r="W259" s="3">
        <v>0.30672624298555412</v>
      </c>
      <c r="X259" s="3">
        <v>6.5685503328129294E-2</v>
      </c>
      <c r="Y259" s="3">
        <v>0.61345248597110824</v>
      </c>
      <c r="AB259">
        <f t="shared" si="41"/>
        <v>0.10061409879351753</v>
      </c>
      <c r="AC259">
        <f t="shared" si="42"/>
        <v>8.7871105055832377E-6</v>
      </c>
      <c r="AD259">
        <f t="shared" si="43"/>
        <v>8.167472302944746E-3</v>
      </c>
      <c r="AE259">
        <f t="shared" si="44"/>
        <v>1.2625647714632928E-2</v>
      </c>
      <c r="AF259">
        <f t="shared" si="45"/>
        <v>1.4419718133715878E-3</v>
      </c>
      <c r="AG259">
        <f t="shared" si="46"/>
        <v>0.1145144495473731</v>
      </c>
      <c r="AH259">
        <f t="shared" si="47"/>
        <v>7.1280995370927294E-3</v>
      </c>
      <c r="AI259">
        <f t="shared" si="48"/>
        <v>2.1336916697558316E-3</v>
      </c>
      <c r="AJ259">
        <f t="shared" si="49"/>
        <v>6.8868075595761025E-3</v>
      </c>
      <c r="AK259">
        <f t="shared" si="50"/>
        <v>1.9747798982069843E-3</v>
      </c>
      <c r="AL259" s="5">
        <f t="shared" si="51"/>
        <v>0.12285797773497238</v>
      </c>
      <c r="AM259" s="5">
        <f t="shared" si="52"/>
        <v>0.13263782821200476</v>
      </c>
      <c r="AN259" s="5">
        <f t="shared" si="53"/>
        <v>-9.7798504770323785E-3</v>
      </c>
    </row>
    <row r="260" spans="1:40" x14ac:dyDescent="0.25">
      <c r="A260" s="17">
        <v>272</v>
      </c>
      <c r="B260">
        <v>25</v>
      </c>
      <c r="C260" s="8">
        <v>2</v>
      </c>
      <c r="D260">
        <v>2009</v>
      </c>
      <c r="E260" s="1">
        <v>0.56957777777777774</v>
      </c>
      <c r="F260">
        <v>28</v>
      </c>
      <c r="G260">
        <v>2</v>
      </c>
      <c r="H260">
        <v>2009</v>
      </c>
      <c r="I260" s="1">
        <v>0.56957777777777774</v>
      </c>
      <c r="J260">
        <v>2116</v>
      </c>
      <c r="K260" s="2">
        <v>9.6790939122227595</v>
      </c>
      <c r="L260" s="5">
        <v>3.8669408760884063</v>
      </c>
      <c r="M260" s="5">
        <v>1.8297516684677507E-3</v>
      </c>
      <c r="N260" s="5">
        <v>0.47132713978189128</v>
      </c>
      <c r="O260" s="5">
        <v>1.1005027334986452</v>
      </c>
      <c r="P260" s="5">
        <v>0.10222400321344291</v>
      </c>
      <c r="Q260" s="2">
        <v>0.41830965221812366</v>
      </c>
      <c r="R260" s="5">
        <v>2.7057410572428351</v>
      </c>
      <c r="S260" s="5">
        <v>0.11258321265953725</v>
      </c>
      <c r="T260" s="5">
        <v>8.8441750646030423E-2</v>
      </c>
      <c r="U260" s="5">
        <v>0.34822144752738093</v>
      </c>
      <c r="V260" s="5">
        <v>0.21051715196106499</v>
      </c>
      <c r="W260" s="3">
        <v>0.18812589494366133</v>
      </c>
      <c r="X260" s="3">
        <v>4.3005011897142342E-2</v>
      </c>
      <c r="Y260" s="3">
        <v>0.37625178988732266</v>
      </c>
      <c r="AB260">
        <f t="shared" si="41"/>
        <v>0.10907231760608145</v>
      </c>
      <c r="AC260">
        <f t="shared" si="42"/>
        <v>2.2899375105974055E-5</v>
      </c>
      <c r="AD260">
        <f t="shared" si="43"/>
        <v>7.6014498818946768E-3</v>
      </c>
      <c r="AE260">
        <f t="shared" si="44"/>
        <v>1.1456696122937128E-2</v>
      </c>
      <c r="AF260">
        <f t="shared" si="45"/>
        <v>1.1613777296584273E-3</v>
      </c>
      <c r="AG260">
        <f t="shared" si="46"/>
        <v>0.11769326344903994</v>
      </c>
      <c r="AH260">
        <f t="shared" si="47"/>
        <v>6.2413427351544907E-3</v>
      </c>
      <c r="AI260">
        <f t="shared" si="48"/>
        <v>2.2620357060544939E-3</v>
      </c>
      <c r="AJ260">
        <f t="shared" si="49"/>
        <v>7.1635763737375223E-3</v>
      </c>
      <c r="AK260">
        <f t="shared" si="50"/>
        <v>2.6262119755621881E-3</v>
      </c>
      <c r="AL260" s="5">
        <f t="shared" si="51"/>
        <v>0.12931474071567767</v>
      </c>
      <c r="AM260" s="5">
        <f t="shared" si="52"/>
        <v>0.13598643023954862</v>
      </c>
      <c r="AN260" s="5">
        <f t="shared" si="53"/>
        <v>-6.671689523870955E-3</v>
      </c>
    </row>
    <row r="261" spans="1:40" x14ac:dyDescent="0.25">
      <c r="A261" s="17">
        <v>275</v>
      </c>
      <c r="B261">
        <v>28</v>
      </c>
      <c r="C261" s="8">
        <v>2</v>
      </c>
      <c r="D261">
        <v>2009</v>
      </c>
      <c r="E261" s="1">
        <v>0.56957777777777774</v>
      </c>
      <c r="F261">
        <v>3</v>
      </c>
      <c r="G261">
        <v>3</v>
      </c>
      <c r="H261">
        <v>2009</v>
      </c>
      <c r="I261" s="1">
        <v>0.56957777777777774</v>
      </c>
      <c r="J261">
        <v>2117</v>
      </c>
      <c r="K261" s="2">
        <v>14.808510638297774</v>
      </c>
      <c r="L261" s="5">
        <v>4.6561507703698446</v>
      </c>
      <c r="M261" s="5">
        <v>1.158898230872938E-3</v>
      </c>
      <c r="N261" s="5">
        <v>0.84763608139543667</v>
      </c>
      <c r="O261" s="5">
        <v>1.5254907726968991</v>
      </c>
      <c r="P261" s="5">
        <v>0.18144875199319765</v>
      </c>
      <c r="Q261" s="2">
        <v>0.63236545527199628</v>
      </c>
      <c r="R261" s="5">
        <v>3.5423487967417455</v>
      </c>
      <c r="S261" s="5">
        <v>0.20123959859288768</v>
      </c>
      <c r="T261" s="5">
        <v>0.13472891751670171</v>
      </c>
      <c r="U261" s="5">
        <v>0.49798472820249728</v>
      </c>
      <c r="V261" s="5">
        <v>0.34286032153086754</v>
      </c>
      <c r="W261" s="3">
        <v>0.17809023423323855</v>
      </c>
      <c r="X261" s="3">
        <v>6.3643428605434718E-2</v>
      </c>
      <c r="Y261" s="3">
        <v>0.35618046846647711</v>
      </c>
      <c r="AB261">
        <f t="shared" ref="AB261:AB324" si="54">PRODUCT(L261,AB$2)</f>
        <v>0.13133305419484512</v>
      </c>
      <c r="AC261">
        <f t="shared" ref="AC261:AC324" si="55">PRODUCT(M261,AC$2)</f>
        <v>1.4503632244605252E-5</v>
      </c>
      <c r="AD261">
        <f t="shared" ref="AD261:AD324" si="56">PRODUCT(N261,AD$2)</f>
        <v>1.367046929186946E-2</v>
      </c>
      <c r="AE261">
        <f t="shared" ref="AE261:AE324" si="57">PRODUCT(O261,AE$2)</f>
        <v>1.5881000282090114E-2</v>
      </c>
      <c r="AF261">
        <f t="shared" ref="AF261:AF324" si="58">PRODUCT(P261,AF$2)</f>
        <v>2.0614584932582931E-3</v>
      </c>
      <c r="AG261">
        <f t="shared" ref="AG261:AG324" si="59">PRODUCT(R261,AG$2)</f>
        <v>0.15408369882524903</v>
      </c>
      <c r="AH261">
        <f t="shared" ref="AH261:AH324" si="60">PRODUCT(S261,AH$2)</f>
        <v>1.1156239700686188E-2</v>
      </c>
      <c r="AI261">
        <f t="shared" ref="AI261:AI324" si="61">PRODUCT(T261,AI$2)</f>
        <v>3.4459021879903145E-3</v>
      </c>
      <c r="AJ261">
        <f t="shared" ref="AJ261:AJ324" si="62">PRODUCT(U261,AJ$2)</f>
        <v>1.024449142568396E-2</v>
      </c>
      <c r="AK261">
        <f t="shared" ref="AK261:AK324" si="63">PRODUCT(V261,AK$2)</f>
        <v>4.2771996198960518E-3</v>
      </c>
      <c r="AL261" s="5">
        <f t="shared" ref="AL261:AL324" si="64">SUM(AB261:AF261)</f>
        <v>0.16296048589430759</v>
      </c>
      <c r="AM261" s="5">
        <f t="shared" ref="AM261:AM324" si="65">SUM(AG261:AK261)</f>
        <v>0.18320753175950555</v>
      </c>
      <c r="AN261" s="5">
        <f t="shared" ref="AN261:AN324" si="66">SUM(AL261-AM261)</f>
        <v>-2.024704586519796E-2</v>
      </c>
    </row>
    <row r="262" spans="1:40" x14ac:dyDescent="0.25">
      <c r="A262" s="17">
        <v>273</v>
      </c>
      <c r="B262">
        <v>3</v>
      </c>
      <c r="C262" s="8">
        <v>3</v>
      </c>
      <c r="D262">
        <v>2009</v>
      </c>
      <c r="E262" s="1">
        <v>0.56957777777777774</v>
      </c>
      <c r="F262">
        <v>6</v>
      </c>
      <c r="G262">
        <v>3</v>
      </c>
      <c r="H262">
        <v>2009</v>
      </c>
      <c r="I262" s="1">
        <v>0.56957777777777774</v>
      </c>
      <c r="J262">
        <v>2115</v>
      </c>
      <c r="K262" s="2">
        <v>25.293005671077513</v>
      </c>
      <c r="L262" s="5">
        <v>10.165315496281572</v>
      </c>
      <c r="M262" s="5">
        <v>9.3074867870516081E-3</v>
      </c>
      <c r="N262" s="5">
        <v>0.82380316446708002</v>
      </c>
      <c r="O262" s="5">
        <v>1.8748018549465573</v>
      </c>
      <c r="P262" s="5">
        <v>0.14576067811400897</v>
      </c>
      <c r="Q262" s="2">
        <v>8.8261883025239518E-2</v>
      </c>
      <c r="R262" s="5">
        <v>7.0858451735678605</v>
      </c>
      <c r="S262" s="5">
        <v>9.0906517846525356E-2</v>
      </c>
      <c r="T262" s="5">
        <v>0.25903007479803658</v>
      </c>
      <c r="U262" s="5">
        <v>0.96282100999995857</v>
      </c>
      <c r="V262" s="5">
        <v>1.2149327460791524</v>
      </c>
      <c r="W262" s="3">
        <v>0.47292393557188328</v>
      </c>
      <c r="X262" s="3">
        <v>7.5765933513629938E-2</v>
      </c>
      <c r="Y262" s="3">
        <v>0.94584787114376656</v>
      </c>
      <c r="AB262">
        <f t="shared" si="54"/>
        <v>0.28672652515391001</v>
      </c>
      <c r="AC262">
        <f t="shared" si="55"/>
        <v>1.1648336487599631E-4</v>
      </c>
      <c r="AD262">
        <f t="shared" si="56"/>
        <v>1.3286097783676452E-2</v>
      </c>
      <c r="AE262">
        <f t="shared" si="57"/>
        <v>1.9517475503724405E-2</v>
      </c>
      <c r="AF262">
        <f t="shared" si="58"/>
        <v>1.6560025052830163E-3</v>
      </c>
      <c r="AG262">
        <f t="shared" si="59"/>
        <v>0.30821731463898333</v>
      </c>
      <c r="AH262">
        <f t="shared" si="60"/>
        <v>5.0396388709870307E-3</v>
      </c>
      <c r="AI262">
        <f t="shared" si="61"/>
        <v>6.6250981448819149E-3</v>
      </c>
      <c r="AJ262">
        <f t="shared" si="62"/>
        <v>1.9807056367001825E-2</v>
      </c>
      <c r="AK262">
        <f t="shared" si="63"/>
        <v>1.5156346632723956E-2</v>
      </c>
      <c r="AL262" s="5">
        <f t="shared" si="64"/>
        <v>0.32130258431146991</v>
      </c>
      <c r="AM262" s="5">
        <f t="shared" si="65"/>
        <v>0.35484545465457806</v>
      </c>
      <c r="AN262" s="5">
        <f t="shared" si="66"/>
        <v>-3.3542870343108155E-2</v>
      </c>
    </row>
    <row r="263" spans="1:40" x14ac:dyDescent="0.25">
      <c r="A263" s="17">
        <v>276</v>
      </c>
      <c r="B263">
        <v>6</v>
      </c>
      <c r="C263" s="8">
        <v>3</v>
      </c>
      <c r="D263">
        <v>2009</v>
      </c>
      <c r="E263" s="1">
        <v>0.71679999999999988</v>
      </c>
      <c r="F263">
        <v>9</v>
      </c>
      <c r="G263">
        <v>3</v>
      </c>
      <c r="H263">
        <v>2009</v>
      </c>
      <c r="I263" s="1">
        <v>0.71679999999999988</v>
      </c>
      <c r="J263">
        <v>2116</v>
      </c>
      <c r="K263" s="2">
        <v>22.098298676748541</v>
      </c>
      <c r="L263" s="5">
        <v>4.1498996410051863</v>
      </c>
      <c r="M263" s="11" t="s">
        <v>141</v>
      </c>
      <c r="N263" s="5">
        <v>0.69863837255684103</v>
      </c>
      <c r="O263" s="5">
        <v>1.2174232149980058</v>
      </c>
      <c r="P263" s="5">
        <v>7.9633665735939385E-2</v>
      </c>
      <c r="Q263" s="2">
        <v>0.45268839772413239</v>
      </c>
      <c r="R263" s="5">
        <v>3.0331213402473081</v>
      </c>
      <c r="S263" s="5">
        <v>1.2998484244116473E-2</v>
      </c>
      <c r="T263" s="5">
        <v>8.710075787794179E-2</v>
      </c>
      <c r="U263" s="5">
        <v>0.38687004387714408</v>
      </c>
      <c r="V263" s="5">
        <v>0.72933960909453555</v>
      </c>
      <c r="W263" s="3">
        <v>0.28036861791141893</v>
      </c>
      <c r="X263" s="3" t="s">
        <v>147</v>
      </c>
      <c r="Y263" s="3">
        <v>0.56073723582283785</v>
      </c>
      <c r="AB263">
        <f t="shared" si="54"/>
        <v>0.11705355374736089</v>
      </c>
      <c r="AC263">
        <f t="shared" si="55"/>
        <v>1.2515018021625952E-2</v>
      </c>
      <c r="AD263">
        <f t="shared" si="56"/>
        <v>1.1267470354066228E-2</v>
      </c>
      <c r="AE263">
        <f t="shared" si="57"/>
        <v>1.2673887490401655E-2</v>
      </c>
      <c r="AF263">
        <f t="shared" si="58"/>
        <v>9.0472651245790013E-4</v>
      </c>
      <c r="AG263">
        <f t="shared" si="59"/>
        <v>0.13193352261668159</v>
      </c>
      <c r="AH263">
        <f t="shared" si="60"/>
        <v>7.2060472683769942E-4</v>
      </c>
      <c r="AI263">
        <f t="shared" si="61"/>
        <v>2.2277377246054633E-3</v>
      </c>
      <c r="AJ263">
        <f t="shared" si="62"/>
        <v>7.95865138607579E-3</v>
      </c>
      <c r="AK263">
        <f t="shared" si="63"/>
        <v>9.0985480176464014E-3</v>
      </c>
      <c r="AL263" s="5">
        <f t="shared" si="64"/>
        <v>0.15441465612591262</v>
      </c>
      <c r="AM263" s="5">
        <f t="shared" si="65"/>
        <v>0.15193906447184694</v>
      </c>
      <c r="AN263" s="5">
        <f t="shared" si="66"/>
        <v>2.4755916540656897E-3</v>
      </c>
    </row>
    <row r="264" spans="1:40" x14ac:dyDescent="0.25">
      <c r="A264" s="17">
        <v>277</v>
      </c>
      <c r="B264">
        <v>9</v>
      </c>
      <c r="C264" s="8">
        <v>3</v>
      </c>
      <c r="D264">
        <v>2009</v>
      </c>
      <c r="E264" s="1">
        <v>0.71679999999999988</v>
      </c>
      <c r="F264">
        <v>12</v>
      </c>
      <c r="G264">
        <v>3</v>
      </c>
      <c r="H264">
        <v>2009</v>
      </c>
      <c r="I264" s="1">
        <v>0.71679999999999988</v>
      </c>
      <c r="J264">
        <v>2118</v>
      </c>
      <c r="K264" s="2">
        <v>3.9990557129367224</v>
      </c>
      <c r="L264" s="5">
        <v>1.1361336395840855</v>
      </c>
      <c r="M264" s="11" t="s">
        <v>141</v>
      </c>
      <c r="N264" s="5">
        <v>0.3304287283217115</v>
      </c>
      <c r="O264" s="5">
        <v>0.59194987705513513</v>
      </c>
      <c r="P264" s="5">
        <v>6.2532820486799659E-2</v>
      </c>
      <c r="Q264" s="2">
        <v>0.36356930080102939</v>
      </c>
      <c r="R264" s="5">
        <v>0.9058120329915984</v>
      </c>
      <c r="S264" s="5">
        <v>6.5480589337050685E-2</v>
      </c>
      <c r="T264" s="5">
        <v>1.7034649102490335E-2</v>
      </c>
      <c r="U264" s="5">
        <v>0.1036121247666684</v>
      </c>
      <c r="V264" s="5">
        <v>2.4345561638462635E-2</v>
      </c>
      <c r="W264" s="3" t="s">
        <v>148</v>
      </c>
      <c r="X264" s="3" t="s">
        <v>147</v>
      </c>
      <c r="Y264" s="3">
        <v>0.17743688837762137</v>
      </c>
      <c r="AB264">
        <f t="shared" si="54"/>
        <v>3.2046191847913727E-2</v>
      </c>
      <c r="AC264">
        <f t="shared" si="55"/>
        <v>1.2515018021625952E-2</v>
      </c>
      <c r="AD264">
        <f t="shared" si="56"/>
        <v>5.3290744493049982E-3</v>
      </c>
      <c r="AE264">
        <f t="shared" si="57"/>
        <v>6.1624470844070141E-3</v>
      </c>
      <c r="AF264">
        <f t="shared" si="58"/>
        <v>7.104419979958971E-4</v>
      </c>
      <c r="AG264">
        <f t="shared" si="59"/>
        <v>3.9400656596025034E-2</v>
      </c>
      <c r="AH264">
        <f t="shared" si="60"/>
        <v>3.630086501336084E-3</v>
      </c>
      <c r="AI264">
        <f t="shared" si="61"/>
        <v>4.3568771794401124E-4</v>
      </c>
      <c r="AJ264">
        <f t="shared" si="62"/>
        <v>2.1314981437290351E-3</v>
      </c>
      <c r="AK264">
        <f t="shared" si="63"/>
        <v>3.037120962882065E-4</v>
      </c>
      <c r="AL264" s="5">
        <f t="shared" si="64"/>
        <v>5.6763173401247591E-2</v>
      </c>
      <c r="AM264" s="5">
        <f t="shared" si="65"/>
        <v>4.5901641055322372E-2</v>
      </c>
      <c r="AN264" s="5">
        <f t="shared" si="66"/>
        <v>1.0861532345925219E-2</v>
      </c>
    </row>
    <row r="265" spans="1:40" x14ac:dyDescent="0.25">
      <c r="A265" s="17">
        <v>278</v>
      </c>
      <c r="B265">
        <v>12</v>
      </c>
      <c r="C265" s="8">
        <v>3</v>
      </c>
      <c r="D265">
        <v>2009</v>
      </c>
      <c r="E265" s="1">
        <v>0.71679999999999988</v>
      </c>
      <c r="F265">
        <v>15</v>
      </c>
      <c r="G265">
        <v>3</v>
      </c>
      <c r="H265">
        <v>2009</v>
      </c>
      <c r="I265" s="1">
        <v>0.71679999999999988</v>
      </c>
      <c r="J265">
        <v>2116</v>
      </c>
      <c r="K265" s="2">
        <v>55.4442344045368</v>
      </c>
      <c r="L265" s="5">
        <v>2.0264401432265244</v>
      </c>
      <c r="M265" s="11" t="s">
        <v>141</v>
      </c>
      <c r="N265" s="5">
        <v>1.1490209435019061</v>
      </c>
      <c r="O265" s="5">
        <v>1.9324133754902955</v>
      </c>
      <c r="P265" s="5">
        <v>8.3788437287427381E-2</v>
      </c>
      <c r="Q265" s="2">
        <v>1.548040204808202</v>
      </c>
      <c r="R265" s="5">
        <v>1.524516002514966</v>
      </c>
      <c r="S265" s="5">
        <v>0.20348538773551206</v>
      </c>
      <c r="T265" s="5">
        <v>0.10268073084742278</v>
      </c>
      <c r="U265" s="5">
        <v>0.19241769532298067</v>
      </c>
      <c r="V265" s="5">
        <v>1.3249543548285481</v>
      </c>
      <c r="W265" s="3">
        <v>0.51518567409697602</v>
      </c>
      <c r="X265" s="3">
        <v>0.10730699305308954</v>
      </c>
      <c r="Y265" s="3">
        <v>1.030371348193952</v>
      </c>
      <c r="AB265">
        <f t="shared" si="54"/>
        <v>5.7158495563888079E-2</v>
      </c>
      <c r="AC265">
        <f t="shared" si="55"/>
        <v>1.2515018021625952E-2</v>
      </c>
      <c r="AD265">
        <f t="shared" si="56"/>
        <v>1.8531131305782381E-2</v>
      </c>
      <c r="AE265">
        <f t="shared" si="57"/>
        <v>2.01172356532986E-2</v>
      </c>
      <c r="AF265">
        <f t="shared" si="58"/>
        <v>9.5192931219214108E-4</v>
      </c>
      <c r="AG265">
        <f t="shared" si="59"/>
        <v>6.6312799237006975E-2</v>
      </c>
      <c r="AH265">
        <f t="shared" si="60"/>
        <v>1.1280740853379313E-2</v>
      </c>
      <c r="AI265">
        <f t="shared" si="61"/>
        <v>2.6262198317426278E-3</v>
      </c>
      <c r="AJ265">
        <f t="shared" si="62"/>
        <v>3.9583973528693828E-3</v>
      </c>
      <c r="AK265">
        <f t="shared" si="63"/>
        <v>1.6528871691972907E-2</v>
      </c>
      <c r="AL265" s="5">
        <f t="shared" si="64"/>
        <v>0.10927380985678715</v>
      </c>
      <c r="AM265" s="5">
        <f t="shared" si="65"/>
        <v>0.10070702896697122</v>
      </c>
      <c r="AN265" s="5">
        <f t="shared" si="66"/>
        <v>8.5667808898159392E-3</v>
      </c>
    </row>
    <row r="266" spans="1:40" x14ac:dyDescent="0.25">
      <c r="A266" s="17">
        <v>279</v>
      </c>
      <c r="B266">
        <v>15</v>
      </c>
      <c r="C266" s="8">
        <v>3</v>
      </c>
      <c r="D266">
        <v>2009</v>
      </c>
      <c r="E266" s="1">
        <v>0.71679999999999988</v>
      </c>
      <c r="F266">
        <v>18</v>
      </c>
      <c r="G266">
        <v>3</v>
      </c>
      <c r="H266">
        <v>2009</v>
      </c>
      <c r="I266" s="1">
        <v>0.71679999999999988</v>
      </c>
      <c r="J266">
        <v>1524</v>
      </c>
      <c r="K266" s="2">
        <v>9.0157480314959741</v>
      </c>
      <c r="L266" s="5">
        <v>1.943041994616826</v>
      </c>
      <c r="M266" s="11" t="s">
        <v>141</v>
      </c>
      <c r="N266" s="5">
        <v>0.49546001965693509</v>
      </c>
      <c r="O266" s="5">
        <v>0.79035037362630312</v>
      </c>
      <c r="P266" s="5">
        <v>0.1479668449816198</v>
      </c>
      <c r="Q266" s="2">
        <v>0.47195268975512034</v>
      </c>
      <c r="R266" s="5">
        <v>1.2628414292390482</v>
      </c>
      <c r="S266" s="5">
        <v>0.10072863994565436</v>
      </c>
      <c r="T266" s="5">
        <v>5.5904122656705441E-2</v>
      </c>
      <c r="U266" s="5">
        <v>0.1506452597718575</v>
      </c>
      <c r="V266" s="5">
        <v>0.1704920019239386</v>
      </c>
      <c r="W266" s="3">
        <v>0.19052352904705805</v>
      </c>
      <c r="X266" s="3">
        <v>3.7921755843511686E-2</v>
      </c>
      <c r="Y266" s="3">
        <v>0.3810470580941161</v>
      </c>
      <c r="AB266">
        <f t="shared" si="54"/>
        <v>5.4806137551598619E-2</v>
      </c>
      <c r="AC266">
        <f t="shared" si="55"/>
        <v>1.2515018021625952E-2</v>
      </c>
      <c r="AD266">
        <f t="shared" si="56"/>
        <v>7.9906591197943244E-3</v>
      </c>
      <c r="AE266">
        <f t="shared" si="57"/>
        <v>8.227879664142174E-3</v>
      </c>
      <c r="AF266">
        <f t="shared" si="58"/>
        <v>1.6810670007773247E-3</v>
      </c>
      <c r="AG266">
        <f t="shared" si="59"/>
        <v>5.4930581264581946E-2</v>
      </c>
      <c r="AH266">
        <f t="shared" si="60"/>
        <v>5.5841537143552526E-3</v>
      </c>
      <c r="AI266">
        <f t="shared" si="61"/>
        <v>1.4298351247165591E-3</v>
      </c>
      <c r="AJ266">
        <f t="shared" si="62"/>
        <v>3.0990590366561923E-3</v>
      </c>
      <c r="AK266">
        <f t="shared" si="63"/>
        <v>2.1268962315860603E-3</v>
      </c>
      <c r="AL266" s="5">
        <f t="shared" si="64"/>
        <v>8.5220761357938407E-2</v>
      </c>
      <c r="AM266" s="5">
        <f t="shared" si="65"/>
        <v>6.7170525371896009E-2</v>
      </c>
      <c r="AN266" s="5">
        <f t="shared" si="66"/>
        <v>1.8050235986042398E-2</v>
      </c>
    </row>
    <row r="267" spans="1:40" x14ac:dyDescent="0.25">
      <c r="A267" s="17">
        <v>280</v>
      </c>
      <c r="B267">
        <v>18</v>
      </c>
      <c r="C267" s="8">
        <v>3</v>
      </c>
      <c r="D267">
        <v>2009</v>
      </c>
      <c r="E267" s="1">
        <v>0.71679999999999988</v>
      </c>
      <c r="F267">
        <v>21</v>
      </c>
      <c r="G267">
        <v>3</v>
      </c>
      <c r="H267">
        <v>2009</v>
      </c>
      <c r="I267" s="1">
        <v>0.71679999999999988</v>
      </c>
      <c r="J267">
        <v>2120</v>
      </c>
      <c r="K267" s="2">
        <v>12.3537735849056</v>
      </c>
      <c r="L267" s="5">
        <v>2.8023139159506898</v>
      </c>
      <c r="M267" s="11" t="s">
        <v>141</v>
      </c>
      <c r="N267" s="5">
        <v>0.73959453688554322</v>
      </c>
      <c r="O267" s="5">
        <v>1.3879177062596213</v>
      </c>
      <c r="P267" s="5">
        <v>0.27821027807218335</v>
      </c>
      <c r="Q267" s="2">
        <v>0.79011978703059715</v>
      </c>
      <c r="R267" s="5">
        <v>2.3710096428362739</v>
      </c>
      <c r="S267" s="5">
        <v>3.2621876939382462E-2</v>
      </c>
      <c r="T267" s="5">
        <v>9.2607128540254519E-2</v>
      </c>
      <c r="U267" s="5">
        <v>0.30076604025452752</v>
      </c>
      <c r="V267" s="5">
        <v>0.20787710559005584</v>
      </c>
      <c r="W267" s="3">
        <v>0.20687232633656638</v>
      </c>
      <c r="X267" s="3">
        <v>4.750820298406095E-2</v>
      </c>
      <c r="Y267" s="3">
        <v>0.41374465267313276</v>
      </c>
      <c r="AB267">
        <f t="shared" si="54"/>
        <v>7.9043068737502872E-2</v>
      </c>
      <c r="AC267">
        <f t="shared" si="55"/>
        <v>1.2515018021625952E-2</v>
      </c>
      <c r="AD267">
        <f t="shared" si="56"/>
        <v>1.1928001446426705E-2</v>
      </c>
      <c r="AE267">
        <f t="shared" si="57"/>
        <v>1.4448806822777391E-2</v>
      </c>
      <c r="AF267">
        <f t="shared" si="58"/>
        <v>3.1607764415219263E-3</v>
      </c>
      <c r="AG267">
        <f t="shared" si="59"/>
        <v>0.10313324765042338</v>
      </c>
      <c r="AH267">
        <f t="shared" si="60"/>
        <v>1.8084784563613234E-3</v>
      </c>
      <c r="AI267">
        <f t="shared" si="61"/>
        <v>2.3685717420004072E-3</v>
      </c>
      <c r="AJ267">
        <f t="shared" si="62"/>
        <v>6.1873285384597314E-3</v>
      </c>
      <c r="AK267">
        <f t="shared" si="63"/>
        <v>2.5932772653450079E-3</v>
      </c>
      <c r="AL267" s="5">
        <f t="shared" si="64"/>
        <v>0.12109567146985485</v>
      </c>
      <c r="AM267" s="5">
        <f t="shared" si="65"/>
        <v>0.11609090365258984</v>
      </c>
      <c r="AN267" s="5">
        <f t="shared" si="66"/>
        <v>5.0047678172650129E-3</v>
      </c>
    </row>
    <row r="268" spans="1:40" x14ac:dyDescent="0.25">
      <c r="A268" s="17">
        <v>281</v>
      </c>
      <c r="B268">
        <v>21</v>
      </c>
      <c r="C268" s="8">
        <v>3</v>
      </c>
      <c r="D268">
        <v>2009</v>
      </c>
      <c r="E268" s="1">
        <v>0.71679999999999988</v>
      </c>
      <c r="F268">
        <v>24</v>
      </c>
      <c r="G268">
        <v>3</v>
      </c>
      <c r="H268">
        <v>2009</v>
      </c>
      <c r="I268" s="1">
        <v>0.71679999999999988</v>
      </c>
      <c r="J268">
        <v>2119</v>
      </c>
      <c r="K268" s="2">
        <v>13.932515337423199</v>
      </c>
      <c r="L268" s="5">
        <v>4.2239202591588398</v>
      </c>
      <c r="M268" s="11" t="s">
        <v>141</v>
      </c>
      <c r="N268" s="5">
        <v>1.135231344104225</v>
      </c>
      <c r="O268" s="5">
        <v>1.8245611539458284</v>
      </c>
      <c r="P268" s="5">
        <v>0.33254681191655266</v>
      </c>
      <c r="Q268" s="2">
        <v>1.1434553693945368</v>
      </c>
      <c r="R268" s="5">
        <v>2.7014285781479703</v>
      </c>
      <c r="S268" s="5">
        <v>0.24102738386570877</v>
      </c>
      <c r="T268" s="5">
        <v>0.15768963534261934</v>
      </c>
      <c r="U268" s="5">
        <v>0.36281436424358765</v>
      </c>
      <c r="V268" s="5">
        <v>0.68920743429311127</v>
      </c>
      <c r="W268" s="3">
        <v>0.1867129294067123</v>
      </c>
      <c r="X268" s="3">
        <v>5.9379071245164679E-2</v>
      </c>
      <c r="Y268" s="3">
        <v>0.3734258588134246</v>
      </c>
      <c r="AB268">
        <f t="shared" si="54"/>
        <v>0.11914140578114234</v>
      </c>
      <c r="AC268">
        <f t="shared" si="55"/>
        <v>1.2515018021625952E-2</v>
      </c>
      <c r="AD268">
        <f t="shared" si="56"/>
        <v>1.8308735988675492E-2</v>
      </c>
      <c r="AE268">
        <f t="shared" si="57"/>
        <v>1.8994448684391745E-2</v>
      </c>
      <c r="AF268">
        <f t="shared" si="58"/>
        <v>3.7780995586954801E-3</v>
      </c>
      <c r="AG268">
        <f t="shared" si="59"/>
        <v>0.11750568092451426</v>
      </c>
      <c r="AH268">
        <f t="shared" si="60"/>
        <v>1.3361978893005924E-2</v>
      </c>
      <c r="AI268">
        <f t="shared" si="61"/>
        <v>4.0331583558011301E-3</v>
      </c>
      <c r="AJ268">
        <f t="shared" si="62"/>
        <v>7.4637803794196187E-3</v>
      </c>
      <c r="AK268">
        <f t="shared" si="63"/>
        <v>8.5978971343951011E-3</v>
      </c>
      <c r="AL268" s="5">
        <f t="shared" si="64"/>
        <v>0.17273770803453101</v>
      </c>
      <c r="AM268" s="5">
        <f t="shared" si="65"/>
        <v>0.15096249568713602</v>
      </c>
      <c r="AN268" s="5">
        <f t="shared" si="66"/>
        <v>2.177521234739499E-2</v>
      </c>
    </row>
    <row r="269" spans="1:40" x14ac:dyDescent="0.25">
      <c r="A269" s="17">
        <v>282</v>
      </c>
      <c r="B269">
        <v>24</v>
      </c>
      <c r="C269" s="8">
        <v>3</v>
      </c>
      <c r="D269">
        <v>2009</v>
      </c>
      <c r="E269" s="1">
        <v>0.71679999999999988</v>
      </c>
      <c r="F269">
        <v>27</v>
      </c>
      <c r="G269">
        <v>3</v>
      </c>
      <c r="H269">
        <v>2009</v>
      </c>
      <c r="I269" s="1">
        <v>0.71679999999999988</v>
      </c>
      <c r="J269">
        <v>2120</v>
      </c>
      <c r="K269" s="2">
        <v>38.47169811320758</v>
      </c>
      <c r="L269" s="5">
        <v>3.8617351712061674</v>
      </c>
      <c r="M269" s="11" t="s">
        <v>141</v>
      </c>
      <c r="N269" s="5">
        <v>0.50228605033446327</v>
      </c>
      <c r="O269" s="5">
        <v>1.3303318450595434</v>
      </c>
      <c r="P269" s="5">
        <v>0.13636009992650805</v>
      </c>
      <c r="Q269" s="2">
        <v>0.63074216900452584</v>
      </c>
      <c r="R269" s="5">
        <v>2.7747401163497014</v>
      </c>
      <c r="S269" s="5">
        <v>0.10871977389987103</v>
      </c>
      <c r="T269" s="5">
        <v>9.3582163961964185E-2</v>
      </c>
      <c r="U269" s="5">
        <v>0.37312992392086874</v>
      </c>
      <c r="V269" s="5">
        <v>0.27203107376938535</v>
      </c>
      <c r="W269" s="3">
        <v>0.11728682641084957</v>
      </c>
      <c r="X269" s="3" t="s">
        <v>147</v>
      </c>
      <c r="Y269" s="3">
        <v>0.23457365282169915</v>
      </c>
      <c r="AB269">
        <f t="shared" si="54"/>
        <v>0.10892548363202456</v>
      </c>
      <c r="AC269">
        <f t="shared" si="55"/>
        <v>1.2515018021625952E-2</v>
      </c>
      <c r="AD269">
        <f t="shared" si="56"/>
        <v>8.1007476882385635E-3</v>
      </c>
      <c r="AE269">
        <f t="shared" si="57"/>
        <v>1.3849313797758257E-2</v>
      </c>
      <c r="AF269">
        <f t="shared" si="58"/>
        <v>1.5492015406399036E-3</v>
      </c>
      <c r="AG269">
        <f t="shared" si="59"/>
        <v>0.12069455746402427</v>
      </c>
      <c r="AH269">
        <f t="shared" si="60"/>
        <v>6.0271629754395381E-3</v>
      </c>
      <c r="AI269">
        <f t="shared" si="61"/>
        <v>2.3935097935706712E-3</v>
      </c>
      <c r="AJ269">
        <f t="shared" si="62"/>
        <v>7.6759910290242501E-3</v>
      </c>
      <c r="AK269">
        <f t="shared" si="63"/>
        <v>3.3936012196779607E-3</v>
      </c>
      <c r="AL269" s="5">
        <f t="shared" si="64"/>
        <v>0.14493976468028721</v>
      </c>
      <c r="AM269" s="5">
        <f t="shared" si="65"/>
        <v>0.14018482248173669</v>
      </c>
      <c r="AN269" s="5">
        <f t="shared" si="66"/>
        <v>4.7549421985505214E-3</v>
      </c>
    </row>
    <row r="270" spans="1:40" x14ac:dyDescent="0.25">
      <c r="A270" s="17">
        <v>283</v>
      </c>
      <c r="B270">
        <v>27</v>
      </c>
      <c r="C270" s="8">
        <v>3</v>
      </c>
      <c r="D270">
        <v>2009</v>
      </c>
      <c r="E270" s="1">
        <v>0.71679999999999988</v>
      </c>
      <c r="F270">
        <v>30</v>
      </c>
      <c r="G270">
        <v>3</v>
      </c>
      <c r="H270">
        <v>2009</v>
      </c>
      <c r="I270" s="1">
        <v>0.67860555555555546</v>
      </c>
      <c r="J270">
        <v>2094</v>
      </c>
      <c r="K270" s="2">
        <v>13.404966571155702</v>
      </c>
      <c r="L270" s="5">
        <v>3.1021958703807639</v>
      </c>
      <c r="M270" s="11" t="s">
        <v>141</v>
      </c>
      <c r="N270" s="5">
        <v>0.63988766220339199</v>
      </c>
      <c r="O270" s="5">
        <v>1.2844204835190804</v>
      </c>
      <c r="P270" s="5">
        <v>0.1610170763511147</v>
      </c>
      <c r="Q270" s="2">
        <v>0.65763779006574818</v>
      </c>
      <c r="R270" s="5">
        <v>2.4859701955091551</v>
      </c>
      <c r="S270" s="5">
        <v>7.2334191103552756E-2</v>
      </c>
      <c r="T270" s="5">
        <v>8.8071083803503383E-2</v>
      </c>
      <c r="U270" s="5">
        <v>0.30753785737495304</v>
      </c>
      <c r="V270" s="5">
        <v>0.18903531655772224</v>
      </c>
      <c r="W270" s="3">
        <v>0.21562927986437225</v>
      </c>
      <c r="X270" s="3">
        <v>5.1965796539042944E-2</v>
      </c>
      <c r="Y270" s="3">
        <v>0.43125855972874449</v>
      </c>
      <c r="AB270">
        <f t="shared" si="54"/>
        <v>8.7501646415839657E-2</v>
      </c>
      <c r="AC270">
        <f t="shared" si="55"/>
        <v>1.2515018021625952E-2</v>
      </c>
      <c r="AD270">
        <f t="shared" si="56"/>
        <v>1.031995313601654E-2</v>
      </c>
      <c r="AE270">
        <f t="shared" si="57"/>
        <v>1.3371357222323696E-2</v>
      </c>
      <c r="AF270">
        <f t="shared" si="58"/>
        <v>1.8293320618488918E-3</v>
      </c>
      <c r="AG270">
        <f t="shared" si="59"/>
        <v>0.10813375668869915</v>
      </c>
      <c r="AH270">
        <f t="shared" si="60"/>
        <v>4.0100337117994905E-3</v>
      </c>
      <c r="AI270">
        <f t="shared" si="61"/>
        <v>2.2525553234668356E-3</v>
      </c>
      <c r="AJ270">
        <f t="shared" si="62"/>
        <v>6.3266376748601742E-3</v>
      </c>
      <c r="AK270">
        <f t="shared" si="63"/>
        <v>2.3582250069576127E-3</v>
      </c>
      <c r="AL270" s="5">
        <f t="shared" si="64"/>
        <v>0.12553730685765474</v>
      </c>
      <c r="AM270" s="5">
        <f t="shared" si="65"/>
        <v>0.12308120840578327</v>
      </c>
      <c r="AN270" s="5">
        <f t="shared" si="66"/>
        <v>2.4560984518714746E-3</v>
      </c>
    </row>
    <row r="271" spans="1:40" x14ac:dyDescent="0.25">
      <c r="A271" s="17">
        <v>284</v>
      </c>
      <c r="B271">
        <v>30</v>
      </c>
      <c r="C271" s="8">
        <v>3</v>
      </c>
      <c r="D271">
        <v>2009</v>
      </c>
      <c r="E271" s="1">
        <v>0.68485555555555555</v>
      </c>
      <c r="F271">
        <v>2</v>
      </c>
      <c r="G271">
        <v>4</v>
      </c>
      <c r="H271">
        <v>2009</v>
      </c>
      <c r="I271" s="1">
        <v>0.68485555555555555</v>
      </c>
      <c r="J271" s="4">
        <v>2117</v>
      </c>
      <c r="K271" s="2">
        <v>15.441662730278644</v>
      </c>
      <c r="L271" s="5">
        <v>2.8406181519812854</v>
      </c>
      <c r="M271" s="11" t="s">
        <v>141</v>
      </c>
      <c r="N271" s="5">
        <v>0.72279597270859297</v>
      </c>
      <c r="O271" s="5">
        <v>1.4798799847476825</v>
      </c>
      <c r="P271" s="5">
        <v>0.14122158220263301</v>
      </c>
      <c r="Q271" s="2">
        <v>0.95839659747568284</v>
      </c>
      <c r="R271" s="5">
        <v>2.0683279416486848</v>
      </c>
      <c r="S271" s="5">
        <v>0.22518624234506546</v>
      </c>
      <c r="T271" s="5">
        <v>7.4406641200071608E-2</v>
      </c>
      <c r="U271" s="5">
        <v>0.28133746632845147</v>
      </c>
      <c r="V271" s="5">
        <v>0.33622910642020859</v>
      </c>
      <c r="W271" s="3">
        <v>0.21539072046792448</v>
      </c>
      <c r="X271" s="3">
        <v>5.3314063186598606E-2</v>
      </c>
      <c r="Y271" s="3">
        <v>0.43078144093584897</v>
      </c>
      <c r="AB271">
        <f t="shared" si="54"/>
        <v>8.0123491720906131E-2</v>
      </c>
      <c r="AC271">
        <f t="shared" si="55"/>
        <v>1.2515018021625952E-2</v>
      </c>
      <c r="AD271">
        <f t="shared" si="56"/>
        <v>1.1657078274597539E-2</v>
      </c>
      <c r="AE271">
        <f t="shared" si="57"/>
        <v>1.5406172804105897E-2</v>
      </c>
      <c r="AF271">
        <f t="shared" si="58"/>
        <v>1.6044333557824963E-3</v>
      </c>
      <c r="AG271">
        <f t="shared" si="59"/>
        <v>8.9967317709080383E-2</v>
      </c>
      <c r="AH271">
        <f t="shared" si="60"/>
        <v>1.2483784078603052E-2</v>
      </c>
      <c r="AI271">
        <f t="shared" si="61"/>
        <v>1.9030658928923152E-3</v>
      </c>
      <c r="AJ271">
        <f t="shared" si="62"/>
        <v>5.7876458820911641E-3</v>
      </c>
      <c r="AK271">
        <f t="shared" si="63"/>
        <v>4.1944748804916242E-3</v>
      </c>
      <c r="AL271" s="5">
        <f t="shared" si="64"/>
        <v>0.12130619417701803</v>
      </c>
      <c r="AM271" s="5">
        <f t="shared" si="65"/>
        <v>0.11433628844315853</v>
      </c>
      <c r="AN271" s="5">
        <f t="shared" si="66"/>
        <v>6.9699057338594994E-3</v>
      </c>
    </row>
    <row r="272" spans="1:40" x14ac:dyDescent="0.25">
      <c r="A272" s="17">
        <v>285</v>
      </c>
      <c r="B272">
        <v>2</v>
      </c>
      <c r="C272" s="8">
        <v>4</v>
      </c>
      <c r="D272">
        <v>2009</v>
      </c>
      <c r="E272" s="1">
        <v>0.68554999999999988</v>
      </c>
      <c r="F272">
        <v>5</v>
      </c>
      <c r="G272" s="8">
        <v>4</v>
      </c>
      <c r="H272">
        <v>2009</v>
      </c>
      <c r="I272" s="1">
        <v>0.7022166666666666</v>
      </c>
      <c r="J272" s="4">
        <v>1000</v>
      </c>
      <c r="K272" s="2">
        <v>27.9</v>
      </c>
      <c r="L272" s="5">
        <v>8.1183684499943425</v>
      </c>
      <c r="M272" s="5">
        <v>2.2760689274804839E-3</v>
      </c>
      <c r="N272" s="5">
        <v>1.228588640598484</v>
      </c>
      <c r="O272" s="5">
        <v>2.0506666041124562</v>
      </c>
      <c r="P272" s="5">
        <v>0.27881248532073766</v>
      </c>
      <c r="Q272" s="2">
        <v>0.84170133425104376</v>
      </c>
      <c r="R272" s="5">
        <v>4.7950456508654824</v>
      </c>
      <c r="S272" s="5">
        <v>0.14537049657766715</v>
      </c>
      <c r="T272" s="5">
        <v>0.16590278328996494</v>
      </c>
      <c r="U272" s="5">
        <v>0.61639759865369381</v>
      </c>
      <c r="V272" s="5">
        <v>0.91863810235886412</v>
      </c>
      <c r="W272" s="3">
        <v>0.64063907311586044</v>
      </c>
      <c r="X272" s="3">
        <v>9.5048098987626534E-2</v>
      </c>
      <c r="Y272" s="3">
        <v>1.2812781462317209</v>
      </c>
      <c r="AB272">
        <f t="shared" si="54"/>
        <v>0.22898960454670525</v>
      </c>
      <c r="AC272">
        <f t="shared" si="55"/>
        <v>2.8485043645881108E-5</v>
      </c>
      <c r="AD272">
        <f t="shared" si="56"/>
        <v>1.9814379840923605E-2</v>
      </c>
      <c r="AE272">
        <f t="shared" si="57"/>
        <v>2.1348301478617583E-2</v>
      </c>
      <c r="AF272">
        <f t="shared" si="58"/>
        <v>3.1676181818678759E-3</v>
      </c>
      <c r="AG272">
        <f t="shared" si="59"/>
        <v>0.20857301533966988</v>
      </c>
      <c r="AH272">
        <f t="shared" si="60"/>
        <v>8.0589909568899044E-3</v>
      </c>
      <c r="AI272">
        <f t="shared" si="61"/>
        <v>4.2432224237361968E-3</v>
      </c>
      <c r="AJ272">
        <f t="shared" si="62"/>
        <v>1.2680469011596253E-2</v>
      </c>
      <c r="AK272">
        <f t="shared" si="63"/>
        <v>1.1460056167151499E-2</v>
      </c>
      <c r="AL272" s="5">
        <f t="shared" si="64"/>
        <v>0.27334838909176024</v>
      </c>
      <c r="AM272" s="5">
        <f t="shared" si="65"/>
        <v>0.24501575389904376</v>
      </c>
      <c r="AN272" s="5">
        <f t="shared" si="66"/>
        <v>2.8332635192716477E-2</v>
      </c>
    </row>
    <row r="273" spans="1:40" x14ac:dyDescent="0.25">
      <c r="A273" s="17">
        <v>286</v>
      </c>
      <c r="B273">
        <v>5</v>
      </c>
      <c r="C273" s="8">
        <v>4</v>
      </c>
      <c r="D273">
        <v>2009</v>
      </c>
      <c r="E273" s="1">
        <v>0.70291111111111104</v>
      </c>
      <c r="F273">
        <v>8</v>
      </c>
      <c r="G273" s="8">
        <v>4</v>
      </c>
      <c r="H273">
        <v>2009</v>
      </c>
      <c r="I273" s="1">
        <v>0.68554999999999988</v>
      </c>
      <c r="J273" s="4">
        <v>2104</v>
      </c>
      <c r="K273" s="2">
        <v>11.625475285171174</v>
      </c>
      <c r="L273" s="5">
        <v>3.42760688952536</v>
      </c>
      <c r="M273" s="11" t="s">
        <v>141</v>
      </c>
      <c r="N273" s="5">
        <v>0.69133526177499371</v>
      </c>
      <c r="O273" s="5">
        <v>1.3352766250699071</v>
      </c>
      <c r="P273" s="5">
        <v>0.16813217808840222</v>
      </c>
      <c r="Q273" s="2">
        <v>0.65595435198705432</v>
      </c>
      <c r="R273" s="5">
        <v>2.6943547447441487</v>
      </c>
      <c r="S273" s="5">
        <v>1.7424227382382439E-2</v>
      </c>
      <c r="T273" s="5">
        <v>7.5743116431216451E-2</v>
      </c>
      <c r="U273" s="5">
        <v>0.3561279753927204</v>
      </c>
      <c r="V273" s="5">
        <v>0.17938242090162715</v>
      </c>
      <c r="W273" s="3">
        <v>0.17842073590611054</v>
      </c>
      <c r="X273" s="3" t="s">
        <v>147</v>
      </c>
      <c r="Y273" s="3">
        <v>0.35684147181222109</v>
      </c>
      <c r="AB273">
        <f t="shared" si="54"/>
        <v>9.6680306025593313E-2</v>
      </c>
      <c r="AC273">
        <f t="shared" si="55"/>
        <v>1.2515018021625952E-2</v>
      </c>
      <c r="AD273">
        <f t="shared" si="56"/>
        <v>1.1149687553322298E-2</v>
      </c>
      <c r="AE273">
        <f t="shared" si="57"/>
        <v>1.3900791036522954E-2</v>
      </c>
      <c r="AF273">
        <f t="shared" si="58"/>
        <v>1.9101674864280482E-3</v>
      </c>
      <c r="AG273">
        <f t="shared" si="59"/>
        <v>0.11719798609312528</v>
      </c>
      <c r="AH273">
        <f t="shared" si="60"/>
        <v>9.6595728989885062E-4</v>
      </c>
      <c r="AI273">
        <f t="shared" si="61"/>
        <v>1.9372483312884818E-3</v>
      </c>
      <c r="AJ273">
        <f t="shared" si="62"/>
        <v>7.3262286647340141E-3</v>
      </c>
      <c r="AK273">
        <f t="shared" si="63"/>
        <v>2.2378046519664066E-3</v>
      </c>
      <c r="AL273" s="5">
        <f t="shared" si="64"/>
        <v>0.13615597012349256</v>
      </c>
      <c r="AM273" s="5">
        <f t="shared" si="65"/>
        <v>0.12966522503101302</v>
      </c>
      <c r="AN273" s="5">
        <f t="shared" si="66"/>
        <v>6.490745092479544E-3</v>
      </c>
    </row>
    <row r="274" spans="1:40" x14ac:dyDescent="0.25">
      <c r="A274" s="17">
        <v>287</v>
      </c>
      <c r="B274">
        <v>8</v>
      </c>
      <c r="C274" s="8">
        <v>4</v>
      </c>
      <c r="D274">
        <v>2009</v>
      </c>
      <c r="E274" s="1">
        <v>0.68554999999999988</v>
      </c>
      <c r="F274">
        <v>11</v>
      </c>
      <c r="G274" s="8">
        <v>4</v>
      </c>
      <c r="H274">
        <v>2009</v>
      </c>
      <c r="I274" s="1">
        <v>0.68554999999999988</v>
      </c>
      <c r="J274" s="4">
        <v>2115</v>
      </c>
      <c r="K274" s="2">
        <v>41.758865248226932</v>
      </c>
      <c r="L274" s="5">
        <v>6.1237211993740441</v>
      </c>
      <c r="M274" s="11" t="s">
        <v>141</v>
      </c>
      <c r="N274" s="5">
        <v>0.91999780483946414</v>
      </c>
      <c r="O274" s="5">
        <v>2.0626394373381087</v>
      </c>
      <c r="P274" s="5">
        <v>0.1429125007764393</v>
      </c>
      <c r="Q274" s="2">
        <v>0.96008714534657735</v>
      </c>
      <c r="R274" s="5">
        <v>4.3729863085081044</v>
      </c>
      <c r="S274" s="5">
        <v>0.1951737520532246</v>
      </c>
      <c r="T274" s="5">
        <v>0.1767563149992315</v>
      </c>
      <c r="U274" s="5">
        <v>0.62190775506665363</v>
      </c>
      <c r="V274" s="5">
        <v>1.0817931447772702</v>
      </c>
      <c r="W274" s="3">
        <v>0.3850413038795682</v>
      </c>
      <c r="X274" s="3">
        <v>5.3747409233420279E-2</v>
      </c>
      <c r="Y274" s="3">
        <v>0.77008260775913639</v>
      </c>
      <c r="AB274">
        <f t="shared" si="54"/>
        <v>0.17272787068440029</v>
      </c>
      <c r="AC274">
        <f t="shared" si="55"/>
        <v>1.2515018021625952E-2</v>
      </c>
      <c r="AD274">
        <f t="shared" si="56"/>
        <v>1.4837501630346377E-2</v>
      </c>
      <c r="AE274">
        <f t="shared" si="57"/>
        <v>2.1472943706048339E-2</v>
      </c>
      <c r="AF274">
        <f t="shared" si="58"/>
        <v>1.6236440608278077E-3</v>
      </c>
      <c r="AG274">
        <f t="shared" si="59"/>
        <v>0.19021444357677803</v>
      </c>
      <c r="AH274">
        <f t="shared" si="60"/>
        <v>1.0819963746762421E-2</v>
      </c>
      <c r="AI274">
        <f t="shared" si="61"/>
        <v>4.5208184243108141E-3</v>
      </c>
      <c r="AJ274">
        <f t="shared" si="62"/>
        <v>1.2793823391620112E-2</v>
      </c>
      <c r="AK274">
        <f t="shared" si="63"/>
        <v>1.3495423462790297E-2</v>
      </c>
      <c r="AL274" s="5">
        <f t="shared" si="64"/>
        <v>0.22317697810324874</v>
      </c>
      <c r="AM274" s="5">
        <f t="shared" si="65"/>
        <v>0.23184447260226165</v>
      </c>
      <c r="AN274" s="5">
        <f t="shared" si="66"/>
        <v>-8.6674944990129121E-3</v>
      </c>
    </row>
    <row r="275" spans="1:40" x14ac:dyDescent="0.25">
      <c r="A275" s="17">
        <v>288</v>
      </c>
      <c r="B275">
        <v>11</v>
      </c>
      <c r="C275" s="8">
        <v>4</v>
      </c>
      <c r="D275">
        <v>2009</v>
      </c>
      <c r="E275" s="1">
        <v>0.68554999999999988</v>
      </c>
      <c r="F275">
        <v>14</v>
      </c>
      <c r="G275" s="8">
        <v>4</v>
      </c>
      <c r="H275">
        <v>2009</v>
      </c>
      <c r="I275" s="1">
        <v>0.68554999999999988</v>
      </c>
      <c r="J275" s="4">
        <v>2120</v>
      </c>
      <c r="K275" s="2">
        <v>17.179245283018819</v>
      </c>
      <c r="L275" s="5">
        <v>4.196320587795956</v>
      </c>
      <c r="M275" s="11" t="s">
        <v>141</v>
      </c>
      <c r="N275" s="5">
        <v>0.7352960582194995</v>
      </c>
      <c r="O275" s="5">
        <v>1.3545217663086593</v>
      </c>
      <c r="P275" s="5">
        <v>0.14980790906431313</v>
      </c>
      <c r="Q275" s="2">
        <v>0.56932351826935423</v>
      </c>
      <c r="R275" s="5">
        <v>3.1142842050042239</v>
      </c>
      <c r="S275" s="5">
        <v>7.6071064604261496E-2</v>
      </c>
      <c r="T275" s="5">
        <v>0.10730170452894036</v>
      </c>
      <c r="U275" s="5">
        <v>0.38521874589933891</v>
      </c>
      <c r="V275" s="5">
        <v>0.28651298810671316</v>
      </c>
      <c r="W275" s="3">
        <v>0.189299051297833</v>
      </c>
      <c r="X275" s="3">
        <v>3.2227094254727591E-2</v>
      </c>
      <c r="Y275" s="3">
        <v>0.37859810259566601</v>
      </c>
      <c r="AB275">
        <f t="shared" si="54"/>
        <v>0.11836291957791881</v>
      </c>
      <c r="AC275">
        <f t="shared" si="55"/>
        <v>1.2515018021625952E-2</v>
      </c>
      <c r="AD275">
        <f t="shared" si="56"/>
        <v>1.185867662425872E-2</v>
      </c>
      <c r="AE275">
        <f t="shared" si="57"/>
        <v>1.4101141047753217E-2</v>
      </c>
      <c r="AF275">
        <f t="shared" si="58"/>
        <v>1.7019835248548406E-3</v>
      </c>
      <c r="AG275">
        <f t="shared" si="59"/>
        <v>0.13546391307978392</v>
      </c>
      <c r="AH275">
        <f t="shared" si="60"/>
        <v>4.2171969977360113E-3</v>
      </c>
      <c r="AI275">
        <f t="shared" si="61"/>
        <v>2.74440844049333E-3</v>
      </c>
      <c r="AJ275">
        <f t="shared" si="62"/>
        <v>7.9246810512104294E-3</v>
      </c>
      <c r="AK275">
        <f t="shared" si="63"/>
        <v>3.5742638236865415E-3</v>
      </c>
      <c r="AL275" s="5">
        <f t="shared" si="64"/>
        <v>0.15853973879641153</v>
      </c>
      <c r="AM275" s="5">
        <f t="shared" si="65"/>
        <v>0.15392446339291024</v>
      </c>
      <c r="AN275" s="5">
        <f t="shared" si="66"/>
        <v>4.61527540350129E-3</v>
      </c>
    </row>
    <row r="276" spans="1:40" x14ac:dyDescent="0.25">
      <c r="A276" s="17">
        <v>289</v>
      </c>
      <c r="B276">
        <v>14</v>
      </c>
      <c r="C276" s="8">
        <v>4</v>
      </c>
      <c r="D276">
        <v>2009</v>
      </c>
      <c r="E276" s="1">
        <v>0.68554999999999988</v>
      </c>
      <c r="F276">
        <v>17</v>
      </c>
      <c r="G276" s="8">
        <v>4</v>
      </c>
      <c r="H276">
        <v>2009</v>
      </c>
      <c r="I276" s="1">
        <v>0.68554999999999988</v>
      </c>
      <c r="J276" s="4">
        <v>2086</v>
      </c>
      <c r="K276" s="2">
        <v>13.465963566634683</v>
      </c>
      <c r="L276" s="5">
        <v>4.4333308848734907</v>
      </c>
      <c r="M276" s="11" t="s">
        <v>141</v>
      </c>
      <c r="N276" s="5">
        <v>0.73150019327878513</v>
      </c>
      <c r="O276" s="5">
        <v>1.4567528936230489</v>
      </c>
      <c r="P276" s="5">
        <v>0.18952122208918806</v>
      </c>
      <c r="Q276" s="2">
        <v>0.57806671453465763</v>
      </c>
      <c r="R276" s="5">
        <v>3.485079717795688</v>
      </c>
      <c r="S276" s="5">
        <v>0.16072661077243236</v>
      </c>
      <c r="T276" s="5">
        <v>0.11114086857129028</v>
      </c>
      <c r="U276" s="5">
        <v>0.48027452615466582</v>
      </c>
      <c r="V276" s="5">
        <v>0.15354736936966523</v>
      </c>
      <c r="W276" s="3">
        <v>0.15452965455061163</v>
      </c>
      <c r="X276" s="3">
        <v>4.4400001294181465E-2</v>
      </c>
      <c r="Y276" s="3">
        <v>0.30905930910122326</v>
      </c>
      <c r="AB276">
        <f t="shared" si="54"/>
        <v>0.12504811679895891</v>
      </c>
      <c r="AC276">
        <f t="shared" si="55"/>
        <v>1.2515018021625952E-2</v>
      </c>
      <c r="AD276">
        <f t="shared" si="56"/>
        <v>1.1797457834441876E-2</v>
      </c>
      <c r="AE276">
        <f t="shared" si="57"/>
        <v>1.5165410062535908E-2</v>
      </c>
      <c r="AF276">
        <f t="shared" si="58"/>
        <v>2.1531706811799651E-3</v>
      </c>
      <c r="AG276">
        <f t="shared" si="59"/>
        <v>0.15159263088737676</v>
      </c>
      <c r="AH276">
        <f t="shared" si="60"/>
        <v>8.9102970220271503E-3</v>
      </c>
      <c r="AI276">
        <f t="shared" si="61"/>
        <v>2.8426010484161788E-3</v>
      </c>
      <c r="AJ276">
        <f t="shared" si="62"/>
        <v>9.8801589416717926E-3</v>
      </c>
      <c r="AK276">
        <f t="shared" si="63"/>
        <v>1.9155110949309535E-3</v>
      </c>
      <c r="AL276" s="5">
        <f t="shared" si="64"/>
        <v>0.16667917339874261</v>
      </c>
      <c r="AM276" s="5">
        <f t="shared" si="65"/>
        <v>0.17514119899442285</v>
      </c>
      <c r="AN276" s="5">
        <f t="shared" si="66"/>
        <v>-8.4620255956802393E-3</v>
      </c>
    </row>
    <row r="277" spans="1:40" x14ac:dyDescent="0.25">
      <c r="A277" s="17">
        <v>290</v>
      </c>
      <c r="B277">
        <v>17</v>
      </c>
      <c r="C277" s="8">
        <v>4</v>
      </c>
      <c r="D277">
        <v>2009</v>
      </c>
      <c r="E277" s="1">
        <v>0.68554999999999988</v>
      </c>
      <c r="F277">
        <v>20</v>
      </c>
      <c r="G277" s="8">
        <v>4</v>
      </c>
      <c r="H277">
        <v>2009</v>
      </c>
      <c r="I277" s="1">
        <v>0.68554999999999988</v>
      </c>
      <c r="J277" s="4">
        <v>2118</v>
      </c>
      <c r="K277" s="2">
        <v>20.83097261567524</v>
      </c>
      <c r="L277" s="5">
        <v>6.5677706060098222</v>
      </c>
      <c r="M277" s="11" t="s">
        <v>141</v>
      </c>
      <c r="N277" s="5">
        <v>1.0214639190376906</v>
      </c>
      <c r="O277" s="5">
        <v>1.999493893358254</v>
      </c>
      <c r="P277" s="5">
        <v>0.26394818271698539</v>
      </c>
      <c r="Q277" s="2">
        <v>0.73658112046965485</v>
      </c>
      <c r="R277" s="5">
        <v>5.0090143613109177</v>
      </c>
      <c r="S277" s="5">
        <v>0.19423351353091883</v>
      </c>
      <c r="T277" s="5">
        <v>0.17289126101475119</v>
      </c>
      <c r="U277" s="5">
        <v>0.70332677284346512</v>
      </c>
      <c r="V277" s="5">
        <v>0.29069311236381806</v>
      </c>
      <c r="W277" s="3">
        <v>0.14645910196069684</v>
      </c>
      <c r="X277" s="3">
        <v>3.8184547044933834E-2</v>
      </c>
      <c r="Y277" s="3">
        <v>0.29291820392139367</v>
      </c>
      <c r="AB277">
        <f t="shared" si="54"/>
        <v>0.18525288709022711</v>
      </c>
      <c r="AC277">
        <f t="shared" si="55"/>
        <v>1.2515018021625952E-2</v>
      </c>
      <c r="AD277">
        <f t="shared" si="56"/>
        <v>1.6473922529311243E-2</v>
      </c>
      <c r="AE277">
        <f t="shared" si="57"/>
        <v>2.0815572045920931E-2</v>
      </c>
      <c r="AF277">
        <f t="shared" si="58"/>
        <v>2.9987432653293743E-3</v>
      </c>
      <c r="AG277">
        <f t="shared" si="59"/>
        <v>0.21788014239859371</v>
      </c>
      <c r="AH277">
        <f t="shared" si="60"/>
        <v>1.0767839182789887E-2</v>
      </c>
      <c r="AI277">
        <f t="shared" si="61"/>
        <v>4.421963640740165E-3</v>
      </c>
      <c r="AJ277">
        <f t="shared" si="62"/>
        <v>1.4468767184601218E-2</v>
      </c>
      <c r="AK277">
        <f t="shared" si="63"/>
        <v>3.6264110823829598E-3</v>
      </c>
      <c r="AL277" s="5">
        <f t="shared" si="64"/>
        <v>0.23805614295241459</v>
      </c>
      <c r="AM277" s="5">
        <f t="shared" si="65"/>
        <v>0.25116512348910797</v>
      </c>
      <c r="AN277" s="5">
        <f t="shared" si="66"/>
        <v>-1.3108980536693376E-2</v>
      </c>
    </row>
    <row r="278" spans="1:40" x14ac:dyDescent="0.25">
      <c r="A278" s="17">
        <v>291</v>
      </c>
      <c r="B278">
        <v>20</v>
      </c>
      <c r="C278" s="8">
        <v>4</v>
      </c>
      <c r="D278">
        <v>2009</v>
      </c>
      <c r="E278" s="1">
        <v>0.68554999999999988</v>
      </c>
      <c r="F278">
        <v>23</v>
      </c>
      <c r="G278" s="8">
        <v>4</v>
      </c>
      <c r="H278">
        <v>2009</v>
      </c>
      <c r="I278" s="1">
        <v>0.53485555555555553</v>
      </c>
      <c r="J278" s="4">
        <v>1281</v>
      </c>
      <c r="K278" s="2">
        <v>49.266198282591724</v>
      </c>
      <c r="L278" s="5">
        <v>9.6445465974748519</v>
      </c>
      <c r="M278" s="5">
        <v>3.2472229736204986E-3</v>
      </c>
      <c r="N278" s="5">
        <v>1.0764590152211635</v>
      </c>
      <c r="O278" s="5">
        <v>2.4976939994261698</v>
      </c>
      <c r="P278" s="5">
        <v>0.20721514080389619</v>
      </c>
      <c r="Q278" s="2">
        <v>0.87710746790524752</v>
      </c>
      <c r="R278" s="5">
        <v>6.427634104585457</v>
      </c>
      <c r="S278" s="5">
        <v>8.6092803994657935E-2</v>
      </c>
      <c r="T278" s="5">
        <v>0.21198018754705605</v>
      </c>
      <c r="U278" s="5">
        <v>0.88370459542160573</v>
      </c>
      <c r="V278" s="5">
        <v>2.1295527433233583</v>
      </c>
      <c r="W278" s="3">
        <v>0.7447852414232764</v>
      </c>
      <c r="X278" s="3">
        <v>9.411390320940563E-2</v>
      </c>
      <c r="Y278" s="3">
        <v>1.4895704828465528</v>
      </c>
      <c r="AB278">
        <f t="shared" si="54"/>
        <v>0.27203753130834768</v>
      </c>
      <c r="AC278">
        <f t="shared" si="55"/>
        <v>4.0639054035098351E-5</v>
      </c>
      <c r="AD278">
        <f t="shared" si="56"/>
        <v>1.7360870112219574E-2</v>
      </c>
      <c r="AE278">
        <f t="shared" si="57"/>
        <v>2.6002044600595582E-2</v>
      </c>
      <c r="AF278">
        <f t="shared" si="58"/>
        <v>2.3541931661118227E-3</v>
      </c>
      <c r="AG278">
        <f t="shared" si="59"/>
        <v>0.2795867076784786</v>
      </c>
      <c r="AH278">
        <f t="shared" si="60"/>
        <v>4.7727781439857375E-3</v>
      </c>
      <c r="AI278">
        <f t="shared" si="61"/>
        <v>5.4217238996850511E-3</v>
      </c>
      <c r="AJ278">
        <f t="shared" si="62"/>
        <v>1.8179481493964325E-2</v>
      </c>
      <c r="AK278">
        <f t="shared" si="63"/>
        <v>2.6566276738065848E-2</v>
      </c>
      <c r="AL278" s="5">
        <f t="shared" si="64"/>
        <v>0.31779527824130976</v>
      </c>
      <c r="AM278" s="5">
        <f t="shared" si="65"/>
        <v>0.33452696795417952</v>
      </c>
      <c r="AN278" s="5">
        <f t="shared" si="66"/>
        <v>-1.6731689712869757E-2</v>
      </c>
    </row>
    <row r="279" spans="1:40" x14ac:dyDescent="0.25">
      <c r="A279" s="17">
        <v>292</v>
      </c>
      <c r="B279">
        <v>23</v>
      </c>
      <c r="C279" s="8">
        <v>4</v>
      </c>
      <c r="D279">
        <v>2009</v>
      </c>
      <c r="E279" s="1">
        <v>0.53485555555555553</v>
      </c>
      <c r="F279">
        <v>26</v>
      </c>
      <c r="G279" s="8">
        <v>4</v>
      </c>
      <c r="H279">
        <v>2009</v>
      </c>
      <c r="I279" s="1">
        <v>0.42513333333333331</v>
      </c>
      <c r="J279" s="4">
        <v>1872</v>
      </c>
      <c r="K279" s="2">
        <v>32.457264957264918</v>
      </c>
      <c r="L279" s="5">
        <v>6.945332025907347</v>
      </c>
      <c r="M279" s="5">
        <v>1.1242530261027356E-3</v>
      </c>
      <c r="N279" s="5">
        <v>1.0392898142649041</v>
      </c>
      <c r="O279" s="5">
        <v>3.0488731503388342</v>
      </c>
      <c r="P279" s="5">
        <v>0.21747980026851402</v>
      </c>
      <c r="Q279" s="2">
        <v>1.9160505395501264</v>
      </c>
      <c r="R279" s="5">
        <v>4.4930456386784003</v>
      </c>
      <c r="S279" s="5">
        <v>0.15896811468527952</v>
      </c>
      <c r="T279" s="5">
        <v>0.17593928255684158</v>
      </c>
      <c r="U279" s="5">
        <v>0.57401959422075799</v>
      </c>
      <c r="V279" s="5">
        <v>1.039428766886108</v>
      </c>
      <c r="W279" s="3">
        <v>0.25764095353465433</v>
      </c>
      <c r="X279" s="3">
        <v>4.2120792593233536E-2</v>
      </c>
      <c r="Y279" s="3">
        <v>0.51528190706930865</v>
      </c>
      <c r="AB279">
        <f t="shared" si="54"/>
        <v>0.19590251955849564</v>
      </c>
      <c r="AC279">
        <f t="shared" si="55"/>
        <v>1.4070046882543248E-5</v>
      </c>
      <c r="AD279">
        <f t="shared" si="56"/>
        <v>1.6761414247340196E-2</v>
      </c>
      <c r="AE279">
        <f t="shared" si="57"/>
        <v>3.1740051285258371E-2</v>
      </c>
      <c r="AF279">
        <f t="shared" si="58"/>
        <v>2.4708110496811397E-3</v>
      </c>
      <c r="AG279">
        <f t="shared" si="59"/>
        <v>0.19543673723914595</v>
      </c>
      <c r="AH279">
        <f t="shared" si="60"/>
        <v>8.8128102252030133E-3</v>
      </c>
      <c r="AI279">
        <f t="shared" si="61"/>
        <v>4.4999215453572555E-3</v>
      </c>
      <c r="AJ279">
        <f t="shared" si="62"/>
        <v>1.1808672993638306E-2</v>
      </c>
      <c r="AK279">
        <f t="shared" si="63"/>
        <v>1.2966925734607136E-2</v>
      </c>
      <c r="AL279" s="5">
        <f t="shared" si="64"/>
        <v>0.24688886618765787</v>
      </c>
      <c r="AM279" s="5">
        <f t="shared" si="65"/>
        <v>0.23352506773795167</v>
      </c>
      <c r="AN279" s="5">
        <f t="shared" si="66"/>
        <v>1.3363798449706199E-2</v>
      </c>
    </row>
    <row r="280" spans="1:40" x14ac:dyDescent="0.25">
      <c r="A280" s="17">
        <v>293</v>
      </c>
      <c r="B280">
        <v>26</v>
      </c>
      <c r="C280" s="8">
        <v>4</v>
      </c>
      <c r="D280">
        <v>2009</v>
      </c>
      <c r="E280" s="1">
        <v>0.42513333333333331</v>
      </c>
      <c r="F280">
        <v>30</v>
      </c>
      <c r="G280" s="8">
        <v>4</v>
      </c>
      <c r="H280">
        <v>2009</v>
      </c>
      <c r="I280" s="1">
        <v>0.42513333333333331</v>
      </c>
      <c r="J280" s="4">
        <v>1941</v>
      </c>
      <c r="K280" s="2">
        <v>24.518289541473479</v>
      </c>
      <c r="L280" s="5">
        <v>6.1376231052947725</v>
      </c>
      <c r="M280" s="5">
        <v>3.8473996028994466E-3</v>
      </c>
      <c r="N280" s="5">
        <v>1.1504509996261774</v>
      </c>
      <c r="O280" s="5">
        <v>1.9175391301860536</v>
      </c>
      <c r="P280" s="5">
        <v>0.19906820017576585</v>
      </c>
      <c r="Q280" s="2">
        <v>0.71498694751765335</v>
      </c>
      <c r="R280" s="5">
        <v>4.769609811954246</v>
      </c>
      <c r="S280" s="5">
        <v>0.21095467179037514</v>
      </c>
      <c r="T280" s="5">
        <v>0.20017953695274149</v>
      </c>
      <c r="U280" s="5">
        <v>0.60198214069353528</v>
      </c>
      <c r="V280" s="5">
        <v>0.30239836093935091</v>
      </c>
      <c r="W280" s="3">
        <v>0.30168261579358213</v>
      </c>
      <c r="X280" s="3">
        <v>8.6313260301504047E-2</v>
      </c>
      <c r="Y280" s="3">
        <v>0.60336523158716426</v>
      </c>
      <c r="AB280">
        <f t="shared" si="54"/>
        <v>0.17311999281569321</v>
      </c>
      <c r="AC280">
        <f t="shared" si="55"/>
        <v>4.8150275366683108E-5</v>
      </c>
      <c r="AD280">
        <f t="shared" si="56"/>
        <v>1.8554194904373322E-2</v>
      </c>
      <c r="AE280">
        <f t="shared" si="57"/>
        <v>1.996238850633426E-2</v>
      </c>
      <c r="AF280">
        <f t="shared" si="58"/>
        <v>2.2616349105854363E-3</v>
      </c>
      <c r="AG280">
        <f t="shared" si="59"/>
        <v>0.20746661719339715</v>
      </c>
      <c r="AH280">
        <f t="shared" si="60"/>
        <v>1.1694820010221313E-2</v>
      </c>
      <c r="AI280">
        <f t="shared" si="61"/>
        <v>5.1199038565037736E-3</v>
      </c>
      <c r="AJ280">
        <f t="shared" si="62"/>
        <v>1.2383915669482316E-2</v>
      </c>
      <c r="AK280">
        <f t="shared" si="63"/>
        <v>3.7724346424569725E-3</v>
      </c>
      <c r="AL280" s="5">
        <f t="shared" si="64"/>
        <v>0.21394636141235288</v>
      </c>
      <c r="AM280" s="5">
        <f t="shared" si="65"/>
        <v>0.24043769137206153</v>
      </c>
      <c r="AN280" s="5">
        <f t="shared" si="66"/>
        <v>-2.6491329959708654E-2</v>
      </c>
    </row>
    <row r="281" spans="1:40" x14ac:dyDescent="0.25">
      <c r="A281" s="17">
        <v>294</v>
      </c>
      <c r="B281">
        <v>30</v>
      </c>
      <c r="C281" s="8">
        <v>4</v>
      </c>
      <c r="D281">
        <v>2009</v>
      </c>
      <c r="E281" s="1">
        <v>0.52166111111111113</v>
      </c>
      <c r="F281">
        <v>3</v>
      </c>
      <c r="G281" s="8">
        <v>5</v>
      </c>
      <c r="H281">
        <v>2009</v>
      </c>
      <c r="I281" s="1">
        <v>0.52235555555555557</v>
      </c>
      <c r="J281" s="4">
        <v>2122</v>
      </c>
      <c r="K281" s="2">
        <v>25.348727615457101</v>
      </c>
      <c r="L281" s="5">
        <v>9.5357276902000265</v>
      </c>
      <c r="M281" s="11" t="s">
        <v>141</v>
      </c>
      <c r="N281" s="5">
        <v>1.4335844445583126</v>
      </c>
      <c r="O281" s="5">
        <v>3.9400080588187345</v>
      </c>
      <c r="P281" s="5">
        <v>0.35025856139166656</v>
      </c>
      <c r="Q281" s="2">
        <v>2.3787964187103201</v>
      </c>
      <c r="R281" s="5">
        <v>6.1921390726472829</v>
      </c>
      <c r="S281" s="5">
        <v>0.46717463251907604</v>
      </c>
      <c r="T281" s="5">
        <v>0.23425184396101503</v>
      </c>
      <c r="U281" s="5">
        <v>0.83533463751807557</v>
      </c>
      <c r="V281" s="5">
        <v>0.5309576334801428</v>
      </c>
      <c r="W281" s="3">
        <v>0.27824003290823329</v>
      </c>
      <c r="X281" s="3">
        <v>0.1365828234712885</v>
      </c>
      <c r="Y281" s="3">
        <v>0.55648006581646658</v>
      </c>
      <c r="AB281">
        <f t="shared" si="54"/>
        <v>0.2689681462838131</v>
      </c>
      <c r="AC281">
        <f t="shared" si="55"/>
        <v>1.2515018021625952E-2</v>
      </c>
      <c r="AD281">
        <f t="shared" si="56"/>
        <v>2.3120502485421517E-2</v>
      </c>
      <c r="AE281">
        <f t="shared" si="57"/>
        <v>4.1017140328498056E-2</v>
      </c>
      <c r="AF281">
        <f t="shared" si="58"/>
        <v>3.9793246207852177E-3</v>
      </c>
      <c r="AG281">
        <f t="shared" si="59"/>
        <v>0.2693432371288309</v>
      </c>
      <c r="AH281">
        <f t="shared" si="60"/>
        <v>2.5899038851725276E-2</v>
      </c>
      <c r="AI281">
        <f t="shared" si="61"/>
        <v>5.9913562472285247E-3</v>
      </c>
      <c r="AJ281">
        <f t="shared" si="62"/>
        <v>1.7184419615677342E-2</v>
      </c>
      <c r="AK281">
        <f t="shared" si="63"/>
        <v>6.6237229725566718E-3</v>
      </c>
      <c r="AL281" s="5">
        <f t="shared" si="64"/>
        <v>0.34960013174014387</v>
      </c>
      <c r="AM281" s="5">
        <f t="shared" si="65"/>
        <v>0.3250417748160187</v>
      </c>
      <c r="AN281" s="5">
        <f t="shared" si="66"/>
        <v>2.4558356924125169E-2</v>
      </c>
    </row>
    <row r="282" spans="1:40" x14ac:dyDescent="0.25">
      <c r="A282" s="17">
        <v>295</v>
      </c>
      <c r="B282">
        <v>3</v>
      </c>
      <c r="C282" s="8">
        <v>5</v>
      </c>
      <c r="D282">
        <v>2009</v>
      </c>
      <c r="E282" s="1">
        <v>0.53068888888888888</v>
      </c>
      <c r="F282">
        <v>6</v>
      </c>
      <c r="G282" s="8">
        <v>5</v>
      </c>
      <c r="H282">
        <v>2009</v>
      </c>
      <c r="I282" s="1">
        <v>0.53138333333333332</v>
      </c>
      <c r="J282" s="4">
        <v>1446</v>
      </c>
      <c r="K282" s="2">
        <v>55.200553250345784</v>
      </c>
      <c r="L282" s="5">
        <v>6.8815814932729262</v>
      </c>
      <c r="M282" s="11" t="s">
        <v>141</v>
      </c>
      <c r="N282" s="5">
        <v>1.0031181614298248</v>
      </c>
      <c r="O282" s="5">
        <v>2.3241985790907624</v>
      </c>
      <c r="P282" s="5">
        <v>0.31693924429205833</v>
      </c>
      <c r="Q282" s="2">
        <v>1.1810018625491985</v>
      </c>
      <c r="R282" s="5">
        <v>4.534191825348886</v>
      </c>
      <c r="S282" s="5">
        <v>0.37340781239904619</v>
      </c>
      <c r="T282" s="5">
        <v>0.16402009601370957</v>
      </c>
      <c r="U282" s="5">
        <v>0.58848550428011626</v>
      </c>
      <c r="V282" s="5">
        <v>0.22745529087921798</v>
      </c>
      <c r="W282" s="3">
        <v>0.27669373485990595</v>
      </c>
      <c r="X282" s="3">
        <v>8.5615148728815524E-2</v>
      </c>
      <c r="Y282" s="3">
        <v>0.5533874697198119</v>
      </c>
      <c r="AB282">
        <f t="shared" si="54"/>
        <v>0.19410434923061307</v>
      </c>
      <c r="AC282">
        <f t="shared" si="55"/>
        <v>1.2515018021625952E-2</v>
      </c>
      <c r="AD282">
        <f t="shared" si="56"/>
        <v>1.6178046596798393E-2</v>
      </c>
      <c r="AE282">
        <f t="shared" si="57"/>
        <v>2.4195884334927822E-2</v>
      </c>
      <c r="AF282">
        <f t="shared" si="58"/>
        <v>3.6007803295181793E-3</v>
      </c>
      <c r="AG282">
        <f t="shared" si="59"/>
        <v>0.1972264979314228</v>
      </c>
      <c r="AH282">
        <f t="shared" si="60"/>
        <v>2.0700831696947395E-2</v>
      </c>
      <c r="AI282">
        <f t="shared" si="61"/>
        <v>4.1950697604169378E-3</v>
      </c>
      <c r="AJ282">
        <f t="shared" si="62"/>
        <v>1.2106264231230535E-2</v>
      </c>
      <c r="AK282">
        <f t="shared" si="63"/>
        <v>2.8375161037826595E-3</v>
      </c>
      <c r="AL282" s="5">
        <f t="shared" si="64"/>
        <v>0.25059407851348336</v>
      </c>
      <c r="AM282" s="5">
        <f t="shared" si="65"/>
        <v>0.23706617972380034</v>
      </c>
      <c r="AN282" s="5">
        <f t="shared" si="66"/>
        <v>1.3527898789683024E-2</v>
      </c>
    </row>
    <row r="283" spans="1:40" x14ac:dyDescent="0.25">
      <c r="A283" s="17">
        <v>296</v>
      </c>
      <c r="B283">
        <v>6</v>
      </c>
      <c r="C283" s="8">
        <v>5</v>
      </c>
      <c r="D283">
        <v>2009</v>
      </c>
      <c r="E283" s="1">
        <v>0.53971666666666662</v>
      </c>
      <c r="F283">
        <v>9</v>
      </c>
      <c r="G283" s="8">
        <v>5</v>
      </c>
      <c r="H283">
        <v>2009</v>
      </c>
      <c r="I283" s="1">
        <v>0.53971666666666662</v>
      </c>
      <c r="J283" s="4">
        <v>2121</v>
      </c>
      <c r="K283" s="2">
        <v>24.002828854314007</v>
      </c>
      <c r="L283" s="5">
        <v>6.1565459054022531</v>
      </c>
      <c r="M283" s="11" t="s">
        <v>141</v>
      </c>
      <c r="N283" s="5">
        <v>1.5818305610460237</v>
      </c>
      <c r="O283" s="5">
        <v>3.0567103986141047</v>
      </c>
      <c r="P283" s="5">
        <v>0.30019718393537403</v>
      </c>
      <c r="Q283" s="2">
        <v>1.8341030146295494</v>
      </c>
      <c r="R283" s="5">
        <v>4.8491535409972517</v>
      </c>
      <c r="S283" s="5">
        <v>0.45202555989631993</v>
      </c>
      <c r="T283" s="5">
        <v>0.21099381662511094</v>
      </c>
      <c r="U283" s="5">
        <v>0.68134143066055497</v>
      </c>
      <c r="V283" s="5">
        <v>0.86122758580163128</v>
      </c>
      <c r="W283" s="3">
        <v>0.36485969805400914</v>
      </c>
      <c r="X283" s="3">
        <v>0.10323555383017009</v>
      </c>
      <c r="Y283" s="3">
        <v>0.72971939610801828</v>
      </c>
      <c r="AB283">
        <f t="shared" si="54"/>
        <v>0.17365373608445694</v>
      </c>
      <c r="AC283">
        <f t="shared" si="55"/>
        <v>1.2515018021625952E-2</v>
      </c>
      <c r="AD283">
        <f t="shared" si="56"/>
        <v>2.5511379923941875E-2</v>
      </c>
      <c r="AE283">
        <f t="shared" si="57"/>
        <v>3.1821640334696109E-2</v>
      </c>
      <c r="AF283">
        <f t="shared" si="58"/>
        <v>3.410572008227418E-3</v>
      </c>
      <c r="AG283">
        <f t="shared" si="59"/>
        <v>0.21092657912616139</v>
      </c>
      <c r="AH283">
        <f t="shared" si="60"/>
        <v>2.5059210673750849E-2</v>
      </c>
      <c r="AI283">
        <f t="shared" si="61"/>
        <v>5.3964959250174796E-3</v>
      </c>
      <c r="AJ283">
        <f t="shared" si="62"/>
        <v>1.4016486950433142E-2</v>
      </c>
      <c r="AK283">
        <f t="shared" si="63"/>
        <v>1.0743857108303783E-2</v>
      </c>
      <c r="AL283" s="5">
        <f t="shared" si="64"/>
        <v>0.24691234637294829</v>
      </c>
      <c r="AM283" s="5">
        <f t="shared" si="65"/>
        <v>0.26614262978366665</v>
      </c>
      <c r="AN283" s="5">
        <f t="shared" si="66"/>
        <v>-1.9230283410718363E-2</v>
      </c>
    </row>
    <row r="284" spans="1:40" x14ac:dyDescent="0.25">
      <c r="A284" s="17">
        <v>297</v>
      </c>
      <c r="B284">
        <v>9</v>
      </c>
      <c r="C284" s="8">
        <v>5</v>
      </c>
      <c r="D284">
        <v>2009</v>
      </c>
      <c r="E284" s="1">
        <v>0.54874444444444437</v>
      </c>
      <c r="F284">
        <v>12</v>
      </c>
      <c r="G284" s="8">
        <v>5</v>
      </c>
      <c r="H284">
        <v>2009</v>
      </c>
      <c r="I284" s="1">
        <v>0.54943888888888881</v>
      </c>
      <c r="J284" s="4">
        <v>2103</v>
      </c>
      <c r="K284" s="2">
        <v>22.577270565858282</v>
      </c>
      <c r="L284" s="5">
        <v>4.8780696428965271</v>
      </c>
      <c r="M284" s="5">
        <v>4.5120311184151024E-4</v>
      </c>
      <c r="N284" s="5">
        <v>1.0249642689369707</v>
      </c>
      <c r="O284" s="5">
        <v>1.9821352703197546</v>
      </c>
      <c r="P284" s="5">
        <v>0.18797121639317321</v>
      </c>
      <c r="Q284" s="2">
        <v>1.0544418376652942</v>
      </c>
      <c r="R284" s="5">
        <v>3.6794542163284536</v>
      </c>
      <c r="S284" s="5">
        <v>0.1842487907204807</v>
      </c>
      <c r="T284" s="5">
        <v>0.13553577475829168</v>
      </c>
      <c r="U284" s="5">
        <v>0.52837576408310272</v>
      </c>
      <c r="V284" s="5">
        <v>0.54192313751614396</v>
      </c>
      <c r="W284" s="3">
        <v>0.22568227616341111</v>
      </c>
      <c r="X284" s="3">
        <v>4.6929454788194276E-2</v>
      </c>
      <c r="Y284" s="3">
        <v>0.45136455232682221</v>
      </c>
      <c r="AB284">
        <f t="shared" si="54"/>
        <v>0.13759257729660471</v>
      </c>
      <c r="AC284">
        <f t="shared" si="55"/>
        <v>5.6468150761102108E-6</v>
      </c>
      <c r="AD284">
        <f t="shared" si="56"/>
        <v>1.653037532415939E-2</v>
      </c>
      <c r="AE284">
        <f t="shared" si="57"/>
        <v>2.0634861482274749E-2</v>
      </c>
      <c r="AF284">
        <f t="shared" si="58"/>
        <v>2.1355609022669182E-3</v>
      </c>
      <c r="AG284">
        <f t="shared" si="59"/>
        <v>0.16004745660041197</v>
      </c>
      <c r="AH284">
        <f t="shared" si="60"/>
        <v>1.0214310146769967E-2</v>
      </c>
      <c r="AI284">
        <f t="shared" si="61"/>
        <v>3.4665388203142253E-3</v>
      </c>
      <c r="AJ284">
        <f t="shared" si="62"/>
        <v>1.0869692739829311E-2</v>
      </c>
      <c r="AK284">
        <f t="shared" si="63"/>
        <v>6.7605181825866265E-3</v>
      </c>
      <c r="AL284" s="5">
        <f t="shared" si="64"/>
        <v>0.17689902182038186</v>
      </c>
      <c r="AM284" s="5">
        <f t="shared" si="65"/>
        <v>0.19135851648991212</v>
      </c>
      <c r="AN284" s="5">
        <f t="shared" si="66"/>
        <v>-1.4459494669530254E-2</v>
      </c>
    </row>
    <row r="285" spans="1:40" x14ac:dyDescent="0.25">
      <c r="A285" s="17">
        <v>298</v>
      </c>
      <c r="B285">
        <v>12</v>
      </c>
      <c r="C285" s="8">
        <v>5</v>
      </c>
      <c r="D285">
        <v>2009</v>
      </c>
      <c r="E285" s="1">
        <v>0.55777222222222211</v>
      </c>
      <c r="F285">
        <v>16</v>
      </c>
      <c r="G285" s="8">
        <v>5</v>
      </c>
      <c r="H285">
        <v>2009</v>
      </c>
      <c r="I285" s="1">
        <v>0.55846666666666667</v>
      </c>
      <c r="J285" s="4">
        <v>2123</v>
      </c>
      <c r="K285" s="7" t="s">
        <v>104</v>
      </c>
      <c r="L285" s="5">
        <v>7.7616994818652847</v>
      </c>
      <c r="M285" s="5">
        <v>1.9048516250588792E-3</v>
      </c>
      <c r="N285" s="5">
        <v>0.85599057936881762</v>
      </c>
      <c r="O285" s="5">
        <v>2.1635609985869051</v>
      </c>
      <c r="P285" s="5">
        <v>0.11550635892604803</v>
      </c>
      <c r="Q285" s="2">
        <v>0.74207497309090864</v>
      </c>
      <c r="R285" s="5">
        <v>5.6379538389072072</v>
      </c>
      <c r="S285" s="5">
        <v>0.2231898257183231</v>
      </c>
      <c r="T285" s="5">
        <v>0.19712670748940184</v>
      </c>
      <c r="U285" s="5">
        <v>0.80646443711728699</v>
      </c>
      <c r="V285" s="5">
        <v>0.77330193122939228</v>
      </c>
      <c r="W285" s="3">
        <v>0.2033373491996967</v>
      </c>
      <c r="X285" s="3">
        <v>3.5424201273003851E-2</v>
      </c>
      <c r="Y285" s="3">
        <v>0.40667469839939341</v>
      </c>
      <c r="AB285">
        <f t="shared" si="54"/>
        <v>0.2189292720465203</v>
      </c>
      <c r="AC285">
        <f t="shared" si="55"/>
        <v>2.3839252416135353E-5</v>
      </c>
      <c r="AD285">
        <f t="shared" si="56"/>
        <v>1.380520861042946E-2</v>
      </c>
      <c r="AE285">
        <f t="shared" si="57"/>
        <v>2.2523579587527747E-2</v>
      </c>
      <c r="AF285">
        <f t="shared" si="58"/>
        <v>1.3122799799822771E-3</v>
      </c>
      <c r="AG285">
        <f t="shared" si="59"/>
        <v>0.24523750515586745</v>
      </c>
      <c r="AH285">
        <f t="shared" si="60"/>
        <v>1.2373107538865807E-2</v>
      </c>
      <c r="AI285">
        <f t="shared" si="61"/>
        <v>5.0418229818023248E-3</v>
      </c>
      <c r="AJ285">
        <f t="shared" si="62"/>
        <v>1.6590504775093336E-2</v>
      </c>
      <c r="AK285">
        <f t="shared" si="63"/>
        <v>9.6469801800073886E-3</v>
      </c>
      <c r="AL285" s="5">
        <f t="shared" si="64"/>
        <v>0.25659417947687596</v>
      </c>
      <c r="AM285" s="5">
        <f t="shared" si="65"/>
        <v>0.28888992063163632</v>
      </c>
      <c r="AN285" s="5">
        <f t="shared" si="66"/>
        <v>-3.229574115476036E-2</v>
      </c>
    </row>
    <row r="286" spans="1:40" x14ac:dyDescent="0.25">
      <c r="A286" s="17">
        <v>299</v>
      </c>
      <c r="B286">
        <v>16</v>
      </c>
      <c r="C286" s="8">
        <v>5</v>
      </c>
      <c r="D286">
        <v>2009</v>
      </c>
      <c r="E286" s="1">
        <v>0.50013333333333332</v>
      </c>
      <c r="F286">
        <v>17</v>
      </c>
      <c r="G286" s="8">
        <v>5</v>
      </c>
      <c r="H286">
        <v>2009</v>
      </c>
      <c r="I286" s="1">
        <v>0.50013333333333332</v>
      </c>
      <c r="J286" s="4">
        <v>707</v>
      </c>
      <c r="K286" s="2">
        <v>99.108910891089209</v>
      </c>
      <c r="L286" s="5">
        <v>6.7763127126019596</v>
      </c>
      <c r="M286" s="5">
        <v>1.0174116938413502E-3</v>
      </c>
      <c r="N286" s="5">
        <v>1.0154119536155242</v>
      </c>
      <c r="O286" s="5">
        <v>2.8539625922914853</v>
      </c>
      <c r="P286" s="5">
        <v>0.26073805891823842</v>
      </c>
      <c r="Q286" s="2">
        <v>1.5588696746213728</v>
      </c>
      <c r="R286" s="5">
        <v>5.1366485184910537</v>
      </c>
      <c r="S286" s="5">
        <v>0.19355380396285277</v>
      </c>
      <c r="T286" s="5">
        <v>0.13933277731348009</v>
      </c>
      <c r="U286" s="5">
        <v>0.6631770085752775</v>
      </c>
      <c r="V286" s="5">
        <v>0.24103886353575854</v>
      </c>
      <c r="W286" s="3">
        <v>0.34768518574499263</v>
      </c>
      <c r="X286" s="3">
        <v>9.1480757267434917E-2</v>
      </c>
      <c r="Y286" s="3">
        <v>0.69537037148998526</v>
      </c>
      <c r="AB286">
        <f t="shared" si="54"/>
        <v>0.19113510034699344</v>
      </c>
      <c r="AC286">
        <f t="shared" si="55"/>
        <v>1.2732925683837484E-5</v>
      </c>
      <c r="AD286">
        <f t="shared" si="56"/>
        <v>1.6376317897706862E-2</v>
      </c>
      <c r="AE286">
        <f t="shared" si="57"/>
        <v>2.9710950432776644E-2</v>
      </c>
      <c r="AF286">
        <f t="shared" si="58"/>
        <v>2.9622727087857529E-3</v>
      </c>
      <c r="AG286">
        <f t="shared" si="59"/>
        <v>0.22343192291576008</v>
      </c>
      <c r="AH286">
        <f t="shared" si="60"/>
        <v>1.073015771790317E-2</v>
      </c>
      <c r="AI286">
        <f t="shared" si="61"/>
        <v>3.5636530824480882E-3</v>
      </c>
      <c r="AJ286">
        <f t="shared" si="62"/>
        <v>1.3642810297783945E-2</v>
      </c>
      <c r="AK286">
        <f t="shared" si="63"/>
        <v>3.0069718504959898E-3</v>
      </c>
      <c r="AL286" s="5">
        <f t="shared" si="64"/>
        <v>0.24019737431194652</v>
      </c>
      <c r="AM286" s="5">
        <f t="shared" si="65"/>
        <v>0.25437551586439128</v>
      </c>
      <c r="AN286" s="5">
        <f t="shared" si="66"/>
        <v>-1.4178141552444762E-2</v>
      </c>
    </row>
    <row r="287" spans="1:40" x14ac:dyDescent="0.25">
      <c r="A287" s="17">
        <v>305</v>
      </c>
      <c r="B287">
        <v>17</v>
      </c>
      <c r="C287" s="8">
        <v>5</v>
      </c>
      <c r="D287">
        <v>2009</v>
      </c>
      <c r="E287" s="1">
        <v>0.50013333333333332</v>
      </c>
      <c r="F287">
        <v>18</v>
      </c>
      <c r="G287" s="8">
        <v>5</v>
      </c>
      <c r="H287">
        <v>2009</v>
      </c>
      <c r="I287" s="1">
        <v>0.50013333333333332</v>
      </c>
      <c r="J287">
        <v>708</v>
      </c>
      <c r="K287" s="2">
        <v>30.306583946412012</v>
      </c>
      <c r="L287" s="5">
        <v>4.7482033830903809</v>
      </c>
      <c r="M287" s="11" t="s">
        <v>141</v>
      </c>
      <c r="N287" s="5">
        <v>0.82504738818502177</v>
      </c>
      <c r="O287" s="5">
        <v>2.5883393488101358</v>
      </c>
      <c r="P287" s="5">
        <v>0.24592961839881311</v>
      </c>
      <c r="Q287" s="2">
        <v>1.6052008436944201</v>
      </c>
      <c r="R287" s="5">
        <v>3.8993626456233166</v>
      </c>
      <c r="S287" s="5">
        <v>4.5896460636944768E-2</v>
      </c>
      <c r="T287" s="5">
        <v>0.1020481148510539</v>
      </c>
      <c r="U287" s="5">
        <v>0.48612217921800821</v>
      </c>
      <c r="V287" s="5">
        <v>0.19052556942170806</v>
      </c>
      <c r="W287" s="3">
        <v>0.54566505881680027</v>
      </c>
      <c r="X287" s="3">
        <v>9.5927246382337794E-2</v>
      </c>
      <c r="Y287" s="3">
        <v>1.0913301176336005</v>
      </c>
      <c r="AB287">
        <f t="shared" si="54"/>
        <v>0.13392952311765943</v>
      </c>
      <c r="AC287">
        <f t="shared" si="55"/>
        <v>1.2515018021625952E-2</v>
      </c>
      <c r="AD287">
        <f t="shared" si="56"/>
        <v>1.3306164322255527E-2</v>
      </c>
      <c r="AE287">
        <f t="shared" si="57"/>
        <v>2.6945700796294474E-2</v>
      </c>
      <c r="AF287">
        <f t="shared" si="58"/>
        <v>2.7940324473050677E-3</v>
      </c>
      <c r="AG287">
        <f t="shared" si="59"/>
        <v>0.16961294722058187</v>
      </c>
      <c r="AH287">
        <f t="shared" si="60"/>
        <v>2.5443894733397695E-3</v>
      </c>
      <c r="AI287">
        <f t="shared" si="61"/>
        <v>2.6100396910109622E-3</v>
      </c>
      <c r="AJ287">
        <f t="shared" si="62"/>
        <v>1.0000456268628024E-2</v>
      </c>
      <c r="AK287">
        <f t="shared" si="63"/>
        <v>2.3768159857997513E-3</v>
      </c>
      <c r="AL287" s="5">
        <f t="shared" si="64"/>
        <v>0.18949043870514043</v>
      </c>
      <c r="AM287" s="5">
        <f t="shared" si="65"/>
        <v>0.18714464863936037</v>
      </c>
      <c r="AN287" s="5">
        <f t="shared" si="66"/>
        <v>2.3457900657800623E-3</v>
      </c>
    </row>
    <row r="288" spans="1:40" x14ac:dyDescent="0.25">
      <c r="A288" s="17">
        <v>306</v>
      </c>
      <c r="B288">
        <v>18</v>
      </c>
      <c r="C288" s="8">
        <v>5</v>
      </c>
      <c r="D288">
        <v>2009</v>
      </c>
      <c r="E288" s="1">
        <v>0.50013333333333332</v>
      </c>
      <c r="F288">
        <v>19</v>
      </c>
      <c r="G288" s="8">
        <v>5</v>
      </c>
      <c r="H288">
        <v>2009</v>
      </c>
      <c r="I288" s="1">
        <v>0.50013333333333332</v>
      </c>
      <c r="J288">
        <v>656</v>
      </c>
      <c r="K288" s="2">
        <v>34.138323429004991</v>
      </c>
      <c r="L288" s="5">
        <v>6.8208084485379832</v>
      </c>
      <c r="M288" s="5">
        <v>2.3593663530063632E-3</v>
      </c>
      <c r="N288" s="5">
        <v>1.0217424057127991</v>
      </c>
      <c r="O288" s="5">
        <v>3.1517886073215222</v>
      </c>
      <c r="P288" s="5">
        <v>0.2848678418390726</v>
      </c>
      <c r="Q288" s="2">
        <v>1.8625021197823104</v>
      </c>
      <c r="R288" s="5">
        <v>5.1136188267039433</v>
      </c>
      <c r="S288" s="5">
        <v>0.38977416025970346</v>
      </c>
      <c r="T288" s="5">
        <v>0.14077552572937968</v>
      </c>
      <c r="U288" s="5">
        <v>0.65792127533616573</v>
      </c>
      <c r="V288" s="5">
        <v>0.22985015398418515</v>
      </c>
      <c r="W288" s="3">
        <v>0.63274735932398696</v>
      </c>
      <c r="X288" s="3">
        <v>0.26032566051194822</v>
      </c>
      <c r="Y288" s="3">
        <v>1.2654947186479739</v>
      </c>
      <c r="AB288">
        <f t="shared" si="54"/>
        <v>0.19239016299150938</v>
      </c>
      <c r="AC288">
        <f t="shared" si="55"/>
        <v>2.9527512427492532E-5</v>
      </c>
      <c r="AD288">
        <f t="shared" si="56"/>
        <v>1.647841389491474E-2</v>
      </c>
      <c r="AE288">
        <f t="shared" si="57"/>
        <v>3.2811444459590104E-2</v>
      </c>
      <c r="AF288">
        <f t="shared" si="58"/>
        <v>3.2364137287498765E-3</v>
      </c>
      <c r="AG288">
        <f t="shared" si="59"/>
        <v>0.22243018641351972</v>
      </c>
      <c r="AH288">
        <f t="shared" si="60"/>
        <v>2.1608142688596121E-2</v>
      </c>
      <c r="AI288">
        <f t="shared" si="61"/>
        <v>3.6005536232874493E-3</v>
      </c>
      <c r="AJ288">
        <f t="shared" si="62"/>
        <v>1.3534689885541367E-2</v>
      </c>
      <c r="AK288">
        <f t="shared" si="63"/>
        <v>2.867392140521272E-3</v>
      </c>
      <c r="AL288" s="5">
        <f t="shared" si="64"/>
        <v>0.24494596258719162</v>
      </c>
      <c r="AM288" s="5">
        <f t="shared" si="65"/>
        <v>0.26404096475146593</v>
      </c>
      <c r="AN288" s="5">
        <f t="shared" si="66"/>
        <v>-1.9095002164274316E-2</v>
      </c>
    </row>
    <row r="289" spans="1:40" x14ac:dyDescent="0.25">
      <c r="A289" s="17">
        <v>308</v>
      </c>
      <c r="B289">
        <v>19</v>
      </c>
      <c r="C289" s="8">
        <v>5</v>
      </c>
      <c r="D289">
        <v>2009</v>
      </c>
      <c r="E289" s="1">
        <v>0.50013333333333332</v>
      </c>
      <c r="F289">
        <v>20</v>
      </c>
      <c r="G289" s="8">
        <v>5</v>
      </c>
      <c r="H289">
        <v>2009</v>
      </c>
      <c r="I289" s="1">
        <v>0.50013333333333332</v>
      </c>
      <c r="J289">
        <v>672</v>
      </c>
      <c r="K289" s="2">
        <v>39.804579461789665</v>
      </c>
      <c r="L289" s="5">
        <v>7.6038569872479123</v>
      </c>
      <c r="M289" s="5">
        <v>1.2426032777743037E-3</v>
      </c>
      <c r="N289" s="5">
        <v>1.2335725271921691</v>
      </c>
      <c r="O289" s="5">
        <v>3.155809792090551</v>
      </c>
      <c r="P289" s="5">
        <v>0.24610545481777829</v>
      </c>
      <c r="Q289" s="2">
        <v>1.7243998759944004</v>
      </c>
      <c r="R289" s="5">
        <v>5.67731436451386</v>
      </c>
      <c r="S289" s="5">
        <v>0.18906821422247608</v>
      </c>
      <c r="T289" s="5">
        <v>0.17147925233285388</v>
      </c>
      <c r="U289" s="5">
        <v>0.75837303144388901</v>
      </c>
      <c r="V289" s="5">
        <v>0.62751465527602335</v>
      </c>
      <c r="W289" s="3">
        <v>0.63636264663345665</v>
      </c>
      <c r="X289" s="3">
        <v>0.1384276072633778</v>
      </c>
      <c r="Y289" s="3">
        <v>1.2727252932669133</v>
      </c>
      <c r="AB289">
        <f t="shared" si="54"/>
        <v>0.21447711018102589</v>
      </c>
      <c r="AC289">
        <f t="shared" si="55"/>
        <v>1.5551202415076888E-5</v>
      </c>
      <c r="AD289">
        <f t="shared" si="56"/>
        <v>1.9894758756036524E-2</v>
      </c>
      <c r="AE289">
        <f t="shared" si="57"/>
        <v>3.2853306683599752E-2</v>
      </c>
      <c r="AF289">
        <f t="shared" si="58"/>
        <v>2.7960301434882492E-3</v>
      </c>
      <c r="AG289">
        <f t="shared" si="59"/>
        <v>0.24694959386343837</v>
      </c>
      <c r="AH289">
        <f t="shared" si="60"/>
        <v>1.0481487403052176E-2</v>
      </c>
      <c r="AI289">
        <f t="shared" si="61"/>
        <v>4.3858493165394368E-3</v>
      </c>
      <c r="AJ289">
        <f t="shared" si="62"/>
        <v>1.560117324509132E-2</v>
      </c>
      <c r="AK289">
        <f t="shared" si="63"/>
        <v>7.8282766376749427E-3</v>
      </c>
      <c r="AL289" s="5">
        <f t="shared" si="64"/>
        <v>0.27003675696656548</v>
      </c>
      <c r="AM289" s="5">
        <f t="shared" si="65"/>
        <v>0.28524638046579626</v>
      </c>
      <c r="AN289" s="5">
        <f t="shared" si="66"/>
        <v>-1.5209623499230773E-2</v>
      </c>
    </row>
    <row r="290" spans="1:40" x14ac:dyDescent="0.25">
      <c r="A290" s="17">
        <v>309</v>
      </c>
      <c r="B290">
        <v>20</v>
      </c>
      <c r="C290" s="8">
        <v>5</v>
      </c>
      <c r="D290">
        <v>2009</v>
      </c>
      <c r="E290" s="1">
        <v>0.50013333333333332</v>
      </c>
      <c r="F290">
        <v>21</v>
      </c>
      <c r="G290" s="8">
        <v>5</v>
      </c>
      <c r="H290">
        <v>2009</v>
      </c>
      <c r="I290" s="1">
        <v>0.50013333333333332</v>
      </c>
      <c r="J290">
        <v>707</v>
      </c>
      <c r="K290" s="2">
        <v>27.950060296918235</v>
      </c>
      <c r="L290" s="5">
        <v>7.3267440448273016</v>
      </c>
      <c r="M290" s="11" t="s">
        <v>141</v>
      </c>
      <c r="N290" s="5">
        <v>1.0402780285002935</v>
      </c>
      <c r="O290" s="5">
        <v>3.0909894733235501</v>
      </c>
      <c r="P290" s="5">
        <v>0.21548428533217773</v>
      </c>
      <c r="Q290" s="2">
        <v>1.6670309420482339</v>
      </c>
      <c r="R290" s="5">
        <v>5.6477603886728813</v>
      </c>
      <c r="S290" s="5">
        <v>6.7482843285943561E-2</v>
      </c>
      <c r="T290" s="5">
        <v>0.1512178562083506</v>
      </c>
      <c r="U290" s="5">
        <v>0.72765185006034827</v>
      </c>
      <c r="V290" s="5">
        <v>0.27950329798199586</v>
      </c>
      <c r="W290" s="3">
        <v>0.51321612096932001</v>
      </c>
      <c r="X290" s="3">
        <v>7.5443158006946454E-2</v>
      </c>
      <c r="Y290" s="3">
        <v>1.02643224193864</v>
      </c>
      <c r="AB290">
        <f t="shared" si="54"/>
        <v>0.20666076340020029</v>
      </c>
      <c r="AC290">
        <f t="shared" si="55"/>
        <v>1.2515018021625952E-2</v>
      </c>
      <c r="AD290">
        <f t="shared" si="56"/>
        <v>1.6777351927029855E-2</v>
      </c>
      <c r="AE290">
        <f t="shared" si="57"/>
        <v>3.2178499913838685E-2</v>
      </c>
      <c r="AF290">
        <f t="shared" si="58"/>
        <v>2.4481397930935581E-3</v>
      </c>
      <c r="AG290">
        <f t="shared" si="59"/>
        <v>0.245664066611927</v>
      </c>
      <c r="AH290">
        <f t="shared" si="60"/>
        <v>3.7410866481843389E-3</v>
      </c>
      <c r="AI290">
        <f t="shared" si="61"/>
        <v>3.8676325110900112E-3</v>
      </c>
      <c r="AJ290">
        <f t="shared" si="62"/>
        <v>1.4969180211074847E-2</v>
      </c>
      <c r="AK290">
        <f t="shared" si="63"/>
        <v>3.4868175895957569E-3</v>
      </c>
      <c r="AL290" s="5">
        <f t="shared" si="64"/>
        <v>0.27057977305578834</v>
      </c>
      <c r="AM290" s="5">
        <f t="shared" si="65"/>
        <v>0.27172878357187191</v>
      </c>
      <c r="AN290" s="5">
        <f t="shared" si="66"/>
        <v>-1.1490105160835706E-3</v>
      </c>
    </row>
    <row r="291" spans="1:40" x14ac:dyDescent="0.25">
      <c r="A291" s="17">
        <v>310</v>
      </c>
      <c r="B291">
        <v>21</v>
      </c>
      <c r="C291" s="8">
        <v>5</v>
      </c>
      <c r="D291">
        <v>2009</v>
      </c>
      <c r="E291" s="1">
        <v>0.50013333333333332</v>
      </c>
      <c r="F291">
        <v>22</v>
      </c>
      <c r="G291" s="8">
        <v>5</v>
      </c>
      <c r="H291">
        <v>2009</v>
      </c>
      <c r="I291" s="1">
        <v>0.50013333333333332</v>
      </c>
      <c r="J291">
        <v>709</v>
      </c>
      <c r="K291" s="2">
        <v>18.166892812511463</v>
      </c>
      <c r="L291" s="5">
        <v>5.2129536527322911</v>
      </c>
      <c r="M291" s="11" t="s">
        <v>141</v>
      </c>
      <c r="N291" s="5">
        <v>0.83212661009487354</v>
      </c>
      <c r="O291" s="5">
        <v>2.6009741846847341</v>
      </c>
      <c r="P291" s="5">
        <v>0.15520452588403938</v>
      </c>
      <c r="Q291" s="2">
        <v>1.566174286920434</v>
      </c>
      <c r="R291" s="5">
        <v>4.1042640950798797</v>
      </c>
      <c r="S291" s="5">
        <v>0.26508070969905478</v>
      </c>
      <c r="T291" s="5">
        <v>0.10768572613124335</v>
      </c>
      <c r="U291" s="5">
        <v>0.50862780716812495</v>
      </c>
      <c r="V291" s="5">
        <v>0.2122094206060739</v>
      </c>
      <c r="W291" s="3">
        <v>0.63285340813357427</v>
      </c>
      <c r="X291" s="3">
        <v>0.29912337121470539</v>
      </c>
      <c r="Y291" s="3">
        <v>1.2657068162671485</v>
      </c>
      <c r="AB291">
        <f t="shared" si="54"/>
        <v>0.14703843547040563</v>
      </c>
      <c r="AC291">
        <f t="shared" si="55"/>
        <v>1.2515018021625952E-2</v>
      </c>
      <c r="AD291">
        <f t="shared" si="56"/>
        <v>1.3420336297532511E-2</v>
      </c>
      <c r="AE291">
        <f t="shared" si="57"/>
        <v>2.7077234749616215E-2</v>
      </c>
      <c r="AF291">
        <f t="shared" si="58"/>
        <v>1.7632950602370311E-3</v>
      </c>
      <c r="AG291">
        <f t="shared" si="59"/>
        <v>0.17852567011674669</v>
      </c>
      <c r="AH291">
        <f t="shared" si="60"/>
        <v>1.4695437469110435E-2</v>
      </c>
      <c r="AI291">
        <f t="shared" si="61"/>
        <v>2.7542303918902701E-3</v>
      </c>
      <c r="AJ291">
        <f t="shared" si="62"/>
        <v>1.0463439768939004E-2</v>
      </c>
      <c r="AK291">
        <f t="shared" si="63"/>
        <v>2.647323111353217E-3</v>
      </c>
      <c r="AL291" s="5">
        <f t="shared" si="64"/>
        <v>0.20181431959941731</v>
      </c>
      <c r="AM291" s="5">
        <f t="shared" si="65"/>
        <v>0.20908610085803961</v>
      </c>
      <c r="AN291" s="5">
        <f t="shared" si="66"/>
        <v>-7.2717812586222952E-3</v>
      </c>
    </row>
    <row r="292" spans="1:40" x14ac:dyDescent="0.25">
      <c r="A292" s="17">
        <v>311</v>
      </c>
      <c r="B292">
        <v>22</v>
      </c>
      <c r="C292" s="8">
        <v>5</v>
      </c>
      <c r="D292">
        <v>2009</v>
      </c>
      <c r="E292" s="1">
        <v>0.50013333333333332</v>
      </c>
      <c r="F292">
        <v>23</v>
      </c>
      <c r="G292" s="8">
        <v>5</v>
      </c>
      <c r="H292">
        <v>2009</v>
      </c>
      <c r="I292" s="1">
        <v>0.50013333333333332</v>
      </c>
      <c r="J292">
        <v>692</v>
      </c>
      <c r="K292" s="2">
        <v>18.755722100783</v>
      </c>
      <c r="L292" s="5">
        <v>5.7062559648320628</v>
      </c>
      <c r="M292" s="5">
        <v>2.7883363403214284E-3</v>
      </c>
      <c r="N292" s="5">
        <v>0.53231199627629622</v>
      </c>
      <c r="O292" s="5">
        <v>1.8795245824659981</v>
      </c>
      <c r="P292" s="5">
        <v>0.11874595027982192</v>
      </c>
      <c r="Q292" s="2">
        <v>0.85413113727698864</v>
      </c>
      <c r="R292" s="5">
        <v>4.0669558525392233</v>
      </c>
      <c r="S292" s="5">
        <v>0.16724441369247933</v>
      </c>
      <c r="T292" s="5">
        <v>0.1065888038360205</v>
      </c>
      <c r="U292" s="5">
        <v>0.50061790654130944</v>
      </c>
      <c r="V292" s="5">
        <v>0.14447300024652099</v>
      </c>
      <c r="W292" s="3">
        <v>0.3698513885186317</v>
      </c>
      <c r="X292" s="3">
        <v>6.7130308133448655E-2</v>
      </c>
      <c r="Y292" s="3">
        <v>0.73970277703726339</v>
      </c>
      <c r="AB292">
        <f t="shared" si="54"/>
        <v>0.1609526969461558</v>
      </c>
      <c r="AC292">
        <f t="shared" si="55"/>
        <v>3.4896079549477227E-5</v>
      </c>
      <c r="AD292">
        <f t="shared" si="56"/>
        <v>8.5849988674491246E-3</v>
      </c>
      <c r="AE292">
        <f t="shared" si="57"/>
        <v>1.9566641082704526E-2</v>
      </c>
      <c r="AF292">
        <f t="shared" si="58"/>
        <v>1.3490853205402197E-3</v>
      </c>
      <c r="AG292">
        <f t="shared" si="59"/>
        <v>0.17690285081317575</v>
      </c>
      <c r="AH292">
        <f t="shared" si="60"/>
        <v>9.2716283514787598E-3</v>
      </c>
      <c r="AI292">
        <f t="shared" si="61"/>
        <v>2.7261748934357885E-3</v>
      </c>
      <c r="AJ292">
        <f t="shared" si="62"/>
        <v>1.0298660903956171E-2</v>
      </c>
      <c r="AK292">
        <f t="shared" si="63"/>
        <v>1.8023078873068985E-3</v>
      </c>
      <c r="AL292" s="5">
        <f t="shared" si="64"/>
        <v>0.19048831829639917</v>
      </c>
      <c r="AM292" s="5">
        <f t="shared" si="65"/>
        <v>0.20100162284935338</v>
      </c>
      <c r="AN292" s="5">
        <f t="shared" si="66"/>
        <v>-1.0513304552954211E-2</v>
      </c>
    </row>
    <row r="293" spans="1:40" x14ac:dyDescent="0.25">
      <c r="A293" s="17">
        <v>312</v>
      </c>
      <c r="B293">
        <v>23</v>
      </c>
      <c r="C293" s="8">
        <v>5</v>
      </c>
      <c r="D293">
        <v>2009</v>
      </c>
      <c r="E293" s="1">
        <v>0.50013333333333332</v>
      </c>
      <c r="F293">
        <v>24</v>
      </c>
      <c r="G293" s="8">
        <v>5</v>
      </c>
      <c r="H293">
        <v>2009</v>
      </c>
      <c r="I293" s="1">
        <v>0.50013333333333332</v>
      </c>
      <c r="J293">
        <v>708</v>
      </c>
      <c r="K293" s="2">
        <v>19.161284032122023</v>
      </c>
      <c r="L293" s="5">
        <v>7.7195609351872037</v>
      </c>
      <c r="M293" s="5">
        <v>3.4225419965587408E-3</v>
      </c>
      <c r="N293" s="5">
        <v>0.41587377647981116</v>
      </c>
      <c r="O293" s="5">
        <v>1.9402669969674897</v>
      </c>
      <c r="P293" s="5">
        <v>8.9771879613818814E-2</v>
      </c>
      <c r="Q293" s="2">
        <v>0.5881394831089044</v>
      </c>
      <c r="R293" s="5">
        <v>5.3628613793731166</v>
      </c>
      <c r="S293" s="5">
        <v>0.10430022115023142</v>
      </c>
      <c r="T293" s="5">
        <v>0.13646513113829881</v>
      </c>
      <c r="U293" s="5">
        <v>0.67918250487832788</v>
      </c>
      <c r="V293" s="5">
        <v>0.18340284994824724</v>
      </c>
      <c r="W293" s="3">
        <v>0.48904078091933412</v>
      </c>
      <c r="X293" s="3">
        <v>5.646184057501287E-2</v>
      </c>
      <c r="Y293" s="3">
        <v>0.97808156183866823</v>
      </c>
      <c r="AB293">
        <f t="shared" si="54"/>
        <v>0.21774069712541119</v>
      </c>
      <c r="AC293">
        <f t="shared" si="55"/>
        <v>4.2833174766704311E-5</v>
      </c>
      <c r="AD293">
        <f t="shared" si="56"/>
        <v>6.7071114779607924E-3</v>
      </c>
      <c r="AE293">
        <f t="shared" si="57"/>
        <v>2.0198995154651896E-2</v>
      </c>
      <c r="AF293">
        <f t="shared" si="58"/>
        <v>1.0199078343212059E-3</v>
      </c>
      <c r="AG293">
        <f t="shared" si="59"/>
        <v>0.23327164122882119</v>
      </c>
      <c r="AH293">
        <f t="shared" si="60"/>
        <v>5.7821535926462818E-3</v>
      </c>
      <c r="AI293">
        <f t="shared" si="61"/>
        <v>3.4903085591521574E-3</v>
      </c>
      <c r="AJ293">
        <f t="shared" si="62"/>
        <v>1.3972073747754124E-2</v>
      </c>
      <c r="AK293">
        <f t="shared" si="63"/>
        <v>2.2879597049432041E-3</v>
      </c>
      <c r="AL293" s="5">
        <f t="shared" si="64"/>
        <v>0.24570954476711179</v>
      </c>
      <c r="AM293" s="5">
        <f t="shared" si="65"/>
        <v>0.25880413683331699</v>
      </c>
      <c r="AN293" s="5">
        <f t="shared" si="66"/>
        <v>-1.3094592066205196E-2</v>
      </c>
    </row>
    <row r="294" spans="1:40" x14ac:dyDescent="0.25">
      <c r="A294" s="17">
        <v>313</v>
      </c>
      <c r="B294">
        <v>24</v>
      </c>
      <c r="C294" s="8">
        <v>5</v>
      </c>
      <c r="D294">
        <v>2009</v>
      </c>
      <c r="E294" s="1">
        <v>0.50013333333333332</v>
      </c>
      <c r="F294">
        <v>25</v>
      </c>
      <c r="G294" s="8">
        <v>5</v>
      </c>
      <c r="H294">
        <v>2009</v>
      </c>
      <c r="I294" s="1">
        <v>0.50013333333333332</v>
      </c>
      <c r="J294">
        <v>707</v>
      </c>
      <c r="K294" s="2">
        <v>28.004310966657954</v>
      </c>
      <c r="L294" s="5">
        <v>7.8694804241430507</v>
      </c>
      <c r="M294" s="11" t="s">
        <v>141</v>
      </c>
      <c r="N294" s="5">
        <v>0.99517054486042544</v>
      </c>
      <c r="O294" s="5">
        <v>2.5576578783265087</v>
      </c>
      <c r="P294" s="5">
        <v>0.13156728962914149</v>
      </c>
      <c r="Q294" s="2">
        <v>1.1464655436579891</v>
      </c>
      <c r="R294" s="5">
        <v>5.5971265970797353</v>
      </c>
      <c r="S294" s="5">
        <v>0.23525220485210721</v>
      </c>
      <c r="T294" s="5">
        <v>0.18569490820113049</v>
      </c>
      <c r="U294" s="5">
        <v>0.7187854427192073</v>
      </c>
      <c r="V294" s="5">
        <v>0.23122759301121576</v>
      </c>
      <c r="W294" s="3">
        <v>0.16668942266233694</v>
      </c>
      <c r="X294" s="3" t="s">
        <v>147</v>
      </c>
      <c r="Y294" s="3">
        <v>0.33337884532467388</v>
      </c>
      <c r="AB294">
        <f t="shared" si="54"/>
        <v>0.22196937985905424</v>
      </c>
      <c r="AC294">
        <f t="shared" si="55"/>
        <v>1.2515018021625952E-2</v>
      </c>
      <c r="AD294">
        <f t="shared" si="56"/>
        <v>1.6049869362912052E-2</v>
      </c>
      <c r="AE294">
        <f t="shared" si="57"/>
        <v>2.6626293789627359E-2</v>
      </c>
      <c r="AF294">
        <f t="shared" si="58"/>
        <v>1.4947499151227851E-3</v>
      </c>
      <c r="AG294">
        <f t="shared" si="59"/>
        <v>0.24346161780129749</v>
      </c>
      <c r="AH294">
        <f t="shared" si="60"/>
        <v>1.3041816848156822E-2</v>
      </c>
      <c r="AI294">
        <f t="shared" si="61"/>
        <v>4.7494368860316301E-3</v>
      </c>
      <c r="AJ294">
        <f t="shared" si="62"/>
        <v>1.4786781376655161E-2</v>
      </c>
      <c r="AK294">
        <f t="shared" si="63"/>
        <v>2.8845757611179611E-3</v>
      </c>
      <c r="AL294" s="5">
        <f t="shared" si="64"/>
        <v>0.27865531094834239</v>
      </c>
      <c r="AM294" s="5">
        <f t="shared" si="65"/>
        <v>0.27892422867325906</v>
      </c>
      <c r="AN294" s="5">
        <f t="shared" si="66"/>
        <v>-2.6891772491666188E-4</v>
      </c>
    </row>
    <row r="295" spans="1:40" x14ac:dyDescent="0.25">
      <c r="A295" s="17">
        <v>328</v>
      </c>
      <c r="B295">
        <v>25</v>
      </c>
      <c r="C295" s="8">
        <v>5</v>
      </c>
      <c r="D295">
        <v>2009</v>
      </c>
      <c r="E295" s="1">
        <v>0.50013333333333332</v>
      </c>
      <c r="F295">
        <v>26</v>
      </c>
      <c r="G295" s="8">
        <v>5</v>
      </c>
      <c r="H295">
        <v>2009</v>
      </c>
      <c r="I295" s="1">
        <v>0.50013333333333332</v>
      </c>
      <c r="J295" s="4">
        <v>705.94</v>
      </c>
      <c r="K295" s="2">
        <v>25.724565827124049</v>
      </c>
      <c r="L295" s="5">
        <v>7.5806799373108271</v>
      </c>
      <c r="M295" s="11" t="s">
        <v>141</v>
      </c>
      <c r="N295" s="5">
        <v>0.91102185691437265</v>
      </c>
      <c r="O295" s="5">
        <v>2.6219492770621469</v>
      </c>
      <c r="P295" s="5">
        <v>3.9870986409336576E-2</v>
      </c>
      <c r="Q295" s="2">
        <v>1.1553575047654943</v>
      </c>
      <c r="R295" s="5">
        <v>5.8168540277028038</v>
      </c>
      <c r="S295" s="5">
        <v>6.8622261725744774E-2</v>
      </c>
      <c r="T295" s="5">
        <v>0.14984475337257447</v>
      </c>
      <c r="U295" s="5">
        <v>0.76043161121286884</v>
      </c>
      <c r="V295" s="5">
        <v>0.19534653864012116</v>
      </c>
      <c r="W295" s="3">
        <v>0.23807001318364396</v>
      </c>
      <c r="X295" s="3">
        <v>8.5881805216878424E-2</v>
      </c>
      <c r="Y295" s="3">
        <v>0.47614002636728792</v>
      </c>
      <c r="AB295">
        <f t="shared" si="54"/>
        <v>0.21382337001976776</v>
      </c>
      <c r="AC295">
        <f t="shared" si="55"/>
        <v>1.2515018021625952E-2</v>
      </c>
      <c r="AD295">
        <f t="shared" si="56"/>
        <v>1.4692739717576718E-2</v>
      </c>
      <c r="AE295">
        <f t="shared" si="57"/>
        <v>2.7295594279496335E-2</v>
      </c>
      <c r="AF295">
        <f t="shared" si="58"/>
        <v>4.5297850034920151E-4</v>
      </c>
      <c r="AG295">
        <f t="shared" si="59"/>
        <v>0.25301923541222049</v>
      </c>
      <c r="AH295">
        <f t="shared" si="60"/>
        <v>3.8042532680876121E-3</v>
      </c>
      <c r="AI295">
        <f t="shared" si="61"/>
        <v>3.832513264581183E-3</v>
      </c>
      <c r="AJ295">
        <f t="shared" si="62"/>
        <v>1.5643522139742211E-2</v>
      </c>
      <c r="AK295">
        <f t="shared" si="63"/>
        <v>2.436957817366781E-3</v>
      </c>
      <c r="AL295" s="5">
        <f t="shared" si="64"/>
        <v>0.26877970053881595</v>
      </c>
      <c r="AM295" s="5">
        <f t="shared" si="65"/>
        <v>0.27873648190199823</v>
      </c>
      <c r="AN295" s="5">
        <f t="shared" si="66"/>
        <v>-9.9567813631822877E-3</v>
      </c>
    </row>
    <row r="296" spans="1:40" x14ac:dyDescent="0.25">
      <c r="A296" s="17">
        <v>329</v>
      </c>
      <c r="B296">
        <v>26</v>
      </c>
      <c r="C296" s="8">
        <v>5</v>
      </c>
      <c r="D296">
        <v>2009</v>
      </c>
      <c r="E296" s="1">
        <v>0.50013333333333332</v>
      </c>
      <c r="F296">
        <v>27</v>
      </c>
      <c r="G296" s="8">
        <v>5</v>
      </c>
      <c r="H296">
        <v>2009</v>
      </c>
      <c r="I296" s="1">
        <v>0.50013333333333332</v>
      </c>
      <c r="J296" s="4">
        <v>705.447</v>
      </c>
      <c r="K296" s="2">
        <v>26.989979403130135</v>
      </c>
      <c r="L296" s="5">
        <v>7.9255859622060214</v>
      </c>
      <c r="M296" s="11" t="s">
        <v>141</v>
      </c>
      <c r="N296" s="5">
        <v>1.1443268848770227</v>
      </c>
      <c r="O296" s="5">
        <v>3.426158804708495</v>
      </c>
      <c r="P296" s="5">
        <v>7.5543942812128645E-2</v>
      </c>
      <c r="Q296" s="2">
        <v>2.0203951023489646</v>
      </c>
      <c r="R296" s="5">
        <v>5.5755953418879711</v>
      </c>
      <c r="S296" s="5">
        <v>8.4606775991699648E-2</v>
      </c>
      <c r="T296" s="5">
        <v>0.18037706831612313</v>
      </c>
      <c r="U296" s="5">
        <v>0.70831982889034384</v>
      </c>
      <c r="V296" s="5">
        <v>0.48172157701996249</v>
      </c>
      <c r="W296" s="3">
        <v>0.47014544701884697</v>
      </c>
      <c r="X296" s="3">
        <v>4.1167302194595891E-2</v>
      </c>
      <c r="Y296" s="3">
        <v>0.94029089403769395</v>
      </c>
      <c r="AB296">
        <f t="shared" si="54"/>
        <v>0.22355191273534031</v>
      </c>
      <c r="AC296">
        <f t="shared" si="55"/>
        <v>1.2515018021625952E-2</v>
      </c>
      <c r="AD296">
        <f t="shared" si="56"/>
        <v>1.845542666590903E-2</v>
      </c>
      <c r="AE296">
        <f t="shared" si="57"/>
        <v>3.566775356357535E-2</v>
      </c>
      <c r="AF296">
        <f t="shared" si="58"/>
        <v>8.582627370736591E-4</v>
      </c>
      <c r="AG296">
        <f t="shared" si="59"/>
        <v>0.24252505970646818</v>
      </c>
      <c r="AH296">
        <f t="shared" si="60"/>
        <v>4.6903963229184371E-3</v>
      </c>
      <c r="AI296">
        <f t="shared" si="61"/>
        <v>4.6134248372978652E-3</v>
      </c>
      <c r="AJ296">
        <f t="shared" si="62"/>
        <v>1.4571483828231721E-2</v>
      </c>
      <c r="AK296">
        <f t="shared" si="63"/>
        <v>6.0095007113268777E-3</v>
      </c>
      <c r="AL296" s="5">
        <f t="shared" si="64"/>
        <v>0.29104837372352432</v>
      </c>
      <c r="AM296" s="5">
        <f t="shared" si="65"/>
        <v>0.27240986540624307</v>
      </c>
      <c r="AN296" s="5">
        <f t="shared" si="66"/>
        <v>1.8638508317281255E-2</v>
      </c>
    </row>
    <row r="297" spans="1:40" x14ac:dyDescent="0.25">
      <c r="A297" s="17">
        <v>330</v>
      </c>
      <c r="B297">
        <v>27</v>
      </c>
      <c r="C297" s="8">
        <v>5</v>
      </c>
      <c r="D297">
        <v>2009</v>
      </c>
      <c r="E297" s="1">
        <v>0.50013333333333332</v>
      </c>
      <c r="F297">
        <v>28</v>
      </c>
      <c r="G297" s="8">
        <v>5</v>
      </c>
      <c r="H297">
        <v>2009</v>
      </c>
      <c r="I297" s="1">
        <v>0.50013333333333332</v>
      </c>
      <c r="J297" s="4">
        <v>705.81399999999996</v>
      </c>
      <c r="K297" s="2">
        <v>24.992420099346432</v>
      </c>
      <c r="L297" s="5">
        <v>7.3199418188358294</v>
      </c>
      <c r="M297" s="11" t="s">
        <v>141</v>
      </c>
      <c r="N297" s="5">
        <v>1.0944192383243465</v>
      </c>
      <c r="O297" s="5">
        <v>3.4531241065570919</v>
      </c>
      <c r="P297" s="5">
        <v>7.1744218052285008E-2</v>
      </c>
      <c r="Q297" s="2">
        <v>1.9381989529597408</v>
      </c>
      <c r="R297" s="5">
        <v>6.0085557875259825</v>
      </c>
      <c r="S297" s="5">
        <v>0.12517125925693381</v>
      </c>
      <c r="T297" s="5">
        <v>0.17455495685999373</v>
      </c>
      <c r="U297" s="5">
        <v>0.78517961231855815</v>
      </c>
      <c r="V297" s="5">
        <v>0.54960984394542012</v>
      </c>
      <c r="W297" s="3">
        <v>0.73152362102249169</v>
      </c>
      <c r="X297" s="3">
        <v>0.11630503048275023</v>
      </c>
      <c r="Y297" s="3">
        <v>1.4630472420449834</v>
      </c>
      <c r="AB297">
        <f t="shared" si="54"/>
        <v>0.20646889738063995</v>
      </c>
      <c r="AC297">
        <f t="shared" si="55"/>
        <v>1.2515018021625952E-2</v>
      </c>
      <c r="AD297">
        <f t="shared" si="56"/>
        <v>1.7650528237677127E-2</v>
      </c>
      <c r="AE297">
        <f t="shared" si="57"/>
        <v>3.5948473692420928E-2</v>
      </c>
      <c r="AF297">
        <f t="shared" si="58"/>
        <v>8.150936615513478E-4</v>
      </c>
      <c r="AG297">
        <f t="shared" si="59"/>
        <v>0.2613578033849831</v>
      </c>
      <c r="AH297">
        <f t="shared" si="60"/>
        <v>6.9391937852754312E-3</v>
      </c>
      <c r="AI297">
        <f t="shared" si="61"/>
        <v>4.4645152566734035E-3</v>
      </c>
      <c r="AJ297">
        <f t="shared" si="62"/>
        <v>1.6152635513650652E-2</v>
      </c>
      <c r="AK297">
        <f t="shared" si="63"/>
        <v>6.856410228860031E-3</v>
      </c>
      <c r="AL297" s="5">
        <f t="shared" si="64"/>
        <v>0.27339801099391531</v>
      </c>
      <c r="AM297" s="5">
        <f t="shared" si="65"/>
        <v>0.29577055816944259</v>
      </c>
      <c r="AN297" s="5">
        <f t="shared" si="66"/>
        <v>-2.237254717552728E-2</v>
      </c>
    </row>
    <row r="298" spans="1:40" x14ac:dyDescent="0.25">
      <c r="A298" s="17">
        <v>331</v>
      </c>
      <c r="B298">
        <v>28</v>
      </c>
      <c r="C298" s="8">
        <v>5</v>
      </c>
      <c r="D298">
        <v>2009</v>
      </c>
      <c r="E298" s="1">
        <v>0.50013333333333332</v>
      </c>
      <c r="F298">
        <v>29</v>
      </c>
      <c r="G298" s="8">
        <v>5</v>
      </c>
      <c r="H298">
        <v>2009</v>
      </c>
      <c r="I298" s="1">
        <v>0.50013333333333332</v>
      </c>
      <c r="J298" s="4">
        <v>706.17399999999998</v>
      </c>
      <c r="K298" s="2">
        <v>18.828467204966302</v>
      </c>
      <c r="L298" s="5">
        <v>5.2092535828144539</v>
      </c>
      <c r="M298" s="11" t="s">
        <v>141</v>
      </c>
      <c r="N298" s="5">
        <v>0.93378138245470865</v>
      </c>
      <c r="O298" s="5">
        <v>2.963130667506106</v>
      </c>
      <c r="P298" s="5">
        <v>6.8000873534807757E-2</v>
      </c>
      <c r="Q298" s="2">
        <v>1.8938187551875774</v>
      </c>
      <c r="R298" s="5">
        <v>4.2411470059593874</v>
      </c>
      <c r="S298" s="5">
        <v>4.3108034979789066E-2</v>
      </c>
      <c r="T298" s="5">
        <v>0.10233287843599886</v>
      </c>
      <c r="U298" s="5">
        <v>0.52106881558766405</v>
      </c>
      <c r="V298" s="5">
        <v>0.14214670860632173</v>
      </c>
      <c r="W298" s="3">
        <v>0.55567764086783811</v>
      </c>
      <c r="X298" s="3">
        <v>9.6748733060155856E-2</v>
      </c>
      <c r="Y298" s="3">
        <v>1.1113552817356762</v>
      </c>
      <c r="AB298">
        <f t="shared" si="54"/>
        <v>0.14693406997473987</v>
      </c>
      <c r="AC298">
        <f t="shared" si="55"/>
        <v>1.2515018021625952E-2</v>
      </c>
      <c r="AD298">
        <f t="shared" si="56"/>
        <v>1.5059799829605541E-2</v>
      </c>
      <c r="AE298">
        <f t="shared" si="57"/>
        <v>3.0847435991593654E-2</v>
      </c>
      <c r="AF298">
        <f t="shared" si="58"/>
        <v>7.7256512793522992E-4</v>
      </c>
      <c r="AG298">
        <f t="shared" si="59"/>
        <v>0.18447974929542085</v>
      </c>
      <c r="AH298">
        <f t="shared" si="60"/>
        <v>2.3898058564160185E-3</v>
      </c>
      <c r="AI298">
        <f t="shared" si="61"/>
        <v>2.6173229638116967E-3</v>
      </c>
      <c r="AJ298">
        <f t="shared" si="62"/>
        <v>1.0719374934944745E-2</v>
      </c>
      <c r="AK298">
        <f t="shared" si="63"/>
        <v>1.7732872830129955E-3</v>
      </c>
      <c r="AL298" s="5">
        <f t="shared" si="64"/>
        <v>0.20612888894550022</v>
      </c>
      <c r="AM298" s="5">
        <f t="shared" si="65"/>
        <v>0.20197954033360629</v>
      </c>
      <c r="AN298" s="5">
        <f t="shared" si="66"/>
        <v>4.1493486118939216E-3</v>
      </c>
    </row>
    <row r="299" spans="1:40" x14ac:dyDescent="0.25">
      <c r="A299" s="17">
        <v>332</v>
      </c>
      <c r="B299">
        <v>29</v>
      </c>
      <c r="C299" s="8">
        <v>5</v>
      </c>
      <c r="D299">
        <v>2009</v>
      </c>
      <c r="E299" s="1">
        <v>0.50013333333333332</v>
      </c>
      <c r="F299">
        <v>30</v>
      </c>
      <c r="G299" s="8">
        <v>5</v>
      </c>
      <c r="H299">
        <v>2009</v>
      </c>
      <c r="I299" s="1">
        <v>0.50013333333333332</v>
      </c>
      <c r="J299" s="4">
        <v>706.05499999999995</v>
      </c>
      <c r="K299" s="2">
        <v>16.9958431000418</v>
      </c>
      <c r="L299" s="5">
        <v>4.1703696343871428</v>
      </c>
      <c r="M299" s="11" t="s">
        <v>141</v>
      </c>
      <c r="N299" s="5">
        <v>0.95222770784680311</v>
      </c>
      <c r="O299" s="5">
        <v>3.9493118089903225</v>
      </c>
      <c r="P299" s="5">
        <v>7.0774293790241541E-2</v>
      </c>
      <c r="Q299" s="2">
        <v>2.9997641274990787</v>
      </c>
      <c r="R299" s="5">
        <v>3.766133398477137</v>
      </c>
      <c r="S299" s="5">
        <v>7.6128819335153239E-2</v>
      </c>
      <c r="T299" s="5">
        <v>0.10793143874342201</v>
      </c>
      <c r="U299" s="5">
        <v>0.45301410968652167</v>
      </c>
      <c r="V299" s="5">
        <v>0.1564841305742376</v>
      </c>
      <c r="W299" s="3">
        <v>0.46974059409409263</v>
      </c>
      <c r="X299" s="3" t="s">
        <v>147</v>
      </c>
      <c r="Y299" s="3">
        <v>0.93948118818818527</v>
      </c>
      <c r="AB299">
        <f t="shared" si="54"/>
        <v>0.11763093770307569</v>
      </c>
      <c r="AC299">
        <f t="shared" si="55"/>
        <v>1.2515018021625952E-2</v>
      </c>
      <c r="AD299">
        <f t="shared" si="56"/>
        <v>1.5357297694969319E-2</v>
      </c>
      <c r="AE299">
        <f t="shared" si="57"/>
        <v>4.1113996279215005E-2</v>
      </c>
      <c r="AF299">
        <f t="shared" si="58"/>
        <v>8.0407424926086401E-4</v>
      </c>
      <c r="AG299">
        <f t="shared" si="59"/>
        <v>0.16381779367419233</v>
      </c>
      <c r="AH299">
        <f t="shared" si="60"/>
        <v>4.2203987812129322E-3</v>
      </c>
      <c r="AI299">
        <f t="shared" si="61"/>
        <v>2.7605148751588177E-3</v>
      </c>
      <c r="AJ299">
        <f t="shared" si="62"/>
        <v>9.319360413217891E-3</v>
      </c>
      <c r="AK299">
        <f t="shared" si="63"/>
        <v>1.9521473375029642E-3</v>
      </c>
      <c r="AL299" s="5">
        <f t="shared" si="64"/>
        <v>0.18742132394814684</v>
      </c>
      <c r="AM299" s="5">
        <f t="shared" si="65"/>
        <v>0.18207021508128496</v>
      </c>
      <c r="AN299" s="5">
        <f t="shared" si="66"/>
        <v>5.3511088668618811E-3</v>
      </c>
    </row>
    <row r="300" spans="1:40" x14ac:dyDescent="0.25">
      <c r="A300" s="17">
        <v>314</v>
      </c>
      <c r="B300">
        <v>30</v>
      </c>
      <c r="C300" s="8">
        <v>5</v>
      </c>
      <c r="D300">
        <v>2009</v>
      </c>
      <c r="E300" s="1">
        <v>0.50013333333333332</v>
      </c>
      <c r="F300">
        <v>31</v>
      </c>
      <c r="G300" s="8">
        <v>5</v>
      </c>
      <c r="H300">
        <v>2009</v>
      </c>
      <c r="I300" s="1">
        <v>0.50013333333333332</v>
      </c>
      <c r="J300" s="4">
        <v>708.12800000000004</v>
      </c>
      <c r="K300" s="2">
        <v>18.62657598626242</v>
      </c>
      <c r="L300" s="5">
        <v>4.512264574977543</v>
      </c>
      <c r="M300" s="11" t="s">
        <v>141</v>
      </c>
      <c r="N300" s="5">
        <v>1.0820874061272345</v>
      </c>
      <c r="O300" s="5">
        <v>2.7411362310409038</v>
      </c>
      <c r="P300" s="5">
        <v>0.25518530477405704</v>
      </c>
      <c r="Q300" s="2">
        <v>1.7860589172388754</v>
      </c>
      <c r="R300" s="5">
        <v>3.7880652438524409</v>
      </c>
      <c r="S300" s="5">
        <v>0.37662391393129119</v>
      </c>
      <c r="T300" s="5">
        <v>9.452681035606722E-2</v>
      </c>
      <c r="U300" s="5">
        <v>0.47602451462142792</v>
      </c>
      <c r="V300" s="5">
        <v>0.13263419999708964</v>
      </c>
      <c r="W300" s="3">
        <v>0.56157847778856373</v>
      </c>
      <c r="X300" s="3">
        <v>0.10849080509158869</v>
      </c>
      <c r="Y300" s="3">
        <v>1.1231569555771275</v>
      </c>
      <c r="AB300">
        <f t="shared" si="54"/>
        <v>0.12727454869764315</v>
      </c>
      <c r="AC300">
        <f t="shared" si="55"/>
        <v>1.2515018021625952E-2</v>
      </c>
      <c r="AD300">
        <f t="shared" si="56"/>
        <v>1.7451643436683786E-2</v>
      </c>
      <c r="AE300">
        <f t="shared" si="57"/>
        <v>2.8536380578329086E-2</v>
      </c>
      <c r="AF300">
        <f t="shared" si="58"/>
        <v>2.8991872807199426E-3</v>
      </c>
      <c r="AG300">
        <f t="shared" si="59"/>
        <v>0.16477177648373345</v>
      </c>
      <c r="AH300">
        <f t="shared" si="60"/>
        <v>2.0879124636539539E-2</v>
      </c>
      <c r="AI300">
        <f t="shared" si="61"/>
        <v>2.417670598365331E-3</v>
      </c>
      <c r="AJ300">
        <f t="shared" si="62"/>
        <v>9.7927281345695939E-3</v>
      </c>
      <c r="AK300">
        <f t="shared" si="63"/>
        <v>1.6546182634367471E-3</v>
      </c>
      <c r="AL300" s="5">
        <f t="shared" si="64"/>
        <v>0.18867677801500191</v>
      </c>
      <c r="AM300" s="5">
        <f t="shared" si="65"/>
        <v>0.19951591811664468</v>
      </c>
      <c r="AN300" s="5">
        <f t="shared" si="66"/>
        <v>-1.0839140101642775E-2</v>
      </c>
    </row>
    <row r="301" spans="1:40" x14ac:dyDescent="0.25">
      <c r="A301" s="17">
        <v>315</v>
      </c>
      <c r="B301">
        <v>31</v>
      </c>
      <c r="C301" s="8">
        <v>5</v>
      </c>
      <c r="D301">
        <v>2009</v>
      </c>
      <c r="E301" s="1">
        <v>0.50013333333333332</v>
      </c>
      <c r="F301">
        <v>1</v>
      </c>
      <c r="G301" s="8">
        <v>6</v>
      </c>
      <c r="H301">
        <v>2009</v>
      </c>
      <c r="I301" s="1">
        <v>0.50013333333333332</v>
      </c>
      <c r="J301" s="4">
        <v>707.68399999999997</v>
      </c>
      <c r="K301" s="2">
        <v>17.521944822830484</v>
      </c>
      <c r="L301" s="5">
        <v>2.6238717735496633</v>
      </c>
      <c r="M301" s="11" t="s">
        <v>141</v>
      </c>
      <c r="N301" s="5">
        <v>1.7913725224547203</v>
      </c>
      <c r="O301" s="5">
        <v>3.1980629429273</v>
      </c>
      <c r="P301" s="5">
        <v>0.45389682031797812</v>
      </c>
      <c r="Q301" s="2">
        <v>2.4531607535393092</v>
      </c>
      <c r="R301" s="5">
        <v>2.9544603907062714</v>
      </c>
      <c r="S301" s="5">
        <v>0.4069395877332791</v>
      </c>
      <c r="T301" s="5">
        <v>0.10411653451369457</v>
      </c>
      <c r="U301" s="5">
        <v>0.33710131337639726</v>
      </c>
      <c r="V301" s="5">
        <v>0.19390860154397127</v>
      </c>
      <c r="W301" s="3">
        <v>0.55277532658393114</v>
      </c>
      <c r="X301" s="3">
        <v>0.12686984166714407</v>
      </c>
      <c r="Y301" s="3">
        <v>1.1055506531678623</v>
      </c>
      <c r="AB301">
        <f t="shared" si="54"/>
        <v>7.4009865837860345E-2</v>
      </c>
      <c r="AC301">
        <f t="shared" si="55"/>
        <v>1.2515018021625952E-2</v>
      </c>
      <c r="AD301">
        <f t="shared" si="56"/>
        <v>2.8890821893990965E-2</v>
      </c>
      <c r="AE301">
        <f t="shared" si="57"/>
        <v>3.3293179747644126E-2</v>
      </c>
      <c r="AF301">
        <f t="shared" si="58"/>
        <v>5.1567698594174273E-3</v>
      </c>
      <c r="AG301">
        <f t="shared" si="59"/>
        <v>0.12851195948051117</v>
      </c>
      <c r="AH301">
        <f t="shared" si="60"/>
        <v>2.2559752733532487E-2</v>
      </c>
      <c r="AI301">
        <f t="shared" si="61"/>
        <v>2.6629427497792632E-3</v>
      </c>
      <c r="AJ301">
        <f t="shared" si="62"/>
        <v>6.9348140994938759E-3</v>
      </c>
      <c r="AK301">
        <f t="shared" si="63"/>
        <v>2.4190194803389632E-3</v>
      </c>
      <c r="AL301" s="5">
        <f t="shared" si="64"/>
        <v>0.15386565536053881</v>
      </c>
      <c r="AM301" s="5">
        <f t="shared" si="65"/>
        <v>0.16308848854365574</v>
      </c>
      <c r="AN301" s="5">
        <f t="shared" si="66"/>
        <v>-9.2228331831169241E-3</v>
      </c>
    </row>
    <row r="302" spans="1:40" x14ac:dyDescent="0.25">
      <c r="A302" s="17">
        <v>316</v>
      </c>
      <c r="B302">
        <v>1</v>
      </c>
      <c r="C302" s="8">
        <v>6</v>
      </c>
      <c r="D302">
        <v>2009</v>
      </c>
      <c r="E302" s="1">
        <v>0.50013333333333332</v>
      </c>
      <c r="F302">
        <v>2</v>
      </c>
      <c r="G302" s="8">
        <v>6</v>
      </c>
      <c r="H302">
        <v>2009</v>
      </c>
      <c r="I302" s="1">
        <v>0.50013333333333332</v>
      </c>
      <c r="J302" s="4">
        <v>708.01</v>
      </c>
      <c r="K302" s="2">
        <v>24.364062654482264</v>
      </c>
      <c r="L302" s="5">
        <v>2.5403310278429925</v>
      </c>
      <c r="M302" s="11" t="s">
        <v>141</v>
      </c>
      <c r="N302" s="5">
        <v>1.7038079970156736</v>
      </c>
      <c r="O302" s="5">
        <v>3.4562302576304464</v>
      </c>
      <c r="P302" s="5">
        <v>0.456844006223246</v>
      </c>
      <c r="Q302" s="2">
        <v>2.6876374010259578</v>
      </c>
      <c r="R302" s="5">
        <v>3.0484232477332491</v>
      </c>
      <c r="S302" s="5">
        <v>0.19426194698396126</v>
      </c>
      <c r="T302" s="5">
        <v>9.3310119998405883E-2</v>
      </c>
      <c r="U302" s="5">
        <v>0.38854015291895905</v>
      </c>
      <c r="V302" s="5">
        <v>0.30106699634265238</v>
      </c>
      <c r="W302" s="3">
        <v>0.56796357044965562</v>
      </c>
      <c r="X302" s="3">
        <v>0.18686662910091847</v>
      </c>
      <c r="Y302" s="3">
        <v>1.1359271408993112</v>
      </c>
      <c r="AB302">
        <f t="shared" si="54"/>
        <v>7.1653485680844842E-2</v>
      </c>
      <c r="AC302">
        <f t="shared" si="55"/>
        <v>1.2515018021625952E-2</v>
      </c>
      <c r="AD302">
        <f t="shared" si="56"/>
        <v>2.7478602449414056E-2</v>
      </c>
      <c r="AE302">
        <f t="shared" si="57"/>
        <v>3.5980810030965246E-2</v>
      </c>
      <c r="AF302">
        <f t="shared" si="58"/>
        <v>5.1902531506987761E-3</v>
      </c>
      <c r="AG302">
        <f t="shared" si="59"/>
        <v>0.1325991189878476</v>
      </c>
      <c r="AH302">
        <f t="shared" si="60"/>
        <v>1.0769415465091569E-2</v>
      </c>
      <c r="AI302">
        <f t="shared" si="61"/>
        <v>2.3865518449243542E-3</v>
      </c>
      <c r="AJ302">
        <f t="shared" si="62"/>
        <v>7.9930087002460203E-3</v>
      </c>
      <c r="AK302">
        <f t="shared" si="63"/>
        <v>3.7558258026777992E-3</v>
      </c>
      <c r="AL302" s="5">
        <f t="shared" si="64"/>
        <v>0.15281816933354886</v>
      </c>
      <c r="AM302" s="5">
        <f t="shared" si="65"/>
        <v>0.15750392080078737</v>
      </c>
      <c r="AN302" s="5">
        <f t="shared" si="66"/>
        <v>-4.6857514672385137E-3</v>
      </c>
    </row>
    <row r="303" spans="1:40" x14ac:dyDescent="0.25">
      <c r="A303" s="17">
        <v>317</v>
      </c>
      <c r="B303">
        <v>2</v>
      </c>
      <c r="C303" s="8">
        <v>6</v>
      </c>
      <c r="D303">
        <v>2009</v>
      </c>
      <c r="E303" s="1">
        <v>0.50013333333333332</v>
      </c>
      <c r="F303">
        <v>3</v>
      </c>
      <c r="G303" s="8">
        <v>6</v>
      </c>
      <c r="H303">
        <v>2009</v>
      </c>
      <c r="I303" s="1">
        <v>0.50013333333333332</v>
      </c>
      <c r="J303" s="4">
        <v>707.67499999999995</v>
      </c>
      <c r="K303" s="2">
        <v>33.899742113258142</v>
      </c>
      <c r="L303" s="5">
        <v>4.9953509007635271</v>
      </c>
      <c r="M303" s="11" t="s">
        <v>141</v>
      </c>
      <c r="N303" s="5">
        <v>1.7769585178389957</v>
      </c>
      <c r="O303" s="5">
        <v>4.4723981024570802</v>
      </c>
      <c r="P303" s="5">
        <v>0.4477819715185587</v>
      </c>
      <c r="Q303" s="2">
        <v>3.3443200761312681</v>
      </c>
      <c r="R303" s="5">
        <v>4.4742274809851041</v>
      </c>
      <c r="S303" s="5">
        <v>0.50477542802344644</v>
      </c>
      <c r="T303" s="5">
        <v>0.15629544914879909</v>
      </c>
      <c r="U303" s="5">
        <v>0.60550766206199469</v>
      </c>
      <c r="V303" s="5">
        <v>0.58784584390961914</v>
      </c>
      <c r="W303" s="3">
        <v>0.67466629800536237</v>
      </c>
      <c r="X303" s="3">
        <v>0.1932495640856918</v>
      </c>
      <c r="Y303" s="3">
        <v>1.3493325960107247</v>
      </c>
      <c r="AB303">
        <f t="shared" si="54"/>
        <v>0.14090065440903524</v>
      </c>
      <c r="AC303">
        <f t="shared" si="55"/>
        <v>1.2515018021625952E-2</v>
      </c>
      <c r="AD303">
        <f t="shared" si="56"/>
        <v>2.8658356320855217E-2</v>
      </c>
      <c r="AE303">
        <f t="shared" si="57"/>
        <v>4.6559544507223591E-2</v>
      </c>
      <c r="AF303">
        <f t="shared" si="58"/>
        <v>5.0872984144276811E-3</v>
      </c>
      <c r="AG303">
        <f t="shared" si="59"/>
        <v>0.19461819239536124</v>
      </c>
      <c r="AH303">
        <f t="shared" si="60"/>
        <v>2.7983536587341734E-2</v>
      </c>
      <c r="AI303">
        <f t="shared" si="61"/>
        <v>3.9974998695288307E-3</v>
      </c>
      <c r="AJ303">
        <f t="shared" si="62"/>
        <v>1.2456442338243051E-2</v>
      </c>
      <c r="AK303">
        <f t="shared" si="63"/>
        <v>7.3334062363974439E-3</v>
      </c>
      <c r="AL303" s="5">
        <f t="shared" si="64"/>
        <v>0.23372087167316768</v>
      </c>
      <c r="AM303" s="5">
        <f t="shared" si="65"/>
        <v>0.2463890774268723</v>
      </c>
      <c r="AN303" s="5">
        <f t="shared" si="66"/>
        <v>-1.2668205753704614E-2</v>
      </c>
    </row>
    <row r="304" spans="1:40" x14ac:dyDescent="0.25">
      <c r="A304" s="17">
        <v>318</v>
      </c>
      <c r="B304">
        <v>3</v>
      </c>
      <c r="C304" s="8">
        <v>6</v>
      </c>
      <c r="D304">
        <v>2009</v>
      </c>
      <c r="E304" s="1">
        <v>0.50013333333333332</v>
      </c>
      <c r="F304">
        <v>4</v>
      </c>
      <c r="G304" s="8">
        <v>6</v>
      </c>
      <c r="H304">
        <v>2009</v>
      </c>
      <c r="I304" s="1">
        <v>0.50013333333333332</v>
      </c>
      <c r="J304" s="4">
        <v>708.154</v>
      </c>
      <c r="K304" s="2">
        <v>27.338686217969599</v>
      </c>
      <c r="L304" s="5">
        <v>6.128918093093108</v>
      </c>
      <c r="M304" s="11" t="s">
        <v>141</v>
      </c>
      <c r="N304" s="5">
        <v>1.1652341397486996</v>
      </c>
      <c r="O304" s="5">
        <v>3.6732569482766775</v>
      </c>
      <c r="P304" s="5">
        <v>0.31265673344231781</v>
      </c>
      <c r="Q304" s="2">
        <v>2.4029427704112472</v>
      </c>
      <c r="R304" s="5">
        <v>5.0383701051268819</v>
      </c>
      <c r="S304" s="5">
        <v>0.3308645338441889</v>
      </c>
      <c r="T304" s="5">
        <v>0.18826117126867639</v>
      </c>
      <c r="U304" s="5">
        <v>0.63304242594709204</v>
      </c>
      <c r="V304" s="5">
        <v>0.37222666844790331</v>
      </c>
      <c r="W304" s="3">
        <v>0.40315872775100958</v>
      </c>
      <c r="X304" s="3">
        <v>0.10791498381223458</v>
      </c>
      <c r="Y304" s="3">
        <v>0.80631745550201916</v>
      </c>
      <c r="AB304">
        <f t="shared" si="54"/>
        <v>0.1728744561276368</v>
      </c>
      <c r="AC304">
        <f t="shared" si="55"/>
        <v>1.2515018021625952E-2</v>
      </c>
      <c r="AD304">
        <f t="shared" si="56"/>
        <v>1.879261380550085E-2</v>
      </c>
      <c r="AE304">
        <f t="shared" si="57"/>
        <v>3.8240149121742353E-2</v>
      </c>
      <c r="AF304">
        <f t="shared" si="58"/>
        <v>3.5521262700843655E-3</v>
      </c>
      <c r="AG304">
        <f t="shared" si="59"/>
        <v>0.21915704703121788</v>
      </c>
      <c r="AH304">
        <f t="shared" si="60"/>
        <v>1.8342334579433146E-2</v>
      </c>
      <c r="AI304">
        <f t="shared" si="61"/>
        <v>4.8150730663143E-3</v>
      </c>
      <c r="AJ304">
        <f t="shared" si="62"/>
        <v>1.3022884713990785E-2</v>
      </c>
      <c r="AK304">
        <f t="shared" si="63"/>
        <v>4.6435462630726463E-3</v>
      </c>
      <c r="AL304" s="5">
        <f t="shared" si="64"/>
        <v>0.24597436334659031</v>
      </c>
      <c r="AM304" s="5">
        <f t="shared" si="65"/>
        <v>0.25998088565402877</v>
      </c>
      <c r="AN304" s="5">
        <f t="shared" si="66"/>
        <v>-1.4006522307438457E-2</v>
      </c>
    </row>
    <row r="305" spans="1:40" x14ac:dyDescent="0.25">
      <c r="A305" s="17">
        <v>319</v>
      </c>
      <c r="B305">
        <v>4</v>
      </c>
      <c r="C305" s="8">
        <v>6</v>
      </c>
      <c r="D305">
        <v>2009</v>
      </c>
      <c r="E305" s="1">
        <v>0.50013333333333332</v>
      </c>
      <c r="F305">
        <v>5</v>
      </c>
      <c r="G305" s="8">
        <v>6</v>
      </c>
      <c r="H305">
        <v>2009</v>
      </c>
      <c r="I305" s="1">
        <v>0.50013333333333332</v>
      </c>
      <c r="J305" s="4">
        <v>707.58299999999997</v>
      </c>
      <c r="K305" s="2">
        <v>21.495711457171733</v>
      </c>
      <c r="L305" s="5">
        <v>7.237510599088278</v>
      </c>
      <c r="M305" s="5">
        <v>1.5657039737457172E-3</v>
      </c>
      <c r="N305" s="5">
        <v>0.39689716125479901</v>
      </c>
      <c r="O305" s="5">
        <v>2.2423871574550311</v>
      </c>
      <c r="P305" s="5">
        <v>0.11405009957071328</v>
      </c>
      <c r="Q305" s="2">
        <v>0.9220021166709218</v>
      </c>
      <c r="R305" s="5">
        <v>5.2369631329487767</v>
      </c>
      <c r="S305" s="5">
        <v>0.12578408328406601</v>
      </c>
      <c r="T305" s="5">
        <v>0.13129043546139646</v>
      </c>
      <c r="U305" s="5">
        <v>0.66387607704766427</v>
      </c>
      <c r="V305" s="5">
        <v>0.16337857083344351</v>
      </c>
      <c r="W305" s="3">
        <v>0.31878374304547036</v>
      </c>
      <c r="X305" s="3">
        <v>4.3332227253312226E-2</v>
      </c>
      <c r="Y305" s="3">
        <v>0.63756748609094072</v>
      </c>
      <c r="AB305">
        <f t="shared" si="54"/>
        <v>0.20414381290971925</v>
      </c>
      <c r="AC305">
        <f t="shared" si="55"/>
        <v>1.9594813447959018E-5</v>
      </c>
      <c r="AD305">
        <f t="shared" si="56"/>
        <v>6.4010612266901324E-3</v>
      </c>
      <c r="AE305">
        <f t="shared" si="57"/>
        <v>2.3344193040998645E-2</v>
      </c>
      <c r="AF305">
        <f t="shared" si="58"/>
        <v>1.2957352631767617E-3</v>
      </c>
      <c r="AG305">
        <f t="shared" si="59"/>
        <v>0.22779536867697139</v>
      </c>
      <c r="AH305">
        <f t="shared" si="60"/>
        <v>6.9731672765208476E-3</v>
      </c>
      <c r="AI305">
        <f t="shared" si="61"/>
        <v>3.3579576467876212E-3</v>
      </c>
      <c r="AJ305">
        <f t="shared" si="62"/>
        <v>1.3657191463642549E-2</v>
      </c>
      <c r="AK305">
        <f t="shared" si="63"/>
        <v>2.038155823770503E-3</v>
      </c>
      <c r="AL305" s="5">
        <f t="shared" si="64"/>
        <v>0.23520439725403272</v>
      </c>
      <c r="AM305" s="5">
        <f t="shared" si="65"/>
        <v>0.25382184088769288</v>
      </c>
      <c r="AN305" s="5">
        <f t="shared" si="66"/>
        <v>-1.8617443633660163E-2</v>
      </c>
    </row>
    <row r="306" spans="1:40" x14ac:dyDescent="0.25">
      <c r="A306" s="17">
        <v>320</v>
      </c>
      <c r="B306">
        <v>5</v>
      </c>
      <c r="C306" s="8">
        <v>6</v>
      </c>
      <c r="D306">
        <v>2009</v>
      </c>
      <c r="E306" s="1">
        <v>0.50013333333333332</v>
      </c>
      <c r="F306">
        <v>6</v>
      </c>
      <c r="G306" s="8">
        <v>6</v>
      </c>
      <c r="H306">
        <v>2009</v>
      </c>
      <c r="I306" s="1">
        <v>0.50013333333333332</v>
      </c>
      <c r="J306" s="4">
        <v>707.91899999999998</v>
      </c>
      <c r="K306" s="2">
        <v>18.8439637868176</v>
      </c>
      <c r="L306" s="5">
        <v>6.3305653584715387</v>
      </c>
      <c r="M306" s="5">
        <v>3.6189482696188271E-3</v>
      </c>
      <c r="N306" s="5">
        <v>0.44061495834881254</v>
      </c>
      <c r="O306" s="5">
        <v>1.9932398442879344</v>
      </c>
      <c r="P306" s="5">
        <v>0.11638281426367095</v>
      </c>
      <c r="Q306" s="2">
        <v>0.85291819851363493</v>
      </c>
      <c r="R306" s="5">
        <v>4.5227886064788496</v>
      </c>
      <c r="S306" s="5">
        <v>0.13462167302073219</v>
      </c>
      <c r="T306" s="5">
        <v>0.14113898251513426</v>
      </c>
      <c r="U306" s="5">
        <v>0.56431573437892524</v>
      </c>
      <c r="V306" s="5">
        <v>0.15571085386625433</v>
      </c>
      <c r="W306" s="3">
        <v>0.3094799929852225</v>
      </c>
      <c r="X306" s="3">
        <v>8.5069693274902658E-2</v>
      </c>
      <c r="Y306" s="3">
        <v>0.61895998597044499</v>
      </c>
      <c r="AB306">
        <f t="shared" si="54"/>
        <v>0.1785621910267548</v>
      </c>
      <c r="AC306">
        <f t="shared" si="55"/>
        <v>4.529120281361168E-5</v>
      </c>
      <c r="AD306">
        <f t="shared" si="56"/>
        <v>7.106131262993933E-3</v>
      </c>
      <c r="AE306">
        <f t="shared" si="57"/>
        <v>2.0750464765806501E-2</v>
      </c>
      <c r="AF306">
        <f t="shared" si="58"/>
        <v>1.3222374819207422E-3</v>
      </c>
      <c r="AG306">
        <f t="shared" si="59"/>
        <v>0.19673048518879699</v>
      </c>
      <c r="AH306">
        <f t="shared" si="60"/>
        <v>7.4631020118709739E-3</v>
      </c>
      <c r="AI306">
        <f t="shared" si="61"/>
        <v>3.6098495974283859E-3</v>
      </c>
      <c r="AJ306">
        <f t="shared" si="62"/>
        <v>1.1609046171136089E-2</v>
      </c>
      <c r="AK306">
        <f t="shared" si="63"/>
        <v>1.9425006719842107E-3</v>
      </c>
      <c r="AL306" s="5">
        <f t="shared" si="64"/>
        <v>0.20778631574028955</v>
      </c>
      <c r="AM306" s="5">
        <f t="shared" si="65"/>
        <v>0.22135498364121664</v>
      </c>
      <c r="AN306" s="5">
        <f t="shared" si="66"/>
        <v>-1.3568667900927089E-2</v>
      </c>
    </row>
    <row r="307" spans="1:40" x14ac:dyDescent="0.25">
      <c r="A307" s="17">
        <v>322</v>
      </c>
      <c r="B307">
        <v>6</v>
      </c>
      <c r="C307" s="8">
        <v>6</v>
      </c>
      <c r="D307">
        <v>2009</v>
      </c>
      <c r="E307" s="1">
        <v>0.50013333333333332</v>
      </c>
      <c r="F307">
        <v>7</v>
      </c>
      <c r="G307" s="8">
        <v>6</v>
      </c>
      <c r="H307">
        <v>2009</v>
      </c>
      <c r="I307" s="1">
        <v>0.50013333333333332</v>
      </c>
      <c r="J307" s="4">
        <v>708.61699999999996</v>
      </c>
      <c r="K307" s="2">
        <v>11.543612416862814</v>
      </c>
      <c r="L307" s="5">
        <v>3.4486854036171035</v>
      </c>
      <c r="M307" s="11" t="s">
        <v>141</v>
      </c>
      <c r="N307" s="5">
        <v>0.33643094854161382</v>
      </c>
      <c r="O307" s="5">
        <v>1.4263187989840924</v>
      </c>
      <c r="P307" s="5">
        <v>8.7805118711425323E-2</v>
      </c>
      <c r="Q307" s="2">
        <v>0.74491845120912292</v>
      </c>
      <c r="R307" s="5">
        <v>2.7025968864028171</v>
      </c>
      <c r="S307" s="5">
        <v>1.185272381564203E-2</v>
      </c>
      <c r="T307" s="5">
        <v>5.5482705694882208E-2</v>
      </c>
      <c r="U307" s="5">
        <v>0.31545127567505454</v>
      </c>
      <c r="V307" s="5">
        <v>5.7927110161312835E-2</v>
      </c>
      <c r="W307" s="3">
        <v>0.30574636350262796</v>
      </c>
      <c r="X307" s="3">
        <v>3.8125818212990124E-2</v>
      </c>
      <c r="Y307" s="3">
        <v>0.61149272700525592</v>
      </c>
      <c r="AB307">
        <f t="shared" si="54"/>
        <v>9.7274854134124136E-2</v>
      </c>
      <c r="AC307">
        <f t="shared" si="55"/>
        <v>1.2515018021625952E-2</v>
      </c>
      <c r="AD307">
        <f t="shared" si="56"/>
        <v>5.4258768023432635E-3</v>
      </c>
      <c r="AE307">
        <f t="shared" si="57"/>
        <v>1.4848578342412185E-2</v>
      </c>
      <c r="AF307">
        <f t="shared" si="58"/>
        <v>9.975632553593215E-4</v>
      </c>
      <c r="AG307">
        <f t="shared" si="59"/>
        <v>0.11755649953883041</v>
      </c>
      <c r="AH307">
        <f t="shared" si="60"/>
        <v>6.5708652232427832E-4</v>
      </c>
      <c r="AI307">
        <f t="shared" si="61"/>
        <v>1.4190567286782854E-3</v>
      </c>
      <c r="AJ307">
        <f t="shared" si="62"/>
        <v>6.4894317151831839E-3</v>
      </c>
      <c r="AK307">
        <f t="shared" si="63"/>
        <v>7.2264358983673699E-4</v>
      </c>
      <c r="AL307" s="5">
        <f t="shared" si="64"/>
        <v>0.13106189055586487</v>
      </c>
      <c r="AM307" s="5">
        <f t="shared" si="65"/>
        <v>0.1268447180948529</v>
      </c>
      <c r="AN307" s="5">
        <f t="shared" si="66"/>
        <v>4.2171724610119699E-3</v>
      </c>
    </row>
    <row r="308" spans="1:40" x14ac:dyDescent="0.25">
      <c r="A308" s="17">
        <v>324</v>
      </c>
      <c r="B308">
        <v>7</v>
      </c>
      <c r="C308" s="8">
        <v>6</v>
      </c>
      <c r="D308">
        <v>2009</v>
      </c>
      <c r="E308" s="1">
        <v>0.50013333333333332</v>
      </c>
      <c r="F308">
        <v>8</v>
      </c>
      <c r="G308" s="8">
        <v>6</v>
      </c>
      <c r="H308">
        <v>2009</v>
      </c>
      <c r="I308" s="1">
        <v>0.50013333333333332</v>
      </c>
      <c r="J308" s="4">
        <v>707.40300000000002</v>
      </c>
      <c r="K308" s="2">
        <v>12.4503331198765</v>
      </c>
      <c r="L308" s="5">
        <v>3.5817020247099625</v>
      </c>
      <c r="M308" s="11" t="s">
        <v>141</v>
      </c>
      <c r="N308" s="5">
        <v>0.66634811689007978</v>
      </c>
      <c r="O308" s="5">
        <v>1.9845681481615094</v>
      </c>
      <c r="P308" s="5">
        <v>0.16455184545805734</v>
      </c>
      <c r="Q308" s="2">
        <v>1.2479069796121478</v>
      </c>
      <c r="R308" s="5">
        <v>2.9217745294031667</v>
      </c>
      <c r="S308" s="5">
        <v>0.12192368677646785</v>
      </c>
      <c r="T308" s="5">
        <v>6.3729352691373475E-2</v>
      </c>
      <c r="U308" s="5">
        <v>0.34512969863460286</v>
      </c>
      <c r="V308" s="5">
        <v>0.11058115634021591</v>
      </c>
      <c r="W308" s="3">
        <v>0.55185001400272271</v>
      </c>
      <c r="X308" s="3">
        <v>0.10860199465919217</v>
      </c>
      <c r="Y308" s="3">
        <v>1.1037000280054454</v>
      </c>
      <c r="AB308">
        <f t="shared" si="54"/>
        <v>0.10102676853044769</v>
      </c>
      <c r="AC308">
        <f t="shared" si="55"/>
        <v>1.2515018021625952E-2</v>
      </c>
      <c r="AD308">
        <f t="shared" si="56"/>
        <v>1.0746700936378896E-2</v>
      </c>
      <c r="AE308">
        <f t="shared" si="57"/>
        <v>2.0660188763424337E-2</v>
      </c>
      <c r="AF308">
        <f t="shared" si="58"/>
        <v>1.8694909481303864E-3</v>
      </c>
      <c r="AG308">
        <f t="shared" si="59"/>
        <v>0.12709020270334007</v>
      </c>
      <c r="AH308">
        <f t="shared" si="60"/>
        <v>6.7591561719490111E-3</v>
      </c>
      <c r="AI308">
        <f t="shared" si="61"/>
        <v>1.6299775870401902E-3</v>
      </c>
      <c r="AJ308">
        <f t="shared" si="62"/>
        <v>7.0999732284427663E-3</v>
      </c>
      <c r="AK308">
        <f t="shared" si="63"/>
        <v>1.379505443365967E-3</v>
      </c>
      <c r="AL308" s="5">
        <f t="shared" si="64"/>
        <v>0.14681816720000726</v>
      </c>
      <c r="AM308" s="5">
        <f t="shared" si="65"/>
        <v>0.143958815134138</v>
      </c>
      <c r="AN308" s="5">
        <f t="shared" si="66"/>
        <v>2.8593520658692639E-3</v>
      </c>
    </row>
    <row r="309" spans="1:40" x14ac:dyDescent="0.25">
      <c r="A309" s="17">
        <v>325</v>
      </c>
      <c r="B309">
        <v>8</v>
      </c>
      <c r="C309" s="8">
        <v>6</v>
      </c>
      <c r="D309">
        <v>2009</v>
      </c>
      <c r="E309" s="1">
        <v>0.50013333333333332</v>
      </c>
      <c r="F309">
        <v>9</v>
      </c>
      <c r="G309" s="8">
        <v>6</v>
      </c>
      <c r="H309">
        <v>2009</v>
      </c>
      <c r="I309" s="1">
        <v>0.50013333333333332</v>
      </c>
      <c r="J309" s="4">
        <v>707.44</v>
      </c>
      <c r="K309" s="2">
        <v>14.979984168268899</v>
      </c>
      <c r="L309" s="5">
        <v>4.1459977390617571</v>
      </c>
      <c r="M309" s="5">
        <v>2.528896024694003E-3</v>
      </c>
      <c r="N309" s="5">
        <v>0.88251682279204069</v>
      </c>
      <c r="O309" s="5">
        <v>2.6469394599406257</v>
      </c>
      <c r="P309" s="5">
        <v>0.21134102885563577</v>
      </c>
      <c r="Q309" s="2">
        <v>1.7295107345117664</v>
      </c>
      <c r="R309" s="5">
        <v>3.6387419304038393</v>
      </c>
      <c r="S309" s="5">
        <v>0.16904566715404207</v>
      </c>
      <c r="T309" s="5">
        <v>8.2503111248574137E-2</v>
      </c>
      <c r="U309" s="5">
        <v>0.44150451201587321</v>
      </c>
      <c r="V309" s="5">
        <v>0.11223885510940565</v>
      </c>
      <c r="W309" s="3">
        <v>0.30682746274944728</v>
      </c>
      <c r="X309" s="3">
        <v>0.11317563592462285</v>
      </c>
      <c r="Y309" s="3">
        <v>0.61365492549889455</v>
      </c>
      <c r="AB309">
        <f t="shared" si="54"/>
        <v>0.11694349530538337</v>
      </c>
      <c r="AC309">
        <f t="shared" si="55"/>
        <v>3.1649179323863675E-5</v>
      </c>
      <c r="AD309">
        <f t="shared" si="56"/>
        <v>1.4233017435590424E-2</v>
      </c>
      <c r="AE309">
        <f t="shared" si="57"/>
        <v>2.7555752589494491E-2</v>
      </c>
      <c r="AF309">
        <f t="shared" si="58"/>
        <v>2.4010678173456341E-3</v>
      </c>
      <c r="AG309">
        <f t="shared" si="59"/>
        <v>0.15827656955262445</v>
      </c>
      <c r="AH309">
        <f t="shared" si="60"/>
        <v>9.3714855143800721E-3</v>
      </c>
      <c r="AI309">
        <f t="shared" si="61"/>
        <v>2.1101457415942416E-3</v>
      </c>
      <c r="AJ309">
        <f t="shared" si="62"/>
        <v>9.0825861348667603E-3</v>
      </c>
      <c r="AK309">
        <f t="shared" si="63"/>
        <v>1.4001853182311083E-3</v>
      </c>
      <c r="AL309" s="5">
        <f t="shared" si="64"/>
        <v>0.1611649823271378</v>
      </c>
      <c r="AM309" s="5">
        <f t="shared" si="65"/>
        <v>0.18024097226169664</v>
      </c>
      <c r="AN309" s="5">
        <f t="shared" si="66"/>
        <v>-1.9075989934558835E-2</v>
      </c>
    </row>
    <row r="310" spans="1:40" x14ac:dyDescent="0.25">
      <c r="A310" s="17">
        <v>326</v>
      </c>
      <c r="B310">
        <v>9</v>
      </c>
      <c r="C310" s="8">
        <v>6</v>
      </c>
      <c r="D310">
        <v>2009</v>
      </c>
      <c r="E310" s="1">
        <v>0.50013333333333332</v>
      </c>
      <c r="F310">
        <v>10</v>
      </c>
      <c r="G310" s="8">
        <v>6</v>
      </c>
      <c r="H310">
        <v>2009</v>
      </c>
      <c r="I310" s="1">
        <v>0.50013333333333332</v>
      </c>
      <c r="J310" s="4">
        <v>708.56500000000005</v>
      </c>
      <c r="K310" s="2">
        <v>18.770331585669439</v>
      </c>
      <c r="L310" s="5">
        <v>5.5898403687242304</v>
      </c>
      <c r="M310" s="11" t="s">
        <v>141</v>
      </c>
      <c r="N310" s="5">
        <v>0.98156388764963987</v>
      </c>
      <c r="O310" s="5">
        <v>3.371603334519659</v>
      </c>
      <c r="P310" s="5">
        <v>0.24711491151810364</v>
      </c>
      <c r="Q310" s="2">
        <v>2.1507726017987814</v>
      </c>
      <c r="R310" s="5">
        <v>4.8421069168076425</v>
      </c>
      <c r="S310" s="5">
        <v>0.27419090414870362</v>
      </c>
      <c r="T310" s="5">
        <v>0.12498562141278821</v>
      </c>
      <c r="U310" s="5">
        <v>0.61779572947960082</v>
      </c>
      <c r="V310" s="5">
        <v>0.16676580479783387</v>
      </c>
      <c r="W310" s="3">
        <v>0.24861816874021192</v>
      </c>
      <c r="X310" s="3">
        <v>7.7562552816213715E-2</v>
      </c>
      <c r="Y310" s="3">
        <v>0.49723633748042384</v>
      </c>
      <c r="AB310">
        <f t="shared" si="54"/>
        <v>0.15766903699896284</v>
      </c>
      <c r="AC310">
        <f t="shared" si="55"/>
        <v>1.2515018021625952E-2</v>
      </c>
      <c r="AD310">
        <f t="shared" si="56"/>
        <v>1.5830424493058451E-2</v>
      </c>
      <c r="AE310">
        <f t="shared" si="57"/>
        <v>3.5099808183003317E-2</v>
      </c>
      <c r="AF310">
        <f t="shared" si="58"/>
        <v>2.8074986879979419E-3</v>
      </c>
      <c r="AG310">
        <f t="shared" si="59"/>
        <v>0.21062006783050211</v>
      </c>
      <c r="AH310">
        <f t="shared" si="60"/>
        <v>1.5200484754589048E-2</v>
      </c>
      <c r="AI310">
        <f t="shared" si="61"/>
        <v>3.1967021945401258E-3</v>
      </c>
      <c r="AJ310">
        <f t="shared" si="62"/>
        <v>1.2709231217436759E-2</v>
      </c>
      <c r="AK310">
        <f t="shared" si="63"/>
        <v>2.0804117364999234E-3</v>
      </c>
      <c r="AL310" s="5">
        <f t="shared" si="64"/>
        <v>0.22392178638464849</v>
      </c>
      <c r="AM310" s="5">
        <f t="shared" si="65"/>
        <v>0.24380689773356795</v>
      </c>
      <c r="AN310" s="5">
        <f t="shared" si="66"/>
        <v>-1.988511134891946E-2</v>
      </c>
    </row>
    <row r="311" spans="1:40" x14ac:dyDescent="0.25">
      <c r="A311" s="17">
        <v>327</v>
      </c>
      <c r="B311">
        <v>10</v>
      </c>
      <c r="C311" s="8">
        <v>6</v>
      </c>
      <c r="D311">
        <v>2009</v>
      </c>
      <c r="E311" s="1">
        <v>0.50707777777777774</v>
      </c>
      <c r="F311">
        <v>13</v>
      </c>
      <c r="G311" s="8">
        <v>6</v>
      </c>
      <c r="H311">
        <v>2009</v>
      </c>
      <c r="I311" s="1">
        <v>0.50707777777777774</v>
      </c>
      <c r="J311" s="4">
        <v>2119.9949999999999</v>
      </c>
      <c r="K311" s="2">
        <v>20.268915728574807</v>
      </c>
      <c r="L311" s="5">
        <v>6.1487117888958194</v>
      </c>
      <c r="M311" s="11" t="s">
        <v>141</v>
      </c>
      <c r="N311" s="5">
        <v>0.87121401466319182</v>
      </c>
      <c r="O311" s="5">
        <v>2.9641267972679475</v>
      </c>
      <c r="P311" s="5">
        <v>0.275251666103214</v>
      </c>
      <c r="Q311" s="2">
        <v>1.7191798788713315</v>
      </c>
      <c r="R311" s="5">
        <v>4.9377574819005261</v>
      </c>
      <c r="S311" s="5">
        <v>1.8832864913961595E-2</v>
      </c>
      <c r="T311" s="5">
        <v>0.19184273275530869</v>
      </c>
      <c r="U311" s="5">
        <v>0.68165024437715838</v>
      </c>
      <c r="V311" s="5">
        <v>0.18820841610766376</v>
      </c>
      <c r="W311" s="3">
        <v>0.21050208612696733</v>
      </c>
      <c r="X311" s="3" t="s">
        <v>147</v>
      </c>
      <c r="Y311" s="3">
        <v>0.42100417225393466</v>
      </c>
      <c r="AB311">
        <f t="shared" si="54"/>
        <v>0.17343276419191095</v>
      </c>
      <c r="AC311">
        <f t="shared" si="55"/>
        <v>1.2515018021625952E-2</v>
      </c>
      <c r="AD311">
        <f t="shared" si="56"/>
        <v>1.4050728485380862E-2</v>
      </c>
      <c r="AE311">
        <f t="shared" si="57"/>
        <v>3.0857806121201738E-2</v>
      </c>
      <c r="AF311">
        <f t="shared" si="58"/>
        <v>3.1271633375204388E-3</v>
      </c>
      <c r="AG311">
        <f t="shared" si="59"/>
        <v>0.21478063860145299</v>
      </c>
      <c r="AH311">
        <f t="shared" si="60"/>
        <v>1.0440487692277873E-3</v>
      </c>
      <c r="AI311">
        <f t="shared" si="61"/>
        <v>4.9066770871190992E-3</v>
      </c>
      <c r="AJ311">
        <f t="shared" si="62"/>
        <v>1.4022839834954915E-2</v>
      </c>
      <c r="AK311">
        <f t="shared" si="63"/>
        <v>2.3479093825806356E-3</v>
      </c>
      <c r="AL311" s="5">
        <f t="shared" si="64"/>
        <v>0.23398348015763992</v>
      </c>
      <c r="AM311" s="5">
        <f t="shared" si="65"/>
        <v>0.23710211367533543</v>
      </c>
      <c r="AN311" s="5">
        <f t="shared" si="66"/>
        <v>-3.1186335176955071E-3</v>
      </c>
    </row>
    <row r="312" spans="1:40" x14ac:dyDescent="0.25">
      <c r="A312" s="17">
        <v>333</v>
      </c>
      <c r="B312">
        <v>13</v>
      </c>
      <c r="C312" s="8">
        <v>6</v>
      </c>
      <c r="D312">
        <v>2009</v>
      </c>
      <c r="E312" s="1">
        <v>0.50707777777777774</v>
      </c>
      <c r="F312">
        <v>16</v>
      </c>
      <c r="G312" s="8">
        <v>6</v>
      </c>
      <c r="H312">
        <v>2009</v>
      </c>
      <c r="I312" s="1">
        <v>0.50707777777777774</v>
      </c>
      <c r="J312" s="4">
        <v>656.25900000000001</v>
      </c>
      <c r="K312" s="2">
        <v>22.125410851508118</v>
      </c>
      <c r="L312" s="5">
        <v>4.175101523666223</v>
      </c>
      <c r="M312" s="5">
        <v>7.2197770352737498E-4</v>
      </c>
      <c r="N312" s="5">
        <v>0.92586764499257002</v>
      </c>
      <c r="O312" s="5">
        <v>2.585092737315732</v>
      </c>
      <c r="P312" s="5">
        <v>0.13370339471514106</v>
      </c>
      <c r="Q312" s="2">
        <v>1.6309415189005916</v>
      </c>
      <c r="R312" s="5">
        <v>3.7843921278681476</v>
      </c>
      <c r="S312" s="5">
        <v>0.10164638116813086</v>
      </c>
      <c r="T312" s="5">
        <v>0.1156714815639437</v>
      </c>
      <c r="U312" s="5">
        <v>0.45592255296845396</v>
      </c>
      <c r="V312" s="5">
        <v>0.2587524232922932</v>
      </c>
      <c r="W312" s="3">
        <v>0.4504657463363882</v>
      </c>
      <c r="X312" s="3">
        <v>7.1403398063377088E-2</v>
      </c>
      <c r="Y312" s="3">
        <v>0.90093149267277639</v>
      </c>
      <c r="AB312">
        <f t="shared" si="54"/>
        <v>0.11776440706473987</v>
      </c>
      <c r="AC312">
        <f t="shared" si="55"/>
        <v>9.0355639708572167E-6</v>
      </c>
      <c r="AD312">
        <f t="shared" si="56"/>
        <v>1.4932168989750326E-2</v>
      </c>
      <c r="AE312">
        <f t="shared" si="57"/>
        <v>2.691190220571545E-2</v>
      </c>
      <c r="AF312">
        <f t="shared" si="58"/>
        <v>1.5190184312941783E-3</v>
      </c>
      <c r="AG312">
        <f t="shared" si="59"/>
        <v>0.16461200472506457</v>
      </c>
      <c r="AH312">
        <f t="shared" si="60"/>
        <v>5.6350310820937038E-3</v>
      </c>
      <c r="AI312">
        <f t="shared" si="61"/>
        <v>2.9584785416231318E-3</v>
      </c>
      <c r="AJ312">
        <f t="shared" si="62"/>
        <v>9.3791926140393746E-3</v>
      </c>
      <c r="AK312">
        <f t="shared" si="63"/>
        <v>3.2279493923689272E-3</v>
      </c>
      <c r="AL312" s="5">
        <f t="shared" si="64"/>
        <v>0.1611365322554707</v>
      </c>
      <c r="AM312" s="5">
        <f t="shared" si="65"/>
        <v>0.1858126563551897</v>
      </c>
      <c r="AN312" s="5">
        <f t="shared" si="66"/>
        <v>-2.4676124099719005E-2</v>
      </c>
    </row>
    <row r="313" spans="1:40" x14ac:dyDescent="0.25">
      <c r="A313" s="17">
        <v>334</v>
      </c>
      <c r="B313">
        <v>16</v>
      </c>
      <c r="C313" s="8">
        <v>6</v>
      </c>
      <c r="D313">
        <v>2009</v>
      </c>
      <c r="E313" s="1">
        <v>0.50707777777777774</v>
      </c>
      <c r="F313">
        <v>19</v>
      </c>
      <c r="G313" s="8">
        <v>6</v>
      </c>
      <c r="H313">
        <v>2009</v>
      </c>
      <c r="I313" s="1">
        <v>0.50707777777777774</v>
      </c>
      <c r="J313" s="4">
        <v>1369.9280000000001</v>
      </c>
      <c r="K313" s="2">
        <v>19.2997588194415</v>
      </c>
      <c r="L313" s="5">
        <v>4.6232888778534038</v>
      </c>
      <c r="M313" s="5">
        <v>9.5083577597331569E-4</v>
      </c>
      <c r="N313" s="5">
        <v>0.84085577121906885</v>
      </c>
      <c r="O313" s="5">
        <v>2.4641437376446236</v>
      </c>
      <c r="P313" s="5">
        <v>0.15785634688149586</v>
      </c>
      <c r="Q313" s="2">
        <v>1.6137861629613477</v>
      </c>
      <c r="R313" s="5">
        <v>3.3727216916934086</v>
      </c>
      <c r="S313" s="5">
        <v>1.2066495668747975E-2</v>
      </c>
      <c r="T313" s="5">
        <v>0.10218228490149907</v>
      </c>
      <c r="U313" s="5">
        <v>0.43821461738611744</v>
      </c>
      <c r="V313" s="5">
        <v>0.15494980227943009</v>
      </c>
      <c r="W313" s="3">
        <v>0.14071181650993991</v>
      </c>
      <c r="X313" s="3" t="s">
        <v>147</v>
      </c>
      <c r="Y313" s="3">
        <v>0.28142363301987983</v>
      </c>
      <c r="AB313">
        <f t="shared" si="54"/>
        <v>0.13040613989939928</v>
      </c>
      <c r="AC313">
        <f t="shared" si="55"/>
        <v>1.1899726871912743E-5</v>
      </c>
      <c r="AD313">
        <f t="shared" si="56"/>
        <v>1.3561118092587341E-2</v>
      </c>
      <c r="AE313">
        <f t="shared" si="57"/>
        <v>2.5652772270435904E-2</v>
      </c>
      <c r="AF313">
        <f t="shared" si="58"/>
        <v>1.7934226795111073E-3</v>
      </c>
      <c r="AG313">
        <f t="shared" si="59"/>
        <v>0.14670532552928578</v>
      </c>
      <c r="AH313">
        <f t="shared" si="60"/>
        <v>6.6893752009601658E-4</v>
      </c>
      <c r="AI313">
        <f t="shared" si="61"/>
        <v>2.6134712993019916E-3</v>
      </c>
      <c r="AJ313">
        <f t="shared" si="62"/>
        <v>9.0149067555259713E-3</v>
      </c>
      <c r="AK313">
        <f t="shared" si="63"/>
        <v>1.9330065154619521E-3</v>
      </c>
      <c r="AL313" s="5">
        <f t="shared" si="64"/>
        <v>0.17142535266880554</v>
      </c>
      <c r="AM313" s="5">
        <f t="shared" si="65"/>
        <v>0.16093564761967172</v>
      </c>
      <c r="AN313" s="5">
        <f t="shared" si="66"/>
        <v>1.0489705049133824E-2</v>
      </c>
    </row>
    <row r="314" spans="1:40" x14ac:dyDescent="0.25">
      <c r="A314" s="17">
        <v>335</v>
      </c>
      <c r="B314">
        <v>19</v>
      </c>
      <c r="C314" s="8">
        <v>6</v>
      </c>
      <c r="D314">
        <v>2009</v>
      </c>
      <c r="E314" s="1">
        <v>0.50707777777777774</v>
      </c>
      <c r="F314">
        <v>22</v>
      </c>
      <c r="G314" s="8">
        <v>6</v>
      </c>
      <c r="H314">
        <v>2009</v>
      </c>
      <c r="I314" s="1">
        <v>0.50707777777777774</v>
      </c>
      <c r="J314" s="4">
        <v>2123.107</v>
      </c>
      <c r="K314" s="2">
        <v>27.888373030657423</v>
      </c>
      <c r="L314" s="5">
        <v>5.2884218600849664</v>
      </c>
      <c r="M314" s="11" t="s">
        <v>141</v>
      </c>
      <c r="N314" s="5">
        <v>1.0984254540123064</v>
      </c>
      <c r="O314" s="5">
        <v>2.6441281291313832</v>
      </c>
      <c r="P314" s="5">
        <v>0.35165146213129572</v>
      </c>
      <c r="Q314" s="2">
        <v>1.6425211736178416</v>
      </c>
      <c r="R314" s="5">
        <v>3.9726129407029029</v>
      </c>
      <c r="S314" s="5">
        <v>4.3311288849457237E-2</v>
      </c>
      <c r="T314" s="5">
        <v>0.1425241624679506</v>
      </c>
      <c r="U314" s="5">
        <v>0.53609949645841026</v>
      </c>
      <c r="V314" s="5">
        <v>0.27601372537726909</v>
      </c>
      <c r="W314" s="3">
        <v>0.17910384211553385</v>
      </c>
      <c r="X314" s="3">
        <v>4.0190774104070376E-2</v>
      </c>
      <c r="Y314" s="3">
        <v>0.35820768423106769</v>
      </c>
      <c r="AB314">
        <f t="shared" si="54"/>
        <v>0.14916711872295618</v>
      </c>
      <c r="AC314">
        <f t="shared" si="55"/>
        <v>1.2515018021625952E-2</v>
      </c>
      <c r="AD314">
        <f t="shared" si="56"/>
        <v>1.7715139513365983E-2</v>
      </c>
      <c r="AE314">
        <f t="shared" si="57"/>
        <v>2.7526485453846269E-2</v>
      </c>
      <c r="AF314">
        <f t="shared" si="58"/>
        <v>3.995149513645776E-3</v>
      </c>
      <c r="AG314">
        <f t="shared" si="59"/>
        <v>0.17279915983078137</v>
      </c>
      <c r="AH314">
        <f t="shared" si="60"/>
        <v>2.4010737624641587E-3</v>
      </c>
      <c r="AI314">
        <f t="shared" si="61"/>
        <v>3.645277735040925E-3</v>
      </c>
      <c r="AJ314">
        <f t="shared" si="62"/>
        <v>1.1028584580506281E-2</v>
      </c>
      <c r="AK314">
        <f t="shared" si="63"/>
        <v>3.4432849972214209E-3</v>
      </c>
      <c r="AL314" s="5">
        <f t="shared" si="64"/>
        <v>0.21091891122544015</v>
      </c>
      <c r="AM314" s="5">
        <f t="shared" si="65"/>
        <v>0.19331738090601414</v>
      </c>
      <c r="AN314" s="5">
        <f t="shared" si="66"/>
        <v>1.7601530319426018E-2</v>
      </c>
    </row>
    <row r="315" spans="1:40" x14ac:dyDescent="0.25">
      <c r="A315" s="17">
        <v>336</v>
      </c>
      <c r="B315">
        <v>22</v>
      </c>
      <c r="C315" s="8">
        <v>6</v>
      </c>
      <c r="D315">
        <v>2009</v>
      </c>
      <c r="E315" s="1">
        <v>0.50707777777777774</v>
      </c>
      <c r="F315">
        <v>25</v>
      </c>
      <c r="G315" s="8">
        <v>6</v>
      </c>
      <c r="H315">
        <v>2009</v>
      </c>
      <c r="I315" s="1">
        <v>0.50707777777777774</v>
      </c>
      <c r="J315" s="4">
        <v>2042.519</v>
      </c>
      <c r="K315" s="2">
        <v>72.978513296571521</v>
      </c>
      <c r="L315" s="5">
        <v>8.5839151578802539</v>
      </c>
      <c r="M315" s="11" t="s">
        <v>141</v>
      </c>
      <c r="N315" s="5">
        <v>0.80355573338866459</v>
      </c>
      <c r="O315" s="5">
        <v>2.480075741285876</v>
      </c>
      <c r="P315" s="5">
        <v>0.16610939197840657</v>
      </c>
      <c r="Q315" s="2">
        <v>0.95475221914962249</v>
      </c>
      <c r="R315" s="5">
        <v>6.0497982062137226</v>
      </c>
      <c r="S315" s="5">
        <v>2.5717644104145843E-2</v>
      </c>
      <c r="T315" s="5">
        <v>0.23242745710070661</v>
      </c>
      <c r="U315" s="5">
        <v>0.78172008121762604</v>
      </c>
      <c r="V315" s="5">
        <v>1.6283517227412887</v>
      </c>
      <c r="W315" s="3">
        <v>0.65564959537977963</v>
      </c>
      <c r="X315" s="3">
        <v>8.8962338461319596E-2</v>
      </c>
      <c r="Y315" s="3">
        <v>1.3112991907595593</v>
      </c>
      <c r="AB315">
        <f t="shared" si="54"/>
        <v>0.24212098152145806</v>
      </c>
      <c r="AC315">
        <f t="shared" si="55"/>
        <v>1.2515018021625952E-2</v>
      </c>
      <c r="AD315">
        <f t="shared" si="56"/>
        <v>1.295955212231073E-2</v>
      </c>
      <c r="AE315">
        <f t="shared" si="57"/>
        <v>2.5818631126385383E-2</v>
      </c>
      <c r="AF315">
        <f t="shared" si="58"/>
        <v>1.8871863991475374E-3</v>
      </c>
      <c r="AG315">
        <f t="shared" si="59"/>
        <v>0.263151749939809</v>
      </c>
      <c r="AH315">
        <f t="shared" si="60"/>
        <v>1.4257243811304748E-3</v>
      </c>
      <c r="AI315">
        <f t="shared" si="61"/>
        <v>5.9446947079721266E-3</v>
      </c>
      <c r="AJ315">
        <f t="shared" si="62"/>
        <v>1.6081466389994366E-2</v>
      </c>
      <c r="AK315">
        <f t="shared" si="63"/>
        <v>2.0313768996273563E-2</v>
      </c>
      <c r="AL315" s="5">
        <f t="shared" si="64"/>
        <v>0.29530136919092764</v>
      </c>
      <c r="AM315" s="5">
        <f t="shared" si="65"/>
        <v>0.30691740441517956</v>
      </c>
      <c r="AN315" s="5">
        <f t="shared" si="66"/>
        <v>-1.1616035224251919E-2</v>
      </c>
    </row>
    <row r="316" spans="1:40" x14ac:dyDescent="0.25">
      <c r="A316" s="17">
        <v>337</v>
      </c>
      <c r="B316">
        <v>25</v>
      </c>
      <c r="C316" s="8">
        <v>6</v>
      </c>
      <c r="D316">
        <v>2009</v>
      </c>
      <c r="E316" s="1">
        <v>0.50707777777777796</v>
      </c>
      <c r="F316">
        <v>28</v>
      </c>
      <c r="G316" s="8">
        <v>6</v>
      </c>
      <c r="H316">
        <v>2009</v>
      </c>
      <c r="I316" s="1">
        <v>0.50707777777777796</v>
      </c>
      <c r="J316" s="4">
        <v>2121.777</v>
      </c>
      <c r="K316" s="2">
        <v>50.518975368288054</v>
      </c>
      <c r="L316" s="5">
        <v>3.2215208642431334</v>
      </c>
      <c r="M316" s="11" t="s">
        <v>141</v>
      </c>
      <c r="N316" s="5">
        <v>0.69627989779639465</v>
      </c>
      <c r="O316" s="5">
        <v>2.837535019469577</v>
      </c>
      <c r="P316" s="5">
        <v>0.19590829276008717</v>
      </c>
      <c r="Q316" s="2">
        <v>2.150066419222211</v>
      </c>
      <c r="R316" s="5">
        <v>2.7266650282688394</v>
      </c>
      <c r="S316" s="5">
        <v>7.3356543292502031E-3</v>
      </c>
      <c r="T316" s="5">
        <v>0.12686400929505343</v>
      </c>
      <c r="U316" s="5">
        <v>0.36189999386480737</v>
      </c>
      <c r="V316" s="5">
        <v>1.4050786353015094</v>
      </c>
      <c r="W316" s="3">
        <v>0.37369621807331216</v>
      </c>
      <c r="X316" s="3">
        <v>6.7508072415517414E-2</v>
      </c>
      <c r="Y316" s="3">
        <v>0.74739243614662432</v>
      </c>
      <c r="AB316">
        <f t="shared" si="54"/>
        <v>9.0867369876826587E-2</v>
      </c>
      <c r="AC316">
        <f t="shared" si="55"/>
        <v>1.2515018021625952E-2</v>
      </c>
      <c r="AD316">
        <f t="shared" si="56"/>
        <v>1.1229433444717992E-2</v>
      </c>
      <c r="AE316">
        <f t="shared" si="57"/>
        <v>2.9539932493312111E-2</v>
      </c>
      <c r="AF316">
        <f t="shared" si="58"/>
        <v>2.2257348676895509E-3</v>
      </c>
      <c r="AG316">
        <f t="shared" si="59"/>
        <v>0.1186034061353741</v>
      </c>
      <c r="AH316">
        <f t="shared" si="60"/>
        <v>4.0667104601044458E-4</v>
      </c>
      <c r="AI316">
        <f t="shared" si="61"/>
        <v>3.2447448941527743E-3</v>
      </c>
      <c r="AJ316">
        <f t="shared" si="62"/>
        <v>7.4449700445341988E-3</v>
      </c>
      <c r="AK316">
        <f t="shared" si="63"/>
        <v>1.7528426089090686E-2</v>
      </c>
      <c r="AL316" s="5">
        <f t="shared" si="64"/>
        <v>0.14637748870417219</v>
      </c>
      <c r="AM316" s="5">
        <f t="shared" si="65"/>
        <v>0.14722821820916221</v>
      </c>
      <c r="AN316" s="5">
        <f t="shared" si="66"/>
        <v>-8.5072950499001654E-4</v>
      </c>
    </row>
    <row r="317" spans="1:40" x14ac:dyDescent="0.25">
      <c r="A317" s="17">
        <v>338</v>
      </c>
      <c r="B317">
        <v>28</v>
      </c>
      <c r="C317" s="8">
        <v>6</v>
      </c>
      <c r="D317">
        <v>2009</v>
      </c>
      <c r="E317" s="1">
        <v>0.50707777777777796</v>
      </c>
      <c r="F317">
        <v>1</v>
      </c>
      <c r="G317" s="8">
        <v>7</v>
      </c>
      <c r="H317">
        <v>2009</v>
      </c>
      <c r="I317" s="1">
        <v>0.50707777777777796</v>
      </c>
      <c r="J317" s="4">
        <v>2128.2240000000002</v>
      </c>
      <c r="K317" s="2">
        <v>19.091035530094654</v>
      </c>
      <c r="L317" s="5">
        <v>4.3176212699762067</v>
      </c>
      <c r="M317" s="11" t="s">
        <v>141</v>
      </c>
      <c r="N317" s="5">
        <v>1.2643414426616197</v>
      </c>
      <c r="O317" s="5">
        <v>3.2727607370330776</v>
      </c>
      <c r="P317" s="5">
        <v>0.56493745134961326</v>
      </c>
      <c r="Q317" s="2">
        <v>2.473362975907329</v>
      </c>
      <c r="R317" s="5">
        <v>3.1706028728493005</v>
      </c>
      <c r="S317" s="5">
        <v>3.9039104101405179E-3</v>
      </c>
      <c r="T317" s="5">
        <v>0.1021523223986769</v>
      </c>
      <c r="U317" s="5">
        <v>0.42221539623063975</v>
      </c>
      <c r="V317" s="5">
        <v>0.3330012547930038</v>
      </c>
      <c r="W317" s="3">
        <v>0.13072372871835691</v>
      </c>
      <c r="X317" s="3" t="s">
        <v>147</v>
      </c>
      <c r="Y317" s="3">
        <v>0.26144745743671383</v>
      </c>
      <c r="AB317">
        <f t="shared" si="54"/>
        <v>0.12178437001032934</v>
      </c>
      <c r="AC317">
        <f t="shared" si="55"/>
        <v>1.2515018021625952E-2</v>
      </c>
      <c r="AD317">
        <f t="shared" si="56"/>
        <v>2.0390992367726093E-2</v>
      </c>
      <c r="AE317">
        <f t="shared" si="57"/>
        <v>3.407081518831491E-2</v>
      </c>
      <c r="AF317">
        <f t="shared" si="58"/>
        <v>6.4183142317121786E-3</v>
      </c>
      <c r="AG317">
        <f t="shared" si="59"/>
        <v>0.13791364040829032</v>
      </c>
      <c r="AH317">
        <f t="shared" si="60"/>
        <v>2.1642341075048745E-4</v>
      </c>
      <c r="AI317">
        <f t="shared" si="61"/>
        <v>2.6127049615629551E-3</v>
      </c>
      <c r="AJ317">
        <f t="shared" si="62"/>
        <v>8.6857723972565276E-3</v>
      </c>
      <c r="AK317">
        <f t="shared" si="63"/>
        <v>4.154207270371804E-3</v>
      </c>
      <c r="AL317" s="5">
        <f t="shared" si="64"/>
        <v>0.1951795098197085</v>
      </c>
      <c r="AM317" s="5">
        <f t="shared" si="65"/>
        <v>0.15358274844823211</v>
      </c>
      <c r="AN317" s="5">
        <f t="shared" si="66"/>
        <v>4.1596761371476387E-2</v>
      </c>
    </row>
    <row r="318" spans="1:40" x14ac:dyDescent="0.25">
      <c r="A318" s="17">
        <v>339</v>
      </c>
      <c r="B318">
        <v>1</v>
      </c>
      <c r="C318" s="8">
        <v>7</v>
      </c>
      <c r="D318">
        <v>2009</v>
      </c>
      <c r="E318" s="1">
        <v>0.50707777777777796</v>
      </c>
      <c r="F318">
        <v>4</v>
      </c>
      <c r="G318" s="8">
        <v>7</v>
      </c>
      <c r="H318">
        <v>2009</v>
      </c>
      <c r="I318" s="1">
        <v>0.50707777777777796</v>
      </c>
      <c r="J318" s="4">
        <v>2125.3130000000001</v>
      </c>
      <c r="K318" s="2">
        <v>38.615488636262086</v>
      </c>
      <c r="L318" s="5">
        <v>8.2837024493144629</v>
      </c>
      <c r="M318" s="11" t="s">
        <v>141</v>
      </c>
      <c r="N318" s="5">
        <v>0.55619907609358621</v>
      </c>
      <c r="O318" s="5">
        <v>1.9566529016818786</v>
      </c>
      <c r="P318" s="5">
        <v>0.2459250527692641</v>
      </c>
      <c r="Q318" s="2">
        <v>0.46055565013697741</v>
      </c>
      <c r="R318" s="5">
        <v>5.9338798211420434</v>
      </c>
      <c r="S318" s="5">
        <v>1.9795609283431655E-2</v>
      </c>
      <c r="T318" s="5">
        <v>0.21290250031079958</v>
      </c>
      <c r="U318" s="5">
        <v>0.82702876729212238</v>
      </c>
      <c r="V318" s="5">
        <v>0.84365129935026806</v>
      </c>
      <c r="W318" s="3">
        <v>0.21912110845906088</v>
      </c>
      <c r="X318" s="3">
        <v>3.9577448447258599E-2</v>
      </c>
      <c r="Y318" s="3">
        <v>0.43824221691812176</v>
      </c>
      <c r="AB318">
        <f t="shared" si="54"/>
        <v>0.23365307447365419</v>
      </c>
      <c r="AC318">
        <f t="shared" si="55"/>
        <v>1.2515018021625952E-2</v>
      </c>
      <c r="AD318">
        <f t="shared" si="56"/>
        <v>8.9702439015882009E-3</v>
      </c>
      <c r="AE318">
        <f t="shared" si="57"/>
        <v>2.036957931159928E-2</v>
      </c>
      <c r="AF318">
        <f t="shared" si="58"/>
        <v>2.7939805767040991E-3</v>
      </c>
      <c r="AG318">
        <f t="shared" si="59"/>
        <v>0.25810957748346519</v>
      </c>
      <c r="AH318">
        <f t="shared" si="60"/>
        <v>1.0974210032781168E-3</v>
      </c>
      <c r="AI318">
        <f t="shared" si="61"/>
        <v>5.4453134870518557E-3</v>
      </c>
      <c r="AJ318">
        <f t="shared" si="62"/>
        <v>1.7013552094057239E-2</v>
      </c>
      <c r="AK318">
        <f t="shared" si="63"/>
        <v>1.0524592057762825E-2</v>
      </c>
      <c r="AL318" s="5">
        <f t="shared" si="64"/>
        <v>0.27830189628517171</v>
      </c>
      <c r="AM318" s="5">
        <f t="shared" si="65"/>
        <v>0.29219045612561528</v>
      </c>
      <c r="AN318" s="5">
        <f t="shared" si="66"/>
        <v>-1.3888559840443571E-2</v>
      </c>
    </row>
    <row r="319" spans="1:40" x14ac:dyDescent="0.25">
      <c r="A319" s="17">
        <v>340</v>
      </c>
      <c r="B319">
        <v>4</v>
      </c>
      <c r="C319" s="8">
        <v>7</v>
      </c>
      <c r="D319">
        <v>2009</v>
      </c>
      <c r="E319" s="1">
        <v>0.50707777777777796</v>
      </c>
      <c r="F319">
        <v>7</v>
      </c>
      <c r="G319" s="8">
        <v>7</v>
      </c>
      <c r="H319">
        <v>2009</v>
      </c>
      <c r="I319" s="1">
        <v>0.50707777777777796</v>
      </c>
      <c r="J319" s="4">
        <v>2123.393</v>
      </c>
      <c r="K319" s="2">
        <v>41.127572710280262</v>
      </c>
      <c r="L319" s="5">
        <v>4.3568948387458244</v>
      </c>
      <c r="M319" s="11" t="s">
        <v>141</v>
      </c>
      <c r="N319" s="5">
        <v>0.84584202080673598</v>
      </c>
      <c r="O319" s="5">
        <v>2.3659748944396224</v>
      </c>
      <c r="P319" s="5">
        <v>0.18160886885062208</v>
      </c>
      <c r="Q319" s="2">
        <v>1.5198640041627196</v>
      </c>
      <c r="R319" s="5">
        <v>3.3558783248068553</v>
      </c>
      <c r="S319" s="5">
        <v>6.391867060333966E-3</v>
      </c>
      <c r="T319" s="5">
        <v>0.12888556182976441</v>
      </c>
      <c r="U319" s="5">
        <v>0.48116175025210983</v>
      </c>
      <c r="V319" s="5">
        <v>1.0058189595110374</v>
      </c>
      <c r="W319" s="3">
        <v>0.28778364074806922</v>
      </c>
      <c r="X319" s="3">
        <v>8.1569134674458296E-2</v>
      </c>
      <c r="Y319" s="3">
        <v>0.57556728149613845</v>
      </c>
      <c r="AB319">
        <f t="shared" si="54"/>
        <v>0.1228921343397124</v>
      </c>
      <c r="AC319">
        <f t="shared" si="55"/>
        <v>1.2515018021625952E-2</v>
      </c>
      <c r="AD319">
        <f t="shared" si="56"/>
        <v>1.3641535117494521E-2</v>
      </c>
      <c r="AE319">
        <f t="shared" si="57"/>
        <v>2.463079334107476E-2</v>
      </c>
      <c r="AF319">
        <f t="shared" si="58"/>
        <v>2.0632775978375508E-3</v>
      </c>
      <c r="AG319">
        <f t="shared" si="59"/>
        <v>0.14597267936159672</v>
      </c>
      <c r="AH319">
        <f t="shared" si="60"/>
        <v>3.5434974805463739E-4</v>
      </c>
      <c r="AI319">
        <f t="shared" si="61"/>
        <v>3.2964492530305513E-3</v>
      </c>
      <c r="AJ319">
        <f t="shared" si="62"/>
        <v>9.8984108260051409E-3</v>
      </c>
      <c r="AK319">
        <f t="shared" si="63"/>
        <v>1.2547641710467034E-2</v>
      </c>
      <c r="AL319" s="5">
        <f t="shared" si="64"/>
        <v>0.1757427584177452</v>
      </c>
      <c r="AM319" s="5">
        <f t="shared" si="65"/>
        <v>0.17206953089915411</v>
      </c>
      <c r="AN319" s="5">
        <f t="shared" si="66"/>
        <v>3.6732275185910879E-3</v>
      </c>
    </row>
    <row r="320" spans="1:40" x14ac:dyDescent="0.25">
      <c r="A320" s="17">
        <v>341</v>
      </c>
      <c r="B320">
        <v>7</v>
      </c>
      <c r="C320" s="8">
        <v>7</v>
      </c>
      <c r="D320">
        <v>2009</v>
      </c>
      <c r="E320" s="1">
        <v>0.50707777777777796</v>
      </c>
      <c r="F320">
        <v>10</v>
      </c>
      <c r="G320" s="8">
        <v>7</v>
      </c>
      <c r="H320">
        <v>2009</v>
      </c>
      <c r="I320" s="1">
        <v>0.50707777777777796</v>
      </c>
      <c r="J320" s="4">
        <v>2066.5790000000002</v>
      </c>
      <c r="K320" s="2">
        <v>30.233540551800871</v>
      </c>
      <c r="L320" s="5">
        <v>6.6940910374650722</v>
      </c>
      <c r="M320" s="11" t="s">
        <v>141</v>
      </c>
      <c r="N320" s="5">
        <v>1.4758642201775218</v>
      </c>
      <c r="O320" s="5">
        <v>4.0243581279533771</v>
      </c>
      <c r="P320" s="5">
        <v>0.27657796770592968</v>
      </c>
      <c r="Q320" s="2">
        <v>2.8582154426540907</v>
      </c>
      <c r="R320" s="5">
        <v>4.625201030029535</v>
      </c>
      <c r="S320" s="5">
        <v>5.2900355397995161E-3</v>
      </c>
      <c r="T320" s="5">
        <v>0.15237018041824704</v>
      </c>
      <c r="U320" s="5">
        <v>0.62473318089963181</v>
      </c>
      <c r="V320" s="5">
        <v>0.81961809018584575</v>
      </c>
      <c r="W320" s="3">
        <v>0.20575356773184994</v>
      </c>
      <c r="X320" s="3">
        <v>3.4431824522224326E-2</v>
      </c>
      <c r="Y320" s="3">
        <v>0.41150713546369988</v>
      </c>
      <c r="AB320">
        <f t="shared" si="54"/>
        <v>0.18881592636631797</v>
      </c>
      <c r="AC320">
        <f t="shared" si="55"/>
        <v>1.2515018021625952E-2</v>
      </c>
      <c r="AD320">
        <f t="shared" si="56"/>
        <v>2.3802380459891425E-2</v>
      </c>
      <c r="AE320">
        <f t="shared" si="57"/>
        <v>4.1895260010174913E-2</v>
      </c>
      <c r="AF320">
        <f t="shared" si="58"/>
        <v>3.1422315905313102E-3</v>
      </c>
      <c r="AG320">
        <f t="shared" si="59"/>
        <v>0.20118518062727617</v>
      </c>
      <c r="AH320">
        <f t="shared" si="60"/>
        <v>2.932668566217169E-4</v>
      </c>
      <c r="AI320">
        <f t="shared" si="61"/>
        <v>3.8971049999168002E-3</v>
      </c>
      <c r="AJ320">
        <f t="shared" si="62"/>
        <v>1.2851947765884218E-2</v>
      </c>
      <c r="AK320">
        <f t="shared" si="63"/>
        <v>1.0224776574174723E-2</v>
      </c>
      <c r="AL320" s="5">
        <f t="shared" si="64"/>
        <v>0.27017081644854152</v>
      </c>
      <c r="AM320" s="5">
        <f t="shared" si="65"/>
        <v>0.22845227682387362</v>
      </c>
      <c r="AN320" s="5">
        <f t="shared" si="66"/>
        <v>4.17185396246679E-2</v>
      </c>
    </row>
    <row r="321" spans="1:40" x14ac:dyDescent="0.25">
      <c r="A321" s="17">
        <v>345</v>
      </c>
      <c r="B321">
        <v>5</v>
      </c>
      <c r="C321" s="8">
        <v>9</v>
      </c>
      <c r="D321">
        <v>2009</v>
      </c>
      <c r="E321" s="1">
        <v>8.3466666666666661E-2</v>
      </c>
      <c r="F321">
        <v>6</v>
      </c>
      <c r="G321" s="8">
        <v>9</v>
      </c>
      <c r="H321">
        <v>2009</v>
      </c>
      <c r="I321" s="1">
        <v>8.3466666666666661E-2</v>
      </c>
      <c r="J321" s="4">
        <v>706</v>
      </c>
      <c r="K321" s="2">
        <v>19.999999999999872</v>
      </c>
      <c r="L321" s="5">
        <v>3.9692948578213536</v>
      </c>
      <c r="M321" s="11" t="s">
        <v>141</v>
      </c>
      <c r="N321" s="5">
        <v>1.4141903510495923</v>
      </c>
      <c r="O321" s="5">
        <v>2.9705350382019731</v>
      </c>
      <c r="P321" s="5">
        <v>0.19293117998908918</v>
      </c>
      <c r="Q321" s="2">
        <v>2.3008278081857907</v>
      </c>
      <c r="R321" s="5">
        <v>2.6562191823842749</v>
      </c>
      <c r="S321" s="5">
        <v>2.9675568251620525E-3</v>
      </c>
      <c r="T321" s="5">
        <v>8.4745918759943903E-2</v>
      </c>
      <c r="U321" s="5">
        <v>0.30767083405703122</v>
      </c>
      <c r="V321" s="5">
        <v>0.26692661994604189</v>
      </c>
      <c r="W321" s="3">
        <v>0.37972470579987688</v>
      </c>
      <c r="X321" s="3">
        <v>5.8342537211177214E-2</v>
      </c>
      <c r="Y321" s="3">
        <v>0.75944941159975377</v>
      </c>
      <c r="AB321">
        <f t="shared" si="54"/>
        <v>0.11195935062819375</v>
      </c>
      <c r="AC321">
        <f t="shared" si="55"/>
        <v>1.2515018021625952E-2</v>
      </c>
      <c r="AD321">
        <f t="shared" si="56"/>
        <v>2.2807719245569177E-2</v>
      </c>
      <c r="AE321">
        <f t="shared" si="57"/>
        <v>3.0924518603441826E-2</v>
      </c>
      <c r="AF321">
        <f t="shared" si="58"/>
        <v>2.1919115741163239E-3</v>
      </c>
      <c r="AG321">
        <f t="shared" si="59"/>
        <v>0.11553918035649224</v>
      </c>
      <c r="AH321">
        <f t="shared" si="60"/>
        <v>1.6451421836658956E-4</v>
      </c>
      <c r="AI321">
        <f t="shared" si="61"/>
        <v>2.1675090415681476E-3</v>
      </c>
      <c r="AJ321">
        <f t="shared" si="62"/>
        <v>6.3293732577048185E-3</v>
      </c>
      <c r="AK321">
        <f t="shared" si="63"/>
        <v>3.3299229035184865E-3</v>
      </c>
      <c r="AL321" s="5">
        <f t="shared" si="64"/>
        <v>0.18039851807294704</v>
      </c>
      <c r="AM321" s="5">
        <f t="shared" si="65"/>
        <v>0.1275304997776503</v>
      </c>
      <c r="AN321" s="5">
        <f t="shared" si="66"/>
        <v>5.2868018295296748E-2</v>
      </c>
    </row>
    <row r="322" spans="1:40" x14ac:dyDescent="0.25">
      <c r="A322" s="17">
        <v>346</v>
      </c>
      <c r="B322">
        <v>6</v>
      </c>
      <c r="C322" s="8">
        <v>9</v>
      </c>
      <c r="D322">
        <v>2009</v>
      </c>
      <c r="E322" s="1">
        <v>8.3466666666666661E-2</v>
      </c>
      <c r="F322">
        <v>7</v>
      </c>
      <c r="G322" s="8">
        <v>9</v>
      </c>
      <c r="H322">
        <v>2009</v>
      </c>
      <c r="I322" s="1">
        <v>8.3466666666666661E-2</v>
      </c>
      <c r="J322" s="4">
        <v>706</v>
      </c>
      <c r="K322" s="2">
        <v>22.691218130311505</v>
      </c>
      <c r="L322" s="5">
        <v>4.9469048369469855</v>
      </c>
      <c r="M322" s="5">
        <v>9.9037255242502824E-4</v>
      </c>
      <c r="N322" s="5">
        <v>0.54470490383376546</v>
      </c>
      <c r="O322" s="5">
        <v>1.8046372878970363</v>
      </c>
      <c r="P322" s="5">
        <v>0.19413605219512936</v>
      </c>
      <c r="Q322" s="2">
        <v>0.92314148989889633</v>
      </c>
      <c r="R322" s="5">
        <v>3.496223338931574</v>
      </c>
      <c r="S322" s="5">
        <v>2.1603851733871726E-3</v>
      </c>
      <c r="T322" s="5">
        <v>0.10081797475806806</v>
      </c>
      <c r="U322" s="5">
        <v>0.41688575480742635</v>
      </c>
      <c r="V322" s="5">
        <v>0.2753805259505665</v>
      </c>
      <c r="W322" s="3">
        <v>0.27074399411121769</v>
      </c>
      <c r="X322" s="3">
        <v>4.1135056418231002E-2</v>
      </c>
      <c r="Y322" s="3">
        <v>0.54148798822243538</v>
      </c>
      <c r="AB322">
        <f t="shared" si="54"/>
        <v>0.13953416740323765</v>
      </c>
      <c r="AC322">
        <f t="shared" si="55"/>
        <v>1.2394530341722922E-5</v>
      </c>
      <c r="AD322">
        <f t="shared" si="56"/>
        <v>8.7848686770523859E-3</v>
      </c>
      <c r="AE322">
        <f t="shared" si="57"/>
        <v>1.8787032862543272E-2</v>
      </c>
      <c r="AF322">
        <f t="shared" si="58"/>
        <v>2.2056002548878815E-3</v>
      </c>
      <c r="AG322">
        <f t="shared" si="59"/>
        <v>0.15207735174956399</v>
      </c>
      <c r="AH322">
        <f t="shared" si="60"/>
        <v>1.1976656189259367E-4</v>
      </c>
      <c r="AI322">
        <f t="shared" si="61"/>
        <v>2.5785769396129256E-3</v>
      </c>
      <c r="AJ322">
        <f t="shared" si="62"/>
        <v>8.5761315533311334E-3</v>
      </c>
      <c r="AK322">
        <f t="shared" si="63"/>
        <v>3.4353858027765284E-3</v>
      </c>
      <c r="AL322" s="5">
        <f t="shared" si="64"/>
        <v>0.16932406372806291</v>
      </c>
      <c r="AM322" s="5">
        <f t="shared" si="65"/>
        <v>0.16678721260717716</v>
      </c>
      <c r="AN322" s="5">
        <f t="shared" si="66"/>
        <v>2.5368511208857525E-3</v>
      </c>
    </row>
    <row r="323" spans="1:40" x14ac:dyDescent="0.25">
      <c r="A323" s="17">
        <v>347</v>
      </c>
      <c r="B323">
        <v>8</v>
      </c>
      <c r="C323" s="8">
        <v>9</v>
      </c>
      <c r="D323">
        <v>2009</v>
      </c>
      <c r="E323" s="1">
        <v>8.3466666666666661E-2</v>
      </c>
      <c r="F323">
        <v>9</v>
      </c>
      <c r="G323" s="8">
        <v>9</v>
      </c>
      <c r="H323">
        <v>2009</v>
      </c>
      <c r="I323" s="1">
        <v>8.3466666666666661E-2</v>
      </c>
      <c r="J323" s="4">
        <v>706</v>
      </c>
      <c r="K323" s="2">
        <v>30.01416430594907</v>
      </c>
      <c r="L323" s="5">
        <v>6.5365894332782437</v>
      </c>
      <c r="M323" s="11" t="s">
        <v>141</v>
      </c>
      <c r="N323" s="5">
        <v>1.5427339636621491</v>
      </c>
      <c r="O323" s="5">
        <v>3.2594265399411526</v>
      </c>
      <c r="P323" s="5">
        <v>0.2164917188115327</v>
      </c>
      <c r="Q323" s="2">
        <v>1.9793349527849973</v>
      </c>
      <c r="R323" s="5">
        <v>5.0771496507970362</v>
      </c>
      <c r="S323" s="5">
        <v>0.12976339499920031</v>
      </c>
      <c r="T323" s="5">
        <v>0.15363416324572163</v>
      </c>
      <c r="U323" s="5">
        <v>0.63062568641040684</v>
      </c>
      <c r="V323" s="5">
        <v>0.26625739723836439</v>
      </c>
      <c r="W323" s="3">
        <v>0.32924942880723473</v>
      </c>
      <c r="X323" s="3">
        <v>6.3504781449061076E-2</v>
      </c>
      <c r="Y323" s="3">
        <v>0.65849885761446947</v>
      </c>
      <c r="AB323">
        <f t="shared" si="54"/>
        <v>0.18437337977824847</v>
      </c>
      <c r="AC323">
        <f t="shared" si="55"/>
        <v>1.2515018021625952E-2</v>
      </c>
      <c r="AD323">
        <f t="shared" si="56"/>
        <v>2.4880839476592156E-2</v>
      </c>
      <c r="AE323">
        <f t="shared" si="57"/>
        <v>3.3932000590699257E-2</v>
      </c>
      <c r="AF323">
        <f t="shared" si="58"/>
        <v>2.4595853515754756E-3</v>
      </c>
      <c r="AG323">
        <f t="shared" si="59"/>
        <v>0.2208438645013428</v>
      </c>
      <c r="AH323">
        <f t="shared" si="60"/>
        <v>7.1937707544059201E-3</v>
      </c>
      <c r="AI323">
        <f t="shared" si="61"/>
        <v>3.9294333320303342E-3</v>
      </c>
      <c r="AJ323">
        <f t="shared" si="62"/>
        <v>1.2973167792849349E-2</v>
      </c>
      <c r="AK323">
        <f t="shared" si="63"/>
        <v>3.3215743168458632E-3</v>
      </c>
      <c r="AL323" s="5">
        <f t="shared" si="64"/>
        <v>0.25816082321874129</v>
      </c>
      <c r="AM323" s="5">
        <f t="shared" si="65"/>
        <v>0.24826181069747427</v>
      </c>
      <c r="AN323" s="5">
        <f t="shared" si="66"/>
        <v>9.8990125212670144E-3</v>
      </c>
    </row>
    <row r="324" spans="1:40" x14ac:dyDescent="0.25">
      <c r="A324" s="17">
        <v>348</v>
      </c>
      <c r="B324">
        <v>9</v>
      </c>
      <c r="C324" s="8">
        <v>9</v>
      </c>
      <c r="D324">
        <v>2009</v>
      </c>
      <c r="E324" s="1">
        <v>8.3466666666666661E-2</v>
      </c>
      <c r="F324">
        <v>10</v>
      </c>
      <c r="G324" s="8">
        <v>9</v>
      </c>
      <c r="H324">
        <v>2009</v>
      </c>
      <c r="I324" s="1">
        <v>8.3466666666666661E-2</v>
      </c>
      <c r="J324" s="4">
        <v>706</v>
      </c>
      <c r="K324" s="2">
        <v>15.339943342776369</v>
      </c>
      <c r="L324" s="5">
        <v>3.5116667694415717</v>
      </c>
      <c r="M324" s="11" t="s">
        <v>141</v>
      </c>
      <c r="N324" s="5">
        <v>1.5747008247319731</v>
      </c>
      <c r="O324" s="5">
        <v>3.0036648017478469</v>
      </c>
      <c r="P324" s="5">
        <v>0.2362142386717358</v>
      </c>
      <c r="Q324" s="2">
        <v>2.377460393332441</v>
      </c>
      <c r="R324" s="5">
        <v>2.4836765786243733</v>
      </c>
      <c r="S324" s="5">
        <v>6.0445986587582597E-3</v>
      </c>
      <c r="T324" s="5">
        <v>7.5279758431238006E-2</v>
      </c>
      <c r="U324" s="5">
        <v>0.28831101926963715</v>
      </c>
      <c r="V324" s="5">
        <v>0.17802159887699665</v>
      </c>
      <c r="W324" s="3">
        <v>0.56327116759130313</v>
      </c>
      <c r="X324" s="3">
        <v>5.8342537211177214E-2</v>
      </c>
      <c r="Y324" s="3">
        <v>1.1265423351826063</v>
      </c>
      <c r="AB324">
        <f t="shared" si="54"/>
        <v>9.9051329067824198E-2</v>
      </c>
      <c r="AC324">
        <f t="shared" si="55"/>
        <v>1.2515018021625952E-2</v>
      </c>
      <c r="AD324">
        <f t="shared" si="56"/>
        <v>2.5396393264596397E-2</v>
      </c>
      <c r="AE324">
        <f t="shared" si="57"/>
        <v>3.1269413370184629E-2</v>
      </c>
      <c r="AF324">
        <f t="shared" si="58"/>
        <v>2.6836549890221703E-3</v>
      </c>
      <c r="AG324">
        <f t="shared" si="59"/>
        <v>0.10803398984088894</v>
      </c>
      <c r="AH324">
        <f t="shared" si="60"/>
        <v>3.350980224720877E-4</v>
      </c>
      <c r="AI324">
        <f t="shared" si="61"/>
        <v>1.9253972277883695E-3</v>
      </c>
      <c r="AJ324">
        <f t="shared" si="62"/>
        <v>5.9311051073778478E-3</v>
      </c>
      <c r="AK324">
        <f t="shared" si="63"/>
        <v>2.2208283293038505E-3</v>
      </c>
      <c r="AL324" s="5">
        <f t="shared" si="64"/>
        <v>0.17091580871325335</v>
      </c>
      <c r="AM324" s="5">
        <f t="shared" si="65"/>
        <v>0.1184464185278311</v>
      </c>
      <c r="AN324" s="5">
        <f t="shared" si="66"/>
        <v>5.2469390185422252E-2</v>
      </c>
    </row>
    <row r="325" spans="1:40" x14ac:dyDescent="0.25">
      <c r="A325" s="17">
        <v>349</v>
      </c>
      <c r="B325">
        <v>10</v>
      </c>
      <c r="C325" s="8">
        <v>9</v>
      </c>
      <c r="D325">
        <v>2009</v>
      </c>
      <c r="E325" s="1">
        <v>8.3466666666666661E-2</v>
      </c>
      <c r="F325">
        <v>11</v>
      </c>
      <c r="G325" s="8">
        <v>9</v>
      </c>
      <c r="H325">
        <v>2009</v>
      </c>
      <c r="I325" s="1">
        <v>8.3466666666666661E-2</v>
      </c>
      <c r="J325" s="4">
        <v>700</v>
      </c>
      <c r="K325" s="2">
        <v>22.557142857142814</v>
      </c>
      <c r="L325" s="5">
        <v>3.3561687081420737</v>
      </c>
      <c r="M325" s="11" t="s">
        <v>141</v>
      </c>
      <c r="N325" s="5">
        <v>1.160016150039259</v>
      </c>
      <c r="O325" s="5">
        <v>2.7511616181361678</v>
      </c>
      <c r="P325" s="5">
        <v>0.13829582640371016</v>
      </c>
      <c r="Q325" s="2">
        <v>2.0766770147546803</v>
      </c>
      <c r="R325" s="5">
        <v>2.6751673887132221</v>
      </c>
      <c r="S325" s="5">
        <v>2.060322119685051E-2</v>
      </c>
      <c r="T325" s="5">
        <v>7.4629820034380845E-2</v>
      </c>
      <c r="U325" s="5">
        <v>0.30962109760990636</v>
      </c>
      <c r="V325" s="5">
        <v>0.18426658499685275</v>
      </c>
      <c r="W325" s="3">
        <v>0.32223708179334726</v>
      </c>
      <c r="X325" s="3">
        <v>4.7272633777920625E-2</v>
      </c>
      <c r="Y325" s="3">
        <v>0.64447416358669452</v>
      </c>
      <c r="AB325">
        <f t="shared" ref="AB325:AB388" si="67">PRODUCT(L325,AB$2)</f>
        <v>9.4665295127128124E-2</v>
      </c>
      <c r="AC325">
        <f t="shared" ref="AC325:AC388" si="68">PRODUCT(M325,AC$2)</f>
        <v>1.2515018021625952E-2</v>
      </c>
      <c r="AD325">
        <f t="shared" ref="AD325:AD388" si="69">PRODUCT(N325,AD$2)</f>
        <v>1.8708459332073091E-2</v>
      </c>
      <c r="AE325">
        <f t="shared" ref="AE325:AE388" si="70">PRODUCT(O325,AE$2)</f>
        <v>2.8640749072808065E-2</v>
      </c>
      <c r="AF325">
        <f t="shared" ref="AF325:AF388" si="71">PRODUCT(P325,AF$2)</f>
        <v>1.5711935342095416E-3</v>
      </c>
      <c r="AG325">
        <f t="shared" ref="AG325:AG388" si="72">PRODUCT(R325,AG$2)</f>
        <v>0.1163633820048318</v>
      </c>
      <c r="AH325">
        <f t="shared" ref="AH325:AH388" si="73">PRODUCT(S325,AH$2)</f>
        <v>1.1421930667995604E-3</v>
      </c>
      <c r="AI325">
        <f t="shared" ref="AI325:AI388" si="74">PRODUCT(T325,AI$2)</f>
        <v>1.9087740396482927E-3</v>
      </c>
      <c r="AJ325">
        <f t="shared" ref="AJ325:AJ388" si="75">PRODUCT(U325,AJ$2)</f>
        <v>6.3694938821210944E-3</v>
      </c>
      <c r="AK325">
        <f t="shared" ref="AK325:AK388" si="76">PRODUCT(V325,AK$2)</f>
        <v>2.298734842775109E-3</v>
      </c>
      <c r="AL325" s="5">
        <f t="shared" ref="AL325:AL388" si="77">SUM(AB325:AF325)</f>
        <v>0.15610071508784476</v>
      </c>
      <c r="AM325" s="5">
        <f t="shared" ref="AM325:AM388" si="78">SUM(AG325:AK325)</f>
        <v>0.12808257783617585</v>
      </c>
      <c r="AN325" s="5">
        <f t="shared" ref="AN325:AN388" si="79">SUM(AL325-AM325)</f>
        <v>2.8018137251668906E-2</v>
      </c>
    </row>
    <row r="326" spans="1:40" x14ac:dyDescent="0.25">
      <c r="A326" s="17">
        <v>350</v>
      </c>
      <c r="B326">
        <v>11</v>
      </c>
      <c r="C326" s="8">
        <v>9</v>
      </c>
      <c r="D326">
        <v>2009</v>
      </c>
      <c r="E326" s="1">
        <v>8.3466666666666661E-2</v>
      </c>
      <c r="F326">
        <v>12</v>
      </c>
      <c r="G326" s="8">
        <v>9</v>
      </c>
      <c r="H326">
        <v>2009</v>
      </c>
      <c r="I326" s="1">
        <v>8.3466666666666661E-2</v>
      </c>
      <c r="J326" s="4">
        <v>706</v>
      </c>
      <c r="K326" s="2">
        <v>27.705382436260653</v>
      </c>
      <c r="L326" s="5">
        <v>3.0114615731974737</v>
      </c>
      <c r="M326" s="5">
        <v>5.3552462247177263E-3</v>
      </c>
      <c r="N326" s="5">
        <v>0.36911972624702477</v>
      </c>
      <c r="O326" s="5">
        <v>1.3767928725566496</v>
      </c>
      <c r="P326" s="5">
        <v>8.8361562707842498E-2</v>
      </c>
      <c r="Q326" s="2">
        <v>0.80274843040274879</v>
      </c>
      <c r="R326" s="5">
        <v>2.2767976668751619</v>
      </c>
      <c r="S326" s="5">
        <v>0.20875581128089291</v>
      </c>
      <c r="T326" s="5">
        <v>8.2730060798043861E-2</v>
      </c>
      <c r="U326" s="5">
        <v>0.29852710006238159</v>
      </c>
      <c r="V326" s="5">
        <v>0.55714808420866357</v>
      </c>
      <c r="W326" s="3">
        <v>0.28278923066627998</v>
      </c>
      <c r="X326" s="3">
        <v>4.5723717963016663E-2</v>
      </c>
      <c r="Y326" s="3">
        <v>0.56557846133255996</v>
      </c>
      <c r="AB326">
        <f t="shared" si="67"/>
        <v>8.4942362372647545E-2</v>
      </c>
      <c r="AC326">
        <f t="shared" si="68"/>
        <v>6.7021003012586688E-5</v>
      </c>
      <c r="AD326">
        <f t="shared" si="69"/>
        <v>5.9530734868861136E-3</v>
      </c>
      <c r="AE326">
        <f t="shared" si="70"/>
        <v>1.4332992626888969E-2</v>
      </c>
      <c r="AF326">
        <f t="shared" si="71"/>
        <v>1.0038850745497877E-3</v>
      </c>
      <c r="AG326">
        <f t="shared" si="72"/>
        <v>9.9035252065382204E-2</v>
      </c>
      <c r="AH326">
        <f t="shared" si="73"/>
        <v>1.1572920468164567E-2</v>
      </c>
      <c r="AI326">
        <f t="shared" si="74"/>
        <v>2.1159503302712358E-3</v>
      </c>
      <c r="AJ326">
        <f t="shared" si="75"/>
        <v>6.1412692874384207E-3</v>
      </c>
      <c r="AK326">
        <f t="shared" si="76"/>
        <v>6.9504501523036874E-3</v>
      </c>
      <c r="AL326" s="5">
        <f t="shared" si="77"/>
        <v>0.10629933456398502</v>
      </c>
      <c r="AM326" s="5">
        <f t="shared" si="78"/>
        <v>0.1258158423035601</v>
      </c>
      <c r="AN326" s="5">
        <f t="shared" si="79"/>
        <v>-1.9516507739575084E-2</v>
      </c>
    </row>
    <row r="327" spans="1:40" x14ac:dyDescent="0.25">
      <c r="A327" s="17">
        <v>351</v>
      </c>
      <c r="B327">
        <v>12</v>
      </c>
      <c r="C327" s="8">
        <v>9</v>
      </c>
      <c r="D327">
        <v>2009</v>
      </c>
      <c r="E327" s="1">
        <v>8.3466666666666661E-2</v>
      </c>
      <c r="F327">
        <v>13</v>
      </c>
      <c r="G327" s="8">
        <v>9</v>
      </c>
      <c r="H327">
        <v>2009</v>
      </c>
      <c r="I327" s="1">
        <v>8.3466666666666661E-2</v>
      </c>
      <c r="J327" s="4">
        <v>706</v>
      </c>
      <c r="K327" s="2">
        <v>84.376770538243804</v>
      </c>
      <c r="L327" s="5">
        <v>2.1146111861803312</v>
      </c>
      <c r="M327" s="5">
        <v>1.2345058133640986E-3</v>
      </c>
      <c r="N327" s="5">
        <v>0.7982108838243368</v>
      </c>
      <c r="O327" s="5">
        <v>2.222144755883527</v>
      </c>
      <c r="P327" s="5">
        <v>0.20575096889401645</v>
      </c>
      <c r="Q327" s="2">
        <v>1.7370334808014103</v>
      </c>
      <c r="R327" s="5">
        <v>1.9240674382937109</v>
      </c>
      <c r="S327" s="5">
        <v>5.505468339509656E-3</v>
      </c>
      <c r="T327" s="5">
        <v>0.11292175773762067</v>
      </c>
      <c r="U327" s="5">
        <v>0.26431361467732589</v>
      </c>
      <c r="V327" s="5">
        <v>0.88818715078485677</v>
      </c>
      <c r="W327" s="3">
        <v>0.45945270014052769</v>
      </c>
      <c r="X327" s="3">
        <v>5.7768954518079008E-2</v>
      </c>
      <c r="Y327" s="3">
        <v>0.91890540028105538</v>
      </c>
      <c r="AB327">
        <f t="shared" si="67"/>
        <v>5.9645479541373954E-2</v>
      </c>
      <c r="AC327">
        <f t="shared" si="68"/>
        <v>1.5449862502053699E-5</v>
      </c>
      <c r="AD327">
        <f t="shared" si="69"/>
        <v>1.2873351683888479E-2</v>
      </c>
      <c r="AE327">
        <f t="shared" si="70"/>
        <v>2.3133461130441811E-2</v>
      </c>
      <c r="AF327">
        <f t="shared" si="71"/>
        <v>2.3375585539359015E-3</v>
      </c>
      <c r="AG327">
        <f t="shared" si="72"/>
        <v>8.369233090603824E-2</v>
      </c>
      <c r="AH327">
        <f t="shared" si="73"/>
        <v>3.0520993328138769E-4</v>
      </c>
      <c r="AI327">
        <f t="shared" si="74"/>
        <v>2.888150066310317E-3</v>
      </c>
      <c r="AJ327">
        <f t="shared" si="75"/>
        <v>5.4374329289719383E-3</v>
      </c>
      <c r="AK327">
        <f t="shared" si="76"/>
        <v>1.1080179026757194E-2</v>
      </c>
      <c r="AL327" s="5">
        <f t="shared" si="77"/>
        <v>9.8005300772142215E-2</v>
      </c>
      <c r="AM327" s="5">
        <f t="shared" si="78"/>
        <v>0.10340330286135906</v>
      </c>
      <c r="AN327" s="5">
        <f t="shared" si="79"/>
        <v>-5.3980020892168412E-3</v>
      </c>
    </row>
    <row r="328" spans="1:40" x14ac:dyDescent="0.25">
      <c r="A328" s="17">
        <v>352</v>
      </c>
      <c r="B328">
        <v>13</v>
      </c>
      <c r="C328" s="8">
        <v>9</v>
      </c>
      <c r="D328">
        <v>2009</v>
      </c>
      <c r="E328" s="1">
        <v>8.3466666666666661E-2</v>
      </c>
      <c r="F328">
        <v>14</v>
      </c>
      <c r="G328" s="8">
        <v>9</v>
      </c>
      <c r="H328">
        <v>2009</v>
      </c>
      <c r="I328" s="1">
        <v>8.3466666666666661E-2</v>
      </c>
      <c r="J328" s="4">
        <v>528</v>
      </c>
      <c r="K328" s="2">
        <v>40.624999999999943</v>
      </c>
      <c r="L328" s="5">
        <v>2.9695484991468573</v>
      </c>
      <c r="M328" s="5">
        <v>6.6119315455563264E-4</v>
      </c>
      <c r="N328" s="5">
        <v>1.545767873327291</v>
      </c>
      <c r="O328" s="5">
        <v>2.9532107479874181</v>
      </c>
      <c r="P328" s="5">
        <v>0.33832745108492834</v>
      </c>
      <c r="Q328" s="2">
        <v>2.5494392261386087</v>
      </c>
      <c r="R328" s="5">
        <v>1.6014545066347623</v>
      </c>
      <c r="S328" s="5">
        <v>9.7712973363381722E-2</v>
      </c>
      <c r="T328" s="5">
        <v>5.7643462897211187E-2</v>
      </c>
      <c r="U328" s="5">
        <v>0.21843838571574759</v>
      </c>
      <c r="V328" s="5">
        <v>0.27399185171259199</v>
      </c>
      <c r="W328" s="3">
        <v>1.3904969322016565</v>
      </c>
      <c r="X328" s="3">
        <v>6.4205951528786179E-2</v>
      </c>
      <c r="Y328" s="3">
        <v>2.780993864403313</v>
      </c>
      <c r="AB328">
        <f t="shared" si="67"/>
        <v>8.3760147213123207E-2</v>
      </c>
      <c r="AC328">
        <f t="shared" si="68"/>
        <v>8.2748442450394567E-6</v>
      </c>
      <c r="AD328">
        <f t="shared" si="69"/>
        <v>2.4929769636388269E-2</v>
      </c>
      <c r="AE328">
        <f t="shared" si="70"/>
        <v>3.0744165458926921E-2</v>
      </c>
      <c r="AF328">
        <f t="shared" si="71"/>
        <v>3.8437740126622748E-3</v>
      </c>
      <c r="AG328">
        <f t="shared" si="72"/>
        <v>6.9659440117702878E-2</v>
      </c>
      <c r="AH328">
        <f t="shared" si="73"/>
        <v>5.4169724066781078E-3</v>
      </c>
      <c r="AI328">
        <f t="shared" si="74"/>
        <v>1.4743214640332491E-3</v>
      </c>
      <c r="AJ328">
        <f t="shared" si="75"/>
        <v>4.4936923619779386E-3</v>
      </c>
      <c r="AK328">
        <f t="shared" si="76"/>
        <v>3.4180620223626746E-3</v>
      </c>
      <c r="AL328" s="5">
        <f t="shared" si="77"/>
        <v>0.14328613116534572</v>
      </c>
      <c r="AM328" s="5">
        <f t="shared" si="78"/>
        <v>8.4462488372754857E-2</v>
      </c>
      <c r="AN328" s="5">
        <f t="shared" si="79"/>
        <v>5.8823642792590863E-2</v>
      </c>
    </row>
    <row r="329" spans="1:40" x14ac:dyDescent="0.25">
      <c r="A329" s="17">
        <v>353</v>
      </c>
      <c r="B329">
        <v>14</v>
      </c>
      <c r="C329" s="8">
        <v>9</v>
      </c>
      <c r="D329">
        <v>2009</v>
      </c>
      <c r="E329" s="1">
        <v>8.3466666666666661E-2</v>
      </c>
      <c r="F329">
        <v>15</v>
      </c>
      <c r="G329" s="8">
        <v>9</v>
      </c>
      <c r="H329">
        <v>2009</v>
      </c>
      <c r="I329" s="1">
        <v>8.3466666666666661E-2</v>
      </c>
      <c r="J329" s="4">
        <v>706</v>
      </c>
      <c r="K329" s="2">
        <v>40.000000000000064</v>
      </c>
      <c r="L329" s="5">
        <v>5.2795304108624972</v>
      </c>
      <c r="M329" s="5">
        <v>1.5683283006507913E-3</v>
      </c>
      <c r="N329" s="5">
        <v>0.45893206897793792</v>
      </c>
      <c r="O329" s="5">
        <v>1.4755845531216818</v>
      </c>
      <c r="P329" s="5">
        <v>0.14529908235404312</v>
      </c>
      <c r="Q329" s="2">
        <v>0.46864888941283334</v>
      </c>
      <c r="R329" s="5">
        <v>3.9937478729409208</v>
      </c>
      <c r="S329" s="5">
        <v>0.11047434311426939</v>
      </c>
      <c r="T329" s="5">
        <v>0.18731644472300901</v>
      </c>
      <c r="U329" s="5">
        <v>0.53801379355280021</v>
      </c>
      <c r="V329" s="5">
        <v>1.7427693379028841</v>
      </c>
      <c r="W329" s="3">
        <v>0.54950518295694617</v>
      </c>
      <c r="X329" s="3">
        <v>8.8742419945382178E-2</v>
      </c>
      <c r="Y329" s="3">
        <v>1.0990103659138923</v>
      </c>
      <c r="AB329">
        <f t="shared" si="67"/>
        <v>0.14891632332559998</v>
      </c>
      <c r="AC329">
        <f t="shared" si="68"/>
        <v>1.9627656946470656E-5</v>
      </c>
      <c r="AD329">
        <f t="shared" si="69"/>
        <v>7.4015451839763938E-3</v>
      </c>
      <c r="AE329">
        <f t="shared" si="70"/>
        <v>1.5361455555017844E-2</v>
      </c>
      <c r="AF329">
        <f t="shared" si="71"/>
        <v>1.6507582669546684E-3</v>
      </c>
      <c r="AG329">
        <f t="shared" si="72"/>
        <v>0.17371847882518707</v>
      </c>
      <c r="AH329">
        <f t="shared" si="73"/>
        <v>6.1244320758757414E-3</v>
      </c>
      <c r="AI329">
        <f t="shared" si="74"/>
        <v>4.7909102115183781E-3</v>
      </c>
      <c r="AJ329">
        <f t="shared" si="75"/>
        <v>1.1067965306578898E-2</v>
      </c>
      <c r="AK329">
        <f t="shared" si="76"/>
        <v>2.1741134454876299E-2</v>
      </c>
      <c r="AL329" s="5">
        <f t="shared" si="77"/>
        <v>0.17334970998849533</v>
      </c>
      <c r="AM329" s="5">
        <f t="shared" si="78"/>
        <v>0.21744292087403636</v>
      </c>
      <c r="AN329" s="5">
        <f t="shared" si="79"/>
        <v>-4.4093210885541023E-2</v>
      </c>
    </row>
    <row r="330" spans="1:40" x14ac:dyDescent="0.25">
      <c r="A330" s="17">
        <v>354</v>
      </c>
      <c r="B330">
        <v>15</v>
      </c>
      <c r="C330" s="8">
        <v>9</v>
      </c>
      <c r="D330">
        <v>2009</v>
      </c>
      <c r="E330" s="1">
        <v>8.3466666666666661E-2</v>
      </c>
      <c r="F330">
        <v>16</v>
      </c>
      <c r="G330" s="8">
        <v>9</v>
      </c>
      <c r="H330">
        <v>2009</v>
      </c>
      <c r="I330" s="1">
        <v>8.3466666666666661E-2</v>
      </c>
      <c r="J330" s="4">
        <v>706</v>
      </c>
      <c r="K330" s="2">
        <v>15.453257790368236</v>
      </c>
      <c r="L330" s="5">
        <v>2.2293664063613674</v>
      </c>
      <c r="M330" s="11" t="s">
        <v>141</v>
      </c>
      <c r="N330" s="5">
        <v>0.9433175559424728</v>
      </c>
      <c r="O330" s="5">
        <v>1.8196030455380381</v>
      </c>
      <c r="P330" s="5">
        <v>0.29055090431895408</v>
      </c>
      <c r="Q330" s="2">
        <v>1.3800824594728454</v>
      </c>
      <c r="R330" s="5">
        <v>1.7432438525875451</v>
      </c>
      <c r="S330" s="5">
        <v>1.9389743124544806E-2</v>
      </c>
      <c r="T330" s="5">
        <v>0.69120314128797988</v>
      </c>
      <c r="U330" s="5">
        <v>0.18767522399819606</v>
      </c>
      <c r="V330" s="5">
        <v>0.18686801873368769</v>
      </c>
      <c r="W330" s="3">
        <v>0.24837426908038757</v>
      </c>
      <c r="X330" s="3">
        <v>6.5225529528355697E-2</v>
      </c>
      <c r="Y330" s="3">
        <v>0.49674853816077513</v>
      </c>
      <c r="AB330">
        <f t="shared" si="67"/>
        <v>6.288230633123762E-2</v>
      </c>
      <c r="AC330">
        <f t="shared" si="68"/>
        <v>1.2515018021625952E-2</v>
      </c>
      <c r="AD330">
        <f t="shared" si="69"/>
        <v>1.5213596924476498E-2</v>
      </c>
      <c r="AE330">
        <f t="shared" si="70"/>
        <v>1.894283269140639E-2</v>
      </c>
      <c r="AF330">
        <f t="shared" si="71"/>
        <v>3.3009796036218533E-3</v>
      </c>
      <c r="AG330">
        <f t="shared" si="72"/>
        <v>7.582693748513121E-2</v>
      </c>
      <c r="AH330">
        <f t="shared" si="73"/>
        <v>1.0749207588600259E-3</v>
      </c>
      <c r="AI330">
        <f t="shared" si="74"/>
        <v>1.7678598335170069E-2</v>
      </c>
      <c r="AJ330">
        <f t="shared" si="75"/>
        <v>3.8608357127791829E-3</v>
      </c>
      <c r="AK330">
        <f t="shared" si="76"/>
        <v>2.3311878584541877E-3</v>
      </c>
      <c r="AL330" s="5">
        <f t="shared" si="77"/>
        <v>0.11285473357236833</v>
      </c>
      <c r="AM330" s="5">
        <f t="shared" si="78"/>
        <v>0.10077248015039467</v>
      </c>
      <c r="AN330" s="5">
        <f t="shared" si="79"/>
        <v>1.2082253421973665E-2</v>
      </c>
    </row>
    <row r="331" spans="1:40" x14ac:dyDescent="0.25">
      <c r="A331" s="17">
        <v>355</v>
      </c>
      <c r="B331">
        <v>16</v>
      </c>
      <c r="C331" s="8">
        <v>9</v>
      </c>
      <c r="D331">
        <v>2009</v>
      </c>
      <c r="E331" s="1">
        <v>8.3466666666666661E-2</v>
      </c>
      <c r="F331">
        <v>17</v>
      </c>
      <c r="G331" s="8">
        <v>9</v>
      </c>
      <c r="H331">
        <v>2009</v>
      </c>
      <c r="I331" s="1">
        <v>8.3466666666666661E-2</v>
      </c>
      <c r="J331" s="4">
        <v>690</v>
      </c>
      <c r="K331" s="2">
        <v>24.768115942029059</v>
      </c>
      <c r="L331" s="5">
        <v>3.9099245032596706</v>
      </c>
      <c r="M331" s="11" t="s">
        <v>141</v>
      </c>
      <c r="N331" s="5">
        <v>1.7558341562489166</v>
      </c>
      <c r="O331" s="5">
        <v>2.8067243287557684</v>
      </c>
      <c r="P331" s="5">
        <v>0.33743731028355245</v>
      </c>
      <c r="Q331" s="2">
        <v>2.0864566922180261</v>
      </c>
      <c r="R331" s="5">
        <v>2.8567538573174818</v>
      </c>
      <c r="S331" s="5">
        <v>1.1410162384353576E-2</v>
      </c>
      <c r="T331" s="5">
        <v>8.3089851277503471E-2</v>
      </c>
      <c r="U331" s="5">
        <v>0.31854424811849863</v>
      </c>
      <c r="V331" s="5">
        <v>0.22547276508796318</v>
      </c>
      <c r="W331" s="3">
        <v>0.25589432190541395</v>
      </c>
      <c r="X331" s="3">
        <v>4.7957744412383242E-2</v>
      </c>
      <c r="Y331" s="3">
        <v>0.51178864381082789</v>
      </c>
      <c r="AB331">
        <f t="shared" si="67"/>
        <v>0.11028472916987758</v>
      </c>
      <c r="AC331">
        <f t="shared" si="68"/>
        <v>1.2515018021625952E-2</v>
      </c>
      <c r="AD331">
        <f t="shared" si="69"/>
        <v>2.8317667736725914E-2</v>
      </c>
      <c r="AE331">
        <f t="shared" si="70"/>
        <v>2.9219180249722757E-2</v>
      </c>
      <c r="AF331">
        <f t="shared" si="71"/>
        <v>3.8336610287203359E-3</v>
      </c>
      <c r="AG331">
        <f t="shared" si="72"/>
        <v>0.12426195900687487</v>
      </c>
      <c r="AH331">
        <f t="shared" si="73"/>
        <v>6.3255198019511688E-4</v>
      </c>
      <c r="AI331">
        <f t="shared" si="74"/>
        <v>2.1251525329107268E-3</v>
      </c>
      <c r="AJ331">
        <f t="shared" si="75"/>
        <v>6.5530600312384011E-3</v>
      </c>
      <c r="AK331">
        <f t="shared" si="76"/>
        <v>2.8127839956083233E-3</v>
      </c>
      <c r="AL331" s="5">
        <f t="shared" si="77"/>
        <v>0.18417025620667254</v>
      </c>
      <c r="AM331" s="5">
        <f t="shared" si="78"/>
        <v>0.13638550754682743</v>
      </c>
      <c r="AN331" s="5">
        <f t="shared" si="79"/>
        <v>4.7784748659845111E-2</v>
      </c>
    </row>
    <row r="332" spans="1:40" x14ac:dyDescent="0.25">
      <c r="A332" s="17">
        <v>356</v>
      </c>
      <c r="B332">
        <v>17</v>
      </c>
      <c r="C332" s="8">
        <v>9</v>
      </c>
      <c r="D332">
        <v>2009</v>
      </c>
      <c r="E332" s="1">
        <v>8.3466666666666661E-2</v>
      </c>
      <c r="F332">
        <v>18</v>
      </c>
      <c r="G332" s="8">
        <v>9</v>
      </c>
      <c r="H332">
        <v>2009</v>
      </c>
      <c r="I332" s="1">
        <v>8.3466666666666661E-2</v>
      </c>
      <c r="J332" s="4">
        <v>706</v>
      </c>
      <c r="K332" s="2">
        <v>25.694050991501477</v>
      </c>
      <c r="L332" s="5">
        <v>6.2136897646806357</v>
      </c>
      <c r="M332" s="11" t="s">
        <v>141</v>
      </c>
      <c r="N332" s="5">
        <v>1.5792171737582328</v>
      </c>
      <c r="O332" s="5">
        <v>2.9695268998174393</v>
      </c>
      <c r="P332" s="5">
        <v>0.40795009051957931</v>
      </c>
      <c r="Q332" s="2">
        <v>1.8307553076400616</v>
      </c>
      <c r="R332" s="5">
        <v>4.516640722876387</v>
      </c>
      <c r="S332" s="5">
        <v>6.1331201162145965E-2</v>
      </c>
      <c r="T332" s="5">
        <v>0.14793881555359942</v>
      </c>
      <c r="U332" s="5">
        <v>0.48561508756566285</v>
      </c>
      <c r="V332" s="5">
        <v>0.35774515589022682</v>
      </c>
      <c r="W332" s="3">
        <v>0.40209443083070701</v>
      </c>
      <c r="X332" s="3">
        <v>0.11168572766931044</v>
      </c>
      <c r="Y332" s="3">
        <v>0.80418886166141401</v>
      </c>
      <c r="AB332">
        <f t="shared" si="67"/>
        <v>0.17526555622036596</v>
      </c>
      <c r="AC332">
        <f t="shared" si="68"/>
        <v>1.2515018021625952E-2</v>
      </c>
      <c r="AD332">
        <f t="shared" si="69"/>
        <v>2.5469231847131964E-2</v>
      </c>
      <c r="AE332">
        <f t="shared" si="70"/>
        <v>3.0914023459022916E-2</v>
      </c>
      <c r="AF332">
        <f t="shared" si="71"/>
        <v>4.634764194788199E-3</v>
      </c>
      <c r="AG332">
        <f t="shared" si="72"/>
        <v>0.19646306695875543</v>
      </c>
      <c r="AH332">
        <f t="shared" si="73"/>
        <v>3.4000543932713153E-3</v>
      </c>
      <c r="AI332">
        <f t="shared" si="74"/>
        <v>3.7837659323704462E-3</v>
      </c>
      <c r="AJ332">
        <f t="shared" si="75"/>
        <v>9.9900244304806183E-3</v>
      </c>
      <c r="AK332">
        <f t="shared" si="76"/>
        <v>4.4628886712852643E-3</v>
      </c>
      <c r="AL332" s="5">
        <f t="shared" si="77"/>
        <v>0.24879859374293498</v>
      </c>
      <c r="AM332" s="5">
        <f t="shared" si="78"/>
        <v>0.21809980038616308</v>
      </c>
      <c r="AN332" s="5">
        <f t="shared" si="79"/>
        <v>3.0698793356771892E-2</v>
      </c>
    </row>
    <row r="333" spans="1:40" x14ac:dyDescent="0.25">
      <c r="A333" s="17">
        <v>357</v>
      </c>
      <c r="B333">
        <v>18</v>
      </c>
      <c r="C333" s="8">
        <v>9</v>
      </c>
      <c r="D333">
        <v>2009</v>
      </c>
      <c r="E333" s="1">
        <v>8.3466666666666661E-2</v>
      </c>
      <c r="F333">
        <v>20</v>
      </c>
      <c r="G333" s="8">
        <v>9</v>
      </c>
      <c r="H333">
        <v>2009</v>
      </c>
      <c r="I333" s="1">
        <v>8.3466666666666661E-2</v>
      </c>
      <c r="J333" s="4">
        <v>492</v>
      </c>
      <c r="K333" s="2">
        <v>31.300813008129794</v>
      </c>
      <c r="L333" s="5">
        <v>7.9905649621308861</v>
      </c>
      <c r="M333" s="5">
        <v>2.3821470047190579E-3</v>
      </c>
      <c r="N333" s="5">
        <v>0.21709000061873679</v>
      </c>
      <c r="O333" s="5">
        <v>0.74008363357932094</v>
      </c>
      <c r="P333" s="5">
        <v>0.32590467794750733</v>
      </c>
      <c r="Q333" s="2">
        <v>-0.66231533215476046</v>
      </c>
      <c r="R333" s="5">
        <v>5.5622499910128242</v>
      </c>
      <c r="S333" s="5">
        <v>6.8803556461210405E-2</v>
      </c>
      <c r="T333" s="5">
        <v>0.16342366862114047</v>
      </c>
      <c r="U333" s="5">
        <v>0.67052414617118006</v>
      </c>
      <c r="V333" s="5">
        <v>0.37273261171057132</v>
      </c>
      <c r="W333" s="3">
        <v>0.53665883837691009</v>
      </c>
      <c r="X333" s="3">
        <v>5.7380998106943949E-2</v>
      </c>
      <c r="Y333" s="3">
        <v>1.0733176767538202</v>
      </c>
      <c r="AB333">
        <f t="shared" si="67"/>
        <v>0.22538473365105591</v>
      </c>
      <c r="AC333">
        <f t="shared" si="68"/>
        <v>2.9812612694221291E-5</v>
      </c>
      <c r="AD333">
        <f t="shared" si="69"/>
        <v>3.5011749171232724E-3</v>
      </c>
      <c r="AE333">
        <f t="shared" si="70"/>
        <v>7.7045817673908265E-3</v>
      </c>
      <c r="AF333">
        <f t="shared" si="71"/>
        <v>3.7026375710353982E-3</v>
      </c>
      <c r="AG333">
        <f t="shared" si="72"/>
        <v>0.24194456886749299</v>
      </c>
      <c r="AH333">
        <f t="shared" si="73"/>
        <v>3.8143038125106245E-3</v>
      </c>
      <c r="AI333">
        <f t="shared" si="74"/>
        <v>4.1798151996670051E-3</v>
      </c>
      <c r="AJ333">
        <f t="shared" si="75"/>
        <v>1.3793954868775563E-2</v>
      </c>
      <c r="AK333">
        <f t="shared" si="76"/>
        <v>4.6498579305210988E-3</v>
      </c>
      <c r="AL333" s="5">
        <f t="shared" si="77"/>
        <v>0.24032294051929962</v>
      </c>
      <c r="AM333" s="5">
        <f t="shared" si="78"/>
        <v>0.2683825006789673</v>
      </c>
      <c r="AN333" s="5">
        <f t="shared" si="79"/>
        <v>-2.8059560159667679E-2</v>
      </c>
    </row>
    <row r="334" spans="1:40" x14ac:dyDescent="0.25">
      <c r="A334" s="17">
        <v>358</v>
      </c>
      <c r="B334">
        <v>21</v>
      </c>
      <c r="C334" s="8">
        <v>9</v>
      </c>
      <c r="D334">
        <v>2009</v>
      </c>
      <c r="E334" s="1">
        <v>8.3466666666666661E-2</v>
      </c>
      <c r="F334">
        <v>22</v>
      </c>
      <c r="G334" s="8">
        <v>9</v>
      </c>
      <c r="H334">
        <v>2009</v>
      </c>
      <c r="I334" s="1">
        <v>8.3466666666666661E-2</v>
      </c>
      <c r="J334" s="4">
        <v>279</v>
      </c>
      <c r="K334" s="2">
        <v>42.04301075268824</v>
      </c>
      <c r="L334" s="5">
        <v>11.542474284774633</v>
      </c>
      <c r="M334" s="5">
        <v>1.4289874994762289E-3</v>
      </c>
      <c r="N334" s="5">
        <v>2.2593823424754333</v>
      </c>
      <c r="O334" s="5">
        <v>3.9703056732471329</v>
      </c>
      <c r="P334" s="5">
        <v>0.34627429228379331</v>
      </c>
      <c r="Q334" s="2">
        <v>2.1205692071547269</v>
      </c>
      <c r="R334" s="5">
        <v>7.3364975968254464</v>
      </c>
      <c r="S334" s="5" t="s">
        <v>140</v>
      </c>
      <c r="T334" s="5">
        <v>0.22111939170244183</v>
      </c>
      <c r="U334" s="5">
        <v>0.8394549682330914</v>
      </c>
      <c r="V334" s="5">
        <v>1.1033269115251498</v>
      </c>
      <c r="W334" s="3">
        <v>0.71994281359991297</v>
      </c>
      <c r="X334" s="3">
        <v>4.6033600638629865E-2</v>
      </c>
      <c r="Y334" s="3">
        <v>1.4398856271998259</v>
      </c>
      <c r="AB334">
        <f t="shared" si="67"/>
        <v>0.32557115856978625</v>
      </c>
      <c r="AC334">
        <f t="shared" si="68"/>
        <v>1.7883804308623211E-5</v>
      </c>
      <c r="AD334">
        <f t="shared" si="69"/>
        <v>3.6438770846746522E-2</v>
      </c>
      <c r="AE334">
        <f t="shared" si="70"/>
        <v>4.1332551232251623E-2</v>
      </c>
      <c r="AF334">
        <f t="shared" si="71"/>
        <v>3.9340589173751453E-3</v>
      </c>
      <c r="AG334">
        <f t="shared" si="72"/>
        <v>0.3191200954522575</v>
      </c>
      <c r="AH334">
        <f t="shared" si="73"/>
        <v>5.543759666930919E-2</v>
      </c>
      <c r="AI334">
        <f t="shared" si="74"/>
        <v>5.6554732994130641E-3</v>
      </c>
      <c r="AJ334">
        <f t="shared" si="75"/>
        <v>1.7269182642112559E-2</v>
      </c>
      <c r="AK334">
        <f t="shared" si="76"/>
        <v>1.3764058277509355E-2</v>
      </c>
      <c r="AL334" s="5">
        <f t="shared" si="77"/>
        <v>0.40729442337046812</v>
      </c>
      <c r="AM334" s="5">
        <f t="shared" si="78"/>
        <v>0.41124640634060172</v>
      </c>
      <c r="AN334" s="5">
        <f t="shared" si="79"/>
        <v>-3.9519829701336051E-3</v>
      </c>
    </row>
    <row r="335" spans="1:40" x14ac:dyDescent="0.25">
      <c r="A335" s="17">
        <v>359</v>
      </c>
      <c r="B335">
        <v>22</v>
      </c>
      <c r="C335" s="8">
        <v>9</v>
      </c>
      <c r="D335">
        <v>2009</v>
      </c>
      <c r="E335" s="1">
        <v>8.3466666666666661E-2</v>
      </c>
      <c r="F335">
        <v>23</v>
      </c>
      <c r="G335" s="8">
        <v>9</v>
      </c>
      <c r="H335">
        <v>2009</v>
      </c>
      <c r="I335" s="1">
        <v>8.3466666666666661E-2</v>
      </c>
      <c r="J335" s="4">
        <v>706</v>
      </c>
      <c r="K335" s="2">
        <v>57.903682719546467</v>
      </c>
      <c r="L335" s="5">
        <v>10.695765984365185</v>
      </c>
      <c r="M335" s="5">
        <v>7.6684500128295169E-2</v>
      </c>
      <c r="N335" s="5">
        <v>0.63078046388425957</v>
      </c>
      <c r="O335" s="5">
        <v>1.66523082712808</v>
      </c>
      <c r="P335" s="5">
        <v>0.19309022598093975</v>
      </c>
      <c r="Q335" s="2">
        <v>-0.25867758093055215</v>
      </c>
      <c r="R335" s="5">
        <v>7.6306812732367373</v>
      </c>
      <c r="S335" s="5">
        <v>3.0947182591780184E-2</v>
      </c>
      <c r="T335" s="5">
        <v>0.23863792177167653</v>
      </c>
      <c r="U335" s="5">
        <v>0.99861815491171624</v>
      </c>
      <c r="V335" s="5">
        <v>0.72115124329500546</v>
      </c>
      <c r="W335" s="3">
        <v>0.65275006771462329</v>
      </c>
      <c r="X335" s="3">
        <v>8.8742419945382178E-2</v>
      </c>
      <c r="Y335" s="3">
        <v>1.3055001354292466</v>
      </c>
      <c r="AB335">
        <f t="shared" si="67"/>
        <v>0.30168860136984693</v>
      </c>
      <c r="AC335">
        <f t="shared" si="68"/>
        <v>9.5970790108499163E-4</v>
      </c>
      <c r="AD335">
        <f t="shared" si="69"/>
        <v>1.0173074448700983E-2</v>
      </c>
      <c r="AE335">
        <f t="shared" si="70"/>
        <v>1.7335752997452363E-2</v>
      </c>
      <c r="AF335">
        <f t="shared" si="71"/>
        <v>2.1937185124783543E-3</v>
      </c>
      <c r="AG335">
        <f t="shared" si="72"/>
        <v>0.33191638164438952</v>
      </c>
      <c r="AH335">
        <f t="shared" si="73"/>
        <v>1.7156374265745766E-3</v>
      </c>
      <c r="AI335">
        <f t="shared" si="74"/>
        <v>6.1035370277397359E-3</v>
      </c>
      <c r="AJ335">
        <f t="shared" si="75"/>
        <v>2.0543471608963512E-2</v>
      </c>
      <c r="AK335">
        <f t="shared" si="76"/>
        <v>8.9963977456961764E-3</v>
      </c>
      <c r="AL335" s="5">
        <f t="shared" si="77"/>
        <v>0.33235085522956365</v>
      </c>
      <c r="AM335" s="5">
        <f t="shared" si="78"/>
        <v>0.36927542545336356</v>
      </c>
      <c r="AN335" s="5">
        <f t="shared" si="79"/>
        <v>-3.6924570223799913E-2</v>
      </c>
    </row>
    <row r="336" spans="1:40" x14ac:dyDescent="0.25">
      <c r="A336" s="17">
        <v>360</v>
      </c>
      <c r="B336">
        <v>23</v>
      </c>
      <c r="C336" s="8">
        <v>9</v>
      </c>
      <c r="D336">
        <v>2009</v>
      </c>
      <c r="E336" s="1">
        <v>8.3466666666666661E-2</v>
      </c>
      <c r="F336">
        <v>24</v>
      </c>
      <c r="G336" s="8">
        <v>9</v>
      </c>
      <c r="H336">
        <v>2009</v>
      </c>
      <c r="I336" s="1">
        <v>8.3466666666666661E-2</v>
      </c>
      <c r="J336" s="4">
        <v>706</v>
      </c>
      <c r="K336" s="2">
        <v>37.407932011331191</v>
      </c>
      <c r="L336" s="5">
        <v>10.820663113073424</v>
      </c>
      <c r="M336" s="11" t="s">
        <v>141</v>
      </c>
      <c r="N336" s="5">
        <v>0.86820305318536983</v>
      </c>
      <c r="O336" s="5">
        <v>1.7170757361823499</v>
      </c>
      <c r="P336" s="5">
        <v>0.18592597406643979</v>
      </c>
      <c r="Q336" s="2">
        <v>-0.14801105002995008</v>
      </c>
      <c r="R336" s="5">
        <v>7.3973806408344167</v>
      </c>
      <c r="S336" s="5">
        <v>2.1911273110872799E-2</v>
      </c>
      <c r="T336" s="5">
        <v>0.29765621779847207</v>
      </c>
      <c r="U336" s="5">
        <v>0.89087865503714836</v>
      </c>
      <c r="V336" s="5">
        <v>2.6438647780343216</v>
      </c>
      <c r="W336" s="3">
        <v>1.3135173301637577</v>
      </c>
      <c r="X336" s="3">
        <v>0.14610068925520284</v>
      </c>
      <c r="Y336" s="3">
        <v>2.6270346603275154</v>
      </c>
      <c r="AB336">
        <f t="shared" si="67"/>
        <v>0.30521149445952167</v>
      </c>
      <c r="AC336">
        <f t="shared" si="68"/>
        <v>1.2515018021625952E-2</v>
      </c>
      <c r="AD336">
        <f t="shared" si="69"/>
        <v>1.4002168428388237E-2</v>
      </c>
      <c r="AE336">
        <f t="shared" si="70"/>
        <v>1.7875480297054581E-2</v>
      </c>
      <c r="AF336">
        <f t="shared" si="71"/>
        <v>2.1123246875291391E-3</v>
      </c>
      <c r="AG336">
        <f t="shared" si="72"/>
        <v>0.32176836222521654</v>
      </c>
      <c r="AH336">
        <f t="shared" si="73"/>
        <v>1.214708321231646E-3</v>
      </c>
      <c r="AI336">
        <f t="shared" si="74"/>
        <v>7.6130219932445155E-3</v>
      </c>
      <c r="AJ336">
        <f t="shared" si="75"/>
        <v>1.8327065522261848E-2</v>
      </c>
      <c r="AK336">
        <f t="shared" si="76"/>
        <v>3.2982345035358303E-2</v>
      </c>
      <c r="AL336" s="5">
        <f t="shared" si="77"/>
        <v>0.35171648589411963</v>
      </c>
      <c r="AM336" s="5">
        <f t="shared" si="78"/>
        <v>0.38190550309731292</v>
      </c>
      <c r="AN336" s="5">
        <f t="shared" si="79"/>
        <v>-3.018901720319328E-2</v>
      </c>
    </row>
    <row r="337" spans="1:40" x14ac:dyDescent="0.25">
      <c r="A337" s="17">
        <v>361</v>
      </c>
      <c r="B337">
        <v>24</v>
      </c>
      <c r="C337" s="8">
        <v>9</v>
      </c>
      <c r="D337">
        <v>2009</v>
      </c>
      <c r="E337" s="1">
        <v>8.3466666666666661E-2</v>
      </c>
      <c r="F337">
        <v>25</v>
      </c>
      <c r="G337" s="8">
        <v>9</v>
      </c>
      <c r="H337">
        <v>2009</v>
      </c>
      <c r="I337" s="1">
        <v>8.3466666666666661E-2</v>
      </c>
      <c r="J337" s="4">
        <v>706</v>
      </c>
      <c r="K337" s="2">
        <v>210.35410764872543</v>
      </c>
      <c r="L337" s="5">
        <v>8.8553624453234523</v>
      </c>
      <c r="M337" s="5">
        <v>9.26168481632802E-3</v>
      </c>
      <c r="N337" s="5">
        <v>1.4929018716436975</v>
      </c>
      <c r="O337" s="5">
        <v>3.3766161972557955</v>
      </c>
      <c r="P337" s="5">
        <v>0.48601712583036022</v>
      </c>
      <c r="Q337" s="2">
        <v>1.8659201104464669</v>
      </c>
      <c r="R337" s="5">
        <v>5.9917822963309453</v>
      </c>
      <c r="S337" s="5">
        <v>1.910222493367654E-2</v>
      </c>
      <c r="T337" s="5">
        <v>0.22743905783331994</v>
      </c>
      <c r="U337" s="5">
        <v>0.74098586077397877</v>
      </c>
      <c r="V337" s="5">
        <v>1.7912677290079413</v>
      </c>
      <c r="W337" s="3">
        <v>0.88619822380559365</v>
      </c>
      <c r="X337" s="3">
        <v>0.10422915265903376</v>
      </c>
      <c r="Y337" s="3">
        <v>1.7723964476111873</v>
      </c>
      <c r="AB337">
        <f t="shared" si="67"/>
        <v>0.24977752081131219</v>
      </c>
      <c r="AC337">
        <f t="shared" si="68"/>
        <v>1.1591015238696461E-4</v>
      </c>
      <c r="AD337">
        <f t="shared" si="69"/>
        <v>2.4077159573577207E-2</v>
      </c>
      <c r="AE337">
        <f t="shared" si="70"/>
        <v>3.5151994191566269E-2</v>
      </c>
      <c r="AF337">
        <f t="shared" si="71"/>
        <v>5.5216920530241024E-3</v>
      </c>
      <c r="AG337">
        <f t="shared" si="72"/>
        <v>0.26062819664272174</v>
      </c>
      <c r="AH337">
        <f t="shared" si="73"/>
        <v>1.0589814413595815E-3</v>
      </c>
      <c r="AI337">
        <f t="shared" si="74"/>
        <v>5.8171086168278402E-3</v>
      </c>
      <c r="AJ337">
        <f t="shared" si="75"/>
        <v>1.5243486129890533E-2</v>
      </c>
      <c r="AK337">
        <f t="shared" si="76"/>
        <v>2.2346154303991284E-2</v>
      </c>
      <c r="AL337" s="5">
        <f t="shared" si="77"/>
        <v>0.31464427678186674</v>
      </c>
      <c r="AM337" s="5">
        <f t="shared" si="78"/>
        <v>0.30509392713479094</v>
      </c>
      <c r="AN337" s="5">
        <f t="shared" si="79"/>
        <v>9.5503496470757954E-3</v>
      </c>
    </row>
    <row r="338" spans="1:40" x14ac:dyDescent="0.25">
      <c r="A338" s="17">
        <v>362</v>
      </c>
      <c r="B338">
        <v>25</v>
      </c>
      <c r="C338" s="8">
        <v>9</v>
      </c>
      <c r="D338">
        <v>2009</v>
      </c>
      <c r="E338" s="1">
        <v>8.3466666666666661E-2</v>
      </c>
      <c r="F338">
        <v>26</v>
      </c>
      <c r="G338" s="8">
        <v>9</v>
      </c>
      <c r="H338">
        <v>2009</v>
      </c>
      <c r="I338" s="1">
        <v>8.3466666666666661E-2</v>
      </c>
      <c r="J338" s="4">
        <v>706</v>
      </c>
      <c r="K338" s="2">
        <v>74.716713881019629</v>
      </c>
      <c r="L338" s="5">
        <v>5.1784022957741778</v>
      </c>
      <c r="M338" s="5">
        <v>3.9962597879372478E-3</v>
      </c>
      <c r="N338" s="5">
        <v>1.6052399687912478</v>
      </c>
      <c r="O338" s="5">
        <v>2.6362575431629534</v>
      </c>
      <c r="P338" s="5">
        <v>0.42358608660524372</v>
      </c>
      <c r="Q338" s="2">
        <v>1.7827982119749748</v>
      </c>
      <c r="R338" s="5">
        <v>3.3850240004599983</v>
      </c>
      <c r="S338" s="5">
        <v>4.292925361714251E-3</v>
      </c>
      <c r="T338" s="5">
        <v>0.15445805844119032</v>
      </c>
      <c r="U338" s="5">
        <v>0.43498153482150154</v>
      </c>
      <c r="V338" s="5">
        <v>1.5956594158498609</v>
      </c>
      <c r="W338" s="3">
        <v>1.1282501202930368</v>
      </c>
      <c r="X338" s="3">
        <v>0.21263628165459486</v>
      </c>
      <c r="Y338" s="3">
        <v>2.2565002405860737</v>
      </c>
      <c r="AB338">
        <f t="shared" si="67"/>
        <v>0.14606386753657455</v>
      </c>
      <c r="AC338">
        <f t="shared" si="68"/>
        <v>5.0013263265133764E-5</v>
      </c>
      <c r="AD338">
        <f t="shared" si="69"/>
        <v>2.5888921178668908E-2</v>
      </c>
      <c r="AE338">
        <f t="shared" si="70"/>
        <v>2.7444549345007098E-2</v>
      </c>
      <c r="AF338">
        <f t="shared" si="71"/>
        <v>4.8124064027244354E-3</v>
      </c>
      <c r="AG338">
        <f t="shared" si="72"/>
        <v>0.14724044653165291</v>
      </c>
      <c r="AH338">
        <f t="shared" si="73"/>
        <v>2.3798946473416291E-4</v>
      </c>
      <c r="AI338">
        <f t="shared" si="74"/>
        <v>3.9505057365969952E-3</v>
      </c>
      <c r="AJ338">
        <f t="shared" si="75"/>
        <v>8.9483961082390782E-3</v>
      </c>
      <c r="AK338">
        <f t="shared" si="76"/>
        <v>1.9905930836450363E-2</v>
      </c>
      <c r="AL338" s="5">
        <f t="shared" si="77"/>
        <v>0.20425975772624011</v>
      </c>
      <c r="AM338" s="5">
        <f t="shared" si="78"/>
        <v>0.18028326867767352</v>
      </c>
      <c r="AN338" s="5">
        <f t="shared" si="79"/>
        <v>2.3976489048566585E-2</v>
      </c>
    </row>
    <row r="339" spans="1:40" x14ac:dyDescent="0.25">
      <c r="A339" s="17">
        <v>363</v>
      </c>
      <c r="B339">
        <v>26</v>
      </c>
      <c r="C339" s="8">
        <v>9</v>
      </c>
      <c r="D339">
        <v>2009</v>
      </c>
      <c r="E339" s="1">
        <v>8.3466666666666661E-2</v>
      </c>
      <c r="F339">
        <v>27</v>
      </c>
      <c r="G339" s="8">
        <v>9</v>
      </c>
      <c r="H339">
        <v>2009</v>
      </c>
      <c r="I339" s="1">
        <v>8.3466666666666661E-2</v>
      </c>
      <c r="J339" s="4">
        <v>706</v>
      </c>
      <c r="K339" s="2">
        <v>64.475920679886698</v>
      </c>
      <c r="L339" s="5">
        <v>8.0940819474819818</v>
      </c>
      <c r="M339" s="5">
        <v>2.034177809743281E-3</v>
      </c>
      <c r="N339" s="5">
        <v>1.8555946865505142</v>
      </c>
      <c r="O339" s="5">
        <v>3.818151748888138</v>
      </c>
      <c r="P339" s="5">
        <v>0.35967801376799891</v>
      </c>
      <c r="Q339" s="2">
        <v>2.3706095581775979</v>
      </c>
      <c r="R339" s="5">
        <v>5.7412988272248224</v>
      </c>
      <c r="S339" s="5">
        <v>5.8548943915219635E-3</v>
      </c>
      <c r="T339" s="5">
        <v>0.19993314594372441</v>
      </c>
      <c r="U339" s="5">
        <v>0.73002219466012996</v>
      </c>
      <c r="V339" s="5">
        <v>1.2169689853072847</v>
      </c>
      <c r="W339" s="3">
        <v>1.4270867033972028</v>
      </c>
      <c r="X339" s="3">
        <v>0.25450781825076396</v>
      </c>
      <c r="Y339" s="3">
        <v>2.8541734067944056</v>
      </c>
      <c r="AB339">
        <f t="shared" si="67"/>
        <v>0.22830457076924324</v>
      </c>
      <c r="AC339">
        <f t="shared" si="68"/>
        <v>2.5457771948128768E-5</v>
      </c>
      <c r="AD339">
        <f t="shared" si="69"/>
        <v>2.99265813919628E-2</v>
      </c>
      <c r="AE339">
        <f t="shared" si="70"/>
        <v>3.9748564911970929E-2</v>
      </c>
      <c r="AF339">
        <f t="shared" si="71"/>
        <v>4.0863400170870912E-3</v>
      </c>
      <c r="AG339">
        <f t="shared" si="72"/>
        <v>0.2497327649308724</v>
      </c>
      <c r="AH339">
        <f t="shared" si="73"/>
        <v>3.2458127381859508E-4</v>
      </c>
      <c r="AI339">
        <f t="shared" si="74"/>
        <v>5.1136020221780589E-3</v>
      </c>
      <c r="AJ339">
        <f t="shared" si="75"/>
        <v>1.501794270027011E-2</v>
      </c>
      <c r="AK339">
        <f t="shared" si="76"/>
        <v>1.5181748818703652E-2</v>
      </c>
      <c r="AL339" s="5">
        <f t="shared" si="77"/>
        <v>0.30209151486221214</v>
      </c>
      <c r="AM339" s="5">
        <f t="shared" si="78"/>
        <v>0.28537063974584281</v>
      </c>
      <c r="AN339" s="5">
        <f t="shared" si="79"/>
        <v>1.6720875116369327E-2</v>
      </c>
    </row>
    <row r="340" spans="1:40" x14ac:dyDescent="0.25">
      <c r="A340" s="17">
        <v>364</v>
      </c>
      <c r="B340">
        <v>27</v>
      </c>
      <c r="C340" s="8">
        <v>9</v>
      </c>
      <c r="D340">
        <v>2009</v>
      </c>
      <c r="E340" s="1">
        <v>8.3466666666666661E-2</v>
      </c>
      <c r="F340">
        <v>28</v>
      </c>
      <c r="G340" s="8">
        <v>9</v>
      </c>
      <c r="H340">
        <v>2009</v>
      </c>
      <c r="I340" s="1">
        <v>8.3466666666666661E-2</v>
      </c>
      <c r="J340" s="4">
        <v>706</v>
      </c>
      <c r="K340" s="2">
        <v>107.76203966005656</v>
      </c>
      <c r="L340" s="5">
        <v>7.8657152356699802</v>
      </c>
      <c r="M340" s="11" t="s">
        <v>141</v>
      </c>
      <c r="N340" s="5">
        <v>3.2454448232106103</v>
      </c>
      <c r="O340" s="5">
        <v>4.626128248330124</v>
      </c>
      <c r="P340" s="5">
        <v>0.47338105529455488</v>
      </c>
      <c r="Q340" s="2">
        <v>3.1187149482885856</v>
      </c>
      <c r="R340" s="5">
        <v>5.9787619782076495</v>
      </c>
      <c r="S340" s="5">
        <v>3.3109507095566072E-2</v>
      </c>
      <c r="T340" s="5">
        <v>0.25630154338849737</v>
      </c>
      <c r="U340" s="5">
        <v>0.78661397165301783</v>
      </c>
      <c r="V340" s="5">
        <v>2.5049294729752649</v>
      </c>
      <c r="W340" s="3">
        <v>0.91086227960881649</v>
      </c>
      <c r="X340" s="3">
        <v>0.1678968315929347</v>
      </c>
      <c r="Y340" s="3">
        <v>1.821724559217633</v>
      </c>
      <c r="AB340">
        <f t="shared" si="67"/>
        <v>0.22186317760612584</v>
      </c>
      <c r="AC340">
        <f t="shared" si="68"/>
        <v>1.2515018021625952E-2</v>
      </c>
      <c r="AD340">
        <f t="shared" si="69"/>
        <v>5.2341747558831808E-2</v>
      </c>
      <c r="AE340">
        <f t="shared" si="70"/>
        <v>4.8159939956131784E-2</v>
      </c>
      <c r="AF340">
        <f t="shared" si="71"/>
        <v>5.378132317058415E-3</v>
      </c>
      <c r="AG340">
        <f t="shared" si="72"/>
        <v>0.26006184395092469</v>
      </c>
      <c r="AH340">
        <f t="shared" si="73"/>
        <v>1.8355115002836226E-3</v>
      </c>
      <c r="AI340">
        <f t="shared" si="74"/>
        <v>6.5553116986799258E-3</v>
      </c>
      <c r="AJ340">
        <f t="shared" si="75"/>
        <v>1.6182143008702281E-2</v>
      </c>
      <c r="AK340">
        <f t="shared" si="76"/>
        <v>3.1249120171847118E-2</v>
      </c>
      <c r="AL340" s="5">
        <f t="shared" si="77"/>
        <v>0.34025801545977374</v>
      </c>
      <c r="AM340" s="5">
        <f t="shared" si="78"/>
        <v>0.3158839303304376</v>
      </c>
      <c r="AN340" s="5">
        <f t="shared" si="79"/>
        <v>2.4374085129336143E-2</v>
      </c>
    </row>
    <row r="341" spans="1:40" x14ac:dyDescent="0.25">
      <c r="A341" s="17">
        <v>365</v>
      </c>
      <c r="B341">
        <v>28</v>
      </c>
      <c r="C341" s="8">
        <v>9</v>
      </c>
      <c r="D341">
        <v>2009</v>
      </c>
      <c r="E341" s="1">
        <v>8.3466666666666661E-2</v>
      </c>
      <c r="F341">
        <v>29</v>
      </c>
      <c r="G341" s="8">
        <v>9</v>
      </c>
      <c r="H341">
        <v>2009</v>
      </c>
      <c r="I341" s="1">
        <v>8.3466666666666661E-2</v>
      </c>
      <c r="J341" s="4">
        <v>706</v>
      </c>
      <c r="K341" s="2">
        <v>64.447592067988808</v>
      </c>
      <c r="L341" s="5">
        <v>6.8803134214210289</v>
      </c>
      <c r="M341" s="11" t="s">
        <v>141</v>
      </c>
      <c r="N341" s="5">
        <v>2.3155435937688824</v>
      </c>
      <c r="O341" s="5">
        <v>4.7867752498724787</v>
      </c>
      <c r="P341" s="5">
        <v>0.5045215353347271</v>
      </c>
      <c r="Q341" s="2">
        <v>3.400855989652543</v>
      </c>
      <c r="R341" s="5">
        <v>5.496887534188728</v>
      </c>
      <c r="S341" s="5">
        <v>5.0041353368995657E-2</v>
      </c>
      <c r="T341" s="5">
        <v>0.23422542711300259</v>
      </c>
      <c r="U341" s="5">
        <v>0.71018161767734345</v>
      </c>
      <c r="V341" s="5">
        <v>1.3413578703890194</v>
      </c>
      <c r="W341" s="3">
        <v>1.214287524257768</v>
      </c>
      <c r="X341" s="3">
        <v>0.25622856633005864</v>
      </c>
      <c r="Y341" s="3">
        <v>2.428575048515536</v>
      </c>
      <c r="AB341">
        <f t="shared" si="67"/>
        <v>0.19406858154235263</v>
      </c>
      <c r="AC341">
        <f t="shared" si="68"/>
        <v>1.2515018021625952E-2</v>
      </c>
      <c r="AD341">
        <f t="shared" si="69"/>
        <v>3.7344525896644984E-2</v>
      </c>
      <c r="AE341">
        <f t="shared" si="70"/>
        <v>4.9832342780503358E-2</v>
      </c>
      <c r="AF341">
        <f t="shared" si="71"/>
        <v>5.7319226096770167E-3</v>
      </c>
      <c r="AG341">
        <f t="shared" si="72"/>
        <v>0.23910145835250757</v>
      </c>
      <c r="AH341">
        <f t="shared" si="73"/>
        <v>2.7741723648567577E-3</v>
      </c>
      <c r="AI341">
        <f t="shared" si="74"/>
        <v>5.990680595141031E-3</v>
      </c>
      <c r="AJ341">
        <f t="shared" si="75"/>
        <v>1.4609784358719265E-2</v>
      </c>
      <c r="AK341">
        <f t="shared" si="76"/>
        <v>1.6733506367128486E-2</v>
      </c>
      <c r="AL341" s="5">
        <f t="shared" si="77"/>
        <v>0.29949239085080392</v>
      </c>
      <c r="AM341" s="5">
        <f t="shared" si="78"/>
        <v>0.2792096020383531</v>
      </c>
      <c r="AN341" s="5">
        <f t="shared" si="79"/>
        <v>2.0282788812450825E-2</v>
      </c>
    </row>
    <row r="342" spans="1:40" x14ac:dyDescent="0.25">
      <c r="A342" s="17">
        <v>366</v>
      </c>
      <c r="B342">
        <v>29</v>
      </c>
      <c r="C342" s="8">
        <v>9</v>
      </c>
      <c r="D342">
        <v>2009</v>
      </c>
      <c r="E342" s="1">
        <v>8.3466666666666661E-2</v>
      </c>
      <c r="F342">
        <v>30</v>
      </c>
      <c r="G342" s="8">
        <v>9</v>
      </c>
      <c r="H342">
        <v>2009</v>
      </c>
      <c r="I342" s="1">
        <v>8.3466666666666661E-2</v>
      </c>
      <c r="J342" s="4">
        <v>706</v>
      </c>
      <c r="K342" s="2">
        <v>29.900849858356889</v>
      </c>
      <c r="L342" s="5">
        <v>6.1498588651678361</v>
      </c>
      <c r="M342" s="11" t="s">
        <v>141</v>
      </c>
      <c r="N342" s="5">
        <v>1.905855039460401</v>
      </c>
      <c r="O342" s="5">
        <v>4.3151390839671633</v>
      </c>
      <c r="P342" s="5">
        <v>0.64998196742497816</v>
      </c>
      <c r="Q342" s="2">
        <v>2.9054221956757926</v>
      </c>
      <c r="R342" s="5">
        <v>5.5912746235696584</v>
      </c>
      <c r="S342" s="5">
        <v>0.1056114469079783</v>
      </c>
      <c r="T342" s="5">
        <v>0.19662591882520422</v>
      </c>
      <c r="U342" s="5">
        <v>0.69857189787364693</v>
      </c>
      <c r="V342" s="5">
        <v>0.28009195504515738</v>
      </c>
      <c r="W342" s="3">
        <v>0.73591955821386335</v>
      </c>
      <c r="X342" s="3">
        <v>0.174206241217015</v>
      </c>
      <c r="Y342" s="3">
        <v>1.4718391164277267</v>
      </c>
      <c r="AB342">
        <f t="shared" si="67"/>
        <v>0.17346511903556358</v>
      </c>
      <c r="AC342">
        <f t="shared" si="68"/>
        <v>1.2515018021625952E-2</v>
      </c>
      <c r="AD342">
        <f t="shared" si="69"/>
        <v>3.0737168182843631E-2</v>
      </c>
      <c r="AE342">
        <f t="shared" si="70"/>
        <v>4.4922412010784819E-2</v>
      </c>
      <c r="AF342">
        <f t="shared" si="71"/>
        <v>7.3845139880774078E-3</v>
      </c>
      <c r="AG342">
        <f t="shared" si="72"/>
        <v>0.24320707095241312</v>
      </c>
      <c r="AH342">
        <f t="shared" si="73"/>
        <v>5.8548447973466623E-3</v>
      </c>
      <c r="AI342">
        <f t="shared" si="74"/>
        <v>5.0290145306881428E-3</v>
      </c>
      <c r="AJ342">
        <f t="shared" si="75"/>
        <v>1.4370950377980807E-2</v>
      </c>
      <c r="AK342">
        <f t="shared" si="76"/>
        <v>3.4941611158328017E-3</v>
      </c>
      <c r="AL342" s="5">
        <f t="shared" si="77"/>
        <v>0.26902423123889541</v>
      </c>
      <c r="AM342" s="5">
        <f t="shared" si="78"/>
        <v>0.27195604177426153</v>
      </c>
      <c r="AN342" s="5">
        <f t="shared" si="79"/>
        <v>-2.9318105353661195E-3</v>
      </c>
    </row>
    <row r="343" spans="1:40" x14ac:dyDescent="0.25">
      <c r="A343" s="17">
        <v>367</v>
      </c>
      <c r="B343">
        <v>1</v>
      </c>
      <c r="C343" s="8">
        <v>10</v>
      </c>
      <c r="D343">
        <v>2009</v>
      </c>
      <c r="E343" s="1">
        <v>4.1799999999999997E-2</v>
      </c>
      <c r="F343">
        <v>4</v>
      </c>
      <c r="G343">
        <v>10</v>
      </c>
      <c r="H343">
        <v>2009</v>
      </c>
      <c r="I343" s="1">
        <v>4.1799999999999997E-2</v>
      </c>
      <c r="J343" s="4">
        <v>2120</v>
      </c>
      <c r="K343" s="2">
        <v>63.39</v>
      </c>
      <c r="L343" s="5">
        <v>4.7360915289669663</v>
      </c>
      <c r="M343" s="11" t="s">
        <v>141</v>
      </c>
      <c r="N343" s="5">
        <v>0.85999804519149725</v>
      </c>
      <c r="O343" s="5">
        <v>2.057341065839831</v>
      </c>
      <c r="P343" s="5">
        <v>0.15750534299364793</v>
      </c>
      <c r="Q343" s="2">
        <v>1.1105452409003984</v>
      </c>
      <c r="R343" s="5">
        <v>3.7552188766794345</v>
      </c>
      <c r="S343" s="5">
        <v>1.2107924807870292E-2</v>
      </c>
      <c r="T343" s="5">
        <v>0.13116350094685406</v>
      </c>
      <c r="U343" s="5">
        <v>0.51615571853494391</v>
      </c>
      <c r="V343" s="5">
        <v>0.14191283700867696</v>
      </c>
      <c r="W343" s="3">
        <v>0.30352533904959983</v>
      </c>
      <c r="X343" s="3">
        <v>5.3811660334910964E-2</v>
      </c>
      <c r="Y343" s="3">
        <v>0.60705067809919966</v>
      </c>
      <c r="AB343">
        <f t="shared" si="67"/>
        <v>0.13358789182768638</v>
      </c>
      <c r="AC343">
        <f t="shared" si="68"/>
        <v>1.2515018021625952E-2</v>
      </c>
      <c r="AD343">
        <f t="shared" si="69"/>
        <v>1.3869840047988097E-2</v>
      </c>
      <c r="AE343">
        <f t="shared" si="70"/>
        <v>2.1417785431239501E-2</v>
      </c>
      <c r="AF343">
        <f t="shared" si="71"/>
        <v>1.789434887157496E-3</v>
      </c>
      <c r="AG343">
        <f t="shared" si="72"/>
        <v>0.16334303808517589</v>
      </c>
      <c r="AH343">
        <f t="shared" si="73"/>
        <v>6.7123425200103619E-4</v>
      </c>
      <c r="AI343">
        <f t="shared" si="74"/>
        <v>3.3547110986118078E-3</v>
      </c>
      <c r="AJ343">
        <f t="shared" si="75"/>
        <v>1.0618303199649124E-2</v>
      </c>
      <c r="AK343">
        <f t="shared" si="76"/>
        <v>1.7703697231621377E-3</v>
      </c>
      <c r="AL343" s="5">
        <f t="shared" si="77"/>
        <v>0.18317997021569743</v>
      </c>
      <c r="AM343" s="5">
        <f t="shared" si="78"/>
        <v>0.17975765635859997</v>
      </c>
      <c r="AN343" s="5">
        <f t="shared" si="79"/>
        <v>3.4223138570974587E-3</v>
      </c>
    </row>
    <row r="344" spans="1:40" x14ac:dyDescent="0.25">
      <c r="A344" s="17">
        <v>368</v>
      </c>
      <c r="B344">
        <v>4</v>
      </c>
      <c r="C344" s="8">
        <v>10</v>
      </c>
      <c r="D344">
        <v>2009</v>
      </c>
      <c r="E344" s="1">
        <v>0.5327722222222222</v>
      </c>
      <c r="F344">
        <v>7</v>
      </c>
      <c r="G344" s="8">
        <v>10</v>
      </c>
      <c r="H344">
        <v>2009</v>
      </c>
      <c r="I344" s="1">
        <v>0.5327722222222222</v>
      </c>
      <c r="J344" s="4">
        <v>2120</v>
      </c>
      <c r="K344" s="2">
        <v>29.84</v>
      </c>
      <c r="L344" s="5">
        <v>6.522486812568558</v>
      </c>
      <c r="M344" s="11" t="s">
        <v>141</v>
      </c>
      <c r="N344" s="5">
        <v>1.0412896334851443</v>
      </c>
      <c r="O344" s="5">
        <v>4.1941407503795283</v>
      </c>
      <c r="P344" s="5">
        <v>0.34782860047963443</v>
      </c>
      <c r="Q344" s="2">
        <v>3.0000791363149326</v>
      </c>
      <c r="R344" s="5">
        <v>4.7359341844800875</v>
      </c>
      <c r="S344" s="5">
        <v>1.503714997846989E-2</v>
      </c>
      <c r="T344" s="5">
        <v>0.20528769954645321</v>
      </c>
      <c r="U344" s="5">
        <v>0.65612017733271732</v>
      </c>
      <c r="V344" s="5">
        <v>1.3995230296801286</v>
      </c>
      <c r="W344" s="3">
        <v>0.24908638920134979</v>
      </c>
      <c r="X344" s="3">
        <v>6.8328713627777649E-2</v>
      </c>
      <c r="Y344" s="3">
        <v>0.49817277840269958</v>
      </c>
      <c r="AB344">
        <f t="shared" si="67"/>
        <v>0.1839755962138199</v>
      </c>
      <c r="AC344">
        <f t="shared" si="68"/>
        <v>1.2515018021625952E-2</v>
      </c>
      <c r="AD344">
        <f t="shared" si="69"/>
        <v>1.6793666847057961E-2</v>
      </c>
      <c r="AE344">
        <f t="shared" si="70"/>
        <v>4.3662768488693542E-2</v>
      </c>
      <c r="AF344">
        <f t="shared" si="71"/>
        <v>3.9517175774445058E-3</v>
      </c>
      <c r="AG344">
        <f t="shared" si="72"/>
        <v>0.20600180795545528</v>
      </c>
      <c r="AH344">
        <f t="shared" si="73"/>
        <v>8.3362345556232508E-4</v>
      </c>
      <c r="AI344">
        <f t="shared" si="74"/>
        <v>5.2505530815010679E-3</v>
      </c>
      <c r="AJ344">
        <f t="shared" si="75"/>
        <v>1.3497637879710294E-2</v>
      </c>
      <c r="AK344">
        <f t="shared" si="76"/>
        <v>1.7459119631738133E-2</v>
      </c>
      <c r="AL344" s="5">
        <f t="shared" si="77"/>
        <v>0.26089876714864185</v>
      </c>
      <c r="AM344" s="5">
        <f t="shared" si="78"/>
        <v>0.24304274200396708</v>
      </c>
      <c r="AN344" s="5">
        <f t="shared" si="79"/>
        <v>1.785602514467477E-2</v>
      </c>
    </row>
    <row r="345" spans="1:40" x14ac:dyDescent="0.25">
      <c r="A345" s="17">
        <v>369</v>
      </c>
      <c r="B345">
        <v>8</v>
      </c>
      <c r="C345" s="8">
        <v>10</v>
      </c>
      <c r="D345">
        <v>2009</v>
      </c>
      <c r="E345" s="1">
        <v>4.5966666666666663E-2</v>
      </c>
      <c r="F345">
        <v>11</v>
      </c>
      <c r="G345" s="8">
        <v>10</v>
      </c>
      <c r="H345">
        <v>2009</v>
      </c>
      <c r="I345" s="1">
        <v>4.5966666666666663E-2</v>
      </c>
      <c r="J345" s="4">
        <v>2120</v>
      </c>
      <c r="K345" s="2">
        <v>29.98</v>
      </c>
      <c r="L345" s="5">
        <v>5.1276319565100028</v>
      </c>
      <c r="M345" s="11" t="s">
        <v>141</v>
      </c>
      <c r="N345" s="5">
        <v>0.68967685405299495</v>
      </c>
      <c r="O345" s="5">
        <v>2.0626980772191357</v>
      </c>
      <c r="P345" s="5">
        <v>0.17770047244787177</v>
      </c>
      <c r="Q345" s="2">
        <v>1.175920921183635</v>
      </c>
      <c r="R345" s="5">
        <v>3.5171704691089469</v>
      </c>
      <c r="S345" s="5">
        <v>2.0058453178076658E-2</v>
      </c>
      <c r="T345" s="5">
        <v>0.1127673729059243</v>
      </c>
      <c r="U345" s="5">
        <v>0.47361849884337248</v>
      </c>
      <c r="V345" s="5">
        <v>0.34368528933683351</v>
      </c>
      <c r="W345" s="3">
        <v>0.25176058322898315</v>
      </c>
      <c r="X345" s="3">
        <v>6.0115117685760978E-2</v>
      </c>
      <c r="Y345" s="3">
        <v>0.5035211664579663</v>
      </c>
      <c r="AB345">
        <f t="shared" si="67"/>
        <v>0.1446318211860774</v>
      </c>
      <c r="AC345">
        <f t="shared" si="68"/>
        <v>1.2515018021625952E-2</v>
      </c>
      <c r="AD345">
        <f t="shared" si="69"/>
        <v>1.112294115550537E-2</v>
      </c>
      <c r="AE345">
        <f t="shared" si="70"/>
        <v>2.147355417186288E-2</v>
      </c>
      <c r="AF345">
        <f t="shared" si="71"/>
        <v>2.0188738922679922E-3</v>
      </c>
      <c r="AG345">
        <f t="shared" si="72"/>
        <v>0.15298850180358251</v>
      </c>
      <c r="AH345">
        <f t="shared" si="73"/>
        <v>1.111992437096437E-3</v>
      </c>
      <c r="AI345">
        <f t="shared" si="74"/>
        <v>2.8842014334619229E-3</v>
      </c>
      <c r="AJ345">
        <f t="shared" si="75"/>
        <v>9.7432318215052976E-3</v>
      </c>
      <c r="AK345">
        <f t="shared" si="76"/>
        <v>4.2874911344415361E-3</v>
      </c>
      <c r="AL345" s="5">
        <f t="shared" si="77"/>
        <v>0.1917622084273396</v>
      </c>
      <c r="AM345" s="5">
        <f t="shared" si="78"/>
        <v>0.17101541863008773</v>
      </c>
      <c r="AN345" s="5">
        <f t="shared" si="79"/>
        <v>2.0746789797251863E-2</v>
      </c>
    </row>
    <row r="346" spans="1:40" x14ac:dyDescent="0.25">
      <c r="A346" s="17">
        <v>370</v>
      </c>
      <c r="B346">
        <v>11</v>
      </c>
      <c r="C346" s="8">
        <v>10</v>
      </c>
      <c r="D346">
        <v>2009</v>
      </c>
      <c r="E346" s="1">
        <v>4.5966666666666663E-2</v>
      </c>
      <c r="F346">
        <v>14</v>
      </c>
      <c r="G346" s="8">
        <v>10</v>
      </c>
      <c r="H346">
        <v>2009</v>
      </c>
      <c r="I346" s="1">
        <v>4.5966666666666663E-2</v>
      </c>
      <c r="J346" s="4">
        <v>2120</v>
      </c>
      <c r="K346" s="2">
        <v>24.49</v>
      </c>
      <c r="L346" s="5">
        <v>5.7276235540245004</v>
      </c>
      <c r="M346" s="11" t="s">
        <v>141</v>
      </c>
      <c r="N346" s="5">
        <v>0.96053140237583867</v>
      </c>
      <c r="O346" s="5">
        <v>2.1019865545802587</v>
      </c>
      <c r="P346" s="5">
        <v>0.15554446010556305</v>
      </c>
      <c r="Q346" s="2">
        <v>1.0455130099131267</v>
      </c>
      <c r="R346" s="5">
        <v>4.1902269667277414</v>
      </c>
      <c r="S346" s="5">
        <v>1.5129512180787279E-2</v>
      </c>
      <c r="T346" s="5">
        <v>0.1375314683656288</v>
      </c>
      <c r="U346" s="5">
        <v>0.5634050556427973</v>
      </c>
      <c r="V346" s="5">
        <v>0.27426910430201873</v>
      </c>
      <c r="W346" s="3">
        <v>0.2148949084194664</v>
      </c>
      <c r="X346" s="3">
        <v>3.2991149691194259E-2</v>
      </c>
      <c r="Y346" s="3">
        <v>0.4297898168389328</v>
      </c>
      <c r="AB346">
        <f t="shared" si="67"/>
        <v>0.16155539881038275</v>
      </c>
      <c r="AC346">
        <f t="shared" si="68"/>
        <v>1.2515018021625952E-2</v>
      </c>
      <c r="AD346">
        <f t="shared" si="69"/>
        <v>1.5491217667891386E-2</v>
      </c>
      <c r="AE346">
        <f t="shared" si="70"/>
        <v>2.1882563738634519E-2</v>
      </c>
      <c r="AF346">
        <f t="shared" si="71"/>
        <v>1.767157088938862E-3</v>
      </c>
      <c r="AG346">
        <f t="shared" si="72"/>
        <v>0.18226484939726414</v>
      </c>
      <c r="AH346">
        <f t="shared" si="73"/>
        <v>8.3874379408188562E-4</v>
      </c>
      <c r="AI346">
        <f t="shared" si="74"/>
        <v>3.5175817967949704E-3</v>
      </c>
      <c r="AJ346">
        <f t="shared" si="75"/>
        <v>1.1590311780349668E-2</v>
      </c>
      <c r="AK346">
        <f t="shared" si="76"/>
        <v>3.4215207622507325E-3</v>
      </c>
      <c r="AL346" s="5">
        <f t="shared" si="77"/>
        <v>0.21321135532747346</v>
      </c>
      <c r="AM346" s="5">
        <f t="shared" si="78"/>
        <v>0.20163300753074143</v>
      </c>
      <c r="AN346" s="5">
        <f t="shared" si="79"/>
        <v>1.157834779673203E-2</v>
      </c>
    </row>
    <row r="347" spans="1:40" x14ac:dyDescent="0.25">
      <c r="A347" s="17">
        <v>371</v>
      </c>
      <c r="B347">
        <v>23</v>
      </c>
      <c r="C347" s="8">
        <v>10</v>
      </c>
      <c r="D347">
        <v>2009</v>
      </c>
      <c r="E347" s="1">
        <v>0.63068888888888897</v>
      </c>
      <c r="F347">
        <v>26</v>
      </c>
      <c r="G347" s="8">
        <v>10</v>
      </c>
      <c r="H347">
        <v>2009</v>
      </c>
      <c r="I347" s="1">
        <v>0.63068888888888885</v>
      </c>
      <c r="J347" s="4">
        <v>2120</v>
      </c>
      <c r="K347" s="2">
        <v>98.39622641509429</v>
      </c>
      <c r="L347" s="5">
        <v>29.942090967790126</v>
      </c>
      <c r="M347" s="11" t="s">
        <v>141</v>
      </c>
      <c r="N347" s="5">
        <v>0.77134727965423777</v>
      </c>
      <c r="O347" s="5">
        <v>6.2125385153686281</v>
      </c>
      <c r="P347" s="5">
        <v>0.12046628066992453</v>
      </c>
      <c r="Q347" s="2">
        <v>1.7217323372756761</v>
      </c>
      <c r="R347" s="5">
        <v>17.811612268740291</v>
      </c>
      <c r="S347" s="5">
        <v>0.10662586142440032</v>
      </c>
      <c r="T347" s="5">
        <v>0.65225821175463272</v>
      </c>
      <c r="U347" s="5">
        <v>2.5293252351958273</v>
      </c>
      <c r="V347" s="5">
        <v>0.74996064498126058</v>
      </c>
      <c r="W347" s="3">
        <v>0.53961846891780019</v>
      </c>
      <c r="X347" s="3">
        <v>8.7812127257677688E-2</v>
      </c>
      <c r="Y347" s="3">
        <v>1.0792369378356004</v>
      </c>
      <c r="AB347">
        <f t="shared" si="67"/>
        <v>0.84455732851352838</v>
      </c>
      <c r="AC347">
        <f t="shared" si="68"/>
        <v>1.2515018021625952E-2</v>
      </c>
      <c r="AD347">
        <f t="shared" si="69"/>
        <v>1.2440101986362978E-2</v>
      </c>
      <c r="AE347">
        <f t="shared" si="70"/>
        <v>6.4675137785751763E-2</v>
      </c>
      <c r="AF347">
        <f t="shared" si="71"/>
        <v>1.3686301763462289E-3</v>
      </c>
      <c r="AG347">
        <f t="shared" si="72"/>
        <v>0.77476252562510584</v>
      </c>
      <c r="AH347">
        <f t="shared" si="73"/>
        <v>5.9110815001635585E-3</v>
      </c>
      <c r="AI347">
        <f t="shared" si="74"/>
        <v>1.6682521024050476E-2</v>
      </c>
      <c r="AJ347">
        <f t="shared" si="75"/>
        <v>5.2033022735976701E-2</v>
      </c>
      <c r="AK347">
        <f t="shared" si="76"/>
        <v>9.3557964693271028E-3</v>
      </c>
      <c r="AL347" s="5">
        <f t="shared" si="77"/>
        <v>0.93555621648361531</v>
      </c>
      <c r="AM347" s="5">
        <f t="shared" si="78"/>
        <v>0.85874494735462348</v>
      </c>
      <c r="AN347" s="5">
        <f t="shared" si="79"/>
        <v>7.6811269128991833E-2</v>
      </c>
    </row>
    <row r="348" spans="1:40" x14ac:dyDescent="0.25">
      <c r="A348" s="17">
        <v>372</v>
      </c>
      <c r="B348">
        <v>26</v>
      </c>
      <c r="C348" s="8">
        <v>10</v>
      </c>
      <c r="D348">
        <v>2009</v>
      </c>
      <c r="E348" s="1">
        <v>0.63068888888888897</v>
      </c>
      <c r="F348">
        <v>29</v>
      </c>
      <c r="G348" s="8">
        <v>10</v>
      </c>
      <c r="H348">
        <v>2009</v>
      </c>
      <c r="I348" s="1">
        <v>0.63068888888888885</v>
      </c>
      <c r="J348" s="4">
        <v>2120</v>
      </c>
      <c r="K348" s="2">
        <v>88.415094339622669</v>
      </c>
      <c r="L348" s="5">
        <v>35.277162236106975</v>
      </c>
      <c r="M348" s="5">
        <v>8.9277702998831435E-2</v>
      </c>
      <c r="N348" s="5">
        <v>1.2235557134112112</v>
      </c>
      <c r="O348" s="5">
        <v>6.8463534288314225</v>
      </c>
      <c r="P348" s="5">
        <v>0.181194822611905</v>
      </c>
      <c r="Q348" s="2">
        <v>1.0423941106321681</v>
      </c>
      <c r="R348" s="5">
        <v>23.019891952497357</v>
      </c>
      <c r="S348" s="5">
        <v>0.1758313926970668</v>
      </c>
      <c r="T348" s="5">
        <v>0.91580988779294026</v>
      </c>
      <c r="U348" s="5">
        <v>3.2226148904078502</v>
      </c>
      <c r="V348" s="5">
        <v>1.0575488158893793</v>
      </c>
      <c r="W348" s="3">
        <v>0.55088828660568356</v>
      </c>
      <c r="X348" s="3">
        <v>0.10519438843729439</v>
      </c>
      <c r="Y348" s="3">
        <v>1.1017765732113671</v>
      </c>
      <c r="AB348">
        <f t="shared" si="67"/>
        <v>0.99504025713217414</v>
      </c>
      <c r="AC348">
        <f t="shared" si="68"/>
        <v>1.1173120619597447E-3</v>
      </c>
      <c r="AD348">
        <f t="shared" si="69"/>
        <v>1.9733210011002537E-2</v>
      </c>
      <c r="AE348">
        <f t="shared" si="70"/>
        <v>7.1273417499827435E-2</v>
      </c>
      <c r="AF348">
        <f t="shared" si="71"/>
        <v>2.0585735746572924E-3</v>
      </c>
      <c r="AG348">
        <f t="shared" si="72"/>
        <v>1.001310232877378</v>
      </c>
      <c r="AH348">
        <f t="shared" si="73"/>
        <v>9.7476698301429063E-3</v>
      </c>
      <c r="AI348">
        <f t="shared" si="74"/>
        <v>2.3423266172517481E-2</v>
      </c>
      <c r="AJ348">
        <f t="shared" si="75"/>
        <v>6.6295307352558119E-2</v>
      </c>
      <c r="AK348">
        <f t="shared" si="76"/>
        <v>1.3192974250117008E-2</v>
      </c>
      <c r="AL348" s="5">
        <f t="shared" si="77"/>
        <v>1.0892227702796211</v>
      </c>
      <c r="AM348" s="5">
        <f t="shared" si="78"/>
        <v>1.1139694504827136</v>
      </c>
      <c r="AN348" s="5">
        <f t="shared" si="79"/>
        <v>-2.4746680203092453E-2</v>
      </c>
    </row>
    <row r="349" spans="1:40" x14ac:dyDescent="0.25">
      <c r="A349" s="17">
        <v>373</v>
      </c>
      <c r="B349">
        <v>29</v>
      </c>
      <c r="C349" s="8">
        <v>10</v>
      </c>
      <c r="D349">
        <v>2009</v>
      </c>
      <c r="E349" s="1">
        <v>0.63068888888888885</v>
      </c>
      <c r="F349">
        <v>1</v>
      </c>
      <c r="G349" s="8">
        <v>11</v>
      </c>
      <c r="H349">
        <v>2009</v>
      </c>
      <c r="I349" s="1">
        <v>0.63068888888888885</v>
      </c>
      <c r="J349" s="4">
        <v>2120</v>
      </c>
      <c r="K349" s="2">
        <v>109.05188679245283</v>
      </c>
      <c r="L349" s="5">
        <v>30.487750250111876</v>
      </c>
      <c r="M349" s="5">
        <v>6.2498283775646729E-2</v>
      </c>
      <c r="N349" s="5">
        <v>1.7176611657673577</v>
      </c>
      <c r="O349" s="5">
        <v>7.1153609284246579</v>
      </c>
      <c r="P349" s="5">
        <v>0.26969840900730774</v>
      </c>
      <c r="Q349" s="2">
        <v>1.9709408928534291</v>
      </c>
      <c r="R349" s="5">
        <v>20.404001283360945</v>
      </c>
      <c r="S349" s="5">
        <v>5.3363919223821436E-2</v>
      </c>
      <c r="T349" s="5">
        <v>0.82341488874414559</v>
      </c>
      <c r="U349" s="5">
        <v>2.9079730306764855</v>
      </c>
      <c r="V349" s="5">
        <v>1.8102639342188191</v>
      </c>
      <c r="W349" s="3">
        <v>0.65804706157013382</v>
      </c>
      <c r="X349" s="3">
        <v>9.4306598467644373E-2</v>
      </c>
      <c r="Y349" s="3">
        <v>1.3160941231402676</v>
      </c>
      <c r="AB349">
        <f t="shared" si="67"/>
        <v>0.85994838942013008</v>
      </c>
      <c r="AC349">
        <f t="shared" si="68"/>
        <v>7.821671477729117E-4</v>
      </c>
      <c r="AD349">
        <f t="shared" si="69"/>
        <v>2.7702022997655954E-2</v>
      </c>
      <c r="AE349">
        <f t="shared" si="70"/>
        <v>7.4073898665224402E-2</v>
      </c>
      <c r="AF349">
        <f t="shared" si="71"/>
        <v>3.0640721953668019E-3</v>
      </c>
      <c r="AG349">
        <f t="shared" si="72"/>
        <v>0.88752524637527663</v>
      </c>
      <c r="AH349">
        <f t="shared" si="73"/>
        <v>2.9583674306238078E-3</v>
      </c>
      <c r="AI349">
        <f t="shared" si="74"/>
        <v>2.1060119973097181E-2</v>
      </c>
      <c r="AJ349">
        <f t="shared" si="75"/>
        <v>5.9822526860244515E-2</v>
      </c>
      <c r="AK349">
        <f t="shared" si="76"/>
        <v>2.2583132911911417E-2</v>
      </c>
      <c r="AL349" s="5">
        <f t="shared" si="77"/>
        <v>0.96557055042615014</v>
      </c>
      <c r="AM349" s="5">
        <f t="shared" si="78"/>
        <v>0.99394939355115353</v>
      </c>
      <c r="AN349" s="5">
        <f t="shared" si="79"/>
        <v>-2.8378843125003383E-2</v>
      </c>
    </row>
    <row r="350" spans="1:40" x14ac:dyDescent="0.25">
      <c r="A350" s="17">
        <v>374</v>
      </c>
      <c r="B350">
        <v>1</v>
      </c>
      <c r="C350" s="8">
        <v>11</v>
      </c>
      <c r="D350">
        <v>2009</v>
      </c>
      <c r="E350" s="1">
        <v>0.63068888888888885</v>
      </c>
      <c r="F350">
        <v>4</v>
      </c>
      <c r="G350" s="8">
        <v>11</v>
      </c>
      <c r="H350">
        <v>2009</v>
      </c>
      <c r="I350" s="1">
        <v>0.63068888888888885</v>
      </c>
      <c r="J350" s="4">
        <v>2120</v>
      </c>
      <c r="K350" s="2">
        <v>141.68396226415095</v>
      </c>
      <c r="L350" s="5">
        <v>36.245114662491609</v>
      </c>
      <c r="M350" s="5">
        <v>7.1833990696098776E-2</v>
      </c>
      <c r="N350" s="5">
        <v>1.5994676469387263</v>
      </c>
      <c r="O350" s="5">
        <v>9.7516341912320712</v>
      </c>
      <c r="P350" s="5">
        <v>0.17121189801399822</v>
      </c>
      <c r="Q350" s="2">
        <v>3.3793205765071281</v>
      </c>
      <c r="R350" s="5">
        <v>25.274121139758147</v>
      </c>
      <c r="S350" s="5">
        <v>0.12529592840896031</v>
      </c>
      <c r="T350" s="5">
        <v>1.004656144325407</v>
      </c>
      <c r="U350" s="5">
        <v>3.4490286182678291</v>
      </c>
      <c r="V350" s="5">
        <v>1.9612095745340488</v>
      </c>
      <c r="W350" s="3">
        <v>0.78889155506505071</v>
      </c>
      <c r="X350" s="3">
        <v>0.15046467304794445</v>
      </c>
      <c r="Y350" s="3">
        <v>1.5777831101301014</v>
      </c>
      <c r="AB350">
        <f t="shared" si="67"/>
        <v>1.0223426695199731</v>
      </c>
      <c r="AC350">
        <f t="shared" si="68"/>
        <v>8.9900368812698714E-4</v>
      </c>
      <c r="AD350">
        <f t="shared" si="69"/>
        <v>2.5795826570782734E-2</v>
      </c>
      <c r="AE350">
        <f t="shared" si="70"/>
        <v>0.10151861165833909</v>
      </c>
      <c r="AF350">
        <f t="shared" si="71"/>
        <v>1.9451565107544027E-3</v>
      </c>
      <c r="AG350">
        <f t="shared" si="72"/>
        <v>1.0993638100667447</v>
      </c>
      <c r="AH350">
        <f t="shared" si="73"/>
        <v>6.9461051434425809E-3</v>
      </c>
      <c r="AI350">
        <f t="shared" si="74"/>
        <v>2.5695647747482803E-2</v>
      </c>
      <c r="AJ350">
        <f t="shared" si="75"/>
        <v>7.0953067645912971E-2</v>
      </c>
      <c r="AK350">
        <f t="shared" si="76"/>
        <v>2.4466187307061488E-2</v>
      </c>
      <c r="AL350" s="5">
        <f t="shared" si="77"/>
        <v>1.1525012679479762</v>
      </c>
      <c r="AM350" s="5">
        <f t="shared" si="78"/>
        <v>1.2274248179106444</v>
      </c>
      <c r="AN350" s="5">
        <f t="shared" si="79"/>
        <v>-7.4923549962668146E-2</v>
      </c>
    </row>
    <row r="351" spans="1:40" x14ac:dyDescent="0.25">
      <c r="A351" s="17">
        <v>375</v>
      </c>
      <c r="B351">
        <v>4</v>
      </c>
      <c r="C351" s="8">
        <v>11</v>
      </c>
      <c r="D351">
        <v>2009</v>
      </c>
      <c r="E351" s="1">
        <v>0.63068888888888897</v>
      </c>
      <c r="F351">
        <v>7</v>
      </c>
      <c r="G351" s="8">
        <v>11</v>
      </c>
      <c r="H351">
        <v>2009</v>
      </c>
      <c r="I351" s="1">
        <v>0.63068888888888897</v>
      </c>
      <c r="J351" s="4">
        <v>2120</v>
      </c>
      <c r="K351" s="2">
        <v>108.17924528301882</v>
      </c>
      <c r="L351" s="5">
        <v>31.097583489351308</v>
      </c>
      <c r="M351" s="11" t="s">
        <v>141</v>
      </c>
      <c r="N351" s="5">
        <v>1.6021844318451584</v>
      </c>
      <c r="O351" s="5">
        <v>6.2579088627601784</v>
      </c>
      <c r="P351" s="5">
        <v>0.14745375491272669</v>
      </c>
      <c r="Q351" s="2">
        <v>1.8925579451376313</v>
      </c>
      <c r="R351" s="5">
        <v>17.314026675428938</v>
      </c>
      <c r="S351" s="5">
        <v>5.2179896796298329E-2</v>
      </c>
      <c r="T351" s="5">
        <v>0.6771299252904599</v>
      </c>
      <c r="U351" s="5">
        <v>2.4689861798457082</v>
      </c>
      <c r="V351" s="5">
        <v>1.4177971667224285</v>
      </c>
      <c r="W351" s="3">
        <v>0.6374175647855338</v>
      </c>
      <c r="X351" s="3">
        <v>0.12888010696776109</v>
      </c>
      <c r="Y351" s="3">
        <v>1.2748351295710676</v>
      </c>
      <c r="AB351">
        <f t="shared" si="67"/>
        <v>0.87714956391141241</v>
      </c>
      <c r="AC351">
        <f t="shared" si="68"/>
        <v>1.2515018021625952E-2</v>
      </c>
      <c r="AD351">
        <f t="shared" si="69"/>
        <v>2.5839642219327157E-2</v>
      </c>
      <c r="AE351">
        <f t="shared" si="70"/>
        <v>6.5147462176446E-2</v>
      </c>
      <c r="AF351">
        <f t="shared" si="71"/>
        <v>1.675237730150179E-3</v>
      </c>
      <c r="AG351">
        <f t="shared" si="72"/>
        <v>0.75311874261590861</v>
      </c>
      <c r="AH351">
        <f t="shared" si="73"/>
        <v>2.8927280728393654E-3</v>
      </c>
      <c r="AI351">
        <f t="shared" si="74"/>
        <v>1.7318653887520939E-2</v>
      </c>
      <c r="AJ351">
        <f t="shared" si="75"/>
        <v>5.0791733796455636E-2</v>
      </c>
      <c r="AK351">
        <f t="shared" si="76"/>
        <v>1.7687090403223908E-2</v>
      </c>
      <c r="AL351" s="5">
        <f t="shared" si="77"/>
        <v>0.9823269240589616</v>
      </c>
      <c r="AM351" s="5">
        <f t="shared" si="78"/>
        <v>0.84180894877594847</v>
      </c>
      <c r="AN351" s="5">
        <f t="shared" si="79"/>
        <v>0.14051797528301313</v>
      </c>
    </row>
    <row r="352" spans="1:40" x14ac:dyDescent="0.25">
      <c r="A352" s="17">
        <v>376</v>
      </c>
      <c r="B352">
        <v>7</v>
      </c>
      <c r="C352" s="8">
        <v>11</v>
      </c>
      <c r="D352">
        <v>2009</v>
      </c>
      <c r="E352" s="1">
        <v>0.63068888888888897</v>
      </c>
      <c r="F352">
        <v>10</v>
      </c>
      <c r="G352" s="8">
        <v>11</v>
      </c>
      <c r="H352">
        <v>2009</v>
      </c>
      <c r="I352" s="1">
        <v>0.63068888888888897</v>
      </c>
      <c r="J352" s="4">
        <v>2120</v>
      </c>
      <c r="K352" s="2">
        <v>130.35377358490572</v>
      </c>
      <c r="L352" s="5">
        <v>34.7529220239349</v>
      </c>
      <c r="M352" s="5">
        <v>7.3406839846704847E-2</v>
      </c>
      <c r="N352" s="5">
        <v>1.253178233737932</v>
      </c>
      <c r="O352" s="5">
        <v>7.4220205757351971</v>
      </c>
      <c r="P352" s="5">
        <v>0.11924646599480533</v>
      </c>
      <c r="Q352" s="2">
        <v>1.5666703005250806</v>
      </c>
      <c r="R352" s="5">
        <v>23.223720789480407</v>
      </c>
      <c r="S352" s="5">
        <v>5.8510235772875084E-2</v>
      </c>
      <c r="T352" s="5">
        <v>0.91410207165589974</v>
      </c>
      <c r="U352" s="5">
        <v>3.2671424634395874</v>
      </c>
      <c r="V352" s="5">
        <v>2.0121913638936291</v>
      </c>
      <c r="W352" s="3">
        <v>0.68555305728293392</v>
      </c>
      <c r="X352" s="3">
        <v>0.11799231699811108</v>
      </c>
      <c r="Y352" s="3">
        <v>1.3711061145658678</v>
      </c>
      <c r="AB352">
        <f t="shared" si="67"/>
        <v>0.98025335018009463</v>
      </c>
      <c r="AC352">
        <f t="shared" si="68"/>
        <v>9.1868792359212125E-4</v>
      </c>
      <c r="AD352">
        <f t="shared" si="69"/>
        <v>2.0210954839664799E-2</v>
      </c>
      <c r="AE352">
        <f t="shared" si="70"/>
        <v>7.7266354517864261E-2</v>
      </c>
      <c r="AF352">
        <f t="shared" si="71"/>
        <v>1.354771732600527E-3</v>
      </c>
      <c r="AG352">
        <f t="shared" si="72"/>
        <v>1.0101762996967958</v>
      </c>
      <c r="AH352">
        <f t="shared" si="73"/>
        <v>3.2436668518028354E-3</v>
      </c>
      <c r="AI352">
        <f t="shared" si="74"/>
        <v>2.3379586111311738E-2</v>
      </c>
      <c r="AJ352">
        <f t="shared" si="75"/>
        <v>6.7211324078164728E-2</v>
      </c>
      <c r="AK352">
        <f t="shared" si="76"/>
        <v>2.5102187673323718E-2</v>
      </c>
      <c r="AL352" s="5">
        <f t="shared" si="77"/>
        <v>1.0800041191938163</v>
      </c>
      <c r="AM352" s="5">
        <f t="shared" si="78"/>
        <v>1.1291130644113987</v>
      </c>
      <c r="AN352" s="5">
        <f t="shared" si="79"/>
        <v>-4.9108945217582356E-2</v>
      </c>
    </row>
    <row r="353" spans="1:40" x14ac:dyDescent="0.25">
      <c r="A353" s="17">
        <v>377</v>
      </c>
      <c r="B353">
        <v>10</v>
      </c>
      <c r="C353" s="8">
        <v>11</v>
      </c>
      <c r="D353">
        <v>2009</v>
      </c>
      <c r="E353" s="1">
        <v>0.63068888888888897</v>
      </c>
      <c r="F353">
        <v>13</v>
      </c>
      <c r="G353" s="8">
        <v>11</v>
      </c>
      <c r="H353">
        <v>2009</v>
      </c>
      <c r="I353" s="1">
        <v>0.63068888888888897</v>
      </c>
      <c r="J353" s="4">
        <v>2120</v>
      </c>
      <c r="K353" s="2">
        <v>92.660377358490535</v>
      </c>
      <c r="L353" s="5">
        <v>34.098291708063861</v>
      </c>
      <c r="M353" s="5">
        <v>1.2896450158344846E-3</v>
      </c>
      <c r="N353" s="5">
        <v>0.72634135681514045</v>
      </c>
      <c r="O353" s="5">
        <v>5.8506711053119469</v>
      </c>
      <c r="P353" s="5">
        <v>7.5164718090267396E-2</v>
      </c>
      <c r="Q353" s="2">
        <v>0.23589504829194841</v>
      </c>
      <c r="R353" s="5">
        <v>22.26954585377268</v>
      </c>
      <c r="S353" s="5">
        <v>6.2412176817809653E-2</v>
      </c>
      <c r="T353" s="5">
        <v>0.83620472127565004</v>
      </c>
      <c r="U353" s="5">
        <v>3.0578534967294031</v>
      </c>
      <c r="V353" s="5">
        <v>1.1965581064941224</v>
      </c>
      <c r="W353" s="3">
        <v>0.44716776110533341</v>
      </c>
      <c r="X353" s="3">
        <v>3.8912579323810932E-2</v>
      </c>
      <c r="Y353" s="3">
        <v>0.89433552221066681</v>
      </c>
      <c r="AB353">
        <f t="shared" si="67"/>
        <v>0.96178861332084331</v>
      </c>
      <c r="AC353">
        <f t="shared" si="68"/>
        <v>1.6139930614668662E-5</v>
      </c>
      <c r="AD353">
        <f t="shared" si="69"/>
        <v>1.171425737022623E-2</v>
      </c>
      <c r="AE353">
        <f t="shared" si="70"/>
        <v>6.0907945912785116E-2</v>
      </c>
      <c r="AF353">
        <f t="shared" si="71"/>
        <v>8.5395432483523442E-4</v>
      </c>
      <c r="AG353">
        <f t="shared" si="72"/>
        <v>0.96867197252398263</v>
      </c>
      <c r="AH353">
        <f t="shared" si="73"/>
        <v>3.4599810856793408E-3</v>
      </c>
      <c r="AI353">
        <f t="shared" si="74"/>
        <v>2.1387239887044961E-2</v>
      </c>
      <c r="AJ353">
        <f t="shared" si="75"/>
        <v>6.290585263792231E-2</v>
      </c>
      <c r="AK353">
        <f t="shared" si="76"/>
        <v>1.4927122087002526E-2</v>
      </c>
      <c r="AL353" s="5">
        <f t="shared" si="77"/>
        <v>1.0352809108593044</v>
      </c>
      <c r="AM353" s="5">
        <f t="shared" si="78"/>
        <v>1.0713521682216316</v>
      </c>
      <c r="AN353" s="5">
        <f t="shared" si="79"/>
        <v>-3.6071257362327191E-2</v>
      </c>
    </row>
    <row r="354" spans="1:40" x14ac:dyDescent="0.25">
      <c r="A354" s="17">
        <v>378</v>
      </c>
      <c r="B354">
        <v>13</v>
      </c>
      <c r="C354" s="8">
        <v>11</v>
      </c>
      <c r="D354">
        <v>2009</v>
      </c>
      <c r="E354" s="1">
        <v>0.63068888888888897</v>
      </c>
      <c r="F354">
        <v>16</v>
      </c>
      <c r="G354" s="8">
        <v>11</v>
      </c>
      <c r="H354">
        <v>2009</v>
      </c>
      <c r="I354" s="1">
        <v>0.63068888888888897</v>
      </c>
      <c r="J354" s="4">
        <v>2120</v>
      </c>
      <c r="K354" s="2">
        <v>96.471698113207466</v>
      </c>
      <c r="L354" s="5">
        <v>25.992629111056896</v>
      </c>
      <c r="M354" s="5">
        <v>5.3626243693446166E-2</v>
      </c>
      <c r="N354" s="5">
        <v>1.6430812095916705</v>
      </c>
      <c r="O354" s="5">
        <v>5.9032015615187818</v>
      </c>
      <c r="P354" s="5">
        <v>0.11178578217769673</v>
      </c>
      <c r="Q354" s="2">
        <v>1.6147237873090257</v>
      </c>
      <c r="R354" s="5">
        <v>17.009129387492685</v>
      </c>
      <c r="S354" s="5">
        <v>0.17257339885340248</v>
      </c>
      <c r="T354" s="5">
        <v>0.68850605395716191</v>
      </c>
      <c r="U354" s="5">
        <v>2.3897075769854492</v>
      </c>
      <c r="V354" s="5">
        <v>1.0365723159235576</v>
      </c>
      <c r="W354" s="3">
        <v>0.64601318844578393</v>
      </c>
      <c r="X354" s="3">
        <v>8.6093002525627696E-2</v>
      </c>
      <c r="Y354" s="3">
        <v>1.2920263768915679</v>
      </c>
      <c r="AB354">
        <f t="shared" si="67"/>
        <v>0.73315739460854912</v>
      </c>
      <c r="AC354">
        <f t="shared" si="68"/>
        <v>6.7113340625558383E-4</v>
      </c>
      <c r="AD354">
        <f t="shared" si="69"/>
        <v>2.6499215539282708E-2</v>
      </c>
      <c r="AE354">
        <f t="shared" si="70"/>
        <v>6.1454810046459446E-2</v>
      </c>
      <c r="AF354">
        <f t="shared" si="71"/>
        <v>1.270010113403114E-3</v>
      </c>
      <c r="AG354">
        <f t="shared" si="72"/>
        <v>0.73985643995101669</v>
      </c>
      <c r="AH354">
        <f t="shared" si="73"/>
        <v>9.5670544814867517E-3</v>
      </c>
      <c r="AI354">
        <f t="shared" si="74"/>
        <v>1.7609616120321393E-2</v>
      </c>
      <c r="AJ354">
        <f t="shared" si="75"/>
        <v>4.9160822402498444E-2</v>
      </c>
      <c r="AK354">
        <f t="shared" si="76"/>
        <v>1.2931291366311846E-2</v>
      </c>
      <c r="AL354" s="5">
        <f t="shared" si="77"/>
        <v>0.82305256371394997</v>
      </c>
      <c r="AM354" s="5">
        <f t="shared" si="78"/>
        <v>0.82912522432163516</v>
      </c>
      <c r="AN354" s="5">
        <f t="shared" si="79"/>
        <v>-6.0726606076851875E-3</v>
      </c>
    </row>
    <row r="355" spans="1:40" x14ac:dyDescent="0.25">
      <c r="A355" s="17">
        <v>379</v>
      </c>
      <c r="B355">
        <v>16</v>
      </c>
      <c r="C355" s="8">
        <v>11</v>
      </c>
      <c r="D355">
        <v>2009</v>
      </c>
      <c r="E355" s="1">
        <v>0.63068888888888897</v>
      </c>
      <c r="F355">
        <v>19</v>
      </c>
      <c r="G355" s="8">
        <v>11</v>
      </c>
      <c r="H355">
        <v>2009</v>
      </c>
      <c r="I355" s="1">
        <v>0.63068888888888897</v>
      </c>
      <c r="J355" s="4">
        <v>2120</v>
      </c>
      <c r="K355" s="2">
        <v>104.75471698113211</v>
      </c>
      <c r="L355" s="5">
        <v>39.11285216439309</v>
      </c>
      <c r="M355" s="5">
        <v>9.6118624103760972E-2</v>
      </c>
      <c r="N355" s="5">
        <v>1.2382826594889018</v>
      </c>
      <c r="O355" s="5">
        <v>7.4419680500564551</v>
      </c>
      <c r="P355" s="5">
        <v>0.1464057425343562</v>
      </c>
      <c r="Q355" s="2">
        <v>1.2400397135426138</v>
      </c>
      <c r="R355" s="5">
        <v>24.598332341167346</v>
      </c>
      <c r="S355" s="5">
        <v>6.9565580508809691E-2</v>
      </c>
      <c r="T355" s="5">
        <v>0.98087523254679121</v>
      </c>
      <c r="U355" s="5">
        <v>3.4075201727189972</v>
      </c>
      <c r="V355" s="5">
        <v>2.007034598192126</v>
      </c>
      <c r="W355" s="3">
        <v>0.72146366279686724</v>
      </c>
      <c r="X355" s="3">
        <v>0.10538540229641105</v>
      </c>
      <c r="Y355" s="3">
        <v>1.4429273255937345</v>
      </c>
      <c r="AB355">
        <f t="shared" si="67"/>
        <v>1.1032310993256729</v>
      </c>
      <c r="AC355">
        <f t="shared" si="68"/>
        <v>1.2029263128724593E-3</v>
      </c>
      <c r="AD355">
        <f t="shared" si="69"/>
        <v>1.9970722628193931E-2</v>
      </c>
      <c r="AE355">
        <f t="shared" si="70"/>
        <v>7.7474016111754362E-2</v>
      </c>
      <c r="AF355">
        <f t="shared" si="71"/>
        <v>1.6633311504978005E-3</v>
      </c>
      <c r="AG355">
        <f t="shared" si="72"/>
        <v>1.0699686139168572</v>
      </c>
      <c r="AH355">
        <f t="shared" si="73"/>
        <v>3.8565485943137484E-3</v>
      </c>
      <c r="AI355">
        <f t="shared" si="74"/>
        <v>2.5087413840161624E-2</v>
      </c>
      <c r="AJ355">
        <f t="shared" si="75"/>
        <v>7.0099160105307493E-2</v>
      </c>
      <c r="AK355">
        <f t="shared" si="76"/>
        <v>2.5037856763873829E-2</v>
      </c>
      <c r="AL355" s="5">
        <f t="shared" si="77"/>
        <v>1.2035420955289917</v>
      </c>
      <c r="AM355" s="5">
        <f t="shared" si="78"/>
        <v>1.194049593220514</v>
      </c>
      <c r="AN355" s="5">
        <f t="shared" si="79"/>
        <v>9.4925023084777571E-3</v>
      </c>
    </row>
    <row r="356" spans="1:40" x14ac:dyDescent="0.25">
      <c r="A356" s="17">
        <v>380</v>
      </c>
      <c r="B356">
        <v>19</v>
      </c>
      <c r="C356" s="8">
        <v>11</v>
      </c>
      <c r="D356">
        <v>2009</v>
      </c>
      <c r="E356" s="1">
        <v>0.63068888888888897</v>
      </c>
      <c r="F356">
        <v>22</v>
      </c>
      <c r="G356" s="8">
        <v>11</v>
      </c>
      <c r="H356">
        <v>2009</v>
      </c>
      <c r="I356" s="1">
        <v>0.63068888888888897</v>
      </c>
      <c r="J356" s="4">
        <v>2119</v>
      </c>
      <c r="K356" s="2">
        <v>128.20670127418589</v>
      </c>
      <c r="L356" s="5">
        <v>24.900901387325217</v>
      </c>
      <c r="M356" s="5">
        <v>3.7752892876132069E-3</v>
      </c>
      <c r="N356" s="5">
        <v>1.1646938537904006</v>
      </c>
      <c r="O356" s="5">
        <v>5.8287729230871701</v>
      </c>
      <c r="P356" s="5">
        <v>0.13999936060667162</v>
      </c>
      <c r="Q356" s="2">
        <v>1.5460299523438605</v>
      </c>
      <c r="R356" s="5">
        <v>16.986383784202108</v>
      </c>
      <c r="S356" s="5">
        <v>5.8357304048558836E-2</v>
      </c>
      <c r="T356" s="5">
        <v>0.6902962485345211</v>
      </c>
      <c r="U356" s="5">
        <v>2.218763747458262</v>
      </c>
      <c r="V356" s="5">
        <v>1.7461283240601961</v>
      </c>
      <c r="W356" s="3">
        <v>0.85385700218336336</v>
      </c>
      <c r="X356" s="3">
        <v>9.9319807770607255E-2</v>
      </c>
      <c r="Y356" s="3">
        <v>1.7077140043667267</v>
      </c>
      <c r="AB356">
        <f t="shared" si="67"/>
        <v>0.70236373190774304</v>
      </c>
      <c r="AC356">
        <f t="shared" si="68"/>
        <v>4.7247813471330685E-5</v>
      </c>
      <c r="AD356">
        <f t="shared" si="69"/>
        <v>1.8783900204506428E-2</v>
      </c>
      <c r="AE356">
        <f t="shared" si="70"/>
        <v>6.0679976629513653E-2</v>
      </c>
      <c r="AF356">
        <f t="shared" si="71"/>
        <v>1.5905475667541279E-3</v>
      </c>
      <c r="AG356">
        <f t="shared" si="72"/>
        <v>0.73886706061879293</v>
      </c>
      <c r="AH356">
        <f t="shared" si="73"/>
        <v>3.235188684552249E-3</v>
      </c>
      <c r="AI356">
        <f t="shared" si="74"/>
        <v>1.7655403138615262E-2</v>
      </c>
      <c r="AJ356">
        <f t="shared" si="75"/>
        <v>4.5644183243329813E-2</v>
      </c>
      <c r="AK356">
        <f t="shared" si="76"/>
        <v>2.1783037974802848E-2</v>
      </c>
      <c r="AL356" s="5">
        <f t="shared" si="77"/>
        <v>0.78346540412198851</v>
      </c>
      <c r="AM356" s="5">
        <f t="shared" si="78"/>
        <v>0.82718487366009319</v>
      </c>
      <c r="AN356" s="5">
        <f t="shared" si="79"/>
        <v>-4.3719469538104683E-2</v>
      </c>
    </row>
    <row r="357" spans="1:40" x14ac:dyDescent="0.25">
      <c r="A357" s="17">
        <v>381</v>
      </c>
      <c r="B357">
        <v>22</v>
      </c>
      <c r="C357" s="8">
        <v>11</v>
      </c>
      <c r="D357">
        <v>2009</v>
      </c>
      <c r="E357" s="1">
        <v>0.63068888888888897</v>
      </c>
      <c r="F357">
        <v>25</v>
      </c>
      <c r="G357" s="8">
        <v>11</v>
      </c>
      <c r="H357">
        <v>2009</v>
      </c>
      <c r="I357" s="1">
        <v>0.63068888888888897</v>
      </c>
      <c r="J357" s="4">
        <v>2119</v>
      </c>
      <c r="K357" s="2">
        <v>232.01510146295416</v>
      </c>
      <c r="L357" s="5">
        <v>35.447221828293301</v>
      </c>
      <c r="M357" s="5">
        <v>0.11369126546011518</v>
      </c>
      <c r="N357" s="5">
        <v>1.2667533728514069</v>
      </c>
      <c r="O357" s="5">
        <v>5.8886782413536496</v>
      </c>
      <c r="P357" s="5">
        <v>0.14168401787238508</v>
      </c>
      <c r="Q357" s="2">
        <v>-0.14371998596892333</v>
      </c>
      <c r="R357" s="5">
        <v>23.925935347611421</v>
      </c>
      <c r="S357" s="5">
        <v>5.7341860367856358E-3</v>
      </c>
      <c r="T357" s="5">
        <v>0.9537770880513109</v>
      </c>
      <c r="U357" s="5">
        <v>3.3669541452283451</v>
      </c>
      <c r="V357" s="5">
        <v>3.8509249603734741</v>
      </c>
      <c r="W357" s="3">
        <v>1.541831411234049</v>
      </c>
      <c r="X357" s="3">
        <v>0.2663447059679126</v>
      </c>
      <c r="Y357" s="3">
        <v>3.083662822468098</v>
      </c>
      <c r="AB357">
        <f t="shared" si="67"/>
        <v>0.99983701882191345</v>
      </c>
      <c r="AC357">
        <f t="shared" si="68"/>
        <v>1.4228482361348016E-3</v>
      </c>
      <c r="AD357">
        <f t="shared" si="69"/>
        <v>2.0429891393283543E-2</v>
      </c>
      <c r="AE357">
        <f t="shared" si="70"/>
        <v>6.130361617772722E-2</v>
      </c>
      <c r="AF357">
        <f t="shared" si="71"/>
        <v>1.6096871364149018E-3</v>
      </c>
      <c r="AG357">
        <f t="shared" si="72"/>
        <v>1.0407209531722772</v>
      </c>
      <c r="AH357">
        <f t="shared" si="73"/>
        <v>3.1788949273410663E-4</v>
      </c>
      <c r="AI357">
        <f t="shared" si="74"/>
        <v>2.439433653256819E-2</v>
      </c>
      <c r="AJ357">
        <f t="shared" si="75"/>
        <v>6.9264639893609245E-2</v>
      </c>
      <c r="AK357">
        <f t="shared" si="76"/>
        <v>4.8040481042583259E-2</v>
      </c>
      <c r="AL357" s="5">
        <f t="shared" si="77"/>
        <v>1.0846030617654736</v>
      </c>
      <c r="AM357" s="5">
        <f t="shared" si="78"/>
        <v>1.1827383001337719</v>
      </c>
      <c r="AN357" s="5">
        <f t="shared" si="79"/>
        <v>-9.8135238368298294E-2</v>
      </c>
    </row>
    <row r="358" spans="1:40" x14ac:dyDescent="0.25">
      <c r="A358" s="17">
        <v>382</v>
      </c>
      <c r="B358">
        <v>25</v>
      </c>
      <c r="C358" s="8">
        <v>11</v>
      </c>
      <c r="D358">
        <v>2009</v>
      </c>
      <c r="E358" s="1">
        <v>0.63068888888888897</v>
      </c>
      <c r="F358">
        <v>28</v>
      </c>
      <c r="G358" s="8">
        <v>11</v>
      </c>
      <c r="H358">
        <v>2009</v>
      </c>
      <c r="I358" s="1">
        <v>0.63068888888888897</v>
      </c>
      <c r="J358" s="4">
        <v>2120</v>
      </c>
      <c r="K358" s="2">
        <v>139.45754716981131</v>
      </c>
      <c r="L358" s="5">
        <v>35.566910557920451</v>
      </c>
      <c r="M358" s="5">
        <v>2.0980286813568151E-2</v>
      </c>
      <c r="N358" s="5">
        <v>1.9243800777805371</v>
      </c>
      <c r="O358" s="5">
        <v>4.1661442927189345</v>
      </c>
      <c r="P358" s="5">
        <v>0.17138602362579491</v>
      </c>
      <c r="Q358" s="2">
        <v>-1.6762985880129762</v>
      </c>
      <c r="R358" s="5">
        <v>23.172526973330651</v>
      </c>
      <c r="S358" s="5">
        <v>3.9980081566583787E-2</v>
      </c>
      <c r="T358" s="5">
        <v>0.96316559284294423</v>
      </c>
      <c r="U358" s="5">
        <v>3.4936879009423141</v>
      </c>
      <c r="V358" s="5">
        <v>2.6379037648661821</v>
      </c>
      <c r="W358" s="3">
        <v>0.72108163507863399</v>
      </c>
      <c r="X358" s="3">
        <v>0.14817250673854446</v>
      </c>
      <c r="Y358" s="3">
        <v>1.442163270157268</v>
      </c>
      <c r="AB358">
        <f t="shared" si="67"/>
        <v>1.0032130019439947</v>
      </c>
      <c r="AC358">
        <f t="shared" si="68"/>
        <v>2.6256866757068674E-4</v>
      </c>
      <c r="AD358">
        <f t="shared" si="69"/>
        <v>3.1035935511234389E-2</v>
      </c>
      <c r="AE358">
        <f t="shared" si="70"/>
        <v>4.3371313594332307E-2</v>
      </c>
      <c r="AF358">
        <f t="shared" si="71"/>
        <v>1.9471347702761082E-3</v>
      </c>
      <c r="AG358">
        <f t="shared" si="72"/>
        <v>1.007949491157617</v>
      </c>
      <c r="AH358">
        <f t="shared" si="73"/>
        <v>2.2163996366943552E-3</v>
      </c>
      <c r="AI358">
        <f t="shared" si="74"/>
        <v>2.4634462184876176E-2</v>
      </c>
      <c r="AJ358">
        <f t="shared" si="75"/>
        <v>7.1871793888959354E-2</v>
      </c>
      <c r="AK358">
        <f t="shared" si="76"/>
        <v>3.2907981098630017E-2</v>
      </c>
      <c r="AL358" s="5">
        <f t="shared" si="77"/>
        <v>1.0798299544874084</v>
      </c>
      <c r="AM358" s="5">
        <f t="shared" si="78"/>
        <v>1.1395801279667768</v>
      </c>
      <c r="AN358" s="5">
        <f t="shared" si="79"/>
        <v>-5.9750173479368396E-2</v>
      </c>
    </row>
    <row r="359" spans="1:40" x14ac:dyDescent="0.25">
      <c r="A359" s="17">
        <v>383</v>
      </c>
      <c r="B359">
        <v>28</v>
      </c>
      <c r="C359" s="8">
        <v>11</v>
      </c>
      <c r="D359">
        <v>2009</v>
      </c>
      <c r="E359" s="1">
        <v>0.63068888888888897</v>
      </c>
      <c r="F359">
        <v>1</v>
      </c>
      <c r="G359" s="8">
        <v>12</v>
      </c>
      <c r="H359">
        <v>2009</v>
      </c>
      <c r="I359" s="1">
        <v>0.63068888888888897</v>
      </c>
      <c r="J359" s="4">
        <v>2120</v>
      </c>
      <c r="K359" s="2">
        <v>106.52358490566047</v>
      </c>
      <c r="L359" s="5">
        <v>35.268283714192087</v>
      </c>
      <c r="M359" s="5">
        <v>8.0817979382232896E-2</v>
      </c>
      <c r="N359" s="5">
        <v>1.2611585964878691</v>
      </c>
      <c r="O359" s="5">
        <v>6.937378950799439</v>
      </c>
      <c r="P359" s="5">
        <v>9.3222202677985894E-2</v>
      </c>
      <c r="Q359" s="2">
        <v>0.54288818461948107</v>
      </c>
      <c r="R359" s="5">
        <v>25.362081030984093</v>
      </c>
      <c r="S359" s="5">
        <v>0.10748620635783389</v>
      </c>
      <c r="T359" s="5">
        <v>1.0465444900847332</v>
      </c>
      <c r="U359" s="5">
        <v>3.7335062773698491</v>
      </c>
      <c r="V359" s="5">
        <v>1.6257153635829953</v>
      </c>
      <c r="W359" s="3">
        <v>0.68096872466413394</v>
      </c>
      <c r="X359" s="3">
        <v>8.4182863934461005E-2</v>
      </c>
      <c r="Y359" s="3">
        <v>1.3619374493282679</v>
      </c>
      <c r="AB359">
        <f t="shared" si="67"/>
        <v>0.9947898263670798</v>
      </c>
      <c r="AC359">
        <f t="shared" si="68"/>
        <v>1.0114384684400393E-3</v>
      </c>
      <c r="AD359">
        <f t="shared" si="69"/>
        <v>2.0339660196014655E-2</v>
      </c>
      <c r="AE359">
        <f t="shared" si="70"/>
        <v>7.2221031451956325E-2</v>
      </c>
      <c r="AF359">
        <f t="shared" si="71"/>
        <v>1.0591073201648938E-3</v>
      </c>
      <c r="AG359">
        <f t="shared" si="72"/>
        <v>1.1031898549217367</v>
      </c>
      <c r="AH359">
        <f t="shared" si="73"/>
        <v>5.9587769555797324E-3</v>
      </c>
      <c r="AI359">
        <f t="shared" si="74"/>
        <v>2.6767007519118046E-2</v>
      </c>
      <c r="AJ359">
        <f t="shared" si="75"/>
        <v>7.680531325591132E-2</v>
      </c>
      <c r="AK359">
        <f t="shared" si="76"/>
        <v>2.0280880284219004E-2</v>
      </c>
      <c r="AL359" s="5">
        <f t="shared" si="77"/>
        <v>1.0894210638036557</v>
      </c>
      <c r="AM359" s="5">
        <f t="shared" si="78"/>
        <v>1.2330018329365646</v>
      </c>
      <c r="AN359" s="5">
        <f t="shared" si="79"/>
        <v>-0.14358076913290896</v>
      </c>
    </row>
    <row r="360" spans="1:40" x14ac:dyDescent="0.25">
      <c r="A360" s="17">
        <v>384</v>
      </c>
      <c r="B360">
        <v>1</v>
      </c>
      <c r="C360" s="8">
        <v>12</v>
      </c>
      <c r="D360">
        <v>2009</v>
      </c>
      <c r="E360" s="1">
        <v>0.63068888888888897</v>
      </c>
      <c r="F360">
        <v>4</v>
      </c>
      <c r="G360" s="8">
        <v>12</v>
      </c>
      <c r="H360">
        <v>2009</v>
      </c>
      <c r="I360" s="1">
        <v>0.63068888888888897</v>
      </c>
      <c r="J360" s="4">
        <v>2110</v>
      </c>
      <c r="K360" s="2">
        <v>109.69668246445498</v>
      </c>
      <c r="L360" s="5">
        <v>29.912633509967812</v>
      </c>
      <c r="M360" s="5">
        <v>8.1505644788033946E-2</v>
      </c>
      <c r="N360" s="5">
        <v>2.3836650268504913</v>
      </c>
      <c r="O360" s="5">
        <v>6.0251328138439595</v>
      </c>
      <c r="P360" s="5">
        <v>5.2697594527032272E-2</v>
      </c>
      <c r="Q360" s="2">
        <v>0.22411170393726643</v>
      </c>
      <c r="R360" s="5">
        <v>23.008238315088736</v>
      </c>
      <c r="S360" s="5">
        <v>6.501335120512472E-2</v>
      </c>
      <c r="T360" s="5">
        <v>0.91613908815957168</v>
      </c>
      <c r="U360" s="5">
        <v>1.3737857529167186</v>
      </c>
      <c r="V360" s="5">
        <v>1.3814265450613823</v>
      </c>
      <c r="W360" s="3">
        <v>0.54563044690503737</v>
      </c>
      <c r="X360" s="3">
        <v>6.8844465531855914E-2</v>
      </c>
      <c r="Y360" s="3">
        <v>1.0912608938100747</v>
      </c>
      <c r="AB360">
        <f t="shared" si="67"/>
        <v>0.84372644092087568</v>
      </c>
      <c r="AC360">
        <f t="shared" si="68"/>
        <v>1.0200446133864882E-3</v>
      </c>
      <c r="AD360">
        <f t="shared" si="69"/>
        <v>3.8443171859812553E-2</v>
      </c>
      <c r="AE360">
        <f t="shared" si="70"/>
        <v>6.2724165644821028E-2</v>
      </c>
      <c r="AF360">
        <f t="shared" si="71"/>
        <v>5.987029539674376E-4</v>
      </c>
      <c r="AG360">
        <f t="shared" si="72"/>
        <v>1.0008033275273627</v>
      </c>
      <c r="AH360">
        <f t="shared" si="73"/>
        <v>3.604183942229851E-3</v>
      </c>
      <c r="AI360">
        <f t="shared" si="74"/>
        <v>2.3431685985313214E-2</v>
      </c>
      <c r="AJ360">
        <f t="shared" si="75"/>
        <v>2.8261381463005938E-2</v>
      </c>
      <c r="AK360">
        <f t="shared" si="76"/>
        <v>1.7233365083101075E-2</v>
      </c>
      <c r="AL360" s="5">
        <f t="shared" si="77"/>
        <v>0.94651252599286317</v>
      </c>
      <c r="AM360" s="5">
        <f t="shared" si="78"/>
        <v>1.0733339440010128</v>
      </c>
      <c r="AN360" s="5">
        <f t="shared" si="79"/>
        <v>-0.12682141800814961</v>
      </c>
    </row>
    <row r="361" spans="1:40" x14ac:dyDescent="0.25">
      <c r="A361" s="17">
        <v>385</v>
      </c>
      <c r="B361">
        <v>4</v>
      </c>
      <c r="C361" s="8">
        <v>12</v>
      </c>
      <c r="D361">
        <v>2009</v>
      </c>
      <c r="E361" s="1">
        <v>0.63068888888888897</v>
      </c>
      <c r="F361">
        <v>7</v>
      </c>
      <c r="G361" s="8">
        <v>12</v>
      </c>
      <c r="H361">
        <v>2009</v>
      </c>
      <c r="I361" s="1">
        <v>0.63068888888888897</v>
      </c>
      <c r="J361" s="4">
        <v>2119</v>
      </c>
      <c r="K361" s="2">
        <v>90.235960358659696</v>
      </c>
      <c r="L361" s="5">
        <v>29.671578458869728</v>
      </c>
      <c r="M361" s="11" t="s">
        <v>141</v>
      </c>
      <c r="N361" s="5">
        <v>1.4182186699080586</v>
      </c>
      <c r="O361" s="5">
        <v>5.3815255345162365</v>
      </c>
      <c r="P361" s="5">
        <v>4.4256583061637891E-2</v>
      </c>
      <c r="Q361" s="2">
        <v>0.23600189562391893</v>
      </c>
      <c r="R361" s="5">
        <v>20.408378438302439</v>
      </c>
      <c r="S361" s="5">
        <v>4.0278042079811276E-2</v>
      </c>
      <c r="T361" s="5">
        <v>0.81870127170309304</v>
      </c>
      <c r="U361" s="5">
        <v>3.029683053804193</v>
      </c>
      <c r="V361" s="5">
        <v>1.3507601782673428</v>
      </c>
      <c r="W361" s="3">
        <v>0.47126678915017639</v>
      </c>
      <c r="X361" s="3">
        <v>5.5939199199911242E-2</v>
      </c>
      <c r="Y361" s="3">
        <v>0.94253357830035278</v>
      </c>
      <c r="AB361">
        <f t="shared" si="67"/>
        <v>0.83692715592107081</v>
      </c>
      <c r="AC361">
        <f t="shared" si="68"/>
        <v>1.2515018021625952E-2</v>
      </c>
      <c r="AD361">
        <f t="shared" si="69"/>
        <v>2.2872686995835143E-2</v>
      </c>
      <c r="AE361">
        <f t="shared" si="70"/>
        <v>5.6023943285239658E-2</v>
      </c>
      <c r="AF361">
        <f t="shared" si="71"/>
        <v>5.0280372850635422E-4</v>
      </c>
      <c r="AG361">
        <f t="shared" si="72"/>
        <v>0.88771564214441634</v>
      </c>
      <c r="AH361">
        <f t="shared" si="73"/>
        <v>2.2329178514500412E-3</v>
      </c>
      <c r="AI361">
        <f t="shared" si="74"/>
        <v>2.0939561865940284E-2</v>
      </c>
      <c r="AJ361">
        <f t="shared" si="75"/>
        <v>6.2326333137300828E-2</v>
      </c>
      <c r="AK361">
        <f t="shared" si="76"/>
        <v>1.685080062708761E-2</v>
      </c>
      <c r="AL361" s="5">
        <f t="shared" si="77"/>
        <v>0.92884160795227777</v>
      </c>
      <c r="AM361" s="5">
        <f t="shared" si="78"/>
        <v>0.99006525562619518</v>
      </c>
      <c r="AN361" s="5">
        <f t="shared" si="79"/>
        <v>-6.1223647673917414E-2</v>
      </c>
    </row>
    <row r="362" spans="1:40" x14ac:dyDescent="0.25">
      <c r="A362" s="17">
        <v>386</v>
      </c>
      <c r="B362">
        <v>7</v>
      </c>
      <c r="C362" s="8">
        <v>12</v>
      </c>
      <c r="D362">
        <v>2009</v>
      </c>
      <c r="E362" s="1">
        <v>0.63068888888888897</v>
      </c>
      <c r="F362">
        <v>10</v>
      </c>
      <c r="G362" s="8">
        <v>12</v>
      </c>
      <c r="H362">
        <v>2009</v>
      </c>
      <c r="I362" s="1">
        <v>0.63068888888888897</v>
      </c>
      <c r="J362" s="4">
        <v>2120</v>
      </c>
      <c r="K362" s="2">
        <v>98.476415094339671</v>
      </c>
      <c r="L362" s="5">
        <v>29.912633509967812</v>
      </c>
      <c r="M362" s="11" t="s">
        <v>141</v>
      </c>
      <c r="N362" s="5">
        <v>2.3836650268504913</v>
      </c>
      <c r="O362" s="5">
        <v>6.0251328138439595</v>
      </c>
      <c r="P362" s="5">
        <v>5.2697594527032272E-2</v>
      </c>
      <c r="Q362" s="2">
        <v>1.0810482531627086</v>
      </c>
      <c r="R362" s="5">
        <v>19.609422835548809</v>
      </c>
      <c r="S362" s="5">
        <v>7.9209211973936849E-2</v>
      </c>
      <c r="T362" s="5">
        <v>0.83737858867768533</v>
      </c>
      <c r="U362" s="5">
        <v>2.9547764707972468</v>
      </c>
      <c r="V362" s="5">
        <v>1.2816980256775021</v>
      </c>
      <c r="W362" s="3">
        <v>0.66797978224420052</v>
      </c>
      <c r="X362" s="3">
        <v>0.11455406753401107</v>
      </c>
      <c r="Y362" s="3">
        <v>1.335959564488401</v>
      </c>
      <c r="AB362">
        <f t="shared" si="67"/>
        <v>0.84372644092087568</v>
      </c>
      <c r="AC362">
        <f t="shared" si="68"/>
        <v>1.2515018021625952E-2</v>
      </c>
      <c r="AD362">
        <f t="shared" si="69"/>
        <v>3.8443171859812553E-2</v>
      </c>
      <c r="AE362">
        <f t="shared" si="70"/>
        <v>6.2724165644821028E-2</v>
      </c>
      <c r="AF362">
        <f t="shared" si="71"/>
        <v>5.987029539674376E-4</v>
      </c>
      <c r="AG362">
        <f t="shared" si="72"/>
        <v>0.85296298464703246</v>
      </c>
      <c r="AH362">
        <f t="shared" si="73"/>
        <v>4.3911683459049271E-3</v>
      </c>
      <c r="AI362">
        <f t="shared" si="74"/>
        <v>2.141726337660935E-2</v>
      </c>
      <c r="AJ362">
        <f t="shared" si="75"/>
        <v>6.07853624932575E-2</v>
      </c>
      <c r="AK362">
        <f t="shared" si="76"/>
        <v>1.598924682731415E-2</v>
      </c>
      <c r="AL362" s="5">
        <f t="shared" si="77"/>
        <v>0.95800749940110264</v>
      </c>
      <c r="AM362" s="5">
        <f t="shared" si="78"/>
        <v>0.95554602569011837</v>
      </c>
      <c r="AN362" s="5">
        <f t="shared" si="79"/>
        <v>2.4614737109842633E-3</v>
      </c>
    </row>
    <row r="363" spans="1:40" x14ac:dyDescent="0.25">
      <c r="A363" s="17">
        <v>387</v>
      </c>
      <c r="B363">
        <v>10</v>
      </c>
      <c r="C363" s="8">
        <v>12</v>
      </c>
      <c r="D363">
        <v>2009</v>
      </c>
      <c r="E363" s="1">
        <v>0.63068888888888897</v>
      </c>
      <c r="F363">
        <v>13</v>
      </c>
      <c r="G363" s="8">
        <v>12</v>
      </c>
      <c r="H363">
        <v>2009</v>
      </c>
      <c r="I363" s="1">
        <v>0.63068888888888897</v>
      </c>
      <c r="J363" s="4">
        <v>2120</v>
      </c>
      <c r="K363" s="2">
        <v>81.603773584905667</v>
      </c>
      <c r="L363" s="5">
        <v>24.635553868181404</v>
      </c>
      <c r="M363" s="5">
        <v>5.7993300066340406E-3</v>
      </c>
      <c r="N363" s="5">
        <v>1.7128027005680257</v>
      </c>
      <c r="O363" s="5">
        <v>4.3911854424145229</v>
      </c>
      <c r="P363" s="5">
        <v>4.1861637178321663E-2</v>
      </c>
      <c r="Q363" s="2">
        <v>0.30963060718413704</v>
      </c>
      <c r="R363" s="5">
        <v>16.18842348025759</v>
      </c>
      <c r="S363" s="5">
        <v>3.2694773515661475E-2</v>
      </c>
      <c r="T363" s="5">
        <v>0.67199946572524361</v>
      </c>
      <c r="U363" s="5">
        <v>2.4426890052290533</v>
      </c>
      <c r="V363" s="5">
        <v>1.0543350048582618</v>
      </c>
      <c r="W363" s="3">
        <v>0.46684218859435012</v>
      </c>
      <c r="X363" s="3">
        <v>6.0879173122227646E-2</v>
      </c>
      <c r="Y363" s="3">
        <v>0.93368437718870023</v>
      </c>
      <c r="AB363">
        <f t="shared" si="67"/>
        <v>0.69487924486450792</v>
      </c>
      <c r="AC363">
        <f t="shared" si="68"/>
        <v>7.2578719546381173E-5</v>
      </c>
      <c r="AD363">
        <f t="shared" si="69"/>
        <v>2.7623666848394655E-2</v>
      </c>
      <c r="AE363">
        <f t="shared" si="70"/>
        <v>4.5714086573207365E-2</v>
      </c>
      <c r="AF363">
        <f t="shared" si="71"/>
        <v>4.7559449461621802E-4</v>
      </c>
      <c r="AG363">
        <f t="shared" si="72"/>
        <v>0.7041576962387005</v>
      </c>
      <c r="AH363">
        <f t="shared" si="73"/>
        <v>1.812519667355653E-3</v>
      </c>
      <c r="AI363">
        <f t="shared" si="74"/>
        <v>1.7187434382703176E-2</v>
      </c>
      <c r="AJ363">
        <f t="shared" si="75"/>
        <v>5.0250750981877257E-2</v>
      </c>
      <c r="AK363">
        <f t="shared" si="76"/>
        <v>1.3152881797134005E-2</v>
      </c>
      <c r="AL363" s="5">
        <f t="shared" si="77"/>
        <v>0.76876517150027257</v>
      </c>
      <c r="AM363" s="5">
        <f t="shared" si="78"/>
        <v>0.78656128306777062</v>
      </c>
      <c r="AN363" s="5">
        <f t="shared" si="79"/>
        <v>-1.7796111567498052E-2</v>
      </c>
    </row>
    <row r="364" spans="1:40" x14ac:dyDescent="0.25">
      <c r="A364" s="17">
        <v>388</v>
      </c>
      <c r="B364">
        <v>13</v>
      </c>
      <c r="C364" s="8">
        <v>12</v>
      </c>
      <c r="D364">
        <v>2009</v>
      </c>
      <c r="E364" s="1">
        <v>0.63068888888888897</v>
      </c>
      <c r="F364">
        <v>16</v>
      </c>
      <c r="G364" s="8">
        <v>12</v>
      </c>
      <c r="H364">
        <v>2009</v>
      </c>
      <c r="I364" s="1">
        <v>0.63068888888888897</v>
      </c>
      <c r="J364" s="4">
        <v>2120</v>
      </c>
      <c r="K364" s="2">
        <v>45.490566037735888</v>
      </c>
      <c r="L364" s="5">
        <v>15.345062734272386</v>
      </c>
      <c r="M364" s="5">
        <v>2.5768910426029565E-2</v>
      </c>
      <c r="N364" s="5">
        <v>0.19674709618775243</v>
      </c>
      <c r="O364" s="5">
        <v>2.4735610842544276</v>
      </c>
      <c r="P364" s="5">
        <v>2.3236801227333678E-2</v>
      </c>
      <c r="Q364" s="2">
        <v>-0.14288361110084358</v>
      </c>
      <c r="R364" s="5">
        <v>10.377445961397667</v>
      </c>
      <c r="S364" s="5">
        <v>1.1455306243881842E-2</v>
      </c>
      <c r="T364" s="5">
        <v>0.40344571324374201</v>
      </c>
      <c r="U364" s="5">
        <v>1.4903176507363727</v>
      </c>
      <c r="V364" s="5">
        <v>0.41908065825228341</v>
      </c>
      <c r="W364" s="3">
        <v>0.27506427404121647</v>
      </c>
      <c r="X364" s="3">
        <v>9.2014432158244355E-2</v>
      </c>
      <c r="Y364" s="3">
        <v>0.55012854808243294</v>
      </c>
      <c r="AB364">
        <f t="shared" si="67"/>
        <v>0.4328283286117503</v>
      </c>
      <c r="AC364">
        <f t="shared" si="68"/>
        <v>3.2249837837942491E-4</v>
      </c>
      <c r="AD364">
        <f t="shared" si="69"/>
        <v>3.1730894846657672E-3</v>
      </c>
      <c r="AE364">
        <f t="shared" si="70"/>
        <v>2.5750810807832258E-2</v>
      </c>
      <c r="AF364">
        <f t="shared" si="71"/>
        <v>2.6399576034580568E-4</v>
      </c>
      <c r="AG364">
        <f t="shared" si="72"/>
        <v>0.45139407490364919</v>
      </c>
      <c r="AH364">
        <f t="shared" si="73"/>
        <v>6.3505464727174079E-4</v>
      </c>
      <c r="AI364">
        <f t="shared" si="74"/>
        <v>1.0318753327989759E-2</v>
      </c>
      <c r="AJ364">
        <f t="shared" si="75"/>
        <v>3.0658663870322421E-2</v>
      </c>
      <c r="AK364">
        <f t="shared" si="76"/>
        <v>5.2280521239057316E-3</v>
      </c>
      <c r="AL364" s="5">
        <f t="shared" si="77"/>
        <v>0.46233872304297358</v>
      </c>
      <c r="AM364" s="5">
        <f t="shared" si="78"/>
        <v>0.49823459887313887</v>
      </c>
      <c r="AN364" s="5">
        <f t="shared" si="79"/>
        <v>-3.5895875830165291E-2</v>
      </c>
    </row>
    <row r="365" spans="1:40" x14ac:dyDescent="0.25">
      <c r="A365" s="17">
        <v>389</v>
      </c>
      <c r="B365">
        <v>16</v>
      </c>
      <c r="C365" s="8">
        <v>12</v>
      </c>
      <c r="D365">
        <v>2009</v>
      </c>
      <c r="E365" s="1">
        <v>0.63068888888888897</v>
      </c>
      <c r="F365">
        <v>19</v>
      </c>
      <c r="G365" s="8">
        <v>12</v>
      </c>
      <c r="H365">
        <v>2009</v>
      </c>
      <c r="I365" s="1">
        <v>0.63068888888888897</v>
      </c>
      <c r="J365" s="4">
        <v>2120</v>
      </c>
      <c r="K365" s="2">
        <v>39.783018867924461</v>
      </c>
      <c r="L365" s="5">
        <v>15.981613743634401</v>
      </c>
      <c r="M365" s="5">
        <v>3.8676585961881255E-2</v>
      </c>
      <c r="N365" s="5">
        <v>0.49999296634779844</v>
      </c>
      <c r="O365" s="5">
        <v>2.9218198838391638</v>
      </c>
      <c r="P365" s="5">
        <v>1.17150818348307E-2</v>
      </c>
      <c r="Q365" s="2">
        <v>0.70332679061243697</v>
      </c>
      <c r="R365" s="5">
        <v>8.7990746494904446</v>
      </c>
      <c r="S365" s="5">
        <v>0.14255404843225569</v>
      </c>
      <c r="T365" s="5">
        <v>0.3760597322003788</v>
      </c>
      <c r="U365" s="5">
        <v>0.67542211284765319</v>
      </c>
      <c r="V365" s="5">
        <v>0.43177643719474101</v>
      </c>
      <c r="W365" s="3">
        <v>0.31460414287836658</v>
      </c>
      <c r="X365" s="3">
        <v>0.10634047159199439</v>
      </c>
      <c r="Y365" s="3">
        <v>0.62920828575673315</v>
      </c>
      <c r="AB365">
        <f t="shared" si="67"/>
        <v>0.45078311408440469</v>
      </c>
      <c r="AC365">
        <f t="shared" si="68"/>
        <v>4.8403817032790922E-4</v>
      </c>
      <c r="AD365">
        <f t="shared" si="69"/>
        <v>8.0637653854420937E-3</v>
      </c>
      <c r="AE365">
        <f t="shared" si="70"/>
        <v>3.0417373365971712E-2</v>
      </c>
      <c r="AF365">
        <f t="shared" si="71"/>
        <v>1.330962857685186E-4</v>
      </c>
      <c r="AG365">
        <f t="shared" si="72"/>
        <v>0.38273869853810821</v>
      </c>
      <c r="AH365">
        <f t="shared" si="73"/>
        <v>7.9028538405645585E-3</v>
      </c>
      <c r="AI365">
        <f t="shared" si="74"/>
        <v>9.6183141517758777E-3</v>
      </c>
      <c r="AJ365">
        <f t="shared" si="75"/>
        <v>1.3894715343502433E-2</v>
      </c>
      <c r="AK365">
        <f t="shared" si="76"/>
        <v>5.3864325997347931E-3</v>
      </c>
      <c r="AL365" s="5">
        <f t="shared" si="77"/>
        <v>0.48988138729191488</v>
      </c>
      <c r="AM365" s="5">
        <f t="shared" si="78"/>
        <v>0.41954101447368591</v>
      </c>
      <c r="AN365" s="5">
        <f t="shared" si="79"/>
        <v>7.0340372818228969E-2</v>
      </c>
    </row>
    <row r="366" spans="1:40" x14ac:dyDescent="0.25">
      <c r="A366" s="17">
        <v>390</v>
      </c>
      <c r="B366">
        <v>19</v>
      </c>
      <c r="C366" s="8">
        <v>12</v>
      </c>
      <c r="D366">
        <v>2009</v>
      </c>
      <c r="E366" s="1">
        <v>0.63068888888888897</v>
      </c>
      <c r="F366">
        <v>22</v>
      </c>
      <c r="G366" s="8">
        <v>12</v>
      </c>
      <c r="H366">
        <v>2009</v>
      </c>
      <c r="I366" s="1">
        <v>0.63068888888888897</v>
      </c>
      <c r="J366" s="4">
        <v>2120</v>
      </c>
      <c r="K366" s="2">
        <v>63.882075471698087</v>
      </c>
      <c r="L366" s="5">
        <v>24.972139175599821</v>
      </c>
      <c r="M366" s="5">
        <v>9.7270225179968868E-3</v>
      </c>
      <c r="N366" s="5">
        <v>0.41576328359034398</v>
      </c>
      <c r="O366" s="5">
        <v>4.1229412762348954</v>
      </c>
      <c r="P366" s="5">
        <v>5.2567194513830642E-2</v>
      </c>
      <c r="Q366" s="2">
        <v>-0.1828759671923823</v>
      </c>
      <c r="R366" s="5">
        <v>17.077901872966418</v>
      </c>
      <c r="S366" s="5">
        <v>3.8857893281470358E-2</v>
      </c>
      <c r="T366" s="5">
        <v>0.67671966522568716</v>
      </c>
      <c r="U366" s="5">
        <v>2.5991730807163731</v>
      </c>
      <c r="V366" s="5">
        <v>0.69339057709856133</v>
      </c>
      <c r="W366" s="3">
        <v>0.35013272067406664</v>
      </c>
      <c r="X366" s="3">
        <v>6.0115117685760978E-2</v>
      </c>
      <c r="Y366" s="3">
        <v>0.70026544134813329</v>
      </c>
      <c r="AB366">
        <f t="shared" si="67"/>
        <v>0.70437309044650154</v>
      </c>
      <c r="AC366">
        <f t="shared" si="68"/>
        <v>1.2173386210949249E-4</v>
      </c>
      <c r="AD366">
        <f t="shared" si="69"/>
        <v>6.7053294754179744E-3</v>
      </c>
      <c r="AE366">
        <f t="shared" si="70"/>
        <v>4.2921552029562431E-2</v>
      </c>
      <c r="AF366">
        <f t="shared" si="71"/>
        <v>5.9722146560346387E-4</v>
      </c>
      <c r="AG366">
        <f t="shared" si="72"/>
        <v>0.74284787855495804</v>
      </c>
      <c r="AH366">
        <f t="shared" si="73"/>
        <v>2.1541882151572132E-3</v>
      </c>
      <c r="AI366">
        <f t="shared" si="74"/>
        <v>1.7308160846524968E-2</v>
      </c>
      <c r="AJ366">
        <f t="shared" si="75"/>
        <v>5.3469925544463552E-2</v>
      </c>
      <c r="AK366">
        <f t="shared" si="76"/>
        <v>8.6500820496327509E-3</v>
      </c>
      <c r="AL366" s="5">
        <f t="shared" si="77"/>
        <v>0.75471892727919487</v>
      </c>
      <c r="AM366" s="5">
        <f t="shared" si="78"/>
        <v>0.82443023521073655</v>
      </c>
      <c r="AN366" s="5">
        <f t="shared" si="79"/>
        <v>-6.9711307931541677E-2</v>
      </c>
    </row>
    <row r="367" spans="1:40" x14ac:dyDescent="0.25">
      <c r="A367" s="17">
        <v>391</v>
      </c>
      <c r="B367">
        <v>22</v>
      </c>
      <c r="C367" s="8">
        <v>12</v>
      </c>
      <c r="D367">
        <v>2009</v>
      </c>
      <c r="E367" s="1">
        <v>0.63068888888888897</v>
      </c>
      <c r="F367">
        <v>25</v>
      </c>
      <c r="G367" s="8">
        <v>12</v>
      </c>
      <c r="H367">
        <v>2009</v>
      </c>
      <c r="I367" s="1">
        <v>0.63068888888888897</v>
      </c>
      <c r="J367" s="4">
        <v>2120</v>
      </c>
      <c r="K367" s="2">
        <v>58.943396226415075</v>
      </c>
      <c r="L367" s="5">
        <v>22.08569605709927</v>
      </c>
      <c r="M367" s="5">
        <v>1.6733908436810788E-2</v>
      </c>
      <c r="N367" s="5">
        <v>0.3047820607893299</v>
      </c>
      <c r="O367" s="5">
        <v>3.7411390432286402</v>
      </c>
      <c r="P367" s="5">
        <v>3.4677224643117531E-2</v>
      </c>
      <c r="Q367" s="2">
        <v>-6.6920989378951301E-2</v>
      </c>
      <c r="R367" s="5">
        <v>15.10367762647382</v>
      </c>
      <c r="S367" s="5">
        <v>2.9229238242210531E-2</v>
      </c>
      <c r="T367" s="5">
        <v>0.57638452805197404</v>
      </c>
      <c r="U367" s="5">
        <v>2.1732775045933459</v>
      </c>
      <c r="V367" s="5">
        <v>0.61570158343694292</v>
      </c>
      <c r="W367" s="3">
        <v>0.3340875565082666</v>
      </c>
      <c r="X367" s="3">
        <v>6.5272491881910977E-2</v>
      </c>
      <c r="Y367" s="3">
        <v>0.66817511301653321</v>
      </c>
      <c r="AB367">
        <f t="shared" si="67"/>
        <v>0.62295704332776536</v>
      </c>
      <c r="AC367">
        <f t="shared" si="68"/>
        <v>2.0942516565892558E-4</v>
      </c>
      <c r="AD367">
        <f t="shared" si="69"/>
        <v>4.9154512109418754E-3</v>
      </c>
      <c r="AE367">
        <f t="shared" si="70"/>
        <v>3.8946830268803724E-2</v>
      </c>
      <c r="AF367">
        <f t="shared" si="71"/>
        <v>3.9397162271945718E-4</v>
      </c>
      <c r="AG367">
        <f t="shared" si="72"/>
        <v>0.65697384647492429</v>
      </c>
      <c r="AH367">
        <f t="shared" si="73"/>
        <v>1.6203987206228152E-3</v>
      </c>
      <c r="AI367">
        <f t="shared" si="74"/>
        <v>1.4741933231162839E-2</v>
      </c>
      <c r="AJ367">
        <f t="shared" si="75"/>
        <v>4.4708444858945609E-2</v>
      </c>
      <c r="AK367">
        <f t="shared" si="76"/>
        <v>7.6809079770077714E-3</v>
      </c>
      <c r="AL367" s="5">
        <f t="shared" si="77"/>
        <v>0.66742272159588933</v>
      </c>
      <c r="AM367" s="5">
        <f t="shared" si="78"/>
        <v>0.72572553126266337</v>
      </c>
      <c r="AN367" s="5">
        <f t="shared" si="79"/>
        <v>-5.8302809666774036E-2</v>
      </c>
    </row>
    <row r="368" spans="1:40" x14ac:dyDescent="0.25">
      <c r="A368" s="17">
        <v>392</v>
      </c>
      <c r="B368">
        <v>25</v>
      </c>
      <c r="C368" s="8">
        <v>12</v>
      </c>
      <c r="D368">
        <v>2009</v>
      </c>
      <c r="E368" s="1">
        <v>0.63068888888888897</v>
      </c>
      <c r="F368">
        <v>28</v>
      </c>
      <c r="G368" s="8">
        <v>12</v>
      </c>
      <c r="H368">
        <v>2009</v>
      </c>
      <c r="I368" s="1">
        <v>0.63068888888888897</v>
      </c>
      <c r="J368" s="4">
        <v>2120</v>
      </c>
      <c r="K368" s="2">
        <v>87.778301886792491</v>
      </c>
      <c r="L368" s="5">
        <v>34.216120160739173</v>
      </c>
      <c r="M368" s="5">
        <v>2.7561551913593478E-3</v>
      </c>
      <c r="N368" s="5">
        <v>0.30243694119854198</v>
      </c>
      <c r="O368" s="5">
        <v>5.8186357673134648</v>
      </c>
      <c r="P368" s="5">
        <v>5.2278574922277013E-2</v>
      </c>
      <c r="Q368" s="2">
        <v>0.36068231554457597</v>
      </c>
      <c r="R368" s="5">
        <v>21.647549862644723</v>
      </c>
      <c r="S368" s="5">
        <v>2.0718112470518867E-2</v>
      </c>
      <c r="T368" s="5">
        <v>0.84666436267152656</v>
      </c>
      <c r="U368" s="5">
        <v>3.289540262851093</v>
      </c>
      <c r="V368" s="5">
        <v>0.92102531926725983</v>
      </c>
      <c r="W368" s="3">
        <v>0.41775162680136674</v>
      </c>
      <c r="X368" s="3">
        <v>4.0058662478510927E-2</v>
      </c>
      <c r="Y368" s="3">
        <v>0.83550325360273348</v>
      </c>
      <c r="AB368">
        <f t="shared" si="67"/>
        <v>0.9651121248057758</v>
      </c>
      <c r="AC368">
        <f t="shared" si="68"/>
        <v>3.4493331890260164E-5</v>
      </c>
      <c r="AD368">
        <f t="shared" si="69"/>
        <v>4.8776296905331997E-3</v>
      </c>
      <c r="AE368">
        <f t="shared" si="70"/>
        <v>6.0574444576102941E-2</v>
      </c>
      <c r="AF368">
        <f t="shared" si="71"/>
        <v>5.9394242784876344E-4</v>
      </c>
      <c r="AG368">
        <f t="shared" si="72"/>
        <v>0.94161663481821356</v>
      </c>
      <c r="AH368">
        <f t="shared" si="73"/>
        <v>1.14856236289001E-3</v>
      </c>
      <c r="AI368">
        <f t="shared" si="74"/>
        <v>2.1654761528545396E-2</v>
      </c>
      <c r="AJ368">
        <f t="shared" si="75"/>
        <v>6.7672089340693131E-2</v>
      </c>
      <c r="AK368">
        <f t="shared" si="76"/>
        <v>1.1489836817206335E-2</v>
      </c>
      <c r="AL368" s="5">
        <f t="shared" si="77"/>
        <v>1.0311926348321507</v>
      </c>
      <c r="AM368" s="5">
        <f t="shared" si="78"/>
        <v>1.0435818848675482</v>
      </c>
      <c r="AN368" s="5">
        <f t="shared" si="79"/>
        <v>-1.2389250035397481E-2</v>
      </c>
    </row>
    <row r="369" spans="1:40" x14ac:dyDescent="0.25">
      <c r="A369" s="17">
        <v>393</v>
      </c>
      <c r="B369">
        <v>28</v>
      </c>
      <c r="C369" s="8">
        <v>12</v>
      </c>
      <c r="D369">
        <v>2009</v>
      </c>
      <c r="E369" s="1">
        <v>0.63068888888888897</v>
      </c>
      <c r="F369">
        <v>31</v>
      </c>
      <c r="G369" s="8">
        <v>12</v>
      </c>
      <c r="H369">
        <v>2009</v>
      </c>
      <c r="I369" s="1">
        <v>0.63068888888888897</v>
      </c>
      <c r="J369" s="4">
        <v>2086</v>
      </c>
      <c r="K369" s="2">
        <v>68.954937679769884</v>
      </c>
      <c r="L369" s="5">
        <v>28.710954755898953</v>
      </c>
      <c r="M369" s="5">
        <v>7.1017071603767967E-2</v>
      </c>
      <c r="N369" s="5">
        <v>0.56706906938040347</v>
      </c>
      <c r="O369" s="5">
        <v>4.6059402792763402</v>
      </c>
      <c r="P369" s="5">
        <v>1.9271246487414878E-2</v>
      </c>
      <c r="Q369" s="2">
        <v>0.47282329207252083</v>
      </c>
      <c r="R369" s="5">
        <v>16.392931317441217</v>
      </c>
      <c r="S369" s="5">
        <v>1.5242825574447979E-2</v>
      </c>
      <c r="T369" s="5">
        <v>0.65229798296373864</v>
      </c>
      <c r="U369" s="5">
        <v>1.1109971922680835</v>
      </c>
      <c r="V369" s="5">
        <v>0.79321265215884973</v>
      </c>
      <c r="W369" s="3">
        <v>0.29488363475179213</v>
      </c>
      <c r="X369" s="3" t="s">
        <v>147</v>
      </c>
      <c r="Y369" s="3">
        <v>0.58976726950358427</v>
      </c>
      <c r="AB369">
        <f t="shared" si="67"/>
        <v>0.8098314601274631</v>
      </c>
      <c r="AC369">
        <f t="shared" si="68"/>
        <v>8.8877993096425677E-4</v>
      </c>
      <c r="AD369">
        <f t="shared" si="69"/>
        <v>9.145552518920335E-3</v>
      </c>
      <c r="AE369">
        <f t="shared" si="70"/>
        <v>4.7949774710968639E-2</v>
      </c>
      <c r="AF369">
        <f t="shared" si="71"/>
        <v>2.189426728525792E-4</v>
      </c>
      <c r="AG369">
        <f t="shared" si="72"/>
        <v>0.71305329794257255</v>
      </c>
      <c r="AH369">
        <f t="shared" si="73"/>
        <v>8.4502561629687823E-4</v>
      </c>
      <c r="AI369">
        <f t="shared" si="74"/>
        <v>1.6683538234750325E-2</v>
      </c>
      <c r="AJ369">
        <f t="shared" si="75"/>
        <v>2.2855321791155802E-2</v>
      </c>
      <c r="AK369">
        <f t="shared" si="76"/>
        <v>9.8953674171513191E-3</v>
      </c>
      <c r="AL369" s="5">
        <f t="shared" si="77"/>
        <v>0.86803450996116893</v>
      </c>
      <c r="AM369" s="5">
        <f t="shared" si="78"/>
        <v>0.76333255100192687</v>
      </c>
      <c r="AN369" s="5">
        <f t="shared" si="79"/>
        <v>0.10470195895924206</v>
      </c>
    </row>
    <row r="370" spans="1:40" x14ac:dyDescent="0.25">
      <c r="A370" s="17">
        <v>394</v>
      </c>
      <c r="B370">
        <v>31</v>
      </c>
      <c r="C370" s="8">
        <v>12</v>
      </c>
      <c r="D370">
        <v>2009</v>
      </c>
      <c r="E370" s="1">
        <v>0.63068888888888897</v>
      </c>
      <c r="F370">
        <v>1</v>
      </c>
      <c r="G370">
        <v>1</v>
      </c>
      <c r="H370">
        <v>2010</v>
      </c>
      <c r="I370" s="1">
        <v>0.63068888888888897</v>
      </c>
      <c r="J370" s="4">
        <v>2120</v>
      </c>
      <c r="K370" s="2">
        <v>116.2264150943396</v>
      </c>
      <c r="L370" s="5">
        <v>44.301338511319585</v>
      </c>
      <c r="M370" s="11" t="s">
        <v>141</v>
      </c>
      <c r="N370" s="5">
        <v>0.83220996844022666</v>
      </c>
      <c r="O370" s="5">
        <v>7.2504187803724358</v>
      </c>
      <c r="P370" s="5">
        <v>5.1253068168853756E-2</v>
      </c>
      <c r="Q370" s="2">
        <v>-0.46356932007057683</v>
      </c>
      <c r="R370" s="5">
        <v>30.595523307379633</v>
      </c>
      <c r="S370" s="5">
        <v>2.4509370701711428E-2</v>
      </c>
      <c r="T370" s="5">
        <v>1.2329901999982054</v>
      </c>
      <c r="U370" s="5">
        <v>4.5692778296438821</v>
      </c>
      <c r="V370" s="5">
        <v>1.59114197840809</v>
      </c>
      <c r="W370" s="3">
        <v>0.40667282297260005</v>
      </c>
      <c r="X370" s="3" t="s">
        <v>147</v>
      </c>
      <c r="Y370" s="3">
        <v>0.81334564594520009</v>
      </c>
      <c r="AB370">
        <f t="shared" si="67"/>
        <v>1.2495794012162462</v>
      </c>
      <c r="AC370">
        <f t="shared" si="68"/>
        <v>1.2515018021625952E-2</v>
      </c>
      <c r="AD370">
        <f t="shared" si="69"/>
        <v>1.342168068072405E-2</v>
      </c>
      <c r="AE370">
        <f t="shared" si="70"/>
        <v>7.5479907684268988E-2</v>
      </c>
      <c r="AF370">
        <f t="shared" si="71"/>
        <v>5.8229153698555506E-4</v>
      </c>
      <c r="AG370">
        <f t="shared" si="72"/>
        <v>1.3308320747610625</v>
      </c>
      <c r="AH370">
        <f t="shared" si="73"/>
        <v>1.3587406075800618E-3</v>
      </c>
      <c r="AI370">
        <f t="shared" si="74"/>
        <v>3.1535647329889158E-2</v>
      </c>
      <c r="AJ370">
        <f t="shared" si="75"/>
        <v>9.399872103772644E-2</v>
      </c>
      <c r="AK370">
        <f t="shared" si="76"/>
        <v>1.9849575578943238E-2</v>
      </c>
      <c r="AL370" s="5">
        <f t="shared" si="77"/>
        <v>1.3515782991398508</v>
      </c>
      <c r="AM370" s="5">
        <f t="shared" si="78"/>
        <v>1.4775747593152013</v>
      </c>
      <c r="AN370" s="5">
        <f t="shared" si="79"/>
        <v>-0.12599646017535049</v>
      </c>
    </row>
    <row r="371" spans="1:40" x14ac:dyDescent="0.25">
      <c r="A371" s="17">
        <v>395</v>
      </c>
      <c r="B371">
        <v>3</v>
      </c>
      <c r="C371">
        <v>1</v>
      </c>
      <c r="D371">
        <v>2010</v>
      </c>
      <c r="E371" s="1">
        <v>0.63068888888888897</v>
      </c>
      <c r="F371">
        <v>6</v>
      </c>
      <c r="G371">
        <v>1</v>
      </c>
      <c r="H371">
        <v>2010</v>
      </c>
      <c r="I371" s="1">
        <v>0.63068888888888897</v>
      </c>
      <c r="J371" s="4">
        <v>2119</v>
      </c>
      <c r="K371" s="2">
        <v>84.200094384143483</v>
      </c>
      <c r="L371" s="5">
        <v>33.331232758987802</v>
      </c>
      <c r="M371" s="5">
        <v>2.7588311357577048E-3</v>
      </c>
      <c r="N371" s="5">
        <v>0.60056234328934599</v>
      </c>
      <c r="O371" s="5">
        <v>5.4914363459038862</v>
      </c>
      <c r="P371" s="5">
        <v>4.986899491282188E-2</v>
      </c>
      <c r="Q371" s="2">
        <v>-0.12999641939039108</v>
      </c>
      <c r="R371" s="5">
        <v>22.295947952207914</v>
      </c>
      <c r="S371" s="5">
        <v>8.5205875201076441E-3</v>
      </c>
      <c r="T371" s="5">
        <v>0.89793141540183052</v>
      </c>
      <c r="U371" s="5">
        <v>3.295940362924624</v>
      </c>
      <c r="V371" s="5">
        <v>1.0829093400722019</v>
      </c>
      <c r="W371" s="3">
        <v>0.38469667601129853</v>
      </c>
      <c r="X371" s="3">
        <v>8.097382352925564E-2</v>
      </c>
      <c r="Y371" s="3">
        <v>0.76939335202259707</v>
      </c>
      <c r="AB371">
        <f t="shared" si="67"/>
        <v>0.94015267421622428</v>
      </c>
      <c r="AC371">
        <f t="shared" si="68"/>
        <v>3.4526821382630471E-5</v>
      </c>
      <c r="AD371">
        <f t="shared" si="69"/>
        <v>9.6857239232600329E-3</v>
      </c>
      <c r="AE371">
        <f t="shared" si="70"/>
        <v>5.7168161039874897E-2</v>
      </c>
      <c r="AF371">
        <f t="shared" si="71"/>
        <v>5.6656693410128971E-4</v>
      </c>
      <c r="AG371">
        <f t="shared" si="72"/>
        <v>0.96982040064811059</v>
      </c>
      <c r="AH371">
        <f t="shared" si="73"/>
        <v>4.7236089432527699E-4</v>
      </c>
      <c r="AI371">
        <f t="shared" si="74"/>
        <v>2.2965996357944732E-2</v>
      </c>
      <c r="AJ371">
        <f t="shared" si="75"/>
        <v>6.7803751551627739E-2</v>
      </c>
      <c r="AK371">
        <f t="shared" si="76"/>
        <v>1.3509348054792937E-2</v>
      </c>
      <c r="AL371" s="5">
        <f t="shared" si="77"/>
        <v>1.0076076529348432</v>
      </c>
      <c r="AM371" s="5">
        <f t="shared" si="78"/>
        <v>1.0745718575068013</v>
      </c>
      <c r="AN371" s="5">
        <f t="shared" si="79"/>
        <v>-6.6964204571958064E-2</v>
      </c>
    </row>
    <row r="372" spans="1:40" x14ac:dyDescent="0.25">
      <c r="A372" s="17">
        <v>396</v>
      </c>
      <c r="B372">
        <v>6</v>
      </c>
      <c r="C372">
        <v>1</v>
      </c>
      <c r="D372">
        <v>2010</v>
      </c>
      <c r="E372" s="1">
        <v>0.63068888888888897</v>
      </c>
      <c r="F372">
        <v>8</v>
      </c>
      <c r="G372">
        <v>1</v>
      </c>
      <c r="H372">
        <v>2010</v>
      </c>
      <c r="I372" s="1">
        <v>0.63068888888888897</v>
      </c>
      <c r="J372" s="4">
        <v>1689</v>
      </c>
      <c r="K372" s="2">
        <v>141.1249</v>
      </c>
      <c r="L372" s="5">
        <v>52.734385915438622</v>
      </c>
      <c r="M372" s="5">
        <v>5.600660994370352E-3</v>
      </c>
      <c r="N372" s="5">
        <v>0.24883034995258443</v>
      </c>
      <c r="O372" s="5">
        <v>7.4879599019327436</v>
      </c>
      <c r="P372" s="5">
        <v>8.90601423969654E-2</v>
      </c>
      <c r="Q372" s="2">
        <v>-1.4847462393787083</v>
      </c>
      <c r="R372" s="5">
        <v>35.587900357403583</v>
      </c>
      <c r="S372" s="5">
        <v>3.0500897036908805E-2</v>
      </c>
      <c r="T372" s="5">
        <v>1.3555319711104252</v>
      </c>
      <c r="U372" s="5">
        <v>5.1023535350874551</v>
      </c>
      <c r="V372" s="5">
        <v>1.2158938692913266</v>
      </c>
      <c r="W372" s="3">
        <v>0.47784089333415919</v>
      </c>
      <c r="X372" s="3" t="s">
        <v>147</v>
      </c>
      <c r="Y372" s="3">
        <v>0.95568178666831838</v>
      </c>
      <c r="AB372">
        <f t="shared" si="67"/>
        <v>1.4874449529077542</v>
      </c>
      <c r="AC372">
        <f t="shared" si="68"/>
        <v>7.0092373277562484E-5</v>
      </c>
      <c r="AD372">
        <f t="shared" si="69"/>
        <v>4.0130755787459449E-3</v>
      </c>
      <c r="AE372">
        <f t="shared" si="70"/>
        <v>7.7952810625424168E-2</v>
      </c>
      <c r="AF372">
        <f t="shared" si="71"/>
        <v>1.011821712402299E-3</v>
      </c>
      <c r="AG372">
        <f t="shared" si="72"/>
        <v>1.5479885339176331</v>
      </c>
      <c r="AH372">
        <f t="shared" si="73"/>
        <v>1.6908964279842781E-3</v>
      </c>
      <c r="AI372">
        <f t="shared" si="74"/>
        <v>3.4669844241576361E-2</v>
      </c>
      <c r="AJ372">
        <f t="shared" si="75"/>
        <v>0.1049651004955247</v>
      </c>
      <c r="AK372">
        <f t="shared" si="76"/>
        <v>1.5168336692756071E-2</v>
      </c>
      <c r="AL372" s="5">
        <f t="shared" si="77"/>
        <v>1.5704927531976041</v>
      </c>
      <c r="AM372" s="5">
        <f t="shared" si="78"/>
        <v>1.7044827117754744</v>
      </c>
      <c r="AN372" s="5">
        <f t="shared" si="79"/>
        <v>-0.13398995857787033</v>
      </c>
    </row>
    <row r="373" spans="1:40" x14ac:dyDescent="0.25">
      <c r="A373" s="17">
        <v>397</v>
      </c>
      <c r="B373">
        <v>11</v>
      </c>
      <c r="C373">
        <v>1</v>
      </c>
      <c r="D373">
        <v>2010</v>
      </c>
      <c r="E373" s="1">
        <v>0.79179999999999995</v>
      </c>
      <c r="F373">
        <v>12</v>
      </c>
      <c r="G373">
        <v>1</v>
      </c>
      <c r="H373">
        <v>2010</v>
      </c>
      <c r="I373" s="1">
        <v>0.79179999999999995</v>
      </c>
      <c r="J373" s="4">
        <v>706</v>
      </c>
      <c r="K373" s="2">
        <v>96.104815864022626</v>
      </c>
      <c r="L373" s="5">
        <v>29.015315359693854</v>
      </c>
      <c r="M373" s="5">
        <v>4.4310199644869375E-2</v>
      </c>
      <c r="N373" s="5">
        <v>0.8924720109505998</v>
      </c>
      <c r="O373" s="5">
        <v>4.8505431007797792</v>
      </c>
      <c r="P373" s="5">
        <v>0.10490682846955357</v>
      </c>
      <c r="Q373" s="2">
        <v>-0.11604985968821868</v>
      </c>
      <c r="R373" s="5">
        <v>19.698696536949477</v>
      </c>
      <c r="S373" s="5">
        <v>3.2989568701117461E-3</v>
      </c>
      <c r="T373" s="5">
        <v>0.67515756786471226</v>
      </c>
      <c r="U373" s="5">
        <v>2.7266225790091507</v>
      </c>
      <c r="V373" s="5">
        <v>1.3616357666731762</v>
      </c>
      <c r="W373" s="3">
        <v>0.71412341587613148</v>
      </c>
      <c r="X373" s="3">
        <v>8.8742419945382178E-2</v>
      </c>
      <c r="Y373" s="3">
        <v>1.428246831752263</v>
      </c>
      <c r="AB373">
        <f t="shared" si="67"/>
        <v>0.81841636419185537</v>
      </c>
      <c r="AC373">
        <f t="shared" si="68"/>
        <v>5.5454294709738412E-4</v>
      </c>
      <c r="AD373">
        <f t="shared" si="69"/>
        <v>1.4393572297521645E-2</v>
      </c>
      <c r="AE373">
        <f t="shared" si="70"/>
        <v>5.0496192917372285E-2</v>
      </c>
      <c r="AF373">
        <f t="shared" si="71"/>
        <v>1.1918575915995254E-3</v>
      </c>
      <c r="AG373">
        <f t="shared" si="72"/>
        <v>0.85684617710179245</v>
      </c>
      <c r="AH373">
        <f t="shared" si="73"/>
        <v>1.8288624039470162E-4</v>
      </c>
      <c r="AI373">
        <f t="shared" si="74"/>
        <v>1.7268207770279327E-2</v>
      </c>
      <c r="AJ373">
        <f t="shared" si="75"/>
        <v>5.6091803723701934E-2</v>
      </c>
      <c r="AK373">
        <f t="shared" si="76"/>
        <v>1.6986474135144414E-2</v>
      </c>
      <c r="AL373" s="5">
        <f t="shared" si="77"/>
        <v>0.88505252994544625</v>
      </c>
      <c r="AM373" s="5">
        <f t="shared" si="78"/>
        <v>0.94737554897131293</v>
      </c>
      <c r="AN373" s="5">
        <f t="shared" si="79"/>
        <v>-6.2323019025866677E-2</v>
      </c>
    </row>
    <row r="374" spans="1:40" x14ac:dyDescent="0.25">
      <c r="A374" s="17">
        <v>398</v>
      </c>
      <c r="B374">
        <v>12</v>
      </c>
      <c r="C374">
        <v>1</v>
      </c>
      <c r="D374">
        <v>2010</v>
      </c>
      <c r="E374" s="1">
        <v>0.79179999999999995</v>
      </c>
      <c r="F374">
        <v>13</v>
      </c>
      <c r="G374">
        <v>1</v>
      </c>
      <c r="H374">
        <v>2010</v>
      </c>
      <c r="I374" s="1">
        <v>0.47304999999999997</v>
      </c>
      <c r="J374" s="4">
        <v>481</v>
      </c>
      <c r="K374" s="2">
        <v>95.259875259875201</v>
      </c>
      <c r="L374" s="5">
        <v>35.28033012548061</v>
      </c>
      <c r="M374" s="5">
        <v>7.6840811598934911E-2</v>
      </c>
      <c r="N374" s="5">
        <v>0.71895610852468794</v>
      </c>
      <c r="O374" s="5">
        <v>5.3689664104325123</v>
      </c>
      <c r="P374" s="5">
        <v>1.6230402449940045E-2</v>
      </c>
      <c r="Q374" s="2">
        <v>0.65944522555510421</v>
      </c>
      <c r="R374" s="5">
        <v>18.679088339563268</v>
      </c>
      <c r="S374" s="5">
        <v>0.13014753964545672</v>
      </c>
      <c r="T374" s="5">
        <v>0.67432250178735287</v>
      </c>
      <c r="U374" s="5">
        <v>1.7766457881803901</v>
      </c>
      <c r="V374" s="5">
        <v>1.097834565715476</v>
      </c>
      <c r="W374" s="3">
        <v>0.70215579185657917</v>
      </c>
      <c r="X374" s="3">
        <v>8.2266182423662737E-2</v>
      </c>
      <c r="Y374" s="3">
        <v>1.4043115837131583</v>
      </c>
      <c r="AB374">
        <f t="shared" si="67"/>
        <v>0.99512961175304215</v>
      </c>
      <c r="AC374">
        <f t="shared" si="68"/>
        <v>9.6166414195703487E-4</v>
      </c>
      <c r="AD374">
        <f t="shared" si="69"/>
        <v>1.1595149875649956E-2</v>
      </c>
      <c r="AE374">
        <f t="shared" si="70"/>
        <v>5.5893197523491249E-2</v>
      </c>
      <c r="AF374">
        <f t="shared" si="71"/>
        <v>1.8439532160950567E-4</v>
      </c>
      <c r="AG374">
        <f t="shared" si="72"/>
        <v>0.81249565957220393</v>
      </c>
      <c r="AH374">
        <f t="shared" si="73"/>
        <v>7.2150668103677573E-3</v>
      </c>
      <c r="AI374">
        <f t="shared" si="74"/>
        <v>1.7246849652986264E-2</v>
      </c>
      <c r="AJ374">
        <f t="shared" si="75"/>
        <v>3.6548977333478505E-2</v>
      </c>
      <c r="AK374">
        <f t="shared" si="76"/>
        <v>1.3695540989464522E-2</v>
      </c>
      <c r="AL374" s="5">
        <f t="shared" si="77"/>
        <v>1.06376401861575</v>
      </c>
      <c r="AM374" s="5">
        <f t="shared" si="78"/>
        <v>0.88720209435850106</v>
      </c>
      <c r="AN374" s="5">
        <f t="shared" si="79"/>
        <v>0.17656192425724893</v>
      </c>
    </row>
    <row r="375" spans="1:40" x14ac:dyDescent="0.25">
      <c r="A375" s="17">
        <v>399</v>
      </c>
      <c r="B375">
        <v>13</v>
      </c>
      <c r="C375">
        <v>1</v>
      </c>
      <c r="D375">
        <v>2010</v>
      </c>
      <c r="E375" s="1">
        <v>0.4793</v>
      </c>
      <c r="F375">
        <v>14</v>
      </c>
      <c r="G375">
        <v>1</v>
      </c>
      <c r="H375">
        <v>2010</v>
      </c>
      <c r="I375" s="1">
        <v>0.4793</v>
      </c>
      <c r="J375" s="4">
        <v>706</v>
      </c>
      <c r="K375" s="2">
        <v>108.4702549575069</v>
      </c>
      <c r="L375" s="5">
        <v>39.114430394903117</v>
      </c>
      <c r="M375" s="5">
        <v>0.10207117929217455</v>
      </c>
      <c r="N375" s="5">
        <v>1.1747372415663901</v>
      </c>
      <c r="O375" s="5">
        <v>5.6000369335901956</v>
      </c>
      <c r="P375" s="5">
        <v>0.16729743844536993</v>
      </c>
      <c r="Q375" s="2">
        <v>-0.99372207586885697</v>
      </c>
      <c r="R375" s="5">
        <v>26.152426582763724</v>
      </c>
      <c r="S375" s="5">
        <v>5.9772820045091865E-2</v>
      </c>
      <c r="T375" s="5">
        <v>0.90548590208923507</v>
      </c>
      <c r="U375" s="5">
        <v>3.7418215368515599</v>
      </c>
      <c r="V375" s="5">
        <v>1.8386494736303505</v>
      </c>
      <c r="W375" s="3">
        <v>0.67970845429023907</v>
      </c>
      <c r="X375" s="3">
        <v>5.4327458359489759E-2</v>
      </c>
      <c r="Y375" s="3">
        <v>1.3594169085804781</v>
      </c>
      <c r="AB375">
        <f t="shared" si="67"/>
        <v>1.1032756154599925</v>
      </c>
      <c r="AC375">
        <f t="shared" si="68"/>
        <v>1.2774226483301782E-3</v>
      </c>
      <c r="AD375">
        <f t="shared" si="69"/>
        <v>1.8945877528491945E-2</v>
      </c>
      <c r="AE375">
        <f t="shared" si="70"/>
        <v>5.8298738814942248E-2</v>
      </c>
      <c r="AF375">
        <f t="shared" si="71"/>
        <v>1.9006839209150001E-3</v>
      </c>
      <c r="AG375">
        <f t="shared" si="72"/>
        <v>1.1375679957982929</v>
      </c>
      <c r="AH375">
        <f t="shared" si="73"/>
        <v>3.3136614894470023E-3</v>
      </c>
      <c r="AI375">
        <f t="shared" si="74"/>
        <v>2.3159214136912219E-2</v>
      </c>
      <c r="AJ375">
        <f t="shared" si="75"/>
        <v>7.6976373932350545E-2</v>
      </c>
      <c r="AK375">
        <f t="shared" si="76"/>
        <v>2.2937243932514353E-2</v>
      </c>
      <c r="AL375" s="5">
        <f t="shared" si="77"/>
        <v>1.1836983383726718</v>
      </c>
      <c r="AM375" s="5">
        <f t="shared" si="78"/>
        <v>1.2639544892895169</v>
      </c>
      <c r="AN375" s="5">
        <f t="shared" si="79"/>
        <v>-8.0256150916845126E-2</v>
      </c>
    </row>
    <row r="376" spans="1:40" x14ac:dyDescent="0.25">
      <c r="A376" s="17">
        <v>400</v>
      </c>
      <c r="B376">
        <v>14</v>
      </c>
      <c r="C376">
        <v>1</v>
      </c>
      <c r="D376">
        <v>2010</v>
      </c>
      <c r="E376" s="1">
        <v>0.4793</v>
      </c>
      <c r="F376">
        <v>15</v>
      </c>
      <c r="G376">
        <v>1</v>
      </c>
      <c r="H376">
        <v>2010</v>
      </c>
      <c r="I376" s="1">
        <v>0.4793</v>
      </c>
      <c r="J376" s="4">
        <v>706</v>
      </c>
      <c r="K376" s="2">
        <v>97.450424929178425</v>
      </c>
      <c r="L376" s="5">
        <v>35.074762109124663</v>
      </c>
      <c r="M376" s="5">
        <v>5.9338657472587486E-2</v>
      </c>
      <c r="N376" s="5">
        <v>1.3351116310070184</v>
      </c>
      <c r="O376" s="5">
        <v>5.6942093977800532</v>
      </c>
      <c r="P376" s="5">
        <v>4.1953328667001327E-2</v>
      </c>
      <c r="Q376" s="2">
        <v>-0.20755717066043822</v>
      </c>
      <c r="R376" s="5">
        <v>23.407818919122395</v>
      </c>
      <c r="S376" s="5">
        <v>1.1835082989718276E-2</v>
      </c>
      <c r="T376" s="5">
        <v>0.82914142788106282</v>
      </c>
      <c r="U376" s="5">
        <v>3.3611798933323893</v>
      </c>
      <c r="V376" s="5">
        <v>1.0694507474557424</v>
      </c>
      <c r="W376" s="3">
        <v>0.48641108671614341</v>
      </c>
      <c r="X376" s="3">
        <v>4.9738796814704112E-2</v>
      </c>
      <c r="Y376" s="3">
        <v>0.97282217343228683</v>
      </c>
      <c r="AB376">
        <f t="shared" si="67"/>
        <v>0.98933128674934867</v>
      </c>
      <c r="AC376">
        <f t="shared" si="68"/>
        <v>7.4262436764852187E-4</v>
      </c>
      <c r="AD376">
        <f t="shared" si="69"/>
        <v>2.153235681384888E-2</v>
      </c>
      <c r="AE376">
        <f t="shared" si="70"/>
        <v>5.927911375862039E-2</v>
      </c>
      <c r="AF376">
        <f t="shared" si="71"/>
        <v>4.7663621133249107E-4</v>
      </c>
      <c r="AG376">
        <f t="shared" si="72"/>
        <v>1.0181841279457078</v>
      </c>
      <c r="AH376">
        <f t="shared" si="73"/>
        <v>6.5610855733180373E-4</v>
      </c>
      <c r="AI376">
        <f t="shared" si="74"/>
        <v>2.1206585142603714E-2</v>
      </c>
      <c r="AJ376">
        <f t="shared" si="75"/>
        <v>6.914585256803929E-2</v>
      </c>
      <c r="AK376">
        <f t="shared" si="76"/>
        <v>1.3341451440316149E-2</v>
      </c>
      <c r="AL376" s="5">
        <f t="shared" si="77"/>
        <v>1.0713620179007988</v>
      </c>
      <c r="AM376" s="5">
        <f t="shared" si="78"/>
        <v>1.1225341256539987</v>
      </c>
      <c r="AN376" s="5">
        <f t="shared" si="79"/>
        <v>-5.1172107753199914E-2</v>
      </c>
    </row>
    <row r="377" spans="1:40" x14ac:dyDescent="0.25">
      <c r="A377" s="17">
        <v>401</v>
      </c>
      <c r="B377">
        <v>15</v>
      </c>
      <c r="C377">
        <v>1</v>
      </c>
      <c r="D377">
        <v>2010</v>
      </c>
      <c r="E377" s="1">
        <v>0.4793</v>
      </c>
      <c r="F377">
        <v>16</v>
      </c>
      <c r="G377">
        <v>1</v>
      </c>
      <c r="H377">
        <v>2010</v>
      </c>
      <c r="I377" s="1">
        <v>0.4793</v>
      </c>
      <c r="J377" s="4">
        <v>706</v>
      </c>
      <c r="K377" s="2">
        <v>111.81303116147311</v>
      </c>
      <c r="L377" s="5">
        <v>34.207828524378421</v>
      </c>
      <c r="M377" s="5">
        <v>6.0504725563000197E-2</v>
      </c>
      <c r="N377" s="5">
        <v>1.0948373934628917</v>
      </c>
      <c r="O377" s="5">
        <v>5.9177304496952798</v>
      </c>
      <c r="P377" s="5">
        <v>8.2689791602766932E-2</v>
      </c>
      <c r="Q377" s="2">
        <v>0.2104036618636167</v>
      </c>
      <c r="R377" s="5">
        <v>22.636624206084459</v>
      </c>
      <c r="S377" s="5">
        <v>3.9968194074805063E-2</v>
      </c>
      <c r="T377" s="5">
        <v>0.76556892318888337</v>
      </c>
      <c r="U377" s="5">
        <v>3.1408090727761468</v>
      </c>
      <c r="V377" s="5">
        <v>1.5510780994111384</v>
      </c>
      <c r="W377" s="3">
        <v>0.53287128485709812</v>
      </c>
      <c r="X377" s="3">
        <v>4.6870883349213077E-2</v>
      </c>
      <c r="Y377" s="3">
        <v>1.0657425697141962</v>
      </c>
      <c r="AB377">
        <f t="shared" si="67"/>
        <v>0.96487824794455801</v>
      </c>
      <c r="AC377">
        <f t="shared" si="68"/>
        <v>7.5721773081447992E-4</v>
      </c>
      <c r="AD377">
        <f t="shared" si="69"/>
        <v>1.7657272142409579E-2</v>
      </c>
      <c r="AE377">
        <f t="shared" si="70"/>
        <v>6.1606061880530853E-2</v>
      </c>
      <c r="AF377">
        <f t="shared" si="71"/>
        <v>9.3944748218313808E-4</v>
      </c>
      <c r="AG377">
        <f t="shared" si="72"/>
        <v>0.98463900274271809</v>
      </c>
      <c r="AH377">
        <f t="shared" si="73"/>
        <v>2.2157406227197164E-3</v>
      </c>
      <c r="AI377">
        <f t="shared" si="74"/>
        <v>1.9580619187762213E-2</v>
      </c>
      <c r="AJ377">
        <f t="shared" si="75"/>
        <v>6.4612406352111643E-2</v>
      </c>
      <c r="AK377">
        <f t="shared" si="76"/>
        <v>1.934977668926071E-2</v>
      </c>
      <c r="AL377" s="5">
        <f t="shared" si="77"/>
        <v>1.0458382471804959</v>
      </c>
      <c r="AM377" s="5">
        <f t="shared" si="78"/>
        <v>1.0903975455945722</v>
      </c>
      <c r="AN377" s="5">
        <f t="shared" si="79"/>
        <v>-4.4559298414076354E-2</v>
      </c>
    </row>
    <row r="378" spans="1:40" x14ac:dyDescent="0.25">
      <c r="A378" s="17">
        <v>402</v>
      </c>
      <c r="B378">
        <v>16</v>
      </c>
      <c r="C378">
        <v>1</v>
      </c>
      <c r="D378">
        <v>2010</v>
      </c>
      <c r="E378" s="1">
        <v>0.4793</v>
      </c>
      <c r="F378">
        <v>17</v>
      </c>
      <c r="G378">
        <v>1</v>
      </c>
      <c r="H378">
        <v>2010</v>
      </c>
      <c r="I378" s="1">
        <v>0.4793</v>
      </c>
      <c r="J378" s="4">
        <v>706</v>
      </c>
      <c r="K378" s="2">
        <v>77.648725212464711</v>
      </c>
      <c r="L378" s="5">
        <v>23.957577541911814</v>
      </c>
      <c r="M378" s="5">
        <v>5.1682824503631902E-2</v>
      </c>
      <c r="N378" s="5">
        <v>1.0868159667049451</v>
      </c>
      <c r="O378" s="5">
        <v>4.0452460739732699</v>
      </c>
      <c r="P378" s="5">
        <v>5.4296668501516744E-2</v>
      </c>
      <c r="Q378" s="2">
        <v>-0.14091674345248073</v>
      </c>
      <c r="R378" s="5">
        <v>16.603323777707157</v>
      </c>
      <c r="S378" s="5">
        <v>1.1745324977508468E-2</v>
      </c>
      <c r="T378" s="5">
        <v>0.56338521962202104</v>
      </c>
      <c r="U378" s="5">
        <v>2.2869607410324684</v>
      </c>
      <c r="V378" s="5">
        <v>1.0003045195801463</v>
      </c>
      <c r="W378" s="3">
        <v>0.47838092901276852</v>
      </c>
      <c r="X378" s="3">
        <v>3.6546394873445361E-2</v>
      </c>
      <c r="Y378" s="3">
        <v>0.95676185802553704</v>
      </c>
      <c r="AB378">
        <f t="shared" si="67"/>
        <v>0.67575600208478293</v>
      </c>
      <c r="AC378">
        <f t="shared" si="68"/>
        <v>6.4681148007148458E-4</v>
      </c>
      <c r="AD378">
        <f t="shared" si="69"/>
        <v>1.7527904515690616E-2</v>
      </c>
      <c r="AE378">
        <f t="shared" si="70"/>
        <v>4.2112712309835668E-2</v>
      </c>
      <c r="AF378">
        <f t="shared" si="71"/>
        <v>6.1687020279025068E-4</v>
      </c>
      <c r="AG378">
        <f t="shared" si="72"/>
        <v>0.72220486667361861</v>
      </c>
      <c r="AH378">
        <f t="shared" si="73"/>
        <v>6.5113258885307753E-4</v>
      </c>
      <c r="AI378">
        <f t="shared" si="74"/>
        <v>1.4409455644414745E-2</v>
      </c>
      <c r="AJ378">
        <f t="shared" si="75"/>
        <v>4.7047124892665472E-2</v>
      </c>
      <c r="AK378">
        <f t="shared" si="76"/>
        <v>1.2478848797157514E-2</v>
      </c>
      <c r="AL378" s="5">
        <f t="shared" si="77"/>
        <v>0.736660300593171</v>
      </c>
      <c r="AM378" s="5">
        <f t="shared" si="78"/>
        <v>0.79679142859670948</v>
      </c>
      <c r="AN378" s="5">
        <f t="shared" si="79"/>
        <v>-6.0131128003538481E-2</v>
      </c>
    </row>
    <row r="379" spans="1:40" x14ac:dyDescent="0.25">
      <c r="A379" s="17">
        <v>403</v>
      </c>
      <c r="B379">
        <v>17</v>
      </c>
      <c r="C379">
        <v>1</v>
      </c>
      <c r="D379">
        <v>2010</v>
      </c>
      <c r="E379" s="1">
        <v>0.4793</v>
      </c>
      <c r="F379">
        <v>18</v>
      </c>
      <c r="G379">
        <v>1</v>
      </c>
      <c r="H379">
        <v>2010</v>
      </c>
      <c r="I379" s="1">
        <v>0.4793</v>
      </c>
      <c r="J379" s="4">
        <v>706</v>
      </c>
      <c r="K379" s="2">
        <v>91.416430594900902</v>
      </c>
      <c r="L379" s="5">
        <v>17.357277765069124</v>
      </c>
      <c r="M379" s="5">
        <v>4.0084083178047361E-2</v>
      </c>
      <c r="N379" s="5">
        <v>0.9695999384214371</v>
      </c>
      <c r="O379" s="5">
        <v>2.6801314652853936</v>
      </c>
      <c r="P379" s="5">
        <v>0.11510938603205298</v>
      </c>
      <c r="Q379" s="2">
        <v>-0.32843887516187431</v>
      </c>
      <c r="R379" s="5">
        <v>11.932710133135819</v>
      </c>
      <c r="S379" s="5">
        <v>3.0119785142749742E-2</v>
      </c>
      <c r="T379" s="5">
        <v>0.36463280381539775</v>
      </c>
      <c r="U379" s="5">
        <v>1.6290965522187448</v>
      </c>
      <c r="V379" s="5">
        <v>0.66598191593413303</v>
      </c>
      <c r="W379" s="3">
        <v>0.42446415586153707</v>
      </c>
      <c r="X379" s="3">
        <v>5.2606710280195139E-2</v>
      </c>
      <c r="Y379" s="3">
        <v>0.84892831172307415</v>
      </c>
      <c r="AB379">
        <f t="shared" si="67"/>
        <v>0.48958558556593579</v>
      </c>
      <c r="AC379">
        <f t="shared" si="68"/>
        <v>5.0165302335361637E-4</v>
      </c>
      <c r="AD379">
        <f t="shared" si="69"/>
        <v>1.5637472819429385E-2</v>
      </c>
      <c r="AE379">
        <f t="shared" si="70"/>
        <v>2.7901295319531134E-2</v>
      </c>
      <c r="AF379">
        <f t="shared" si="71"/>
        <v>1.3077699288800788E-3</v>
      </c>
      <c r="AG379">
        <f t="shared" si="72"/>
        <v>0.51904434594760274</v>
      </c>
      <c r="AH379">
        <f t="shared" si="73"/>
        <v>1.6697685005100116E-3</v>
      </c>
      <c r="AI379">
        <f t="shared" si="74"/>
        <v>9.326052636953467E-3</v>
      </c>
      <c r="AJ379">
        <f t="shared" si="75"/>
        <v>3.3513609385285845E-2</v>
      </c>
      <c r="AK379">
        <f t="shared" si="76"/>
        <v>8.3081576339088456E-3</v>
      </c>
      <c r="AL379" s="5">
        <f t="shared" si="77"/>
        <v>0.53493377665712993</v>
      </c>
      <c r="AM379" s="5">
        <f t="shared" si="78"/>
        <v>0.57186193410426089</v>
      </c>
      <c r="AN379" s="5">
        <f t="shared" si="79"/>
        <v>-3.692815744713096E-2</v>
      </c>
    </row>
    <row r="380" spans="1:40" x14ac:dyDescent="0.25">
      <c r="A380" s="17">
        <v>404</v>
      </c>
      <c r="B380">
        <v>18</v>
      </c>
      <c r="C380">
        <v>1</v>
      </c>
      <c r="D380">
        <v>2010</v>
      </c>
      <c r="E380" s="1">
        <v>0.4793</v>
      </c>
      <c r="F380">
        <v>19</v>
      </c>
      <c r="G380">
        <v>1</v>
      </c>
      <c r="H380">
        <v>2010</v>
      </c>
      <c r="I380" s="1">
        <v>0.4793</v>
      </c>
      <c r="J380" s="2"/>
      <c r="K380" s="2" t="s">
        <v>138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>
        <v>2</v>
      </c>
      <c r="AB380">
        <f t="shared" si="67"/>
        <v>2.8206357713028513E-2</v>
      </c>
      <c r="AC380">
        <f t="shared" si="68"/>
        <v>1.2515018021625952E-2</v>
      </c>
      <c r="AD380">
        <f t="shared" si="69"/>
        <v>1.6127757644960317E-2</v>
      </c>
      <c r="AE380">
        <f t="shared" si="70"/>
        <v>1.0410420414418017E-2</v>
      </c>
      <c r="AF380">
        <f t="shared" si="71"/>
        <v>1.1361105935496186E-2</v>
      </c>
      <c r="AG380">
        <f t="shared" si="72"/>
        <v>4.349760784905634E-2</v>
      </c>
      <c r="AH380">
        <f t="shared" si="73"/>
        <v>5.543759666930919E-2</v>
      </c>
      <c r="AI380">
        <f t="shared" si="74"/>
        <v>2.5576559594662682E-2</v>
      </c>
      <c r="AJ380">
        <f t="shared" si="75"/>
        <v>2.0571898786257974E-2</v>
      </c>
      <c r="AK380">
        <f t="shared" si="76"/>
        <v>1.2475049900199601E-2</v>
      </c>
      <c r="AL380" s="5">
        <f t="shared" si="77"/>
        <v>7.8620659729528988E-2</v>
      </c>
      <c r="AM380" s="5">
        <f t="shared" si="78"/>
        <v>0.15755871279948577</v>
      </c>
      <c r="AN380" s="5"/>
    </row>
    <row r="381" spans="1:40" x14ac:dyDescent="0.25">
      <c r="A381" s="17">
        <v>405</v>
      </c>
      <c r="B381">
        <v>19</v>
      </c>
      <c r="C381">
        <v>1</v>
      </c>
      <c r="D381">
        <v>2010</v>
      </c>
      <c r="E381" s="1">
        <v>0.4793</v>
      </c>
      <c r="F381">
        <v>20</v>
      </c>
      <c r="G381">
        <v>1</v>
      </c>
      <c r="H381">
        <v>2010</v>
      </c>
      <c r="I381" s="1">
        <v>0.4793</v>
      </c>
      <c r="J381" s="4">
        <v>706</v>
      </c>
      <c r="K381" s="2">
        <v>266.24645892351271</v>
      </c>
      <c r="L381" s="5">
        <v>36.924517775672356</v>
      </c>
      <c r="M381" s="5">
        <v>9.4505099858947617E-2</v>
      </c>
      <c r="N381" s="5">
        <v>1.5240710507103417</v>
      </c>
      <c r="O381" s="5">
        <v>7.4641397340087456</v>
      </c>
      <c r="P381" s="5">
        <v>8.7628795951300298E-2</v>
      </c>
      <c r="Q381" s="2">
        <v>1.8569611078675079</v>
      </c>
      <c r="R381" s="5">
        <v>22.239412624306848</v>
      </c>
      <c r="S381" s="5">
        <v>1.4510764399983932E-2</v>
      </c>
      <c r="T381" s="5">
        <v>0.88738701928188513</v>
      </c>
      <c r="U381" s="5">
        <v>1.76247162561105</v>
      </c>
      <c r="V381" s="5">
        <v>3.0754754094535812</v>
      </c>
      <c r="W381" s="3">
        <v>1.7563231692355734</v>
      </c>
      <c r="X381" s="3">
        <v>0.257375731716255</v>
      </c>
      <c r="Y381" s="3">
        <v>3.5126463384711468</v>
      </c>
      <c r="AB381">
        <f t="shared" si="67"/>
        <v>1.0415061567616943</v>
      </c>
      <c r="AC381">
        <f t="shared" si="68"/>
        <v>1.1827330278702897E-3</v>
      </c>
      <c r="AD381">
        <f t="shared" si="69"/>
        <v>2.4579848539556415E-2</v>
      </c>
      <c r="AE381">
        <f t="shared" si="70"/>
        <v>7.7704832662993314E-2</v>
      </c>
      <c r="AF381">
        <f t="shared" si="71"/>
        <v>9.9556003380270189E-4</v>
      </c>
      <c r="AG381">
        <f t="shared" si="72"/>
        <v>0.96736124912545218</v>
      </c>
      <c r="AH381">
        <f t="shared" si="73"/>
        <v>8.0444190416967959E-4</v>
      </c>
      <c r="AI381">
        <f t="shared" si="74"/>
        <v>2.2696306982193219E-2</v>
      </c>
      <c r="AJ381">
        <f t="shared" si="75"/>
        <v>3.6257387895722075E-2</v>
      </c>
      <c r="AK381">
        <f t="shared" si="76"/>
        <v>3.8366709199770227E-2</v>
      </c>
      <c r="AL381" s="5">
        <f t="shared" si="77"/>
        <v>1.1459691310259168</v>
      </c>
      <c r="AM381" s="5">
        <f t="shared" si="78"/>
        <v>1.0654860951073073</v>
      </c>
      <c r="AN381" s="5">
        <f t="shared" si="79"/>
        <v>8.0483035918609502E-2</v>
      </c>
    </row>
    <row r="382" spans="1:40" x14ac:dyDescent="0.25">
      <c r="A382" s="17">
        <v>406</v>
      </c>
      <c r="B382">
        <v>20</v>
      </c>
      <c r="C382">
        <v>1</v>
      </c>
      <c r="D382">
        <v>2010</v>
      </c>
      <c r="E382" s="1">
        <v>0.4793</v>
      </c>
      <c r="F382">
        <v>21</v>
      </c>
      <c r="G382">
        <v>1</v>
      </c>
      <c r="H382">
        <v>2010</v>
      </c>
      <c r="I382" s="1">
        <v>0.4793</v>
      </c>
      <c r="J382" s="4">
        <v>706</v>
      </c>
      <c r="K382" s="2">
        <v>261.40226628895186</v>
      </c>
      <c r="L382" s="5">
        <v>32.912940447748468</v>
      </c>
      <c r="M382" s="5">
        <v>6.0504725563000197E-2</v>
      </c>
      <c r="N382" s="5">
        <v>1.2902751297808923</v>
      </c>
      <c r="O382" s="5">
        <v>4.8141867452147142</v>
      </c>
      <c r="P382" s="5">
        <v>0.27865361989399623</v>
      </c>
      <c r="Q382" s="2">
        <v>-0.76590984251295069</v>
      </c>
      <c r="R382" s="5">
        <v>22.131998777318127</v>
      </c>
      <c r="S382" s="5">
        <v>5.5904011345503608E-2</v>
      </c>
      <c r="T382" s="5">
        <v>0.88011146702493326</v>
      </c>
      <c r="U382" s="5">
        <v>2.8757038504593728</v>
      </c>
      <c r="V382" s="5">
        <v>4.0515716470486929</v>
      </c>
      <c r="W382" s="3">
        <v>1.1334123645309206</v>
      </c>
      <c r="X382" s="3">
        <v>0.24475691246809447</v>
      </c>
      <c r="Y382" s="3">
        <v>2.2668247290618413</v>
      </c>
      <c r="AB382">
        <f t="shared" si="67"/>
        <v>0.92835417165679812</v>
      </c>
      <c r="AC382">
        <f t="shared" si="68"/>
        <v>7.5721773081447992E-4</v>
      </c>
      <c r="AD382">
        <f t="shared" si="69"/>
        <v>2.0809244588425951E-2</v>
      </c>
      <c r="AE382">
        <f t="shared" si="70"/>
        <v>5.0117707971203893E-2</v>
      </c>
      <c r="AF382">
        <f t="shared" si="71"/>
        <v>3.1658132949251784E-3</v>
      </c>
      <c r="AG382">
        <f t="shared" si="72"/>
        <v>0.96268900373157829</v>
      </c>
      <c r="AH382">
        <f t="shared" si="73"/>
        <v>3.099184033168514E-3</v>
      </c>
      <c r="AI382">
        <f t="shared" si="74"/>
        <v>2.2510223386309206E-2</v>
      </c>
      <c r="AJ382">
        <f t="shared" si="75"/>
        <v>5.9158688550902554E-2</v>
      </c>
      <c r="AK382">
        <f t="shared" si="76"/>
        <v>5.054355847116633E-2</v>
      </c>
      <c r="AL382" s="5">
        <f t="shared" si="77"/>
        <v>1.0032041552421678</v>
      </c>
      <c r="AM382" s="5">
        <f t="shared" si="78"/>
        <v>1.098000658173125</v>
      </c>
      <c r="AN382" s="5">
        <f t="shared" si="79"/>
        <v>-9.4796502930957205E-2</v>
      </c>
    </row>
    <row r="383" spans="1:40" x14ac:dyDescent="0.25">
      <c r="A383" s="17">
        <v>407</v>
      </c>
      <c r="B383">
        <v>21</v>
      </c>
      <c r="C383">
        <v>1</v>
      </c>
      <c r="D383">
        <v>2010</v>
      </c>
      <c r="E383" s="1">
        <v>0.4793</v>
      </c>
      <c r="F383">
        <v>22</v>
      </c>
      <c r="G383">
        <v>1</v>
      </c>
      <c r="H383">
        <v>2010</v>
      </c>
      <c r="I383" s="1">
        <v>0.4793</v>
      </c>
      <c r="J383" s="4">
        <v>702</v>
      </c>
      <c r="K383" s="2">
        <v>211.69515669515658</v>
      </c>
      <c r="L383" s="5">
        <v>34.291579974534251</v>
      </c>
      <c r="M383" s="5">
        <v>5.1682824503631902E-2</v>
      </c>
      <c r="N383" s="5">
        <v>1.2081874786751792</v>
      </c>
      <c r="O383" s="5">
        <v>4.9179273026434851</v>
      </c>
      <c r="P383" s="5">
        <v>0.22280970838015135</v>
      </c>
      <c r="Q383" s="2">
        <v>-0.95017617668370757</v>
      </c>
      <c r="R383" s="5">
        <v>23.274303049749303</v>
      </c>
      <c r="S383" s="5">
        <v>6.0870253587958299E-2</v>
      </c>
      <c r="T383" s="5">
        <v>0.88260160740857307</v>
      </c>
      <c r="U383" s="5">
        <v>3.0458682865193789</v>
      </c>
      <c r="V383" s="5">
        <v>2.7746491448314732</v>
      </c>
      <c r="W383" s="3">
        <v>1.323309163277667</v>
      </c>
      <c r="X383" s="3">
        <v>0.20461826887023732</v>
      </c>
      <c r="Y383" s="3">
        <v>2.646618326555334</v>
      </c>
      <c r="AB383">
        <f t="shared" si="67"/>
        <v>0.96724057130663821</v>
      </c>
      <c r="AC383">
        <f t="shared" si="68"/>
        <v>6.4681148007148458E-4</v>
      </c>
      <c r="AD383">
        <f t="shared" si="69"/>
        <v>1.948535484574895E-2</v>
      </c>
      <c r="AE383">
        <f t="shared" si="70"/>
        <v>5.1197690788063473E-2</v>
      </c>
      <c r="AF383">
        <f t="shared" si="71"/>
        <v>2.5313647003639118E-3</v>
      </c>
      <c r="AG383">
        <f t="shared" si="72"/>
        <v>1.0123765070180912</v>
      </c>
      <c r="AH383">
        <f t="shared" si="73"/>
        <v>3.374500567567803E-3</v>
      </c>
      <c r="AI383">
        <f t="shared" si="74"/>
        <v>2.2573912610230444E-2</v>
      </c>
      <c r="AJ383">
        <f t="shared" si="75"/>
        <v>6.2659294106549662E-2</v>
      </c>
      <c r="AK383">
        <f t="shared" si="76"/>
        <v>3.4613886537318776E-2</v>
      </c>
      <c r="AL383" s="5">
        <f t="shared" si="77"/>
        <v>1.0411017931208861</v>
      </c>
      <c r="AM383" s="5">
        <f t="shared" si="78"/>
        <v>1.1355981008397578</v>
      </c>
      <c r="AN383" s="5">
        <f t="shared" si="79"/>
        <v>-9.449630771887163E-2</v>
      </c>
    </row>
    <row r="384" spans="1:40" x14ac:dyDescent="0.25">
      <c r="A384" s="17">
        <v>408</v>
      </c>
      <c r="B384">
        <v>22</v>
      </c>
      <c r="C384">
        <v>1</v>
      </c>
      <c r="D384">
        <v>2010</v>
      </c>
      <c r="E384" s="1">
        <v>0.4793</v>
      </c>
      <c r="F384">
        <v>23</v>
      </c>
      <c r="G384">
        <v>1</v>
      </c>
      <c r="H384">
        <v>2010</v>
      </c>
      <c r="I384" s="1">
        <v>0.4793</v>
      </c>
      <c r="J384" s="4">
        <v>706</v>
      </c>
      <c r="K384" s="2">
        <v>122.91784702549555</v>
      </c>
      <c r="L384" s="5">
        <v>28.305274710888892</v>
      </c>
      <c r="M384" s="5">
        <v>4.0084083178047361E-2</v>
      </c>
      <c r="N384" s="5">
        <v>1.3131789185369573</v>
      </c>
      <c r="O384" s="5">
        <v>4.968220079452478</v>
      </c>
      <c r="P384" s="5">
        <v>7.0632526430770171E-2</v>
      </c>
      <c r="Q384" s="2">
        <v>0.29195772066862258</v>
      </c>
      <c r="R384" s="5">
        <v>18.547175874095121</v>
      </c>
      <c r="S384" s="5">
        <v>2.292474864929879E-2</v>
      </c>
      <c r="T384" s="5">
        <v>0.65588367004661796</v>
      </c>
      <c r="U384" s="5">
        <v>2.5113588641145328</v>
      </c>
      <c r="V384" s="5">
        <v>1.6074304857673956</v>
      </c>
      <c r="W384" s="3">
        <v>0.79385141021678218</v>
      </c>
      <c r="X384" s="3">
        <v>0.11856871998648895</v>
      </c>
      <c r="Y384" s="3">
        <v>1.5877028204335644</v>
      </c>
      <c r="AB384">
        <f t="shared" si="67"/>
        <v>0.79838870366087178</v>
      </c>
      <c r="AC384">
        <f t="shared" si="68"/>
        <v>5.0165302335361637E-4</v>
      </c>
      <c r="AD384">
        <f t="shared" si="69"/>
        <v>2.1178631342635135E-2</v>
      </c>
      <c r="AE384">
        <f t="shared" si="70"/>
        <v>5.1721259738453582E-2</v>
      </c>
      <c r="AF384">
        <f t="shared" si="71"/>
        <v>8.0246361527171422E-4</v>
      </c>
      <c r="AG384">
        <f t="shared" si="72"/>
        <v>0.80675778287886835</v>
      </c>
      <c r="AH384">
        <f t="shared" si="73"/>
        <v>1.2708929693651171E-3</v>
      </c>
      <c r="AI384">
        <f t="shared" si="74"/>
        <v>1.6775247774113398E-2</v>
      </c>
      <c r="AJ384">
        <f t="shared" si="75"/>
        <v>5.166342036853596E-2</v>
      </c>
      <c r="AK384">
        <f t="shared" si="76"/>
        <v>2.0052775521050344E-2</v>
      </c>
      <c r="AL384" s="5">
        <f t="shared" si="77"/>
        <v>0.87259271138058569</v>
      </c>
      <c r="AM384" s="5">
        <f t="shared" si="78"/>
        <v>0.89652011951193322</v>
      </c>
      <c r="AN384" s="5">
        <f t="shared" si="79"/>
        <v>-2.3927408131347527E-2</v>
      </c>
    </row>
    <row r="385" spans="1:40" x14ac:dyDescent="0.25">
      <c r="A385" s="17">
        <v>409</v>
      </c>
      <c r="B385">
        <v>23</v>
      </c>
      <c r="C385">
        <v>1</v>
      </c>
      <c r="D385">
        <v>2010</v>
      </c>
      <c r="E385" s="1">
        <v>0.4793</v>
      </c>
      <c r="F385">
        <v>24</v>
      </c>
      <c r="G385">
        <v>1</v>
      </c>
      <c r="H385">
        <v>2010</v>
      </c>
      <c r="I385" s="1">
        <v>0.4793</v>
      </c>
      <c r="J385" s="4">
        <v>706</v>
      </c>
      <c r="K385" s="2">
        <v>102.20963172804532</v>
      </c>
      <c r="L385" s="5">
        <v>36.080540274989588</v>
      </c>
      <c r="M385" s="5">
        <v>5.9476729560566433E-2</v>
      </c>
      <c r="N385" s="5">
        <v>1.3923370219618469</v>
      </c>
      <c r="O385" s="5">
        <v>6.2802668277593323</v>
      </c>
      <c r="P385" s="5">
        <v>7.0191352248810707E-2</v>
      </c>
      <c r="Q385" s="2">
        <v>9.1972252105857244E-2</v>
      </c>
      <c r="R385" s="5">
        <v>24.544257582075275</v>
      </c>
      <c r="S385" s="5">
        <v>0.11967599124320195</v>
      </c>
      <c r="T385" s="5">
        <v>0.8839387490454671</v>
      </c>
      <c r="U385" s="5">
        <v>3.5739258395087394</v>
      </c>
      <c r="V385" s="5">
        <v>1.1629595073069334</v>
      </c>
      <c r="W385" s="3">
        <v>0.48124884247825955</v>
      </c>
      <c r="X385" s="3">
        <v>6.8093442993846717E-2</v>
      </c>
      <c r="Y385" s="3">
        <v>0.96249768495651911</v>
      </c>
      <c r="AB385">
        <f t="shared" si="67"/>
        <v>1.0177006254756884</v>
      </c>
      <c r="AC385">
        <f t="shared" si="68"/>
        <v>7.4435234231786187E-4</v>
      </c>
      <c r="AD385">
        <f t="shared" si="69"/>
        <v>2.2455274050306458E-2</v>
      </c>
      <c r="AE385">
        <f t="shared" si="70"/>
        <v>6.5380217991698034E-2</v>
      </c>
      <c r="AF385">
        <f t="shared" si="71"/>
        <v>7.9745138865446681E-4</v>
      </c>
      <c r="AG385">
        <f t="shared" si="72"/>
        <v>1.0676164912513382</v>
      </c>
      <c r="AH385">
        <f t="shared" si="73"/>
        <v>6.6345493335404088E-3</v>
      </c>
      <c r="AI385">
        <f t="shared" si="74"/>
        <v>2.2608112092992971E-2</v>
      </c>
      <c r="AJ385">
        <f t="shared" si="75"/>
        <v>7.3522440639965853E-2</v>
      </c>
      <c r="AK385">
        <f t="shared" si="76"/>
        <v>1.4507977885565538E-2</v>
      </c>
      <c r="AL385" s="5">
        <f t="shared" si="77"/>
        <v>1.1070779212486652</v>
      </c>
      <c r="AM385" s="5">
        <f t="shared" si="78"/>
        <v>1.1848895712034031</v>
      </c>
      <c r="AN385" s="5">
        <f t="shared" si="79"/>
        <v>-7.7811649954737883E-2</v>
      </c>
    </row>
    <row r="386" spans="1:40" x14ac:dyDescent="0.25">
      <c r="A386" s="17">
        <v>410</v>
      </c>
      <c r="B386">
        <v>24</v>
      </c>
      <c r="C386">
        <v>1</v>
      </c>
      <c r="D386">
        <v>2010</v>
      </c>
      <c r="E386" s="1">
        <v>0.4793</v>
      </c>
      <c r="F386">
        <v>25</v>
      </c>
      <c r="G386">
        <v>1</v>
      </c>
      <c r="H386">
        <v>2010</v>
      </c>
      <c r="I386" s="1">
        <v>0.4793</v>
      </c>
      <c r="J386" s="4">
        <v>706</v>
      </c>
      <c r="K386" s="2">
        <v>100.24079320113314</v>
      </c>
      <c r="L386" s="5">
        <v>39.029557933831924</v>
      </c>
      <c r="M386" s="5">
        <v>1.3646818524407734E-2</v>
      </c>
      <c r="N386" s="5">
        <v>1.033056358644596</v>
      </c>
      <c r="O386" s="5">
        <v>6.312146527378256</v>
      </c>
      <c r="P386" s="5">
        <v>9.6418593473495632E-3</v>
      </c>
      <c r="Q386" s="2">
        <v>-8.0302473508009342E-4</v>
      </c>
      <c r="R386" s="5">
        <v>25.038669057436444</v>
      </c>
      <c r="S386" s="5">
        <v>1.2568852363509252E-2</v>
      </c>
      <c r="T386" s="5">
        <v>0.89660683127362228</v>
      </c>
      <c r="U386" s="5">
        <v>3.5823639700838199</v>
      </c>
      <c r="V386" s="5">
        <v>1.397002113795087</v>
      </c>
      <c r="W386" s="3">
        <v>0.49501482711261646</v>
      </c>
      <c r="X386" s="3">
        <v>3.3678481407954319E-2</v>
      </c>
      <c r="Y386" s="3">
        <v>0.99002965422523292</v>
      </c>
      <c r="AB386">
        <f t="shared" si="67"/>
        <v>1.1008816724630333</v>
      </c>
      <c r="AC386">
        <f t="shared" si="68"/>
        <v>1.7079017977082167E-4</v>
      </c>
      <c r="AD386">
        <f t="shared" si="69"/>
        <v>1.666088258580525E-2</v>
      </c>
      <c r="AE386">
        <f t="shared" si="70"/>
        <v>6.5712099067416388E-2</v>
      </c>
      <c r="AF386">
        <f t="shared" si="71"/>
        <v>1.095421854603925E-4</v>
      </c>
      <c r="AG386">
        <f t="shared" si="72"/>
        <v>1.0891222077226717</v>
      </c>
      <c r="AH386">
        <f t="shared" si="73"/>
        <v>6.9678696792431949E-4</v>
      </c>
      <c r="AI386">
        <f t="shared" si="74"/>
        <v>2.2932118053051467E-2</v>
      </c>
      <c r="AJ386">
        <f t="shared" si="75"/>
        <v>7.3696029008101627E-2</v>
      </c>
      <c r="AK386">
        <f t="shared" si="76"/>
        <v>1.7427671080278033E-2</v>
      </c>
      <c r="AL386" s="5">
        <f t="shared" si="77"/>
        <v>1.1835349864814861</v>
      </c>
      <c r="AM386" s="5">
        <f t="shared" si="78"/>
        <v>1.2038748128320274</v>
      </c>
      <c r="AN386" s="5">
        <f t="shared" si="79"/>
        <v>-2.0339826350541212E-2</v>
      </c>
    </row>
    <row r="387" spans="1:40" x14ac:dyDescent="0.25">
      <c r="A387" s="17">
        <v>411</v>
      </c>
      <c r="B387">
        <v>25</v>
      </c>
      <c r="C387">
        <v>1</v>
      </c>
      <c r="D387">
        <v>2010</v>
      </c>
      <c r="E387" s="1">
        <v>0.4793</v>
      </c>
      <c r="F387">
        <v>26</v>
      </c>
      <c r="G387">
        <v>1</v>
      </c>
      <c r="H387">
        <v>2010</v>
      </c>
      <c r="I387" s="1">
        <v>0.4793</v>
      </c>
      <c r="J387" s="4">
        <v>705</v>
      </c>
      <c r="K387" s="2">
        <v>133.36170212765956</v>
      </c>
      <c r="L387" s="5">
        <v>40.272041229451609</v>
      </c>
      <c r="M387" s="5">
        <v>7.6905686766742351E-2</v>
      </c>
      <c r="N387" s="5">
        <v>0.9514761884127052</v>
      </c>
      <c r="O387" s="5">
        <v>5.4302971647628748</v>
      </c>
      <c r="P387" s="5">
        <v>0.45133957608269148</v>
      </c>
      <c r="Q387" s="2">
        <v>-1.4593432472191683</v>
      </c>
      <c r="R387" s="5">
        <v>27.325963050442802</v>
      </c>
      <c r="S387" s="5">
        <v>4.3402389024000051E-2</v>
      </c>
      <c r="T387" s="5">
        <v>0.98188238185324761</v>
      </c>
      <c r="U387" s="5">
        <v>3.8486280961711858</v>
      </c>
      <c r="V387" s="5">
        <v>3.8886541150798899</v>
      </c>
      <c r="W387" s="3">
        <v>1.5365230452576406</v>
      </c>
      <c r="X387" s="3">
        <v>6.1297274010961397E-2</v>
      </c>
      <c r="Y387" s="3">
        <v>3.0730460905152812</v>
      </c>
      <c r="AB387">
        <f t="shared" si="67"/>
        <v>1.1359276007517447</v>
      </c>
      <c r="AC387">
        <f t="shared" si="68"/>
        <v>9.6247605585130099E-4</v>
      </c>
      <c r="AD387">
        <f t="shared" si="69"/>
        <v>1.534517737167071E-2</v>
      </c>
      <c r="AE387">
        <f t="shared" si="70"/>
        <v>5.6531676460403711E-2</v>
      </c>
      <c r="AF387">
        <f t="shared" si="71"/>
        <v>5.1277167367573982E-3</v>
      </c>
      <c r="AG387">
        <f t="shared" si="72"/>
        <v>1.1886140248659642</v>
      </c>
      <c r="AH387">
        <f t="shared" si="73"/>
        <v>2.4061241371969668E-3</v>
      </c>
      <c r="AI387">
        <f t="shared" si="74"/>
        <v>2.5113173254418929E-2</v>
      </c>
      <c r="AJ387">
        <f t="shared" si="75"/>
        <v>7.917358766038235E-2</v>
      </c>
      <c r="AK387">
        <f t="shared" si="76"/>
        <v>4.8511154130238147E-2</v>
      </c>
      <c r="AL387" s="5">
        <f t="shared" si="77"/>
        <v>1.2138946473764278</v>
      </c>
      <c r="AM387" s="5">
        <f t="shared" si="78"/>
        <v>1.3438180640482005</v>
      </c>
      <c r="AN387" s="5">
        <f t="shared" si="79"/>
        <v>-0.12992341667177265</v>
      </c>
    </row>
    <row r="388" spans="1:40" x14ac:dyDescent="0.25">
      <c r="A388" s="17">
        <v>412</v>
      </c>
      <c r="B388">
        <v>26</v>
      </c>
      <c r="C388">
        <v>1</v>
      </c>
      <c r="D388">
        <v>2010</v>
      </c>
      <c r="E388" s="1">
        <v>0.4793</v>
      </c>
      <c r="F388">
        <v>27</v>
      </c>
      <c r="G388">
        <v>1</v>
      </c>
      <c r="H388">
        <v>2010</v>
      </c>
      <c r="I388" s="1">
        <v>0.4793</v>
      </c>
      <c r="J388" s="4">
        <v>706</v>
      </c>
      <c r="K388" s="2">
        <v>110.63739376770523</v>
      </c>
      <c r="L388" s="5">
        <v>28.305834549958966</v>
      </c>
      <c r="M388" s="5">
        <v>0.11803640032549963</v>
      </c>
      <c r="N388" s="5">
        <v>0.72416758846259532</v>
      </c>
      <c r="O388" s="5">
        <v>4.7564727680772352</v>
      </c>
      <c r="P388" s="5">
        <v>0.2012913035941904</v>
      </c>
      <c r="Q388" s="2">
        <v>0.10588293686726491</v>
      </c>
      <c r="R388" s="5">
        <v>18.445352484491885</v>
      </c>
      <c r="S388" s="5" t="s">
        <v>140</v>
      </c>
      <c r="T388" s="5">
        <v>0.61163479321354042</v>
      </c>
      <c r="U388" s="5">
        <v>2.4684698112167878</v>
      </c>
      <c r="V388" s="5">
        <v>2.209972727169887</v>
      </c>
      <c r="W388" s="3">
        <v>1.4666639092209788</v>
      </c>
      <c r="X388" s="3">
        <v>0.12028946806578353</v>
      </c>
      <c r="Y388" s="3">
        <v>2.9333278184419576</v>
      </c>
      <c r="AB388">
        <f t="shared" si="67"/>
        <v>0.79840449468194408</v>
      </c>
      <c r="AC388">
        <f t="shared" si="68"/>
        <v>1.4772276772814833E-3</v>
      </c>
      <c r="AD388">
        <f t="shared" si="69"/>
        <v>1.1679199361060098E-2</v>
      </c>
      <c r="AE388">
        <f t="shared" si="70"/>
        <v>4.9516881205414622E-2</v>
      </c>
      <c r="AF388">
        <f t="shared" si="71"/>
        <v>2.2868918240277212E-3</v>
      </c>
      <c r="AG388">
        <f t="shared" si="72"/>
        <v>0.80232870900804509</v>
      </c>
      <c r="AH388">
        <f t="shared" si="73"/>
        <v>5.543759666930919E-2</v>
      </c>
      <c r="AI388">
        <f t="shared" si="74"/>
        <v>1.5643513738795304E-2</v>
      </c>
      <c r="AJ388">
        <f t="shared" si="75"/>
        <v>5.0781111113285086E-2</v>
      </c>
      <c r="AK388">
        <f t="shared" si="76"/>
        <v>2.7569520049524537E-2</v>
      </c>
      <c r="AL388" s="5">
        <f t="shared" si="77"/>
        <v>0.8633646947497281</v>
      </c>
      <c r="AM388" s="5">
        <f t="shared" si="78"/>
        <v>0.95176045057895919</v>
      </c>
      <c r="AN388" s="5">
        <f t="shared" si="79"/>
        <v>-8.8395755829231093E-2</v>
      </c>
    </row>
    <row r="389" spans="1:40" x14ac:dyDescent="0.25">
      <c r="A389" s="17">
        <v>413</v>
      </c>
      <c r="B389">
        <v>27</v>
      </c>
      <c r="C389">
        <v>1</v>
      </c>
      <c r="D389">
        <v>2010</v>
      </c>
      <c r="E389" s="1">
        <v>0.4793</v>
      </c>
      <c r="F389">
        <v>28</v>
      </c>
      <c r="G389">
        <v>1</v>
      </c>
      <c r="H389">
        <v>2010</v>
      </c>
      <c r="I389" s="1">
        <v>0.4793</v>
      </c>
      <c r="J389" s="4">
        <v>706</v>
      </c>
      <c r="K389" s="2">
        <v>45.651558073654364</v>
      </c>
      <c r="L389" s="5">
        <v>9.3108369891444358</v>
      </c>
      <c r="M389" s="5">
        <v>8.5946128298464482E-3</v>
      </c>
      <c r="N389" s="5">
        <v>1.2583592327107018</v>
      </c>
      <c r="O389" s="5">
        <v>1.8898705713808766</v>
      </c>
      <c r="P389" s="5">
        <v>0.30998417484508961</v>
      </c>
      <c r="Q389" s="2">
        <v>0.28149390803761398</v>
      </c>
      <c r="R389" s="5">
        <v>6.379206844710871</v>
      </c>
      <c r="S389" s="5">
        <v>3.6498198878316526E-2</v>
      </c>
      <c r="T389" s="5">
        <v>0.20632851921337653</v>
      </c>
      <c r="U389" s="5">
        <v>0.83579719205403635</v>
      </c>
      <c r="V389" s="5">
        <v>1.3463094859739735</v>
      </c>
      <c r="W389" s="3">
        <v>1.0875257490830641</v>
      </c>
      <c r="X389" s="3">
        <v>0.10422915265903376</v>
      </c>
      <c r="Y389" s="3">
        <v>2.1750514981661282</v>
      </c>
      <c r="AB389">
        <f t="shared" ref="AB389:AB452" si="80">PRODUCT(L389,AB$2)</f>
        <v>0.2626247987235053</v>
      </c>
      <c r="AC389">
        <f t="shared" ref="AC389:AC452" si="81">PRODUCT(M389,AC$2)</f>
        <v>1.0756173445442592E-4</v>
      </c>
      <c r="AD389">
        <f t="shared" ref="AD389:AD452" si="82">PRODUCT(N389,AD$2)</f>
        <v>2.0294512735456419E-2</v>
      </c>
      <c r="AE389">
        <f t="shared" ref="AE389:AE452" si="83">PRODUCT(O389,AE$2)</f>
        <v>1.9674347176911321E-2</v>
      </c>
      <c r="AF389">
        <f t="shared" ref="AF389:AF452" si="84">PRODUCT(P389,AF$2)</f>
        <v>3.5217630487424348E-3</v>
      </c>
      <c r="AG389">
        <f t="shared" ref="AG389:AG452" si="85">PRODUCT(R389,AG$2)</f>
        <v>0.27748023771924951</v>
      </c>
      <c r="AH389">
        <f t="shared" ref="AH389:AH452" si="86">PRODUCT(S389,AH$2)</f>
        <v>2.0233724285723446E-3</v>
      </c>
      <c r="AI389">
        <f t="shared" ref="AI389:AI452" si="87">PRODUCT(T389,AI$2)</f>
        <v>5.2771736677394293E-3</v>
      </c>
      <c r="AJ389">
        <f t="shared" ref="AJ389:AJ452" si="88">PRODUCT(U389,AJ$2)</f>
        <v>1.7193935240774252E-2</v>
      </c>
      <c r="AK389">
        <f t="shared" ref="AK389:AK452" si="89">PRODUCT(V389,AK$2)</f>
        <v>1.6795278018637394E-2</v>
      </c>
      <c r="AL389" s="5">
        <f t="shared" ref="AL389:AL452" si="90">SUM(AB389:AF389)</f>
        <v>0.30622298341906984</v>
      </c>
      <c r="AM389" s="5">
        <f t="shared" ref="AM389:AM452" si="91">SUM(AG389:AK389)</f>
        <v>0.31876999707497294</v>
      </c>
      <c r="AN389" s="5">
        <f t="shared" ref="AN389:AN452" si="92">SUM(AL389-AM389)</f>
        <v>-1.2547013655903105E-2</v>
      </c>
    </row>
    <row r="390" spans="1:40" x14ac:dyDescent="0.25">
      <c r="A390" s="17">
        <v>414</v>
      </c>
      <c r="B390">
        <v>28</v>
      </c>
      <c r="C390">
        <v>1</v>
      </c>
      <c r="D390">
        <v>2010</v>
      </c>
      <c r="E390" s="1">
        <v>0.4793</v>
      </c>
      <c r="F390">
        <v>29</v>
      </c>
      <c r="G390">
        <v>1</v>
      </c>
      <c r="H390">
        <v>2010</v>
      </c>
      <c r="I390" s="1">
        <v>0.4793</v>
      </c>
      <c r="J390" s="4">
        <v>706</v>
      </c>
      <c r="K390" s="2">
        <v>43.101983002832796</v>
      </c>
      <c r="L390" s="5">
        <v>4.7020730457550242</v>
      </c>
      <c r="M390" s="5">
        <v>5.0219953705583388E-3</v>
      </c>
      <c r="N390" s="5">
        <v>1.6545175945291934</v>
      </c>
      <c r="O390" s="5">
        <v>1.8525150669381429</v>
      </c>
      <c r="P390" s="5">
        <v>0.32772056409351291</v>
      </c>
      <c r="Q390" s="2">
        <v>0.97345676346663812</v>
      </c>
      <c r="R390" s="5">
        <v>3.4865556521747081</v>
      </c>
      <c r="S390" s="5">
        <v>3.3792370257524601E-2</v>
      </c>
      <c r="T390" s="5">
        <v>0.22347879398984608</v>
      </c>
      <c r="U390" s="5">
        <v>0.45125457697633187</v>
      </c>
      <c r="V390" s="5">
        <v>1.2492213484263868</v>
      </c>
      <c r="W390" s="3">
        <v>0.90225853921234334</v>
      </c>
      <c r="X390" s="3">
        <v>0.16502891812744369</v>
      </c>
      <c r="Y390" s="3">
        <v>1.8045170784246867</v>
      </c>
      <c r="AB390">
        <f t="shared" si="80"/>
        <v>0.1326283543213557</v>
      </c>
      <c r="AC390">
        <f t="shared" si="81"/>
        <v>6.2850362567059705E-5</v>
      </c>
      <c r="AD390">
        <f t="shared" si="82"/>
        <v>2.6683658783889553E-2</v>
      </c>
      <c r="AE390">
        <f t="shared" si="83"/>
        <v>1.9285460670869801E-2</v>
      </c>
      <c r="AF390">
        <f t="shared" si="84"/>
        <v>3.7232680459069675E-3</v>
      </c>
      <c r="AG390">
        <f t="shared" si="85"/>
        <v>0.15165683050220632</v>
      </c>
      <c r="AH390">
        <f t="shared" si="86"/>
        <v>1.8733677928366088E-3</v>
      </c>
      <c r="AI390">
        <f t="shared" si="87"/>
        <v>5.7158186926246426E-3</v>
      </c>
      <c r="AJ390">
        <f t="shared" si="88"/>
        <v>9.2831634843927573E-3</v>
      </c>
      <c r="AK390">
        <f t="shared" si="89"/>
        <v>1.5584098658013808E-2</v>
      </c>
      <c r="AL390" s="5">
        <f t="shared" si="90"/>
        <v>0.18238359218458911</v>
      </c>
      <c r="AM390" s="5">
        <f t="shared" si="91"/>
        <v>0.18411327913007414</v>
      </c>
      <c r="AN390" s="5">
        <f t="shared" si="92"/>
        <v>-1.7296869454850317E-3</v>
      </c>
    </row>
    <row r="391" spans="1:40" x14ac:dyDescent="0.25">
      <c r="A391" s="17">
        <v>415</v>
      </c>
      <c r="B391">
        <v>29</v>
      </c>
      <c r="C391">
        <v>1</v>
      </c>
      <c r="D391">
        <v>2010</v>
      </c>
      <c r="E391" s="1">
        <v>0.4793</v>
      </c>
      <c r="F391">
        <v>30</v>
      </c>
      <c r="G391">
        <v>1</v>
      </c>
      <c r="H391">
        <v>2010</v>
      </c>
      <c r="I391" s="1">
        <v>0.4793</v>
      </c>
      <c r="J391" s="4">
        <v>706</v>
      </c>
      <c r="K391" s="2">
        <v>58.031161473088069</v>
      </c>
      <c r="L391" s="5">
        <v>4.9281192964281537</v>
      </c>
      <c r="M391" s="5">
        <v>4.8259528478408831E-3</v>
      </c>
      <c r="N391" s="5">
        <v>2.1590662735537212</v>
      </c>
      <c r="O391" s="5">
        <v>2.1531108423797898</v>
      </c>
      <c r="P391" s="5">
        <v>0.31064076629080745</v>
      </c>
      <c r="Q391" s="2">
        <v>1.292181320198432</v>
      </c>
      <c r="R391" s="5">
        <v>3.4146525660829332</v>
      </c>
      <c r="S391" s="5">
        <v>7.016456268137454E-2</v>
      </c>
      <c r="T391" s="5">
        <v>0.22288372301517614</v>
      </c>
      <c r="U391" s="5">
        <v>0.44966928024775554</v>
      </c>
      <c r="V391" s="5">
        <v>1.1487307975578698</v>
      </c>
      <c r="W391" s="3">
        <v>1.245260989685071</v>
      </c>
      <c r="X391" s="3">
        <v>0.31014533948129003</v>
      </c>
      <c r="Y391" s="3">
        <v>2.4905219793701421</v>
      </c>
      <c r="AB391">
        <f t="shared" si="80"/>
        <v>0.1390042957275309</v>
      </c>
      <c r="AC391">
        <f t="shared" si="81"/>
        <v>6.039688686224574E-5</v>
      </c>
      <c r="AD391">
        <f t="shared" si="82"/>
        <v>3.4820897599282009E-2</v>
      </c>
      <c r="AE391">
        <f t="shared" si="83"/>
        <v>2.2414789068015337E-2</v>
      </c>
      <c r="AF391">
        <f t="shared" si="84"/>
        <v>3.5292226537135757E-3</v>
      </c>
      <c r="AG391">
        <f t="shared" si="85"/>
        <v>0.14852921826024937</v>
      </c>
      <c r="AH391">
        <f t="shared" si="86"/>
        <v>3.889754726408505E-3</v>
      </c>
      <c r="AI391">
        <f t="shared" si="87"/>
        <v>5.7005988243779429E-3</v>
      </c>
      <c r="AJ391">
        <f t="shared" si="88"/>
        <v>9.2505509205462987E-3</v>
      </c>
      <c r="AK391">
        <f t="shared" si="89"/>
        <v>1.4330474021430511E-2</v>
      </c>
      <c r="AL391" s="5">
        <f t="shared" si="90"/>
        <v>0.19982960193540406</v>
      </c>
      <c r="AM391" s="5">
        <f t="shared" si="91"/>
        <v>0.18170059675301264</v>
      </c>
      <c r="AN391" s="5">
        <f t="shared" si="92"/>
        <v>1.8129005182391411E-2</v>
      </c>
    </row>
    <row r="392" spans="1:40" x14ac:dyDescent="0.25">
      <c r="A392" s="17">
        <v>416</v>
      </c>
      <c r="B392">
        <v>30</v>
      </c>
      <c r="C392">
        <v>1</v>
      </c>
      <c r="D392">
        <v>2010</v>
      </c>
      <c r="E392" s="1">
        <v>0.4793</v>
      </c>
      <c r="F392">
        <v>31</v>
      </c>
      <c r="G392">
        <v>1</v>
      </c>
      <c r="H392">
        <v>2010</v>
      </c>
      <c r="I392" s="1">
        <v>0.4793</v>
      </c>
      <c r="J392" s="4">
        <v>706</v>
      </c>
      <c r="K392" s="2">
        <v>76.827195467422186</v>
      </c>
      <c r="L392" s="5">
        <v>17.773472301916286</v>
      </c>
      <c r="M392" s="5">
        <v>3.2863576998715359E-2</v>
      </c>
      <c r="N392" s="5">
        <v>1.9139178385471867</v>
      </c>
      <c r="O392" s="5">
        <v>3.9798168699924994</v>
      </c>
      <c r="P392" s="5">
        <v>0.25548946643787523</v>
      </c>
      <c r="Q392" s="2">
        <v>1.063922560453435</v>
      </c>
      <c r="R392" s="5">
        <v>11.56513481064802</v>
      </c>
      <c r="S392" s="5">
        <v>0.10032129474842462</v>
      </c>
      <c r="T392" s="5">
        <v>0.49209694025187956</v>
      </c>
      <c r="U392" s="5">
        <v>1.6229775166294669</v>
      </c>
      <c r="V392" s="5">
        <v>1.0482932765163733</v>
      </c>
      <c r="W392" s="3">
        <v>1.1104690568069926</v>
      </c>
      <c r="X392" s="3">
        <v>0.29580577215383486</v>
      </c>
      <c r="Y392" s="3">
        <v>2.2209381136139852</v>
      </c>
      <c r="AB392">
        <f t="shared" si="80"/>
        <v>0.50132491755045505</v>
      </c>
      <c r="AC392">
        <f t="shared" si="81"/>
        <v>4.1128825839401484E-4</v>
      </c>
      <c r="AD392">
        <f t="shared" si="82"/>
        <v>3.0867203052455317E-2</v>
      </c>
      <c r="AE392">
        <f t="shared" si="83"/>
        <v>4.1431566789015134E-2</v>
      </c>
      <c r="AF392">
        <f t="shared" si="84"/>
        <v>2.9026428936040978E-3</v>
      </c>
      <c r="AG392">
        <f t="shared" si="85"/>
        <v>0.50305569871503808</v>
      </c>
      <c r="AH392">
        <f t="shared" si="86"/>
        <v>5.5615714756060506E-3</v>
      </c>
      <c r="AI392">
        <f t="shared" si="87"/>
        <v>1.2586146718703358E-2</v>
      </c>
      <c r="AJ392">
        <f t="shared" si="88"/>
        <v>3.3387729204473707E-2</v>
      </c>
      <c r="AK392">
        <f t="shared" si="89"/>
        <v>1.3077510934585495E-2</v>
      </c>
      <c r="AL392" s="5">
        <f t="shared" si="90"/>
        <v>0.57693761854392356</v>
      </c>
      <c r="AM392" s="5">
        <f t="shared" si="91"/>
        <v>0.56766865704840686</v>
      </c>
      <c r="AN392" s="5">
        <f t="shared" si="92"/>
        <v>9.2689614955167032E-3</v>
      </c>
    </row>
    <row r="393" spans="1:40" x14ac:dyDescent="0.25">
      <c r="A393" s="17">
        <v>417</v>
      </c>
      <c r="B393">
        <v>31</v>
      </c>
      <c r="C393">
        <v>1</v>
      </c>
      <c r="D393">
        <v>2010</v>
      </c>
      <c r="E393" s="1">
        <v>0.4793</v>
      </c>
      <c r="F393">
        <v>1</v>
      </c>
      <c r="G393">
        <v>2</v>
      </c>
      <c r="H393">
        <v>2010</v>
      </c>
      <c r="I393" s="1">
        <v>0.4793</v>
      </c>
      <c r="J393" s="4">
        <v>706</v>
      </c>
      <c r="K393" s="2">
        <v>37.039660056657077</v>
      </c>
      <c r="L393" s="5">
        <v>14.638370906208644</v>
      </c>
      <c r="M393" s="5">
        <v>2.6806127754998132E-2</v>
      </c>
      <c r="N393" s="5">
        <v>0.49116753151084125</v>
      </c>
      <c r="O393" s="5">
        <v>2.1861944360186838</v>
      </c>
      <c r="P393" s="5">
        <v>0.12114909489272502</v>
      </c>
      <c r="Q393" s="2">
        <v>-0.36828846050311226</v>
      </c>
      <c r="R393" s="5">
        <v>10.13169063539867</v>
      </c>
      <c r="S393" s="5">
        <v>6.8249583376214437E-2</v>
      </c>
      <c r="T393" s="5">
        <v>0.318231501091437</v>
      </c>
      <c r="U393" s="5">
        <v>1.3679643314971195</v>
      </c>
      <c r="V393" s="5">
        <v>0.37528578856997397</v>
      </c>
      <c r="W393" s="3">
        <v>0.58908238878072239</v>
      </c>
      <c r="X393" s="3">
        <v>6.0636867983570042E-2</v>
      </c>
      <c r="Y393" s="3">
        <v>1.1781647775614448</v>
      </c>
      <c r="AB393">
        <f t="shared" si="80"/>
        <v>0.41289512611651036</v>
      </c>
      <c r="AC393">
        <f t="shared" si="81"/>
        <v>3.3547917194380925E-4</v>
      </c>
      <c r="AD393">
        <f t="shared" si="82"/>
        <v>7.921430911280258E-3</v>
      </c>
      <c r="AE393">
        <f t="shared" si="83"/>
        <v>2.2759203186615989E-2</v>
      </c>
      <c r="AF393">
        <f t="shared" si="84"/>
        <v>1.3763877010657289E-3</v>
      </c>
      <c r="AG393">
        <f t="shared" si="85"/>
        <v>0.44070430610652778</v>
      </c>
      <c r="AH393">
        <f t="shared" si="86"/>
        <v>3.7835928760589655E-3</v>
      </c>
      <c r="AI393">
        <f t="shared" si="87"/>
        <v>8.1392669525641014E-3</v>
      </c>
      <c r="AJ393">
        <f t="shared" si="88"/>
        <v>2.8141623770769793E-2</v>
      </c>
      <c r="AK393">
        <f t="shared" si="89"/>
        <v>4.6817089392461823E-3</v>
      </c>
      <c r="AL393" s="5">
        <f t="shared" si="90"/>
        <v>0.4452876270874162</v>
      </c>
      <c r="AM393" s="5">
        <f t="shared" si="91"/>
        <v>0.48545049864516682</v>
      </c>
      <c r="AN393" s="5">
        <f t="shared" si="92"/>
        <v>-4.0162871557750612E-2</v>
      </c>
    </row>
    <row r="394" spans="1:40" x14ac:dyDescent="0.25">
      <c r="A394" s="17">
        <v>418</v>
      </c>
      <c r="B394">
        <v>1</v>
      </c>
      <c r="C394">
        <v>2</v>
      </c>
      <c r="D394">
        <v>2010</v>
      </c>
      <c r="E394" s="1">
        <v>0.4793</v>
      </c>
      <c r="F394">
        <v>2</v>
      </c>
      <c r="G394">
        <v>2</v>
      </c>
      <c r="H394">
        <v>2010</v>
      </c>
      <c r="I394" s="1">
        <v>0.4793</v>
      </c>
      <c r="J394" s="4">
        <v>706</v>
      </c>
      <c r="K394" s="2">
        <v>46.81303116147312</v>
      </c>
      <c r="L394" s="5">
        <v>13.770978369750836</v>
      </c>
      <c r="M394" s="5">
        <v>8.5946128298464482E-3</v>
      </c>
      <c r="N394" s="5">
        <v>0.39665871003619063</v>
      </c>
      <c r="O394" s="5">
        <v>2.3937742958379862</v>
      </c>
      <c r="P394" s="5">
        <v>0.10014233368710726</v>
      </c>
      <c r="Q394" s="2">
        <v>7.8897726852363625E-2</v>
      </c>
      <c r="R394" s="5">
        <v>9.1813545857089345</v>
      </c>
      <c r="S394" s="5" t="s">
        <v>140</v>
      </c>
      <c r="T394" s="5">
        <v>0.26917571564541592</v>
      </c>
      <c r="U394" s="5">
        <v>1.229773479011999</v>
      </c>
      <c r="V394" s="5">
        <v>0.31915417371346394</v>
      </c>
      <c r="W394" s="3">
        <v>0.47838092901276852</v>
      </c>
      <c r="X394" s="3">
        <v>3.7119977566543567E-2</v>
      </c>
      <c r="Y394" s="3">
        <v>0.95676185802553704</v>
      </c>
      <c r="AB394">
        <f t="shared" si="80"/>
        <v>0.38842914195557032</v>
      </c>
      <c r="AC394">
        <f t="shared" si="81"/>
        <v>1.0756173445442592E-4</v>
      </c>
      <c r="AD394">
        <f t="shared" si="82"/>
        <v>6.3972155432262716E-3</v>
      </c>
      <c r="AE394">
        <f t="shared" si="83"/>
        <v>2.4920196796900884E-2</v>
      </c>
      <c r="AF394">
        <f t="shared" si="84"/>
        <v>1.1377276616470339E-3</v>
      </c>
      <c r="AG394">
        <f t="shared" si="85"/>
        <v>0.39936696129230237</v>
      </c>
      <c r="AH394">
        <f t="shared" si="86"/>
        <v>5.543759666930919E-2</v>
      </c>
      <c r="AI394">
        <f t="shared" si="87"/>
        <v>6.8845887326409562E-3</v>
      </c>
      <c r="AJ394">
        <f t="shared" si="88"/>
        <v>2.5298775540259187E-2</v>
      </c>
      <c r="AK394">
        <f t="shared" si="89"/>
        <v>3.9814642429324342E-3</v>
      </c>
      <c r="AL394" s="5">
        <f t="shared" si="90"/>
        <v>0.42099184369179893</v>
      </c>
      <c r="AM394" s="5">
        <f t="shared" si="91"/>
        <v>0.49096938647744415</v>
      </c>
      <c r="AN394" s="5">
        <f t="shared" si="92"/>
        <v>-6.9977542785645219E-2</v>
      </c>
    </row>
    <row r="395" spans="1:40" x14ac:dyDescent="0.25">
      <c r="A395" s="17">
        <v>419</v>
      </c>
      <c r="B395">
        <v>2</v>
      </c>
      <c r="C395">
        <v>2</v>
      </c>
      <c r="D395">
        <v>2010</v>
      </c>
      <c r="E395" s="1">
        <v>0.4793</v>
      </c>
      <c r="F395">
        <v>3</v>
      </c>
      <c r="G395">
        <v>2</v>
      </c>
      <c r="H395">
        <v>2010</v>
      </c>
      <c r="I395" s="1">
        <v>0.4793</v>
      </c>
      <c r="J395" s="4">
        <v>706</v>
      </c>
      <c r="K395" s="2">
        <v>50.509915014164335</v>
      </c>
      <c r="L395" s="5">
        <v>18.691621487923147</v>
      </c>
      <c r="M395" s="5">
        <v>5.0219953705583388E-3</v>
      </c>
      <c r="N395" s="5">
        <v>0.18504830477163448</v>
      </c>
      <c r="O395" s="5">
        <v>2.4873997876654537</v>
      </c>
      <c r="P395" s="5">
        <v>5.3008717093309947E-2</v>
      </c>
      <c r="Q395" s="2">
        <v>-0.71849803225526321</v>
      </c>
      <c r="R395" s="5">
        <v>12.715358151100697</v>
      </c>
      <c r="S395" s="5">
        <v>5.4023885630047452E-2</v>
      </c>
      <c r="T395" s="5">
        <v>0.39694781733997597</v>
      </c>
      <c r="U395" s="5">
        <v>1.7682713157162195</v>
      </c>
      <c r="V395" s="5">
        <v>0.46454112241108125</v>
      </c>
      <c r="W395" s="3">
        <v>0.30687970377640467</v>
      </c>
      <c r="X395" s="3">
        <v>5.6621789131882587E-2</v>
      </c>
      <c r="Y395" s="3">
        <v>0.61375940755280933</v>
      </c>
      <c r="AB395">
        <f t="shared" si="80"/>
        <v>0.52722256192489059</v>
      </c>
      <c r="AC395">
        <f t="shared" si="81"/>
        <v>6.2850362567059705E-5</v>
      </c>
      <c r="AD395">
        <f t="shared" si="82"/>
        <v>2.9844142119676747E-3</v>
      </c>
      <c r="AE395">
        <f t="shared" si="83"/>
        <v>2.5894877528331479E-2</v>
      </c>
      <c r="AF395">
        <f t="shared" si="84"/>
        <v>6.0223765040184169E-4</v>
      </c>
      <c r="AG395">
        <f t="shared" si="85"/>
        <v>0.55308766251688013</v>
      </c>
      <c r="AH395">
        <f t="shared" si="86"/>
        <v>2.9949543820674595E-3</v>
      </c>
      <c r="AI395">
        <f t="shared" si="87"/>
        <v>1.0152559506167173E-2</v>
      </c>
      <c r="AJ395">
        <f t="shared" si="88"/>
        <v>3.6376698533557288E-2</v>
      </c>
      <c r="AK395">
        <f t="shared" si="89"/>
        <v>5.7951736827729699E-3</v>
      </c>
      <c r="AL395" s="5">
        <f t="shared" si="90"/>
        <v>0.55676694167815866</v>
      </c>
      <c r="AM395" s="5">
        <f t="shared" si="91"/>
        <v>0.60840704862144501</v>
      </c>
      <c r="AN395" s="5">
        <f t="shared" si="92"/>
        <v>-5.1640106943286357E-2</v>
      </c>
    </row>
    <row r="396" spans="1:40" x14ac:dyDescent="0.25">
      <c r="A396" s="17">
        <v>420</v>
      </c>
      <c r="B396">
        <v>3</v>
      </c>
      <c r="C396">
        <v>2</v>
      </c>
      <c r="D396">
        <v>2010</v>
      </c>
      <c r="E396" s="1">
        <v>0.4793</v>
      </c>
      <c r="F396">
        <v>4</v>
      </c>
      <c r="G396">
        <v>2</v>
      </c>
      <c r="H396">
        <v>2010</v>
      </c>
      <c r="I396" s="1">
        <v>0.4793</v>
      </c>
      <c r="J396" s="4">
        <v>706</v>
      </c>
      <c r="K396" s="2">
        <v>59.164305949008622</v>
      </c>
      <c r="L396" s="5">
        <v>22.432261635280938</v>
      </c>
      <c r="M396" s="5">
        <v>4.8259528478408831E-3</v>
      </c>
      <c r="N396" s="5">
        <v>0.21405077026424274</v>
      </c>
      <c r="O396" s="5">
        <v>3.4955064479919611</v>
      </c>
      <c r="P396" s="5">
        <v>5.2255104333941517E-2</v>
      </c>
      <c r="Q396" s="2">
        <v>-0.23336777127625252</v>
      </c>
      <c r="R396" s="5">
        <v>14.789607736023818</v>
      </c>
      <c r="S396" s="5" t="s">
        <v>140</v>
      </c>
      <c r="T396" s="5">
        <v>0.47112031122452164</v>
      </c>
      <c r="U396" s="5">
        <v>2.0568591582933107</v>
      </c>
      <c r="V396" s="5">
        <v>0.52456991407994091</v>
      </c>
      <c r="W396" s="3">
        <v>0.6194822715149273</v>
      </c>
      <c r="X396" s="3">
        <v>6.9814191073141352E-2</v>
      </c>
      <c r="Y396" s="3">
        <v>1.2389645430298546</v>
      </c>
      <c r="AB396">
        <f t="shared" si="80"/>
        <v>0.63273239599698006</v>
      </c>
      <c r="AC396">
        <f t="shared" si="81"/>
        <v>6.039688686224574E-5</v>
      </c>
      <c r="AD396">
        <f t="shared" si="82"/>
        <v>3.4521589465387856E-3</v>
      </c>
      <c r="AE396">
        <f t="shared" si="83"/>
        <v>3.6389691684905322E-2</v>
      </c>
      <c r="AF396">
        <f t="shared" si="84"/>
        <v>5.9367577600831544E-4</v>
      </c>
      <c r="AG396">
        <f t="shared" si="85"/>
        <v>0.64331255754293404</v>
      </c>
      <c r="AH396">
        <f t="shared" si="86"/>
        <v>5.543759666930919E-2</v>
      </c>
      <c r="AI396">
        <f t="shared" si="87"/>
        <v>1.2049636716290007E-2</v>
      </c>
      <c r="AJ396">
        <f t="shared" si="88"/>
        <v>4.2313498421997754E-2</v>
      </c>
      <c r="AK396">
        <f t="shared" si="89"/>
        <v>6.54403585429068E-3</v>
      </c>
      <c r="AL396" s="5">
        <f t="shared" si="90"/>
        <v>0.67322831929129479</v>
      </c>
      <c r="AM396" s="5">
        <f t="shared" si="91"/>
        <v>0.75965732520482154</v>
      </c>
      <c r="AN396" s="5">
        <f t="shared" si="92"/>
        <v>-8.6429005913526757E-2</v>
      </c>
    </row>
    <row r="397" spans="1:40" x14ac:dyDescent="0.25">
      <c r="A397" s="17">
        <v>421</v>
      </c>
      <c r="B397">
        <v>4</v>
      </c>
      <c r="C397">
        <v>2</v>
      </c>
      <c r="D397">
        <v>2010</v>
      </c>
      <c r="E397" s="1">
        <v>0.4793</v>
      </c>
      <c r="F397">
        <v>5</v>
      </c>
      <c r="G397">
        <v>2</v>
      </c>
      <c r="H397">
        <v>2010</v>
      </c>
      <c r="I397" s="1">
        <v>0.4793</v>
      </c>
      <c r="J397" s="4">
        <v>706</v>
      </c>
      <c r="K397" s="2">
        <v>69.929178470255152</v>
      </c>
      <c r="L397" s="5">
        <v>25.93731276443917</v>
      </c>
      <c r="M397" s="5">
        <v>3.2863576998715359E-2</v>
      </c>
      <c r="N397" s="5">
        <v>0.52213720669752495</v>
      </c>
      <c r="O397" s="5">
        <v>4.3938497039872173</v>
      </c>
      <c r="P397" s="5">
        <v>4.736200326238612E-2</v>
      </c>
      <c r="Q397" s="2">
        <v>-0.14754183308166002</v>
      </c>
      <c r="R397" s="5">
        <v>18.012245911080392</v>
      </c>
      <c r="S397" s="5">
        <v>2.9246824630985661E-2</v>
      </c>
      <c r="T397" s="5">
        <v>0.59766087413181768</v>
      </c>
      <c r="U397" s="5">
        <v>2.5036227023878408</v>
      </c>
      <c r="V397" s="5">
        <v>0.63562398761153527</v>
      </c>
      <c r="W397" s="3">
        <v>0.53057695408470529</v>
      </c>
      <c r="X397" s="3">
        <v>5.6621789131882587E-2</v>
      </c>
      <c r="Y397" s="3">
        <v>1.0611539081694106</v>
      </c>
      <c r="AB397">
        <f t="shared" si="80"/>
        <v>0.73159712194847171</v>
      </c>
      <c r="AC397">
        <f t="shared" si="81"/>
        <v>4.1128825839401484E-4</v>
      </c>
      <c r="AD397">
        <f t="shared" si="82"/>
        <v>8.420902327034234E-3</v>
      </c>
      <c r="AE397">
        <f t="shared" si="83"/>
        <v>4.5741822656273093E-2</v>
      </c>
      <c r="AF397">
        <f t="shared" si="84"/>
        <v>5.380847363812846E-4</v>
      </c>
      <c r="AG397">
        <f t="shared" si="85"/>
        <v>0.78348960912094345</v>
      </c>
      <c r="AH397">
        <f t="shared" si="86"/>
        <v>1.6213736677506006E-3</v>
      </c>
      <c r="AI397">
        <f t="shared" si="87"/>
        <v>1.5286108964630627E-2</v>
      </c>
      <c r="AJ397">
        <f t="shared" si="88"/>
        <v>5.1504272832500329E-2</v>
      </c>
      <c r="AK397">
        <f t="shared" si="89"/>
        <v>7.929440963217755E-3</v>
      </c>
      <c r="AL397" s="5">
        <f t="shared" si="90"/>
        <v>0.78670921992655429</v>
      </c>
      <c r="AM397" s="5">
        <f t="shared" si="91"/>
        <v>0.8598308055490429</v>
      </c>
      <c r="AN397" s="5">
        <f t="shared" si="92"/>
        <v>-7.3121585622488605E-2</v>
      </c>
    </row>
    <row r="398" spans="1:40" x14ac:dyDescent="0.25">
      <c r="A398" s="17">
        <v>422</v>
      </c>
      <c r="B398">
        <v>5</v>
      </c>
      <c r="C398">
        <v>2</v>
      </c>
      <c r="D398">
        <v>2010</v>
      </c>
      <c r="E398" s="1">
        <v>0.4793</v>
      </c>
      <c r="F398">
        <v>6</v>
      </c>
      <c r="G398">
        <v>2</v>
      </c>
      <c r="H398">
        <v>2010</v>
      </c>
      <c r="I398" s="1">
        <v>0.4793</v>
      </c>
      <c r="J398" s="4">
        <v>706</v>
      </c>
      <c r="K398" s="2">
        <v>73.059490084985768</v>
      </c>
      <c r="L398" s="5">
        <v>21.217991576208487</v>
      </c>
      <c r="M398" s="5">
        <v>2.6806127754998132E-2</v>
      </c>
      <c r="N398" s="5">
        <v>1.2585653488918958</v>
      </c>
      <c r="O398" s="5">
        <v>4.0791191850336244</v>
      </c>
      <c r="P398" s="5">
        <v>0.11287116127688843</v>
      </c>
      <c r="Q398" s="2">
        <v>0.65913326112829385</v>
      </c>
      <c r="R398" s="5">
        <v>13.564482817875565</v>
      </c>
      <c r="S398" s="5">
        <v>6.1089622943468931E-2</v>
      </c>
      <c r="T398" s="5">
        <v>0.43843290672380975</v>
      </c>
      <c r="U398" s="5">
        <v>1.8943058260974668</v>
      </c>
      <c r="V398" s="5">
        <v>1.0354095507635805</v>
      </c>
      <c r="W398" s="3">
        <v>0.54893160026384802</v>
      </c>
      <c r="X398" s="3">
        <v>0.10365556996593554</v>
      </c>
      <c r="Y398" s="3">
        <v>1.097863200527696</v>
      </c>
      <c r="AB398">
        <f t="shared" si="80"/>
        <v>0.59848226035056229</v>
      </c>
      <c r="AC398">
        <f t="shared" si="81"/>
        <v>3.3547917194380925E-4</v>
      </c>
      <c r="AD398">
        <f t="shared" si="82"/>
        <v>2.0297836927273421E-2</v>
      </c>
      <c r="AE398">
        <f t="shared" si="83"/>
        <v>4.2465345636718228E-2</v>
      </c>
      <c r="AF398">
        <f t="shared" si="84"/>
        <v>1.2823412203292043E-3</v>
      </c>
      <c r="AG398">
        <f t="shared" si="85"/>
        <v>0.59002255428721406</v>
      </c>
      <c r="AH398">
        <f t="shared" si="86"/>
        <v>3.3866618774202077E-3</v>
      </c>
      <c r="AI398">
        <f t="shared" si="87"/>
        <v>1.1213605367082704E-2</v>
      </c>
      <c r="AJ398">
        <f t="shared" si="88"/>
        <v>3.8969467724695887E-2</v>
      </c>
      <c r="AK398">
        <f t="shared" si="89"/>
        <v>1.291678581291892E-2</v>
      </c>
      <c r="AL398" s="5">
        <f t="shared" si="90"/>
        <v>0.66286326330682688</v>
      </c>
      <c r="AM398" s="5">
        <f t="shared" si="91"/>
        <v>0.65650907506933176</v>
      </c>
      <c r="AN398" s="5">
        <f t="shared" si="92"/>
        <v>6.3541882374951175E-3</v>
      </c>
    </row>
    <row r="399" spans="1:40" x14ac:dyDescent="0.25">
      <c r="A399" s="17">
        <v>423</v>
      </c>
      <c r="B399">
        <v>6</v>
      </c>
      <c r="C399">
        <v>2</v>
      </c>
      <c r="D399">
        <v>2010</v>
      </c>
      <c r="E399" s="1">
        <v>0.4793</v>
      </c>
      <c r="F399">
        <v>7</v>
      </c>
      <c r="G399">
        <v>2</v>
      </c>
      <c r="H399">
        <v>2010</v>
      </c>
      <c r="I399" s="1">
        <v>0.4793</v>
      </c>
      <c r="J399" s="4">
        <v>706</v>
      </c>
      <c r="K399" s="2">
        <v>116.40226628895172</v>
      </c>
      <c r="L399" s="5">
        <v>20.632563327787004</v>
      </c>
      <c r="M399" s="5">
        <v>2.2216393839354889E-2</v>
      </c>
      <c r="N399" s="5">
        <v>1.3728800078296262</v>
      </c>
      <c r="O399" s="5">
        <v>4.1200651584451027</v>
      </c>
      <c r="P399" s="5">
        <v>0.12955623412390541</v>
      </c>
      <c r="Q399" s="2">
        <v>0.59043795235236551</v>
      </c>
      <c r="R399" s="5">
        <v>13.999346387916997</v>
      </c>
      <c r="S399" s="5" t="s">
        <v>140</v>
      </c>
      <c r="T399" s="5">
        <v>0.53919243929984451</v>
      </c>
      <c r="U399" s="5">
        <v>1.901932693820241</v>
      </c>
      <c r="V399" s="5">
        <v>2.084579300278901</v>
      </c>
      <c r="W399" s="3">
        <v>1.1282501202930368</v>
      </c>
      <c r="X399" s="3">
        <v>0.12717246038296201</v>
      </c>
      <c r="Y399" s="3">
        <v>2.2565002405860737</v>
      </c>
      <c r="AB399">
        <f t="shared" si="80"/>
        <v>0.5819694617602742</v>
      </c>
      <c r="AC399">
        <f t="shared" si="81"/>
        <v>2.780385692750662E-4</v>
      </c>
      <c r="AD399">
        <f t="shared" si="82"/>
        <v>2.2141476041887435E-2</v>
      </c>
      <c r="AE399">
        <f t="shared" si="83"/>
        <v>4.2891610434209297E-2</v>
      </c>
      <c r="AF399">
        <f t="shared" si="84"/>
        <v>1.4719021004856352E-3</v>
      </c>
      <c r="AG399">
        <f t="shared" si="85"/>
        <v>0.60893807932471689</v>
      </c>
      <c r="AH399">
        <f t="shared" si="86"/>
        <v>5.543759666930919E-2</v>
      </c>
      <c r="AI399">
        <f t="shared" si="87"/>
        <v>1.3790687556744013E-2</v>
      </c>
      <c r="AJ399">
        <f t="shared" si="88"/>
        <v>3.9126366875544973E-2</v>
      </c>
      <c r="AK399">
        <f t="shared" si="89"/>
        <v>2.6005230791902458E-2</v>
      </c>
      <c r="AL399" s="5">
        <f t="shared" si="90"/>
        <v>0.64875248890613169</v>
      </c>
      <c r="AM399" s="5">
        <f t="shared" si="91"/>
        <v>0.74329796121821745</v>
      </c>
      <c r="AN399" s="5">
        <f t="shared" si="92"/>
        <v>-9.4545472312085765E-2</v>
      </c>
    </row>
    <row r="400" spans="1:40" x14ac:dyDescent="0.25">
      <c r="A400" s="17">
        <v>424</v>
      </c>
      <c r="B400">
        <v>7</v>
      </c>
      <c r="C400">
        <v>2</v>
      </c>
      <c r="D400">
        <v>2010</v>
      </c>
      <c r="E400" s="1">
        <v>0.4793</v>
      </c>
      <c r="F400">
        <v>8</v>
      </c>
      <c r="G400">
        <v>2</v>
      </c>
      <c r="H400">
        <v>2010</v>
      </c>
      <c r="I400" s="1">
        <v>0.4793</v>
      </c>
      <c r="J400" s="4">
        <v>706</v>
      </c>
      <c r="K400" s="2">
        <v>173.90934844192617</v>
      </c>
      <c r="L400" s="5">
        <v>24.760288503933371</v>
      </c>
      <c r="M400" s="5">
        <v>4.603168332745311E-2</v>
      </c>
      <c r="N400" s="5">
        <v>1.2747022476637975</v>
      </c>
      <c r="O400" s="5">
        <v>5.5270368451351226</v>
      </c>
      <c r="P400" s="5">
        <v>0.15823066794295887</v>
      </c>
      <c r="Q400" s="2">
        <v>1.6627990676934141</v>
      </c>
      <c r="R400" s="5">
        <v>15.326492009779589</v>
      </c>
      <c r="S400" s="5" t="s">
        <v>140</v>
      </c>
      <c r="T400" s="5">
        <v>0.55398897352938203</v>
      </c>
      <c r="U400" s="5">
        <v>2.1238406315400433</v>
      </c>
      <c r="V400" s="5">
        <v>3.3828876092258833</v>
      </c>
      <c r="W400" s="3">
        <v>1.4655167438347825</v>
      </c>
      <c r="X400" s="3">
        <v>0.17305907583081862</v>
      </c>
      <c r="Y400" s="3">
        <v>2.931033487669565</v>
      </c>
      <c r="AB400">
        <f t="shared" si="80"/>
        <v>0.69839755461973219</v>
      </c>
      <c r="AC400">
        <f t="shared" si="81"/>
        <v>5.7608734640885459E-4</v>
      </c>
      <c r="AD400">
        <f t="shared" si="82"/>
        <v>2.0558088919807909E-2</v>
      </c>
      <c r="AE400">
        <f t="shared" si="83"/>
        <v>5.7538777203835233E-2</v>
      </c>
      <c r="AF400">
        <f t="shared" si="84"/>
        <v>1.797675380744276E-3</v>
      </c>
      <c r="AG400">
        <f t="shared" si="85"/>
        <v>0.66666573914308791</v>
      </c>
      <c r="AH400">
        <f t="shared" si="86"/>
        <v>5.543759666930919E-2</v>
      </c>
      <c r="AI400">
        <f t="shared" si="87"/>
        <v>1.4169131996260248E-2</v>
      </c>
      <c r="AJ400">
        <f t="shared" si="88"/>
        <v>4.3691434510183987E-2</v>
      </c>
      <c r="AK400">
        <f t="shared" si="89"/>
        <v>4.2201691731859822E-2</v>
      </c>
      <c r="AL400" s="5">
        <f t="shared" si="90"/>
        <v>0.77886818347052855</v>
      </c>
      <c r="AM400" s="5">
        <f t="shared" si="91"/>
        <v>0.82216559405070111</v>
      </c>
      <c r="AN400" s="5">
        <f t="shared" si="92"/>
        <v>-4.3297410580172557E-2</v>
      </c>
    </row>
    <row r="401" spans="1:40" x14ac:dyDescent="0.25">
      <c r="A401" s="17">
        <v>425</v>
      </c>
      <c r="B401">
        <v>8</v>
      </c>
      <c r="C401">
        <v>2</v>
      </c>
      <c r="D401">
        <v>2010</v>
      </c>
      <c r="E401" s="1">
        <v>0.4793</v>
      </c>
      <c r="F401">
        <v>9</v>
      </c>
      <c r="G401">
        <v>2</v>
      </c>
      <c r="H401">
        <v>2010</v>
      </c>
      <c r="I401" s="1">
        <v>0.4793</v>
      </c>
      <c r="J401" s="4">
        <v>706</v>
      </c>
      <c r="K401" s="2">
        <v>95.31161473087829</v>
      </c>
      <c r="L401" s="5">
        <v>28.419369315632554</v>
      </c>
      <c r="M401" s="5">
        <v>5.6120097574267488E-2</v>
      </c>
      <c r="N401" s="5">
        <v>0.80872014293865446</v>
      </c>
      <c r="O401" s="5">
        <v>5.1230982186496634</v>
      </c>
      <c r="P401" s="5">
        <v>7.623894157683192E-2</v>
      </c>
      <c r="Q401" s="2">
        <v>0.19732856229894402</v>
      </c>
      <c r="R401" s="5">
        <v>19.536781540926508</v>
      </c>
      <c r="S401" s="5">
        <v>2.4557817134002756E-2</v>
      </c>
      <c r="T401" s="5">
        <v>0.73867550987603503</v>
      </c>
      <c r="U401" s="5">
        <v>2.7420195283662916</v>
      </c>
      <c r="V401" s="5">
        <v>1.0619779065783186</v>
      </c>
      <c r="W401" s="3">
        <v>0.98313369893919045</v>
      </c>
      <c r="X401" s="3">
        <v>0.20345895856502352</v>
      </c>
      <c r="Y401" s="3">
        <v>1.9662673978783809</v>
      </c>
      <c r="AB401">
        <f t="shared" si="80"/>
        <v>0.8016068968953981</v>
      </c>
      <c r="AC401">
        <f t="shared" si="81"/>
        <v>7.0234403251736449E-4</v>
      </c>
      <c r="AD401">
        <f t="shared" si="82"/>
        <v>1.3042842467912284E-2</v>
      </c>
      <c r="AE401">
        <f t="shared" si="83"/>
        <v>5.3333606280499032E-2</v>
      </c>
      <c r="AF401">
        <f t="shared" si="84"/>
        <v>8.6615869166449208E-4</v>
      </c>
      <c r="AG401">
        <f t="shared" si="85"/>
        <v>0.84980326209990387</v>
      </c>
      <c r="AH401">
        <f t="shared" si="86"/>
        <v>1.3614263613534953E-3</v>
      </c>
      <c r="AI401">
        <f t="shared" si="87"/>
        <v>1.8892778199462251E-2</v>
      </c>
      <c r="AJ401">
        <f t="shared" si="88"/>
        <v>5.6408548207494177E-2</v>
      </c>
      <c r="AK401">
        <f t="shared" si="89"/>
        <v>1.3248227377474034E-2</v>
      </c>
      <c r="AL401" s="5">
        <f t="shared" si="90"/>
        <v>0.86955184836799126</v>
      </c>
      <c r="AM401" s="5">
        <f t="shared" si="91"/>
        <v>0.93971424224568778</v>
      </c>
      <c r="AN401" s="5">
        <f t="shared" si="92"/>
        <v>-7.0162393877696516E-2</v>
      </c>
    </row>
    <row r="402" spans="1:40" x14ac:dyDescent="0.25">
      <c r="A402" s="17">
        <v>426</v>
      </c>
      <c r="B402">
        <v>9</v>
      </c>
      <c r="C402">
        <v>2</v>
      </c>
      <c r="D402">
        <v>2010</v>
      </c>
      <c r="E402" s="1">
        <v>0.4793</v>
      </c>
      <c r="F402">
        <v>10</v>
      </c>
      <c r="G402">
        <v>2</v>
      </c>
      <c r="H402">
        <v>2010</v>
      </c>
      <c r="I402" s="1">
        <v>0.4793</v>
      </c>
      <c r="J402" s="4">
        <v>706</v>
      </c>
      <c r="K402" s="2">
        <v>137.25212464589234</v>
      </c>
      <c r="L402" s="5">
        <v>37.500483967373029</v>
      </c>
      <c r="M402" s="5">
        <v>6.8321168607619498E-2</v>
      </c>
      <c r="N402" s="5">
        <v>0.92451002219754597</v>
      </c>
      <c r="O402" s="5">
        <v>6.6582974951949421</v>
      </c>
      <c r="P402" s="5">
        <v>0.17278810264462865</v>
      </c>
      <c r="Q402" s="2">
        <v>0.86140779253654465</v>
      </c>
      <c r="R402" s="5">
        <v>22.991852165005064</v>
      </c>
      <c r="S402" s="5" t="s">
        <v>140</v>
      </c>
      <c r="T402" s="5">
        <v>0.9002065926601438</v>
      </c>
      <c r="U402" s="5">
        <v>3.292977200595022</v>
      </c>
      <c r="V402" s="5">
        <v>1.766965891204457</v>
      </c>
      <c r="W402" s="3">
        <v>1.0381976374766184</v>
      </c>
      <c r="X402" s="3">
        <v>0.19485521816855045</v>
      </c>
      <c r="Y402" s="3">
        <v>2.0763952749532368</v>
      </c>
      <c r="AB402">
        <f t="shared" si="80"/>
        <v>1.0577520651954142</v>
      </c>
      <c r="AC402">
        <f t="shared" si="81"/>
        <v>8.5504065638290327E-4</v>
      </c>
      <c r="AD402">
        <f t="shared" si="82"/>
        <v>1.4910273578338904E-2</v>
      </c>
      <c r="AE402">
        <f t="shared" si="83"/>
        <v>6.9315676169245777E-2</v>
      </c>
      <c r="AF402">
        <f t="shared" si="84"/>
        <v>1.9630639385390149E-3</v>
      </c>
      <c r="AG402">
        <f t="shared" si="85"/>
        <v>1.0000905691968673</v>
      </c>
      <c r="AH402">
        <f t="shared" si="86"/>
        <v>5.543759666930919E-2</v>
      </c>
      <c r="AI402">
        <f t="shared" si="87"/>
        <v>2.3024187564680401E-2</v>
      </c>
      <c r="AJ402">
        <f t="shared" si="88"/>
        <v>6.7742793676095911E-2</v>
      </c>
      <c r="AK402">
        <f t="shared" si="89"/>
        <v>2.204298766472626E-2</v>
      </c>
      <c r="AL402" s="5">
        <f t="shared" si="90"/>
        <v>1.1447961195379208</v>
      </c>
      <c r="AM402" s="5">
        <f t="shared" si="91"/>
        <v>1.1683381347716792</v>
      </c>
      <c r="AN402" s="5">
        <f t="shared" si="92"/>
        <v>-2.3542015233758429E-2</v>
      </c>
    </row>
    <row r="403" spans="1:40" x14ac:dyDescent="0.25">
      <c r="A403" s="17">
        <v>427</v>
      </c>
      <c r="B403">
        <v>10</v>
      </c>
      <c r="C403">
        <v>2</v>
      </c>
      <c r="D403">
        <v>2010</v>
      </c>
      <c r="E403" s="1">
        <v>0.4793</v>
      </c>
      <c r="F403">
        <v>11</v>
      </c>
      <c r="G403">
        <v>2</v>
      </c>
      <c r="H403">
        <v>2010</v>
      </c>
      <c r="I403" s="1">
        <v>0.4793</v>
      </c>
      <c r="J403" s="4">
        <v>706</v>
      </c>
      <c r="K403" s="2">
        <v>148.04532577903674</v>
      </c>
      <c r="L403" s="5">
        <v>39.730268578526605</v>
      </c>
      <c r="M403" s="5">
        <v>7.2716469476148279E-2</v>
      </c>
      <c r="N403" s="5">
        <v>1.3710540902324722</v>
      </c>
      <c r="O403" s="5">
        <v>6.8817671373002458</v>
      </c>
      <c r="P403" s="5">
        <v>7.3096804683869088E-2</v>
      </c>
      <c r="Q403" s="2">
        <v>0.20106453182454498</v>
      </c>
      <c r="R403" s="5">
        <v>26.49726569629593</v>
      </c>
      <c r="S403" s="5">
        <v>2.2657111659940599E-2</v>
      </c>
      <c r="T403" s="5">
        <v>0.97746148384252085</v>
      </c>
      <c r="U403" s="5">
        <v>3.9245522300686231</v>
      </c>
      <c r="V403" s="5">
        <v>2.0007443046152176</v>
      </c>
      <c r="W403" s="3">
        <v>0.90971511422262008</v>
      </c>
      <c r="X403" s="3">
        <v>0.1971495489409433</v>
      </c>
      <c r="Y403" s="3">
        <v>1.8194302284452402</v>
      </c>
      <c r="AB403">
        <f t="shared" si="80"/>
        <v>1.1206461675606183</v>
      </c>
      <c r="AC403">
        <f t="shared" si="81"/>
        <v>9.1004792596300916E-4</v>
      </c>
      <c r="AD403">
        <f t="shared" si="82"/>
        <v>2.2112028085400866E-2</v>
      </c>
      <c r="AE403">
        <f t="shared" si="83"/>
        <v>7.1642089093421513E-2</v>
      </c>
      <c r="AF403">
        <f t="shared" si="84"/>
        <v>8.3046054155971048E-4</v>
      </c>
      <c r="AG403">
        <f t="shared" si="85"/>
        <v>1.1525676723297331</v>
      </c>
      <c r="AH403">
        <f t="shared" si="86"/>
        <v>1.2560558178952893E-3</v>
      </c>
      <c r="AI403">
        <f t="shared" si="87"/>
        <v>2.5000101892985648E-2</v>
      </c>
      <c r="AJ403">
        <f t="shared" si="88"/>
        <v>8.0735491258354733E-2</v>
      </c>
      <c r="AK403">
        <f t="shared" si="89"/>
        <v>2.4959385037614988E-2</v>
      </c>
      <c r="AL403" s="5">
        <f t="shared" si="90"/>
        <v>1.2161407932069632</v>
      </c>
      <c r="AM403" s="5">
        <f t="shared" si="91"/>
        <v>1.2845187063365839</v>
      </c>
      <c r="AN403" s="5">
        <f t="shared" si="92"/>
        <v>-6.8377913129620715E-2</v>
      </c>
    </row>
    <row r="404" spans="1:40" x14ac:dyDescent="0.25">
      <c r="A404" s="17">
        <v>428</v>
      </c>
      <c r="B404">
        <v>11</v>
      </c>
      <c r="C404">
        <v>2</v>
      </c>
      <c r="D404">
        <v>2010</v>
      </c>
      <c r="E404" s="1">
        <v>0.4793</v>
      </c>
      <c r="F404">
        <v>12</v>
      </c>
      <c r="G404">
        <v>2</v>
      </c>
      <c r="H404">
        <v>2010</v>
      </c>
      <c r="I404" s="1">
        <v>0.4793</v>
      </c>
      <c r="J404" s="4">
        <v>706</v>
      </c>
      <c r="K404" s="2">
        <v>100.01416430594909</v>
      </c>
      <c r="L404" s="5">
        <v>25.962758970815681</v>
      </c>
      <c r="M404" s="5">
        <v>5.1798433794492657E-2</v>
      </c>
      <c r="N404" s="5">
        <v>1.2939295337206151</v>
      </c>
      <c r="O404" s="5">
        <v>4.9021046353687776</v>
      </c>
      <c r="P404" s="5">
        <v>0.10920254266565327</v>
      </c>
      <c r="Q404" s="2">
        <v>0.3122225076257612</v>
      </c>
      <c r="R404" s="5">
        <v>18.204571200909918</v>
      </c>
      <c r="S404" s="5">
        <v>4.4512719599891566E-2</v>
      </c>
      <c r="T404" s="5">
        <v>0.70947552928795776</v>
      </c>
      <c r="U404" s="5">
        <v>2.5134715928333398</v>
      </c>
      <c r="V404" s="5">
        <v>1.4813287485981859</v>
      </c>
      <c r="W404" s="3">
        <v>0.89824346036065583</v>
      </c>
      <c r="X404" s="3">
        <v>0.17879490276180066</v>
      </c>
      <c r="Y404" s="3">
        <v>1.7964869207213117</v>
      </c>
      <c r="AB404">
        <f t="shared" si="80"/>
        <v>0.73231486674796709</v>
      </c>
      <c r="AC404">
        <f t="shared" si="81"/>
        <v>6.4825833243007433E-4</v>
      </c>
      <c r="AD404">
        <f t="shared" si="82"/>
        <v>2.0868181929502589E-2</v>
      </c>
      <c r="AE404">
        <f t="shared" si="83"/>
        <v>5.1032970169656314E-2</v>
      </c>
      <c r="AF404">
        <f t="shared" si="84"/>
        <v>1.2406616556500287E-3</v>
      </c>
      <c r="AG404">
        <f t="shared" si="85"/>
        <v>0.79185529915740427</v>
      </c>
      <c r="AH404">
        <f t="shared" si="86"/>
        <v>2.4676781958328426E-3</v>
      </c>
      <c r="AI404">
        <f t="shared" si="87"/>
        <v>1.81459431557883E-2</v>
      </c>
      <c r="AJ404">
        <f t="shared" si="88"/>
        <v>5.1706883209902077E-2</v>
      </c>
      <c r="AK404">
        <f t="shared" si="89"/>
        <v>1.8479650057362598E-2</v>
      </c>
      <c r="AL404" s="5">
        <f t="shared" si="90"/>
        <v>0.80610493883520618</v>
      </c>
      <c r="AM404" s="5">
        <f t="shared" si="91"/>
        <v>0.88265545377629018</v>
      </c>
      <c r="AN404" s="5">
        <f t="shared" si="92"/>
        <v>-7.6550514941084002E-2</v>
      </c>
    </row>
    <row r="405" spans="1:40" x14ac:dyDescent="0.25">
      <c r="A405" s="17">
        <v>429</v>
      </c>
      <c r="B405">
        <v>12</v>
      </c>
      <c r="C405">
        <v>2</v>
      </c>
      <c r="D405">
        <v>2010</v>
      </c>
      <c r="E405" s="1">
        <v>0.4793</v>
      </c>
      <c r="F405">
        <v>13</v>
      </c>
      <c r="G405">
        <v>2</v>
      </c>
      <c r="H405">
        <v>2010</v>
      </c>
      <c r="I405" s="1">
        <v>0.4793</v>
      </c>
      <c r="J405" s="4">
        <v>706</v>
      </c>
      <c r="K405" s="2">
        <v>48.15864022662894</v>
      </c>
      <c r="L405" s="5">
        <v>17.932410282863309</v>
      </c>
      <c r="M405" s="5">
        <v>3.6577802207094841E-2</v>
      </c>
      <c r="N405" s="5">
        <v>0.77955391315377787</v>
      </c>
      <c r="O405" s="5">
        <v>3.4855219483319946</v>
      </c>
      <c r="P405" s="5">
        <v>0.11008608515496175</v>
      </c>
      <c r="Q405" s="2">
        <v>0.54130435051358416</v>
      </c>
      <c r="R405" s="5">
        <v>11.677471751722974</v>
      </c>
      <c r="S405" s="5">
        <v>7.5876267388271107E-2</v>
      </c>
      <c r="T405" s="5">
        <v>0.38839983087395885</v>
      </c>
      <c r="U405" s="5">
        <v>1.5982047608980594</v>
      </c>
      <c r="V405" s="5">
        <v>0.4702884275506321</v>
      </c>
      <c r="W405" s="3">
        <v>0.54434293871906236</v>
      </c>
      <c r="X405" s="3">
        <v>0.11512722382789968</v>
      </c>
      <c r="Y405" s="3">
        <v>1.0886858774381247</v>
      </c>
      <c r="AB405">
        <f t="shared" si="80"/>
        <v>0.50580797909523334</v>
      </c>
      <c r="AC405">
        <f t="shared" si="81"/>
        <v>4.5777185381326146E-4</v>
      </c>
      <c r="AD405">
        <f t="shared" si="82"/>
        <v>1.2572456582524573E-2</v>
      </c>
      <c r="AE405">
        <f t="shared" si="83"/>
        <v>3.6285748845817457E-2</v>
      </c>
      <c r="AF405">
        <f t="shared" si="84"/>
        <v>1.2506996754695745E-3</v>
      </c>
      <c r="AG405">
        <f t="shared" si="85"/>
        <v>0.50794208692487897</v>
      </c>
      <c r="AH405">
        <f t="shared" si="86"/>
        <v>4.206397908243632E-3</v>
      </c>
      <c r="AI405">
        <f t="shared" si="87"/>
        <v>9.9339314209047156E-3</v>
      </c>
      <c r="AJ405">
        <f t="shared" si="88"/>
        <v>3.2878106580910504E-2</v>
      </c>
      <c r="AK405">
        <f t="shared" si="89"/>
        <v>5.8668716011805403E-3</v>
      </c>
      <c r="AL405" s="5">
        <f t="shared" si="90"/>
        <v>0.55637465605285819</v>
      </c>
      <c r="AM405" s="5">
        <f t="shared" si="91"/>
        <v>0.56082739443611829</v>
      </c>
      <c r="AN405" s="5">
        <f t="shared" si="92"/>
        <v>-4.452738383260102E-3</v>
      </c>
    </row>
    <row r="406" spans="1:40" x14ac:dyDescent="0.25">
      <c r="A406" s="17">
        <v>430</v>
      </c>
      <c r="B406">
        <v>13</v>
      </c>
      <c r="C406">
        <v>2</v>
      </c>
      <c r="D406">
        <v>2010</v>
      </c>
      <c r="E406" s="1">
        <v>0.4793</v>
      </c>
      <c r="F406">
        <v>14</v>
      </c>
      <c r="G406">
        <v>2</v>
      </c>
      <c r="H406">
        <v>2010</v>
      </c>
      <c r="I406" s="1">
        <v>0.4793</v>
      </c>
      <c r="J406" s="4">
        <v>706</v>
      </c>
      <c r="K406" s="2">
        <v>27.322946175637121</v>
      </c>
      <c r="L406" s="5">
        <v>9.4219727319372808</v>
      </c>
      <c r="M406" s="5">
        <v>1.7227977940809942E-2</v>
      </c>
      <c r="N406" s="5">
        <v>0.61859365866689675</v>
      </c>
      <c r="O406" s="5">
        <v>2.1092759645892714</v>
      </c>
      <c r="P406" s="5">
        <v>0.14174003704863439</v>
      </c>
      <c r="Q406" s="2">
        <v>0.5214558301565364</v>
      </c>
      <c r="R406" s="5">
        <v>6.2976747304255571</v>
      </c>
      <c r="S406" s="5">
        <v>0.15083304784471063</v>
      </c>
      <c r="T406" s="5">
        <v>0.18372587987414002</v>
      </c>
      <c r="U406" s="5">
        <v>0.8140513713241444</v>
      </c>
      <c r="V406" s="5">
        <v>0.24260354497331776</v>
      </c>
      <c r="W406" s="3">
        <v>0.39463785582043026</v>
      </c>
      <c r="X406" s="3">
        <v>6.6946277607650304E-2</v>
      </c>
      <c r="Y406" s="3">
        <v>0.78927571164086052</v>
      </c>
      <c r="AB406">
        <f t="shared" si="80"/>
        <v>0.26575953323942347</v>
      </c>
      <c r="AC406">
        <f t="shared" si="81"/>
        <v>2.1560845440541079E-4</v>
      </c>
      <c r="AD406">
        <f t="shared" si="82"/>
        <v>9.9765286076890173E-3</v>
      </c>
      <c r="AE406">
        <f t="shared" si="83"/>
        <v>2.1958449561401406E-2</v>
      </c>
      <c r="AF406">
        <f t="shared" si="84"/>
        <v>1.6103235762106893E-3</v>
      </c>
      <c r="AG406">
        <f t="shared" si="85"/>
        <v>0.27393378578496247</v>
      </c>
      <c r="AH406">
        <f t="shared" si="86"/>
        <v>8.3618216708176846E-3</v>
      </c>
      <c r="AI406">
        <f t="shared" si="87"/>
        <v>4.6990759156827792E-3</v>
      </c>
      <c r="AJ406">
        <f t="shared" si="88"/>
        <v>1.6746582417694805E-2</v>
      </c>
      <c r="AK406">
        <f t="shared" si="89"/>
        <v>3.026491329507457E-3</v>
      </c>
      <c r="AL406" s="5">
        <f t="shared" si="90"/>
        <v>0.29952044343913004</v>
      </c>
      <c r="AM406" s="5">
        <f t="shared" si="91"/>
        <v>0.30676775711866516</v>
      </c>
      <c r="AN406" s="5">
        <f t="shared" si="92"/>
        <v>-7.2473136795351278E-3</v>
      </c>
    </row>
    <row r="407" spans="1:40" x14ac:dyDescent="0.25">
      <c r="A407" s="17">
        <v>431</v>
      </c>
      <c r="B407">
        <v>14</v>
      </c>
      <c r="C407">
        <v>2</v>
      </c>
      <c r="D407">
        <v>2010</v>
      </c>
      <c r="E407" s="1">
        <v>0.4793</v>
      </c>
      <c r="F407">
        <v>15</v>
      </c>
      <c r="G407">
        <v>2</v>
      </c>
      <c r="H407">
        <v>2010</v>
      </c>
      <c r="I407" s="1">
        <v>0.4793</v>
      </c>
      <c r="J407" s="4">
        <v>706</v>
      </c>
      <c r="K407" s="2">
        <v>20.099150141642955</v>
      </c>
      <c r="L407" s="5">
        <v>7.1075659192695317</v>
      </c>
      <c r="M407" s="5">
        <v>1.550634379575256E-2</v>
      </c>
      <c r="N407" s="5">
        <v>0.37995151795371351</v>
      </c>
      <c r="O407" s="5">
        <v>1.2059362853284141</v>
      </c>
      <c r="P407" s="5">
        <v>7.6204184194822056E-2</v>
      </c>
      <c r="Q407" s="2">
        <v>-3.8733763238398611E-2</v>
      </c>
      <c r="R407" s="5">
        <v>4.9366593498810634</v>
      </c>
      <c r="S407" s="5">
        <v>1.4842576403782178E-2</v>
      </c>
      <c r="T407" s="5">
        <v>0.12884462597469545</v>
      </c>
      <c r="U407" s="5">
        <v>0.59816504806397697</v>
      </c>
      <c r="V407" s="5">
        <v>0.18307073430205376</v>
      </c>
      <c r="W407" s="3">
        <v>0.48698466940924162</v>
      </c>
      <c r="X407" s="3">
        <v>4.1135056418231002E-2</v>
      </c>
      <c r="Y407" s="3">
        <v>0.97396933881848324</v>
      </c>
      <c r="AB407">
        <f t="shared" si="80"/>
        <v>0.20047854678784674</v>
      </c>
      <c r="AC407">
        <f t="shared" si="81"/>
        <v>1.9406217205337106E-4</v>
      </c>
      <c r="AD407">
        <f t="shared" si="82"/>
        <v>6.1277659983922806E-3</v>
      </c>
      <c r="AE407">
        <f t="shared" si="83"/>
        <v>1.2554303723270353E-2</v>
      </c>
      <c r="AF407">
        <f t="shared" si="84"/>
        <v>8.6576380936543749E-4</v>
      </c>
      <c r="AG407">
        <f t="shared" si="85"/>
        <v>0.21473287248550391</v>
      </c>
      <c r="AH407">
        <f t="shared" si="86"/>
        <v>8.2283676420628199E-4</v>
      </c>
      <c r="AI407">
        <f t="shared" si="87"/>
        <v>3.2954022546938218E-3</v>
      </c>
      <c r="AJ407">
        <f t="shared" si="88"/>
        <v>1.230539082624927E-2</v>
      </c>
      <c r="AK407">
        <f t="shared" si="89"/>
        <v>2.2838165456843034E-3</v>
      </c>
      <c r="AL407" s="5">
        <f t="shared" si="90"/>
        <v>0.22022044249092818</v>
      </c>
      <c r="AM407" s="5">
        <f t="shared" si="91"/>
        <v>0.23344031887633757</v>
      </c>
      <c r="AN407" s="5">
        <f t="shared" si="92"/>
        <v>-1.321987638540939E-2</v>
      </c>
    </row>
    <row r="408" spans="1:40" x14ac:dyDescent="0.25">
      <c r="A408" s="17">
        <v>432</v>
      </c>
      <c r="B408">
        <v>15</v>
      </c>
      <c r="C408">
        <v>2</v>
      </c>
      <c r="D408">
        <v>2010</v>
      </c>
      <c r="E408" s="1">
        <v>0.4793</v>
      </c>
      <c r="F408">
        <v>16</v>
      </c>
      <c r="G408">
        <v>2</v>
      </c>
      <c r="H408">
        <v>2010</v>
      </c>
      <c r="I408" s="1">
        <v>0.4793</v>
      </c>
      <c r="J408" s="4">
        <v>706</v>
      </c>
      <c r="K408" s="2">
        <v>64.815864022662922</v>
      </c>
      <c r="L408" s="5">
        <v>21.394276509867694</v>
      </c>
      <c r="M408" s="5">
        <v>3.4943848099848865E-2</v>
      </c>
      <c r="N408" s="5">
        <v>0.43444445956193611</v>
      </c>
      <c r="O408" s="5">
        <v>3.556610285804775</v>
      </c>
      <c r="P408" s="5">
        <v>7.0128214328211938E-2</v>
      </c>
      <c r="Q408" s="2">
        <v>-4.829301215113313E-2</v>
      </c>
      <c r="R408" s="5">
        <v>14.297909387120463</v>
      </c>
      <c r="S408" s="5">
        <v>9.6550848732129112E-3</v>
      </c>
      <c r="T408" s="5">
        <v>0.44662498478454815</v>
      </c>
      <c r="U408" s="5">
        <v>2.0106628349134277</v>
      </c>
      <c r="V408" s="5">
        <v>0.49029620497619797</v>
      </c>
      <c r="W408" s="3">
        <v>0.62292376767351665</v>
      </c>
      <c r="X408" s="3" t="s">
        <v>147</v>
      </c>
      <c r="Y408" s="3">
        <v>1.2458475353470333</v>
      </c>
      <c r="AB408">
        <f t="shared" si="80"/>
        <v>0.60345461624877139</v>
      </c>
      <c r="AC408">
        <f t="shared" si="81"/>
        <v>4.3732288871456832E-4</v>
      </c>
      <c r="AD408">
        <f t="shared" si="82"/>
        <v>7.0066149540106686E-3</v>
      </c>
      <c r="AE408">
        <f t="shared" si="83"/>
        <v>3.702580832547113E-2</v>
      </c>
      <c r="AF408">
        <f t="shared" si="84"/>
        <v>7.9673407204999727E-4</v>
      </c>
      <c r="AG408">
        <f t="shared" si="85"/>
        <v>0.62192485558230737</v>
      </c>
      <c r="AH408">
        <f t="shared" si="86"/>
        <v>5.3525470100912562E-4</v>
      </c>
      <c r="AI408">
        <f t="shared" si="87"/>
        <v>1.142313053980731E-2</v>
      </c>
      <c r="AJ408">
        <f t="shared" si="88"/>
        <v>4.1363152333129559E-2</v>
      </c>
      <c r="AK408">
        <f t="shared" si="89"/>
        <v>6.1164696229565616E-3</v>
      </c>
      <c r="AL408" s="5">
        <f t="shared" si="90"/>
        <v>0.64872109648901766</v>
      </c>
      <c r="AM408" s="5">
        <f t="shared" si="91"/>
        <v>0.68136286277920988</v>
      </c>
      <c r="AN408" s="5">
        <f t="shared" si="92"/>
        <v>-3.264176629019222E-2</v>
      </c>
    </row>
    <row r="409" spans="1:40" x14ac:dyDescent="0.25">
      <c r="A409" s="17">
        <v>433</v>
      </c>
      <c r="B409">
        <v>16</v>
      </c>
      <c r="C409">
        <v>2</v>
      </c>
      <c r="D409">
        <v>2010</v>
      </c>
      <c r="E409" s="1">
        <v>0.4793</v>
      </c>
      <c r="F409">
        <v>17</v>
      </c>
      <c r="G409">
        <v>2</v>
      </c>
      <c r="H409">
        <v>2010</v>
      </c>
      <c r="I409" s="1">
        <v>0.4793</v>
      </c>
      <c r="J409" s="4">
        <v>706</v>
      </c>
      <c r="K409" s="2">
        <v>67.266288951841403</v>
      </c>
      <c r="L409" s="5">
        <v>24.437012024702703</v>
      </c>
      <c r="M409" s="5">
        <v>4.94000707441331E-2</v>
      </c>
      <c r="N409" s="5">
        <v>0.57439853224283022</v>
      </c>
      <c r="O409" s="5">
        <v>4.1818183160203626</v>
      </c>
      <c r="P409" s="5">
        <v>0.12197774288489042</v>
      </c>
      <c r="Q409" s="2">
        <v>2.6503875045211345E-2</v>
      </c>
      <c r="R409" s="5">
        <v>16.480971732513449</v>
      </c>
      <c r="S409" s="5">
        <v>7.7319679605249755E-2</v>
      </c>
      <c r="T409" s="5">
        <v>0.53781020096416776</v>
      </c>
      <c r="U409" s="5">
        <v>2.2684432620317043</v>
      </c>
      <c r="V409" s="5">
        <v>0.70474550233698263</v>
      </c>
      <c r="W409" s="3">
        <v>0.65217648502152514</v>
      </c>
      <c r="X409" s="3">
        <v>8.7021671866087572E-2</v>
      </c>
      <c r="Y409" s="3">
        <v>1.3043529700430503</v>
      </c>
      <c r="AB409">
        <f t="shared" si="80"/>
        <v>0.68927910260634362</v>
      </c>
      <c r="AC409">
        <f t="shared" si="81"/>
        <v>6.1824277563242273E-4</v>
      </c>
      <c r="AD409">
        <f t="shared" si="82"/>
        <v>9.2637603196332897E-3</v>
      </c>
      <c r="AE409">
        <f t="shared" si="83"/>
        <v>4.353448676648556E-2</v>
      </c>
      <c r="AF409">
        <f t="shared" si="84"/>
        <v>1.3858020586879562E-3</v>
      </c>
      <c r="AG409">
        <f t="shared" si="85"/>
        <v>0.71688284539225267</v>
      </c>
      <c r="AH409">
        <f t="shared" si="86"/>
        <v>4.2864172125560472E-3</v>
      </c>
      <c r="AI409">
        <f t="shared" si="87"/>
        <v>1.375533465557755E-2</v>
      </c>
      <c r="AJ409">
        <f t="shared" si="88"/>
        <v>4.6666185188885094E-2</v>
      </c>
      <c r="AK409">
        <f t="shared" si="89"/>
        <v>8.7917353085950924E-3</v>
      </c>
      <c r="AL409" s="5">
        <f t="shared" si="90"/>
        <v>0.74408139452678279</v>
      </c>
      <c r="AM409" s="5">
        <f t="shared" si="91"/>
        <v>0.7903825177578665</v>
      </c>
      <c r="AN409" s="5">
        <f t="shared" si="92"/>
        <v>-4.6301123231083707E-2</v>
      </c>
    </row>
    <row r="410" spans="1:40" x14ac:dyDescent="0.25">
      <c r="A410" s="17">
        <v>434</v>
      </c>
      <c r="B410">
        <v>17</v>
      </c>
      <c r="C410">
        <v>2</v>
      </c>
      <c r="D410">
        <v>2010</v>
      </c>
      <c r="E410" s="1">
        <v>0.4793</v>
      </c>
      <c r="F410">
        <v>18</v>
      </c>
      <c r="G410">
        <v>2</v>
      </c>
      <c r="H410">
        <v>2010</v>
      </c>
      <c r="I410" s="1">
        <v>0.4793</v>
      </c>
      <c r="J410" s="4">
        <v>706</v>
      </c>
      <c r="K410" s="2">
        <v>61.133144475920801</v>
      </c>
      <c r="L410" s="5">
        <v>19.983849565701568</v>
      </c>
      <c r="M410" s="5">
        <v>3.7160364444011725E-2</v>
      </c>
      <c r="N410" s="5">
        <v>0.67579524746630892</v>
      </c>
      <c r="O410" s="5">
        <v>3.9652027941614429</v>
      </c>
      <c r="P410" s="5">
        <v>0.17243804796460652</v>
      </c>
      <c r="Q410" s="2">
        <v>0.51291497531542385</v>
      </c>
      <c r="R410" s="5">
        <v>13.692599865330383</v>
      </c>
      <c r="S410" s="5">
        <v>4.1992956439782264E-2</v>
      </c>
      <c r="T410" s="5">
        <v>0.43325844629229443</v>
      </c>
      <c r="U410" s="5">
        <v>1.915887202886402</v>
      </c>
      <c r="V410" s="5">
        <v>0.48840582282164702</v>
      </c>
      <c r="W410" s="3">
        <v>0.66020664272490004</v>
      </c>
      <c r="X410" s="3">
        <v>6.6372694914552097E-2</v>
      </c>
      <c r="Y410" s="3">
        <v>1.3204132854498001</v>
      </c>
      <c r="AB410">
        <f t="shared" si="80"/>
        <v>0.56367160933352789</v>
      </c>
      <c r="AC410">
        <f t="shared" si="81"/>
        <v>4.6506263070699496E-4</v>
      </c>
      <c r="AD410">
        <f t="shared" si="82"/>
        <v>1.0899061968752613E-2</v>
      </c>
      <c r="AE410">
        <f t="shared" si="83"/>
        <v>4.1279428115645646E-2</v>
      </c>
      <c r="AF410">
        <f t="shared" si="84"/>
        <v>1.9590869302360671E-3</v>
      </c>
      <c r="AG410">
        <f t="shared" si="85"/>
        <v>0.5955953393761827</v>
      </c>
      <c r="AH410">
        <f t="shared" si="86"/>
        <v>2.3279885820605192E-3</v>
      </c>
      <c r="AI410">
        <f t="shared" si="87"/>
        <v>1.108126047148583E-2</v>
      </c>
      <c r="AJ410">
        <f t="shared" si="88"/>
        <v>3.9413437623665955E-2</v>
      </c>
      <c r="AK410">
        <f t="shared" si="89"/>
        <v>6.0928870112480918E-3</v>
      </c>
      <c r="AL410" s="5">
        <f t="shared" si="90"/>
        <v>0.61827424897886918</v>
      </c>
      <c r="AM410" s="5">
        <f t="shared" si="91"/>
        <v>0.65451091306464315</v>
      </c>
      <c r="AN410" s="5">
        <f t="shared" si="92"/>
        <v>-3.6236664085773973E-2</v>
      </c>
    </row>
    <row r="411" spans="1:40" x14ac:dyDescent="0.25">
      <c r="A411" s="17">
        <v>435</v>
      </c>
      <c r="B411">
        <v>18</v>
      </c>
      <c r="C411">
        <v>2</v>
      </c>
      <c r="D411">
        <v>2010</v>
      </c>
      <c r="E411" s="1">
        <v>0.4793</v>
      </c>
      <c r="F411">
        <v>19</v>
      </c>
      <c r="G411">
        <v>2</v>
      </c>
      <c r="H411">
        <v>2010</v>
      </c>
      <c r="I411" s="1">
        <v>0.4793</v>
      </c>
      <c r="J411" s="4">
        <v>706</v>
      </c>
      <c r="K411" s="2">
        <v>92.351274787535303</v>
      </c>
      <c r="L411" s="5">
        <v>35.628289757240317</v>
      </c>
      <c r="M411" s="5">
        <v>0.10328423857593148</v>
      </c>
      <c r="N411" s="5">
        <v>0.51605806396452347</v>
      </c>
      <c r="O411" s="5">
        <v>4.6857463534749559</v>
      </c>
      <c r="P411" s="5">
        <v>0.10790116335406202</v>
      </c>
      <c r="Q411" s="2">
        <v>-1.4175780595433185</v>
      </c>
      <c r="R411" s="5">
        <v>24.207245577715582</v>
      </c>
      <c r="S411" s="5">
        <v>0.1017625555029896</v>
      </c>
      <c r="T411" s="5">
        <v>0.83115021118210652</v>
      </c>
      <c r="U411" s="5">
        <v>3.5343510228509869</v>
      </c>
      <c r="V411" s="5">
        <v>0.93794469593766561</v>
      </c>
      <c r="W411" s="3">
        <v>0.76173077940328271</v>
      </c>
      <c r="X411" s="3">
        <v>9.7346160341855267E-2</v>
      </c>
      <c r="Y411" s="3">
        <v>1.5234615588065654</v>
      </c>
      <c r="AB411">
        <f t="shared" si="80"/>
        <v>1.0049442855961501</v>
      </c>
      <c r="AC411">
        <f t="shared" si="81"/>
        <v>1.2926041071276968E-3</v>
      </c>
      <c r="AD411">
        <f t="shared" si="82"/>
        <v>8.3228593863472634E-3</v>
      </c>
      <c r="AE411">
        <f t="shared" si="83"/>
        <v>4.8780589495000463E-2</v>
      </c>
      <c r="AF411">
        <f t="shared" si="84"/>
        <v>1.2258765474287775E-3</v>
      </c>
      <c r="AG411">
        <f t="shared" si="85"/>
        <v>1.0529572752452756</v>
      </c>
      <c r="AH411">
        <f t="shared" si="86"/>
        <v>5.6414715080129281E-3</v>
      </c>
      <c r="AI411">
        <f t="shared" si="87"/>
        <v>2.1257962908415622E-2</v>
      </c>
      <c r="AJ411">
        <f t="shared" si="88"/>
        <v>7.2708311517197852E-2</v>
      </c>
      <c r="AK411">
        <f t="shared" si="89"/>
        <v>1.170090688544992E-2</v>
      </c>
      <c r="AL411" s="5">
        <f t="shared" si="90"/>
        <v>1.0645662151320543</v>
      </c>
      <c r="AM411" s="5">
        <f t="shared" si="91"/>
        <v>1.1642659280643517</v>
      </c>
      <c r="AN411" s="5">
        <f t="shared" si="92"/>
        <v>-9.9699712932297402E-2</v>
      </c>
    </row>
    <row r="412" spans="1:40" x14ac:dyDescent="0.25">
      <c r="A412" s="17">
        <v>436</v>
      </c>
      <c r="B412">
        <v>19</v>
      </c>
      <c r="C412">
        <v>2</v>
      </c>
      <c r="D412">
        <v>2010</v>
      </c>
      <c r="E412" s="1">
        <v>0.4793</v>
      </c>
      <c r="F412">
        <v>20</v>
      </c>
      <c r="G412">
        <v>2</v>
      </c>
      <c r="H412">
        <v>2010</v>
      </c>
      <c r="I412" s="1">
        <v>0.4793</v>
      </c>
      <c r="J412" s="4">
        <v>706</v>
      </c>
      <c r="K412" s="2">
        <v>105.22662889518409</v>
      </c>
      <c r="L412" s="5">
        <v>41.154366082535539</v>
      </c>
      <c r="M412" s="5">
        <v>7.4703028966127474E-2</v>
      </c>
      <c r="N412" s="5">
        <v>0.5392725824819854</v>
      </c>
      <c r="O412" s="5">
        <v>6.3412758212894138</v>
      </c>
      <c r="P412" s="5">
        <v>7.4431072546683089E-2</v>
      </c>
      <c r="Q412" s="2">
        <v>-0.57209687652445762</v>
      </c>
      <c r="R412" s="5">
        <v>27.420090976860447</v>
      </c>
      <c r="S412" s="5">
        <v>4.5654683914224878E-2</v>
      </c>
      <c r="T412" s="5">
        <v>0.97056146916833774</v>
      </c>
      <c r="U412" s="5">
        <v>3.9529885402813201</v>
      </c>
      <c r="V412" s="5">
        <v>1.0689077093499109</v>
      </c>
      <c r="W412" s="3">
        <v>0.76173077940328271</v>
      </c>
      <c r="X412" s="3" t="s">
        <v>147</v>
      </c>
      <c r="Y412" s="3">
        <v>1.5234615588065654</v>
      </c>
      <c r="AB412">
        <f t="shared" si="80"/>
        <v>1.1608147711769252</v>
      </c>
      <c r="AC412">
        <f t="shared" si="81"/>
        <v>9.3490975378113087E-4</v>
      </c>
      <c r="AD412">
        <f t="shared" si="82"/>
        <v>8.6972575148413327E-3</v>
      </c>
      <c r="AE412">
        <f t="shared" si="83"/>
        <v>6.6015347263406687E-2</v>
      </c>
      <c r="AF412">
        <f t="shared" si="84"/>
        <v>8.4561930009546848E-4</v>
      </c>
      <c r="AG412">
        <f t="shared" si="85"/>
        <v>1.1927083644969239</v>
      </c>
      <c r="AH412">
        <f t="shared" si="86"/>
        <v>2.530985952901597E-3</v>
      </c>
      <c r="AI412">
        <f t="shared" si="87"/>
        <v>2.4823623256467357E-2</v>
      </c>
      <c r="AJ412">
        <f t="shared" si="88"/>
        <v>8.1320480153904973E-2</v>
      </c>
      <c r="AK412">
        <f t="shared" si="89"/>
        <v>1.3334677012848189E-2</v>
      </c>
      <c r="AL412" s="5">
        <f t="shared" si="90"/>
        <v>1.2373079050090499</v>
      </c>
      <c r="AM412" s="5">
        <f t="shared" si="91"/>
        <v>1.314718130873046</v>
      </c>
      <c r="AN412" s="5">
        <f t="shared" si="92"/>
        <v>-7.7410225863996152E-2</v>
      </c>
    </row>
    <row r="413" spans="1:40" x14ac:dyDescent="0.25">
      <c r="A413" s="17">
        <v>437</v>
      </c>
      <c r="B413">
        <v>20</v>
      </c>
      <c r="C413">
        <v>2</v>
      </c>
      <c r="D413">
        <v>2010</v>
      </c>
      <c r="E413" s="1">
        <v>0.4793</v>
      </c>
      <c r="F413">
        <v>21</v>
      </c>
      <c r="G413">
        <v>2</v>
      </c>
      <c r="H413">
        <v>2010</v>
      </c>
      <c r="I413" s="1">
        <v>0.4793</v>
      </c>
      <c r="J413" s="4">
        <v>706</v>
      </c>
      <c r="K413" s="2">
        <v>89.943342776204119</v>
      </c>
      <c r="L413" s="5">
        <v>38.091830888117201</v>
      </c>
      <c r="M413" s="5">
        <v>9.3035919502230766E-2</v>
      </c>
      <c r="N413" s="5">
        <v>0.59699465713497279</v>
      </c>
      <c r="O413" s="5">
        <v>5.7593826438474212</v>
      </c>
      <c r="P413" s="5">
        <v>1.7178478738071865E-2</v>
      </c>
      <c r="Q413" s="2">
        <v>-0.39836533030717458</v>
      </c>
      <c r="R413" s="5">
        <v>24.423102448576103</v>
      </c>
      <c r="S413" s="5" t="s">
        <v>104</v>
      </c>
      <c r="T413" s="5">
        <v>0.5086530545948289</v>
      </c>
      <c r="U413" s="5">
        <v>0.6294296659998273</v>
      </c>
      <c r="V413" s="5">
        <v>2.5106091549770175</v>
      </c>
      <c r="W413" s="3">
        <v>0.88562464111249539</v>
      </c>
      <c r="X413" s="3" t="s">
        <v>147</v>
      </c>
      <c r="Y413" s="3">
        <v>1.7712492822249908</v>
      </c>
      <c r="AB413">
        <f t="shared" si="80"/>
        <v>1.0744318079744224</v>
      </c>
      <c r="AC413">
        <f t="shared" si="81"/>
        <v>1.1643462092289594E-3</v>
      </c>
      <c r="AD413">
        <f t="shared" si="82"/>
        <v>9.6281851456090205E-3</v>
      </c>
      <c r="AE413">
        <f t="shared" si="83"/>
        <v>5.9957594649954003E-2</v>
      </c>
      <c r="AF413">
        <f t="shared" si="84"/>
        <v>1.9516651675390329E-4</v>
      </c>
      <c r="AG413">
        <f t="shared" si="85"/>
        <v>1.0623465327654911</v>
      </c>
      <c r="AH413">
        <f t="shared" si="86"/>
        <v>5.543759666930919E-2</v>
      </c>
      <c r="AI413">
        <f t="shared" si="87"/>
        <v>1.3009595163851853E-2</v>
      </c>
      <c r="AJ413">
        <f t="shared" si="88"/>
        <v>1.2948563382016609E-2</v>
      </c>
      <c r="AK413">
        <f t="shared" si="89"/>
        <v>3.1319974488236244E-2</v>
      </c>
      <c r="AL413" s="5">
        <f t="shared" si="90"/>
        <v>1.1453771004959683</v>
      </c>
      <c r="AM413" s="5">
        <f t="shared" si="91"/>
        <v>1.1750622624689049</v>
      </c>
      <c r="AN413" s="5">
        <f t="shared" si="92"/>
        <v>-2.968516197293658E-2</v>
      </c>
    </row>
    <row r="414" spans="1:40" x14ac:dyDescent="0.25">
      <c r="A414" s="17">
        <v>438</v>
      </c>
      <c r="B414">
        <v>21</v>
      </c>
      <c r="C414">
        <v>2</v>
      </c>
      <c r="D414">
        <v>2010</v>
      </c>
      <c r="E414" s="1">
        <v>0.4793</v>
      </c>
      <c r="F414">
        <v>22</v>
      </c>
      <c r="G414">
        <v>2</v>
      </c>
      <c r="H414">
        <v>2010</v>
      </c>
      <c r="I414" s="1">
        <v>0.4793</v>
      </c>
      <c r="J414" s="4">
        <v>706</v>
      </c>
      <c r="K414" s="2">
        <v>73.342776203966238</v>
      </c>
      <c r="L414" s="5">
        <v>23.853117539788716</v>
      </c>
      <c r="M414" s="5">
        <v>4.4527698653973193E-2</v>
      </c>
      <c r="N414" s="5">
        <v>0.61931608069254152</v>
      </c>
      <c r="O414" s="5">
        <v>4.245704756377279</v>
      </c>
      <c r="P414" s="5">
        <v>0.10379356094996095</v>
      </c>
      <c r="Q414" s="2">
        <v>0.2779180391486924</v>
      </c>
      <c r="R414" s="5">
        <v>15.737191891533611</v>
      </c>
      <c r="S414" s="5">
        <v>1.3102523285049556E-2</v>
      </c>
      <c r="T414" s="5">
        <v>0.50600448489939054</v>
      </c>
      <c r="U414" s="5">
        <v>2.2173019085887051</v>
      </c>
      <c r="V414" s="5">
        <v>0.73325409194155133</v>
      </c>
      <c r="W414" s="3">
        <v>0.7060932581727567</v>
      </c>
      <c r="X414" s="3" t="s">
        <v>147</v>
      </c>
      <c r="Y414" s="3">
        <v>1.4121865163455134</v>
      </c>
      <c r="AB414">
        <f t="shared" si="80"/>
        <v>0.67280956589819518</v>
      </c>
      <c r="AC414">
        <f t="shared" si="81"/>
        <v>5.5726495111600412E-4</v>
      </c>
      <c r="AD414">
        <f t="shared" si="82"/>
        <v>9.9881796550359975E-3</v>
      </c>
      <c r="AE414">
        <f t="shared" si="83"/>
        <v>4.41995714693817E-2</v>
      </c>
      <c r="AF414">
        <f t="shared" si="84"/>
        <v>1.1792096413748864E-3</v>
      </c>
      <c r="AG414">
        <f t="shared" si="85"/>
        <v>0.68453020154327815</v>
      </c>
      <c r="AH414">
        <f t="shared" si="86"/>
        <v>7.2637240122680935E-4</v>
      </c>
      <c r="AI414">
        <f t="shared" si="87"/>
        <v>1.2941853863195855E-2</v>
      </c>
      <c r="AJ414">
        <f t="shared" si="88"/>
        <v>4.5614110442063469E-2</v>
      </c>
      <c r="AK414">
        <f t="shared" si="89"/>
        <v>9.1473813864963987E-3</v>
      </c>
      <c r="AL414" s="5">
        <f t="shared" si="90"/>
        <v>0.72873379161510365</v>
      </c>
      <c r="AM414" s="5">
        <f t="shared" si="91"/>
        <v>0.75295991963626074</v>
      </c>
      <c r="AN414" s="5">
        <f t="shared" si="92"/>
        <v>-2.422612802115709E-2</v>
      </c>
    </row>
    <row r="415" spans="1:40" x14ac:dyDescent="0.25">
      <c r="A415" s="17">
        <v>439</v>
      </c>
      <c r="B415">
        <v>22</v>
      </c>
      <c r="C415">
        <v>2</v>
      </c>
      <c r="D415">
        <v>2010</v>
      </c>
      <c r="E415" s="1">
        <v>0.4793</v>
      </c>
      <c r="F415">
        <v>23</v>
      </c>
      <c r="G415">
        <v>2</v>
      </c>
      <c r="H415">
        <v>2010</v>
      </c>
      <c r="I415" s="1">
        <v>0.4793</v>
      </c>
      <c r="J415" s="4">
        <v>706</v>
      </c>
      <c r="K415" s="2">
        <v>62.549575070821497</v>
      </c>
      <c r="L415" s="5">
        <v>20.230144319615782</v>
      </c>
      <c r="M415" s="5">
        <v>4.1381285768504965E-2</v>
      </c>
      <c r="N415" s="5">
        <v>0.44733951977851383</v>
      </c>
      <c r="O415" s="5">
        <v>3.6826624117978062</v>
      </c>
      <c r="P415" s="5">
        <v>0.13786394671191732</v>
      </c>
      <c r="Q415" s="2">
        <v>0.26621457017226247</v>
      </c>
      <c r="R415" s="5">
        <v>13.550449936641481</v>
      </c>
      <c r="S415" s="5">
        <v>1.0489832916667035E-2</v>
      </c>
      <c r="T415" s="5">
        <v>0.50016271406066048</v>
      </c>
      <c r="U415" s="5">
        <v>1.9045422249980408</v>
      </c>
      <c r="V415" s="5">
        <v>0.52122738664372437</v>
      </c>
      <c r="W415" s="3">
        <v>0.72215357357950638</v>
      </c>
      <c r="X415" s="3">
        <v>3.3104898714856112E-2</v>
      </c>
      <c r="Y415" s="3">
        <v>1.4443071471590128</v>
      </c>
      <c r="AB415">
        <f t="shared" si="80"/>
        <v>0.57061868726527454</v>
      </c>
      <c r="AC415">
        <f t="shared" si="81"/>
        <v>5.1788753715089318E-4</v>
      </c>
      <c r="AD415">
        <f t="shared" si="82"/>
        <v>7.2145833600008036E-3</v>
      </c>
      <c r="AE415">
        <f t="shared" si="83"/>
        <v>3.8338063951189771E-2</v>
      </c>
      <c r="AF415">
        <f t="shared" si="84"/>
        <v>1.5662869032796937E-3</v>
      </c>
      <c r="AG415">
        <f t="shared" si="85"/>
        <v>0.58941215752230147</v>
      </c>
      <c r="AH415">
        <f t="shared" si="86"/>
        <v>5.8153112636263036E-4</v>
      </c>
      <c r="AI415">
        <f t="shared" si="87"/>
        <v>1.2792441463200714E-2</v>
      </c>
      <c r="AJ415">
        <f t="shared" si="88"/>
        <v>3.9180049886814255E-2</v>
      </c>
      <c r="AK415">
        <f t="shared" si="89"/>
        <v>6.5023376577310922E-3</v>
      </c>
      <c r="AL415" s="5">
        <f t="shared" si="90"/>
        <v>0.61825550901689563</v>
      </c>
      <c r="AM415" s="5">
        <f t="shared" si="91"/>
        <v>0.64846851765641012</v>
      </c>
      <c r="AN415" s="5">
        <f t="shared" si="92"/>
        <v>-3.0213008639514483E-2</v>
      </c>
    </row>
    <row r="416" spans="1:40" x14ac:dyDescent="0.25">
      <c r="A416" s="17">
        <v>440</v>
      </c>
      <c r="B416">
        <v>23</v>
      </c>
      <c r="C416">
        <v>2</v>
      </c>
      <c r="D416">
        <v>2010</v>
      </c>
      <c r="E416" s="1">
        <v>0.4793</v>
      </c>
      <c r="F416">
        <v>26</v>
      </c>
      <c r="G416">
        <v>2</v>
      </c>
      <c r="H416">
        <v>2010</v>
      </c>
      <c r="I416" s="1">
        <v>0.4793</v>
      </c>
      <c r="J416" s="4">
        <v>2120</v>
      </c>
      <c r="K416" s="2">
        <v>63.150943396226417</v>
      </c>
      <c r="L416" s="5">
        <v>26.831344749293866</v>
      </c>
      <c r="M416" s="5">
        <v>7.9678193695627633E-2</v>
      </c>
      <c r="N416" s="5">
        <v>0.63656873573607509</v>
      </c>
      <c r="O416" s="5">
        <v>4.8803236913343122</v>
      </c>
      <c r="P416" s="5">
        <v>6.2635287854479735E-2</v>
      </c>
      <c r="Q416" s="2">
        <v>1.158754584105</v>
      </c>
      <c r="R416" s="5">
        <v>14.760633913049372</v>
      </c>
      <c r="S416" s="5">
        <v>0.12117324803976952</v>
      </c>
      <c r="T416" s="5">
        <v>0.41670811027002602</v>
      </c>
      <c r="U416" s="5">
        <v>1.9146878106880578</v>
      </c>
      <c r="V416" s="5">
        <v>0.81968522969156032</v>
      </c>
      <c r="W416" s="3">
        <v>0.43780808200861676</v>
      </c>
      <c r="X416" s="3">
        <v>4.3496911942610947E-2</v>
      </c>
      <c r="Y416" s="3">
        <v>0.87561616401723352</v>
      </c>
      <c r="AB416">
        <f t="shared" si="80"/>
        <v>0.75681450792017213</v>
      </c>
      <c r="AC416">
        <f t="shared" si="81"/>
        <v>9.9717403003138317E-4</v>
      </c>
      <c r="AD416">
        <f t="shared" si="82"/>
        <v>1.0266426294310209E-2</v>
      </c>
      <c r="AE416">
        <f t="shared" si="83"/>
        <v>5.0806221385234621E-2</v>
      </c>
      <c r="AF416">
        <f t="shared" si="84"/>
        <v>7.116061406150419E-4</v>
      </c>
      <c r="AG416">
        <f t="shared" si="85"/>
        <v>0.64205226555330353</v>
      </c>
      <c r="AH416">
        <f t="shared" si="86"/>
        <v>6.7175536519389033E-3</v>
      </c>
      <c r="AI416">
        <f t="shared" si="87"/>
        <v>1.0657959815900588E-2</v>
      </c>
      <c r="AJ416">
        <f t="shared" si="88"/>
        <v>3.9388763848756593E-2</v>
      </c>
      <c r="AK416">
        <f t="shared" si="89"/>
        <v>1.0225614142858786E-2</v>
      </c>
      <c r="AL416" s="5">
        <f t="shared" si="90"/>
        <v>0.81959593577036338</v>
      </c>
      <c r="AM416" s="5">
        <f t="shared" si="91"/>
        <v>0.70904215701275841</v>
      </c>
      <c r="AN416" s="5">
        <f t="shared" si="92"/>
        <v>0.11055377875760497</v>
      </c>
    </row>
    <row r="417" spans="1:40" x14ac:dyDescent="0.25">
      <c r="A417" s="17">
        <v>441</v>
      </c>
      <c r="B417">
        <v>26</v>
      </c>
      <c r="C417">
        <v>2</v>
      </c>
      <c r="D417">
        <v>2010</v>
      </c>
      <c r="E417" s="1">
        <v>0.4793</v>
      </c>
      <c r="F417">
        <v>1</v>
      </c>
      <c r="G417">
        <v>3</v>
      </c>
      <c r="H417">
        <v>2010</v>
      </c>
      <c r="I417" s="1">
        <v>0.4793</v>
      </c>
      <c r="J417" s="4">
        <v>2118</v>
      </c>
      <c r="K417" s="2">
        <v>73.784804152902311</v>
      </c>
      <c r="L417" s="5">
        <v>30.954306903565552</v>
      </c>
      <c r="M417" s="5">
        <v>8.8504691209444958E-2</v>
      </c>
      <c r="N417" s="5">
        <v>0.76147914054481813</v>
      </c>
      <c r="O417" s="5">
        <v>5.3513547036733362</v>
      </c>
      <c r="P417" s="5">
        <v>6.8838271230419121E-2</v>
      </c>
      <c r="Q417" s="2">
        <v>1.0262113018194938</v>
      </c>
      <c r="R417" s="5">
        <v>17.154554043397965</v>
      </c>
      <c r="S417" s="5">
        <v>0.20131684546081274</v>
      </c>
      <c r="T417" s="5">
        <v>0.53105135247198421</v>
      </c>
      <c r="U417" s="5">
        <v>2.2551814464267177</v>
      </c>
      <c r="V417" s="5">
        <v>0.77337181339349159</v>
      </c>
      <c r="W417" s="3">
        <v>0.48540848533621833</v>
      </c>
      <c r="X417" s="3">
        <v>6.0334591257735076E-2</v>
      </c>
      <c r="Y417" s="3">
        <v>0.97081697067243666</v>
      </c>
      <c r="AB417">
        <f t="shared" si="80"/>
        <v>0.87310825328083796</v>
      </c>
      <c r="AC417">
        <f t="shared" si="81"/>
        <v>1.1076378054846437E-3</v>
      </c>
      <c r="AD417">
        <f t="shared" si="82"/>
        <v>1.2280951030399502E-2</v>
      </c>
      <c r="AE417">
        <f t="shared" si="83"/>
        <v>5.570985225191278E-2</v>
      </c>
      <c r="AF417">
        <f t="shared" si="84"/>
        <v>7.8207889186521099E-4</v>
      </c>
      <c r="AG417">
        <f t="shared" si="85"/>
        <v>0.74618206460516856</v>
      </c>
      <c r="AH417">
        <f t="shared" si="86"/>
        <v>1.1160522081394186E-2</v>
      </c>
      <c r="AI417">
        <f t="shared" si="87"/>
        <v>1.3582466564325922E-2</v>
      </c>
      <c r="AJ417">
        <f t="shared" si="88"/>
        <v>4.6393364460537295E-2</v>
      </c>
      <c r="AK417">
        <f t="shared" si="89"/>
        <v>9.6478519634916621E-3</v>
      </c>
      <c r="AL417" s="5">
        <f t="shared" si="90"/>
        <v>0.94298877326050012</v>
      </c>
      <c r="AM417" s="5">
        <f t="shared" si="91"/>
        <v>0.82696626967491771</v>
      </c>
      <c r="AN417" s="5">
        <f t="shared" si="92"/>
        <v>0.11602250358558241</v>
      </c>
    </row>
    <row r="418" spans="1:40" x14ac:dyDescent="0.25">
      <c r="A418" s="17">
        <v>442</v>
      </c>
      <c r="B418">
        <v>1</v>
      </c>
      <c r="C418">
        <v>3</v>
      </c>
      <c r="D418">
        <v>2010</v>
      </c>
      <c r="E418" s="1">
        <v>0.4793</v>
      </c>
      <c r="F418">
        <v>4</v>
      </c>
      <c r="G418">
        <v>3</v>
      </c>
      <c r="H418">
        <v>2010</v>
      </c>
      <c r="I418" s="1">
        <v>0.4793</v>
      </c>
      <c r="J418" s="4">
        <v>2120</v>
      </c>
      <c r="K418" s="2">
        <v>82.452830188679272</v>
      </c>
      <c r="L418" s="5">
        <v>37.593898257229171</v>
      </c>
      <c r="M418" s="5">
        <v>0.12951583331698668</v>
      </c>
      <c r="N418" s="5">
        <v>0.35217688489772481</v>
      </c>
      <c r="O418" s="5">
        <v>5.786172859938139</v>
      </c>
      <c r="P418" s="5">
        <v>4.6201423018760936E-2</v>
      </c>
      <c r="Q418" s="2">
        <v>0.44925597354139057</v>
      </c>
      <c r="R418" s="5">
        <v>21.167489871798246</v>
      </c>
      <c r="S418" s="5">
        <v>0.1506228254763792</v>
      </c>
      <c r="T418" s="5">
        <v>0.65688693957288824</v>
      </c>
      <c r="U418" s="5">
        <v>2.764419825486633</v>
      </c>
      <c r="V418" s="5">
        <v>0.78190917130837878</v>
      </c>
      <c r="W418" s="3">
        <v>0.36827903729014999</v>
      </c>
      <c r="X418" s="3" t="s">
        <v>147</v>
      </c>
      <c r="Y418" s="3">
        <v>0.73655807458029998</v>
      </c>
      <c r="AB418">
        <f t="shared" si="80"/>
        <v>1.0603869420706051</v>
      </c>
      <c r="AC418">
        <f t="shared" si="81"/>
        <v>1.6208929880479912E-3</v>
      </c>
      <c r="AD418">
        <f t="shared" si="82"/>
        <v>5.6798234477875914E-3</v>
      </c>
      <c r="AE418">
        <f t="shared" si="83"/>
        <v>6.0236492062451484E-2</v>
      </c>
      <c r="AF418">
        <f t="shared" si="84"/>
        <v>5.24899261286815E-4</v>
      </c>
      <c r="AG418">
        <f t="shared" si="85"/>
        <v>0.92073517359235191</v>
      </c>
      <c r="AH418">
        <f t="shared" si="86"/>
        <v>8.3501674479512598E-3</v>
      </c>
      <c r="AI418">
        <f t="shared" si="87"/>
        <v>1.6800907956941561E-2</v>
      </c>
      <c r="AJ418">
        <f t="shared" si="88"/>
        <v>5.6869364852635947E-2</v>
      </c>
      <c r="AK418">
        <f t="shared" si="89"/>
        <v>9.7543559294957435E-3</v>
      </c>
      <c r="AL418" s="5">
        <f t="shared" si="90"/>
        <v>1.1284490498301787</v>
      </c>
      <c r="AM418" s="5">
        <f t="shared" si="91"/>
        <v>1.0125099697793765</v>
      </c>
      <c r="AN418" s="5">
        <f t="shared" si="92"/>
        <v>0.11593908005080222</v>
      </c>
    </row>
    <row r="419" spans="1:40" x14ac:dyDescent="0.25">
      <c r="A419" s="17">
        <v>451</v>
      </c>
      <c r="B419">
        <v>4</v>
      </c>
      <c r="C419">
        <v>3</v>
      </c>
      <c r="D419">
        <v>2010</v>
      </c>
      <c r="E419" s="1">
        <v>0.4793</v>
      </c>
      <c r="F419">
        <v>7</v>
      </c>
      <c r="G419">
        <v>3</v>
      </c>
      <c r="H419">
        <v>2010</v>
      </c>
      <c r="I419" s="1">
        <v>0.4793</v>
      </c>
      <c r="J419" s="4">
        <v>2120</v>
      </c>
      <c r="K419" s="2">
        <v>70.806603773584897</v>
      </c>
      <c r="L419" s="5">
        <v>31.963220917703321</v>
      </c>
      <c r="M419" s="5">
        <v>9.5900018126968162E-2</v>
      </c>
      <c r="N419" s="5">
        <v>0.53298357181863887</v>
      </c>
      <c r="O419" s="5">
        <v>5.2214224745536812</v>
      </c>
      <c r="P419" s="5">
        <v>6.0176870878730936E-2</v>
      </c>
      <c r="Q419" s="2">
        <v>0.68104870814301766</v>
      </c>
      <c r="R419" s="5">
        <v>18.008209189025667</v>
      </c>
      <c r="S419" s="5">
        <v>0.15771407939780455</v>
      </c>
      <c r="T419" s="5">
        <v>0.54310754067441458</v>
      </c>
      <c r="U419" s="5">
        <v>2.3522144942010534</v>
      </c>
      <c r="V419" s="5">
        <v>0.79585965456518126</v>
      </c>
      <c r="W419" s="3">
        <v>0.35357097013816663</v>
      </c>
      <c r="X419" s="3" t="s">
        <v>147</v>
      </c>
      <c r="Y419" s="3">
        <v>0.70714194027633326</v>
      </c>
      <c r="AB419">
        <f t="shared" si="80"/>
        <v>0.9015660428652954</v>
      </c>
      <c r="AC419">
        <f t="shared" si="81"/>
        <v>1.2001904551332621E-3</v>
      </c>
      <c r="AD419">
        <f t="shared" si="82"/>
        <v>8.59582987503631E-3</v>
      </c>
      <c r="AE419">
        <f t="shared" si="83"/>
        <v>5.4357203121394686E-2</v>
      </c>
      <c r="AF419">
        <f t="shared" si="84"/>
        <v>6.8367580491993758E-4</v>
      </c>
      <c r="AG419">
        <f t="shared" si="85"/>
        <v>0.78331402136801132</v>
      </c>
      <c r="AH419">
        <f t="shared" si="86"/>
        <v>8.7432895227268943E-3</v>
      </c>
      <c r="AI419">
        <f t="shared" si="87"/>
        <v>1.3890822380369851E-2</v>
      </c>
      <c r="AJ419">
        <f t="shared" si="88"/>
        <v>4.8389518498273061E-2</v>
      </c>
      <c r="AK419">
        <f t="shared" si="89"/>
        <v>9.928388904256253E-3</v>
      </c>
      <c r="AL419" s="5">
        <f t="shared" si="90"/>
        <v>0.96640294212177957</v>
      </c>
      <c r="AM419" s="5">
        <f t="shared" si="91"/>
        <v>0.86426604067363744</v>
      </c>
      <c r="AN419" s="5">
        <f t="shared" si="92"/>
        <v>0.10213690144814214</v>
      </c>
    </row>
    <row r="420" spans="1:40" x14ac:dyDescent="0.25">
      <c r="A420" s="17">
        <v>452</v>
      </c>
      <c r="B420">
        <v>7</v>
      </c>
      <c r="C420">
        <v>3</v>
      </c>
      <c r="D420">
        <v>2010</v>
      </c>
      <c r="E420" s="1">
        <v>0.4793</v>
      </c>
      <c r="F420">
        <v>10</v>
      </c>
      <c r="G420">
        <v>3</v>
      </c>
      <c r="H420">
        <v>2010</v>
      </c>
      <c r="I420" s="1">
        <v>0.4793</v>
      </c>
      <c r="J420" s="4">
        <v>2120</v>
      </c>
      <c r="K420" s="2">
        <v>81.938679245282927</v>
      </c>
      <c r="L420" s="5">
        <v>35.429107749100396</v>
      </c>
      <c r="M420" s="5">
        <v>0.10385185048144632</v>
      </c>
      <c r="N420" s="5">
        <v>0.76599866173409714</v>
      </c>
      <c r="O420" s="5">
        <v>6.4868778348847398</v>
      </c>
      <c r="P420" s="5">
        <v>0.10796653222432123</v>
      </c>
      <c r="Q420" s="2">
        <v>1.3747954711329609</v>
      </c>
      <c r="R420" s="5">
        <v>20.275742336241031</v>
      </c>
      <c r="S420" s="5">
        <v>0.1068119310199932</v>
      </c>
      <c r="T420" s="5">
        <v>0.62784270390249286</v>
      </c>
      <c r="U420" s="5">
        <v>2.7168615309312347</v>
      </c>
      <c r="V420" s="5">
        <v>1.1096057162181892</v>
      </c>
      <c r="W420" s="3">
        <v>0.41064648428380401</v>
      </c>
      <c r="X420" s="3" t="s">
        <v>147</v>
      </c>
      <c r="Y420" s="3">
        <v>0.82129296856760803</v>
      </c>
      <c r="AB420">
        <f t="shared" si="80"/>
        <v>0.99932608662455624</v>
      </c>
      <c r="AC420">
        <f t="shared" si="81"/>
        <v>1.2997077803545045E-3</v>
      </c>
      <c r="AD420">
        <f t="shared" si="82"/>
        <v>1.2353840772811457E-2</v>
      </c>
      <c r="AE420">
        <f t="shared" si="83"/>
        <v>6.7531125438119843E-2</v>
      </c>
      <c r="AF420">
        <f t="shared" si="84"/>
        <v>1.226619210088676E-3</v>
      </c>
      <c r="AG420">
        <f t="shared" si="85"/>
        <v>0.88194628899032179</v>
      </c>
      <c r="AH420">
        <f t="shared" si="86"/>
        <v>5.9213967513564577E-3</v>
      </c>
      <c r="AI420">
        <f t="shared" si="87"/>
        <v>1.6058056332436264E-2</v>
      </c>
      <c r="AJ420">
        <f t="shared" si="88"/>
        <v>5.589100043059525E-2</v>
      </c>
      <c r="AK420">
        <f t="shared" si="89"/>
        <v>1.3842386679368627E-2</v>
      </c>
      <c r="AL420" s="5">
        <f t="shared" si="90"/>
        <v>1.0817373798259309</v>
      </c>
      <c r="AM420" s="5">
        <f t="shared" si="91"/>
        <v>0.97365912918407849</v>
      </c>
      <c r="AN420" s="5">
        <f t="shared" si="92"/>
        <v>0.10807825064185239</v>
      </c>
    </row>
    <row r="421" spans="1:40" x14ac:dyDescent="0.25">
      <c r="A421" s="17">
        <v>453</v>
      </c>
      <c r="B421">
        <v>10</v>
      </c>
      <c r="C421">
        <v>3</v>
      </c>
      <c r="D421">
        <v>2010</v>
      </c>
      <c r="E421" s="1">
        <v>0.59457777777777776</v>
      </c>
      <c r="F421">
        <v>13</v>
      </c>
      <c r="G421">
        <v>3</v>
      </c>
      <c r="H421">
        <v>2010</v>
      </c>
      <c r="I421" s="1">
        <v>0.59457777777777776</v>
      </c>
      <c r="J421" s="4">
        <v>2120</v>
      </c>
      <c r="K421" s="2">
        <v>71.797169811320742</v>
      </c>
      <c r="L421" s="5">
        <v>30.218189287294081</v>
      </c>
      <c r="M421" s="5">
        <v>7.6928099878208381E-2</v>
      </c>
      <c r="N421" s="5">
        <v>1.0276560194102813</v>
      </c>
      <c r="O421" s="5">
        <v>6.1280620921242788</v>
      </c>
      <c r="P421" s="5">
        <v>8.2367573996696752E-2</v>
      </c>
      <c r="Q421" s="2">
        <v>1.5241524075141228</v>
      </c>
      <c r="R421" s="5">
        <v>18.260207849227992</v>
      </c>
      <c r="S421" s="5">
        <v>0.17016338352899246</v>
      </c>
      <c r="T421" s="5">
        <v>0.57052666038235933</v>
      </c>
      <c r="U421" s="5">
        <v>2.5183809889055531</v>
      </c>
      <c r="V421" s="5">
        <v>0.86132499264658746</v>
      </c>
      <c r="W421" s="3">
        <v>0.34062481482267543</v>
      </c>
      <c r="X421" s="3">
        <v>6.5695014538277044E-2</v>
      </c>
      <c r="Y421" s="3">
        <v>0.68124962964535085</v>
      </c>
      <c r="AB421">
        <f t="shared" si="80"/>
        <v>0.85234505647742298</v>
      </c>
      <c r="AC421">
        <f t="shared" si="81"/>
        <v>9.6275655634521908E-4</v>
      </c>
      <c r="AD421">
        <f t="shared" si="82"/>
        <v>1.6573787223433653E-2</v>
      </c>
      <c r="AE421">
        <f t="shared" si="83"/>
        <v>6.3795702704671775E-2</v>
      </c>
      <c r="AF421">
        <f t="shared" si="84"/>
        <v>9.3578673382629278E-4</v>
      </c>
      <c r="AG421">
        <f t="shared" si="85"/>
        <v>0.79427536026797974</v>
      </c>
      <c r="AH421">
        <f t="shared" si="86"/>
        <v>9.4334490239652551E-3</v>
      </c>
      <c r="AI421">
        <f t="shared" si="87"/>
        <v>1.459210912961329E-2</v>
      </c>
      <c r="AJ421">
        <f t="shared" si="88"/>
        <v>5.1807878809001305E-2</v>
      </c>
      <c r="AK421">
        <f t="shared" si="89"/>
        <v>1.0745072263555233E-2</v>
      </c>
      <c r="AL421" s="5">
        <f t="shared" si="90"/>
        <v>0.93461308969570001</v>
      </c>
      <c r="AM421" s="5">
        <f t="shared" si="91"/>
        <v>0.88085386949411482</v>
      </c>
      <c r="AN421" s="5">
        <f t="shared" si="92"/>
        <v>5.3759220201585189E-2</v>
      </c>
    </row>
    <row r="422" spans="1:40" x14ac:dyDescent="0.25">
      <c r="A422" s="17">
        <v>454</v>
      </c>
      <c r="B422">
        <v>13</v>
      </c>
      <c r="C422">
        <v>3</v>
      </c>
      <c r="D422">
        <v>2010</v>
      </c>
      <c r="E422" s="1">
        <v>0.59457777777777776</v>
      </c>
      <c r="F422">
        <v>16</v>
      </c>
      <c r="G422">
        <v>3</v>
      </c>
      <c r="H422">
        <v>2010</v>
      </c>
      <c r="I422" s="1">
        <v>0.59457777777777776</v>
      </c>
      <c r="J422" s="4">
        <v>2120</v>
      </c>
      <c r="K422" s="2">
        <v>59.367924528301927</v>
      </c>
      <c r="L422" s="5">
        <v>25.082902509531653</v>
      </c>
      <c r="M422" s="5">
        <v>5.6509852515654484E-2</v>
      </c>
      <c r="N422" s="5">
        <v>0.99026469580579779</v>
      </c>
      <c r="O422" s="5">
        <v>5.0435490795815578</v>
      </c>
      <c r="P422" s="5">
        <v>0.12762255785379251</v>
      </c>
      <c r="Q422" s="2">
        <v>1.2275653976893368</v>
      </c>
      <c r="R422" s="5">
        <v>15.135104716224381</v>
      </c>
      <c r="S422" s="5">
        <v>0.19514467280049649</v>
      </c>
      <c r="T422" s="5">
        <v>0.46079243356737659</v>
      </c>
      <c r="U422" s="5">
        <v>1.9696625424985792</v>
      </c>
      <c r="V422" s="5">
        <v>0.58707830745924883</v>
      </c>
      <c r="W422" s="3">
        <v>0.3707817008722965</v>
      </c>
      <c r="X422" s="3">
        <v>5.7061761147781047E-2</v>
      </c>
      <c r="Y422" s="3">
        <v>0.74156340174459301</v>
      </c>
      <c r="AB422">
        <f t="shared" si="80"/>
        <v>0.70749732066487037</v>
      </c>
      <c r="AC422">
        <f t="shared" si="81"/>
        <v>7.0722182263284049E-4</v>
      </c>
      <c r="AD422">
        <f t="shared" si="82"/>
        <v>1.5970749018316258E-2</v>
      </c>
      <c r="AE422">
        <f t="shared" si="83"/>
        <v>5.2505466299195051E-2</v>
      </c>
      <c r="AF422">
        <f t="shared" si="84"/>
        <v>1.4499333995359274E-3</v>
      </c>
      <c r="AG422">
        <f t="shared" si="85"/>
        <v>0.65834084970073126</v>
      </c>
      <c r="AH422">
        <f t="shared" si="86"/>
        <v>1.0818351662878235E-2</v>
      </c>
      <c r="AI422">
        <f t="shared" si="87"/>
        <v>1.1785485137905652E-2</v>
      </c>
      <c r="AJ422">
        <f t="shared" si="88"/>
        <v>4.0519698467364314E-2</v>
      </c>
      <c r="AK422">
        <f t="shared" si="89"/>
        <v>7.323831180878853E-3</v>
      </c>
      <c r="AL422" s="5">
        <f t="shared" si="90"/>
        <v>0.77813069120455047</v>
      </c>
      <c r="AM422" s="5">
        <f t="shared" si="91"/>
        <v>0.72878821614975842</v>
      </c>
      <c r="AN422" s="5">
        <f t="shared" si="92"/>
        <v>4.9342475054792057E-2</v>
      </c>
    </row>
    <row r="423" spans="1:40" x14ac:dyDescent="0.25">
      <c r="A423" s="17">
        <v>455</v>
      </c>
      <c r="B423">
        <v>16</v>
      </c>
      <c r="C423">
        <v>3</v>
      </c>
      <c r="D423">
        <v>2010</v>
      </c>
      <c r="E423" s="1">
        <v>0.59457777777777776</v>
      </c>
      <c r="F423">
        <v>19</v>
      </c>
      <c r="G423">
        <v>3</v>
      </c>
      <c r="H423">
        <v>2010</v>
      </c>
      <c r="I423" s="1">
        <v>0.59457777777777776</v>
      </c>
      <c r="J423" s="4">
        <v>706</v>
      </c>
      <c r="K423" s="2">
        <v>133.16186880604062</v>
      </c>
      <c r="L423" s="5">
        <v>36.321297629333863</v>
      </c>
      <c r="M423" s="5">
        <v>0.11027375599708582</v>
      </c>
      <c r="N423" s="5">
        <v>1.5128404647585365</v>
      </c>
      <c r="O423" s="5">
        <v>7.8984444307569506</v>
      </c>
      <c r="P423" s="5">
        <v>0.14213529108291806</v>
      </c>
      <c r="Q423" s="2">
        <v>2.837857299881362</v>
      </c>
      <c r="R423" s="5">
        <v>20.071499916215526</v>
      </c>
      <c r="S423" s="5">
        <v>0.13854966086369919</v>
      </c>
      <c r="T423" s="5">
        <v>0.63154824495084594</v>
      </c>
      <c r="U423" s="5">
        <v>2.6745448785880854</v>
      </c>
      <c r="V423" s="5">
        <v>1.7840073016224409</v>
      </c>
      <c r="W423" s="3">
        <v>0.75923548631456472</v>
      </c>
      <c r="X423" s="3">
        <v>5.7093276271093764E-2</v>
      </c>
      <c r="Y423" s="3">
        <v>1.5184709726291294</v>
      </c>
      <c r="AB423">
        <f t="shared" si="80"/>
        <v>1.0244915135343655</v>
      </c>
      <c r="AC423">
        <f t="shared" si="81"/>
        <v>1.380078043615912E-3</v>
      </c>
      <c r="AD423">
        <f t="shared" si="82"/>
        <v>2.4398724371114806E-2</v>
      </c>
      <c r="AE423">
        <f t="shared" si="83"/>
        <v>8.2226127144098451E-2</v>
      </c>
      <c r="AF423">
        <f t="shared" si="84"/>
        <v>1.6148140991656184E-3</v>
      </c>
      <c r="AG423">
        <f t="shared" si="85"/>
        <v>0.87306223229791013</v>
      </c>
      <c r="AH423">
        <f t="shared" si="86"/>
        <v>7.6808602176313282E-3</v>
      </c>
      <c r="AI423">
        <f t="shared" si="87"/>
        <v>1.6152831323889935E-2</v>
      </c>
      <c r="AJ423">
        <f t="shared" si="88"/>
        <v>5.5020466541618712E-2</v>
      </c>
      <c r="AK423">
        <f t="shared" si="89"/>
        <v>2.2255580110060392E-2</v>
      </c>
      <c r="AL423" s="5">
        <f t="shared" si="90"/>
        <v>1.1341112571923604</v>
      </c>
      <c r="AM423" s="5">
        <f t="shared" si="91"/>
        <v>0.97417197049111048</v>
      </c>
      <c r="AN423" s="5">
        <f t="shared" si="92"/>
        <v>0.15993928670124991</v>
      </c>
    </row>
    <row r="424" spans="1:40" x14ac:dyDescent="0.25">
      <c r="A424" s="17">
        <v>456</v>
      </c>
      <c r="B424">
        <v>19</v>
      </c>
      <c r="C424">
        <v>3</v>
      </c>
      <c r="D424">
        <v>2010</v>
      </c>
      <c r="E424" s="1">
        <v>0.60429999999999995</v>
      </c>
      <c r="F424">
        <v>20</v>
      </c>
      <c r="G424">
        <v>3</v>
      </c>
      <c r="H424">
        <v>2010</v>
      </c>
      <c r="I424" s="1">
        <v>0.60429999999999995</v>
      </c>
      <c r="J424" s="4">
        <v>706</v>
      </c>
      <c r="K424" s="2">
        <v>187.45042492917835</v>
      </c>
      <c r="L424" s="5">
        <v>37.263554885167636</v>
      </c>
      <c r="M424" s="5">
        <v>9.5270376043674304E-2</v>
      </c>
      <c r="N424" s="5">
        <v>1.2207220760206019</v>
      </c>
      <c r="O424" s="5">
        <v>9.6956102100966444</v>
      </c>
      <c r="P424" s="5">
        <v>0.21337515027348475</v>
      </c>
      <c r="Q424" s="2">
        <v>4.045626000712029</v>
      </c>
      <c r="R424" s="5">
        <v>22.409189813843028</v>
      </c>
      <c r="S424" s="5">
        <v>0.1391546936502622</v>
      </c>
      <c r="T424" s="5">
        <v>0.68070068644407389</v>
      </c>
      <c r="U424" s="5">
        <v>2.600609262918316</v>
      </c>
      <c r="V424" s="5">
        <v>2.961888250304884</v>
      </c>
      <c r="W424" s="3">
        <v>1.5748031750988631</v>
      </c>
      <c r="X424" s="3" t="s">
        <v>147</v>
      </c>
      <c r="Y424" s="3">
        <v>3.1496063501977263</v>
      </c>
      <c r="AB424">
        <f t="shared" si="80"/>
        <v>1.0510691587501095</v>
      </c>
      <c r="AC424">
        <f t="shared" si="81"/>
        <v>1.1923104731136652E-3</v>
      </c>
      <c r="AD424">
        <f t="shared" si="82"/>
        <v>1.968750979391309E-2</v>
      </c>
      <c r="AE424">
        <f t="shared" si="83"/>
        <v>0.10093537846142987</v>
      </c>
      <c r="AF424">
        <f t="shared" si="84"/>
        <v>2.4241776862594781E-3</v>
      </c>
      <c r="AG424">
        <f t="shared" si="85"/>
        <v>0.97474615073761184</v>
      </c>
      <c r="AH424">
        <f t="shared" si="86"/>
        <v>7.7144017812245166E-3</v>
      </c>
      <c r="AI424">
        <f t="shared" si="87"/>
        <v>1.7409981672964651E-2</v>
      </c>
      <c r="AJ424">
        <f t="shared" si="88"/>
        <v>5.349947053936055E-2</v>
      </c>
      <c r="AK424">
        <f t="shared" si="89"/>
        <v>3.6949703721368313E-2</v>
      </c>
      <c r="AL424" s="5">
        <f t="shared" si="90"/>
        <v>1.1753085351648258</v>
      </c>
      <c r="AM424" s="5">
        <f t="shared" si="91"/>
        <v>1.09031970845253</v>
      </c>
      <c r="AN424" s="5">
        <f t="shared" si="92"/>
        <v>8.4988826712295795E-2</v>
      </c>
    </row>
    <row r="425" spans="1:40" x14ac:dyDescent="0.25">
      <c r="A425" s="17">
        <v>457</v>
      </c>
      <c r="B425">
        <v>20</v>
      </c>
      <c r="C425">
        <v>3</v>
      </c>
      <c r="D425">
        <v>2010</v>
      </c>
      <c r="E425" s="1">
        <v>0.60429999999999995</v>
      </c>
      <c r="F425">
        <v>21</v>
      </c>
      <c r="G425">
        <v>3</v>
      </c>
      <c r="H425">
        <v>2010</v>
      </c>
      <c r="I425" s="1">
        <v>0.60429999999999995</v>
      </c>
      <c r="J425" s="4">
        <v>706</v>
      </c>
      <c r="K425" s="2">
        <v>209.63172804532564</v>
      </c>
      <c r="L425" s="5">
        <v>61.213775255462402</v>
      </c>
      <c r="M425" s="5">
        <v>0.1916799681728755</v>
      </c>
      <c r="N425" s="5">
        <v>0.721237703448951</v>
      </c>
      <c r="O425" s="5">
        <v>10.625865723747532</v>
      </c>
      <c r="P425" s="5">
        <v>0.18110563220814391</v>
      </c>
      <c r="Q425" s="2">
        <v>2.1714538288711687</v>
      </c>
      <c r="R425" s="5">
        <v>33.532221311700262</v>
      </c>
      <c r="S425" s="5">
        <v>0.13995339410512761</v>
      </c>
      <c r="T425" s="5">
        <v>1.0246907287651057</v>
      </c>
      <c r="U425" s="5">
        <v>3.7016796019211888</v>
      </c>
      <c r="V425" s="5">
        <v>3.057969136602833</v>
      </c>
      <c r="W425" s="3">
        <v>1.0728689905263256</v>
      </c>
      <c r="X425" s="3">
        <v>7.1222910167390546E-2</v>
      </c>
      <c r="Y425" s="3">
        <v>2.1457379810526511</v>
      </c>
      <c r="AB425">
        <f t="shared" si="80"/>
        <v>1.7266176418205059</v>
      </c>
      <c r="AC425">
        <f t="shared" si="81"/>
        <v>2.3988782560682258E-3</v>
      </c>
      <c r="AD425">
        <f t="shared" si="82"/>
        <v>1.1631946885632441E-2</v>
      </c>
      <c r="AE425">
        <f t="shared" si="83"/>
        <v>0.11061972945136599</v>
      </c>
      <c r="AF425">
        <f t="shared" si="84"/>
        <v>2.057560273031733E-3</v>
      </c>
      <c r="AG425">
        <f t="shared" si="85"/>
        <v>1.4585714129241076</v>
      </c>
      <c r="AH425">
        <f t="shared" si="86"/>
        <v>7.7586798149009385E-3</v>
      </c>
      <c r="AI425">
        <f t="shared" si="87"/>
        <v>2.6208063490359059E-2</v>
      </c>
      <c r="AJ425">
        <f t="shared" si="88"/>
        <v>7.6150578109878408E-2</v>
      </c>
      <c r="AK425">
        <f t="shared" si="89"/>
        <v>3.8148317572390629E-2</v>
      </c>
      <c r="AL425" s="5">
        <f t="shared" si="90"/>
        <v>1.8533257566866044</v>
      </c>
      <c r="AM425" s="5">
        <f t="shared" si="91"/>
        <v>1.6068370519116366</v>
      </c>
      <c r="AN425" s="5">
        <f t="shared" si="92"/>
        <v>0.24648870477496776</v>
      </c>
    </row>
    <row r="426" spans="1:40" x14ac:dyDescent="0.25">
      <c r="A426" s="17">
        <v>458</v>
      </c>
      <c r="B426">
        <v>21</v>
      </c>
      <c r="C426">
        <v>3</v>
      </c>
      <c r="D426">
        <v>2010</v>
      </c>
      <c r="E426" s="1">
        <v>0.60429999999999995</v>
      </c>
      <c r="F426">
        <v>22</v>
      </c>
      <c r="G426">
        <v>3</v>
      </c>
      <c r="H426">
        <v>2010</v>
      </c>
      <c r="I426" s="1">
        <v>0.45221666666666666</v>
      </c>
      <c r="J426" s="4">
        <v>598</v>
      </c>
      <c r="K426" s="2" t="s">
        <v>138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  <c r="AB426">
        <f t="shared" si="80"/>
        <v>2.8206357713028513E-2</v>
      </c>
      <c r="AC426">
        <f t="shared" si="81"/>
        <v>1.2515018021625952E-2</v>
      </c>
      <c r="AD426">
        <f t="shared" si="82"/>
        <v>1.6127757644960317E-2</v>
      </c>
      <c r="AE426">
        <f t="shared" si="83"/>
        <v>1.0410420414418017E-2</v>
      </c>
      <c r="AF426">
        <f t="shared" si="84"/>
        <v>1.1361105935496186E-2</v>
      </c>
      <c r="AG426">
        <f t="shared" si="85"/>
        <v>4.349760784905634E-2</v>
      </c>
      <c r="AH426">
        <f t="shared" si="86"/>
        <v>5.543759666930919E-2</v>
      </c>
      <c r="AI426">
        <f t="shared" si="87"/>
        <v>2.5576559594662682E-2</v>
      </c>
      <c r="AJ426">
        <f t="shared" si="88"/>
        <v>2.0571898786257974E-2</v>
      </c>
      <c r="AK426">
        <f t="shared" si="89"/>
        <v>1.2475049900199601E-2</v>
      </c>
      <c r="AL426" s="5"/>
      <c r="AM426" s="5"/>
      <c r="AN426" s="5"/>
    </row>
    <row r="427" spans="1:40" x14ac:dyDescent="0.25">
      <c r="A427" s="17">
        <v>459</v>
      </c>
      <c r="B427">
        <v>22</v>
      </c>
      <c r="C427">
        <v>3</v>
      </c>
      <c r="D427">
        <v>2010</v>
      </c>
      <c r="E427" s="1">
        <v>0.48138333333333339</v>
      </c>
      <c r="F427">
        <v>25</v>
      </c>
      <c r="G427">
        <v>3</v>
      </c>
      <c r="H427">
        <v>2010</v>
      </c>
      <c r="I427" s="1">
        <v>0.48138333333333339</v>
      </c>
      <c r="J427" s="4">
        <v>2120</v>
      </c>
      <c r="K427" s="2">
        <v>94.127358490565982</v>
      </c>
      <c r="L427" s="5">
        <v>32.568015305540889</v>
      </c>
      <c r="M427" s="5">
        <v>8.8968860325475296E-2</v>
      </c>
      <c r="N427" s="5">
        <v>0.86643646078037029</v>
      </c>
      <c r="O427" s="5">
        <v>5.9899760184368747</v>
      </c>
      <c r="P427" s="5">
        <v>8.8565449660859497E-2</v>
      </c>
      <c r="Q427" s="2">
        <v>1.4272757377758465</v>
      </c>
      <c r="R427" s="5">
        <v>18.096761488851012</v>
      </c>
      <c r="S427" s="5">
        <v>9.5765209439071977E-2</v>
      </c>
      <c r="T427" s="5">
        <v>0.55849965345697961</v>
      </c>
      <c r="U427" s="5">
        <v>2.4205592374350311</v>
      </c>
      <c r="V427" s="5">
        <v>1.3702515574783196</v>
      </c>
      <c r="W427" s="3">
        <v>0.50042032387460988</v>
      </c>
      <c r="X427" s="3" t="s">
        <v>147</v>
      </c>
      <c r="Y427" s="3">
        <v>1.0008406477492198</v>
      </c>
      <c r="AB427">
        <f t="shared" si="80"/>
        <v>0.91862508971147394</v>
      </c>
      <c r="AC427">
        <f t="shared" si="81"/>
        <v>1.1134468903368454E-3</v>
      </c>
      <c r="AD427">
        <f t="shared" si="82"/>
        <v>1.3973677254222976E-2</v>
      </c>
      <c r="AE427">
        <f t="shared" si="83"/>
        <v>6.2358168624209592E-2</v>
      </c>
      <c r="AF427">
        <f t="shared" si="84"/>
        <v>1.0062014558218796E-3</v>
      </c>
      <c r="AG427">
        <f t="shared" si="85"/>
        <v>0.78716583457994627</v>
      </c>
      <c r="AH427">
        <f t="shared" si="86"/>
        <v>5.3089930558351938E-3</v>
      </c>
      <c r="AI427">
        <f t="shared" si="87"/>
        <v>1.4284499670240895E-2</v>
      </c>
      <c r="AJ427">
        <f t="shared" si="88"/>
        <v>4.979549963865524E-2</v>
      </c>
      <c r="AK427">
        <f t="shared" si="89"/>
        <v>1.7093956555368259E-2</v>
      </c>
      <c r="AL427" s="5">
        <f t="shared" si="90"/>
        <v>0.99707658393606524</v>
      </c>
      <c r="AM427" s="5">
        <f t="shared" si="91"/>
        <v>0.87364878350004593</v>
      </c>
      <c r="AN427" s="5">
        <f t="shared" si="92"/>
        <v>0.12342780043601931</v>
      </c>
    </row>
    <row r="428" spans="1:40" x14ac:dyDescent="0.25">
      <c r="A428" s="17">
        <v>460</v>
      </c>
      <c r="B428">
        <v>25</v>
      </c>
      <c r="C428">
        <v>3</v>
      </c>
      <c r="D428">
        <v>2010</v>
      </c>
      <c r="E428" s="1">
        <v>0.48138333333333339</v>
      </c>
      <c r="F428">
        <v>28</v>
      </c>
      <c r="G428">
        <v>3</v>
      </c>
      <c r="H428">
        <v>2010</v>
      </c>
      <c r="I428" s="1">
        <v>0.48138333333333339</v>
      </c>
      <c r="J428" s="4">
        <v>2129</v>
      </c>
      <c r="K428" s="2" t="s">
        <v>138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  <c r="AB428">
        <f t="shared" si="80"/>
        <v>2.8206357713028513E-2</v>
      </c>
      <c r="AC428">
        <f t="shared" si="81"/>
        <v>1.2515018021625952E-2</v>
      </c>
      <c r="AD428">
        <f t="shared" si="82"/>
        <v>1.6127757644960317E-2</v>
      </c>
      <c r="AE428">
        <f t="shared" si="83"/>
        <v>1.0410420414418017E-2</v>
      </c>
      <c r="AF428">
        <f t="shared" si="84"/>
        <v>1.1361105935496186E-2</v>
      </c>
      <c r="AG428">
        <f t="shared" si="85"/>
        <v>4.349760784905634E-2</v>
      </c>
      <c r="AH428">
        <f t="shared" si="86"/>
        <v>5.543759666930919E-2</v>
      </c>
      <c r="AI428">
        <f t="shared" si="87"/>
        <v>2.5576559594662682E-2</v>
      </c>
      <c r="AJ428">
        <f t="shared" si="88"/>
        <v>2.0571898786257974E-2</v>
      </c>
      <c r="AK428">
        <f t="shared" si="89"/>
        <v>1.2475049900199601E-2</v>
      </c>
      <c r="AL428" s="5"/>
      <c r="AM428" s="5"/>
      <c r="AN428" s="5"/>
    </row>
    <row r="429" spans="1:40" x14ac:dyDescent="0.25">
      <c r="A429" s="17">
        <v>461</v>
      </c>
      <c r="B429">
        <v>28</v>
      </c>
      <c r="C429">
        <v>3</v>
      </c>
      <c r="D429">
        <v>2010</v>
      </c>
      <c r="E429" s="1">
        <v>0.48138333333333339</v>
      </c>
      <c r="F429">
        <v>31</v>
      </c>
      <c r="G429">
        <v>3</v>
      </c>
      <c r="H429">
        <v>2010</v>
      </c>
      <c r="I429" s="1">
        <v>0.48138333333333339</v>
      </c>
      <c r="J429" s="4">
        <v>2120</v>
      </c>
      <c r="K429" s="2">
        <v>126.39150943396231</v>
      </c>
      <c r="L429" s="5">
        <v>39.228868252978124</v>
      </c>
      <c r="M429" s="5">
        <v>0.12018320469048432</v>
      </c>
      <c r="N429" s="5">
        <v>1.2366385899566112</v>
      </c>
      <c r="O429" s="5">
        <v>7.1721604919019173</v>
      </c>
      <c r="P429" s="5">
        <v>0.12404270572275521</v>
      </c>
      <c r="Q429" s="2">
        <v>1.7184827701780776</v>
      </c>
      <c r="R429" s="5">
        <v>21.63059129380251</v>
      </c>
      <c r="S429" s="5">
        <v>0.18351572239641409</v>
      </c>
      <c r="T429" s="5">
        <v>0.87111069311193789</v>
      </c>
      <c r="U429" s="5">
        <v>3.1811108531277257</v>
      </c>
      <c r="V429" s="5">
        <v>1.6588751062631792</v>
      </c>
      <c r="W429" s="3">
        <v>0.53764911603030741</v>
      </c>
      <c r="X429" s="3">
        <v>4.4015705583971804E-2</v>
      </c>
      <c r="Y429" s="3">
        <v>1.0752982320606148</v>
      </c>
      <c r="AB429">
        <f t="shared" si="80"/>
        <v>1.1065034906207689</v>
      </c>
      <c r="AC429">
        <f t="shared" si="81"/>
        <v>1.504094972598172E-3</v>
      </c>
      <c r="AD429">
        <f t="shared" si="82"/>
        <v>1.9944207473225683E-2</v>
      </c>
      <c r="AE429">
        <f t="shared" si="83"/>
        <v>7.4665206000378084E-2</v>
      </c>
      <c r="AF429">
        <f t="shared" si="84"/>
        <v>1.4092623202418008E-3</v>
      </c>
      <c r="AG429">
        <f t="shared" si="85"/>
        <v>0.94087897764103379</v>
      </c>
      <c r="AH429">
        <f t="shared" si="86"/>
        <v>1.0173670600689315E-2</v>
      </c>
      <c r="AI429">
        <f t="shared" si="87"/>
        <v>2.2280014555925393E-2</v>
      </c>
      <c r="AJ429">
        <f t="shared" si="88"/>
        <v>6.5441490498410332E-2</v>
      </c>
      <c r="AK429">
        <f t="shared" si="89"/>
        <v>2.0694549728832078E-2</v>
      </c>
      <c r="AL429" s="5">
        <f t="shared" si="90"/>
        <v>1.2040262613872126</v>
      </c>
      <c r="AM429" s="5">
        <f t="shared" si="91"/>
        <v>1.0594687030248908</v>
      </c>
      <c r="AN429" s="5">
        <f t="shared" si="92"/>
        <v>0.14455755836232176</v>
      </c>
    </row>
    <row r="430" spans="1:40" x14ac:dyDescent="0.25">
      <c r="A430" s="17">
        <v>462</v>
      </c>
      <c r="B430">
        <v>31</v>
      </c>
      <c r="C430">
        <v>3</v>
      </c>
      <c r="D430">
        <v>2010</v>
      </c>
      <c r="E430" s="1">
        <v>0.50429999999999997</v>
      </c>
      <c r="F430">
        <v>1</v>
      </c>
      <c r="G430">
        <v>4</v>
      </c>
      <c r="H430">
        <v>2010</v>
      </c>
      <c r="I430" s="1">
        <v>0.50429999999999997</v>
      </c>
      <c r="J430" s="4">
        <v>706</v>
      </c>
      <c r="K430" s="2">
        <v>203.31444759206798</v>
      </c>
      <c r="L430" s="5">
        <v>44.337306067378442</v>
      </c>
      <c r="M430" s="5">
        <v>0.14685336968268831</v>
      </c>
      <c r="N430" s="5">
        <v>1.1365409733091556</v>
      </c>
      <c r="O430" s="5">
        <v>7.770969617743086</v>
      </c>
      <c r="P430" s="5">
        <v>0.12364100816605045</v>
      </c>
      <c r="Q430" s="2">
        <v>1.6434848780381657</v>
      </c>
      <c r="R430" s="5">
        <v>24.303071216623778</v>
      </c>
      <c r="S430" s="5">
        <v>0.31100155948734198</v>
      </c>
      <c r="T430" s="5">
        <v>0.85083732717668847</v>
      </c>
      <c r="U430" s="5">
        <v>3.4906203274986711</v>
      </c>
      <c r="V430" s="5">
        <v>1.4729421803873837</v>
      </c>
      <c r="W430" s="3">
        <v>0.5932024332652468</v>
      </c>
      <c r="X430" s="3" t="s">
        <v>147</v>
      </c>
      <c r="Y430" s="3">
        <v>1.1864048665304936</v>
      </c>
      <c r="AB430">
        <f t="shared" si="80"/>
        <v>1.2505939149685057</v>
      </c>
      <c r="AC430">
        <f t="shared" si="81"/>
        <v>1.8378725681153425E-3</v>
      </c>
      <c r="AD430">
        <f t="shared" si="82"/>
        <v>1.8329857371097373E-2</v>
      </c>
      <c r="AE430">
        <f t="shared" si="83"/>
        <v>8.0899060748374801E-2</v>
      </c>
      <c r="AF430">
        <f t="shared" si="84"/>
        <v>1.404698591746048E-3</v>
      </c>
      <c r="AG430">
        <f t="shared" si="85"/>
        <v>1.0571254613083896</v>
      </c>
      <c r="AH430">
        <f t="shared" si="86"/>
        <v>1.7241179018385434E-2</v>
      </c>
      <c r="AI430">
        <f t="shared" si="87"/>
        <v>2.1761491603898082E-2</v>
      </c>
      <c r="AJ430">
        <f t="shared" si="88"/>
        <v>7.1808688078557323E-2</v>
      </c>
      <c r="AK430">
        <f t="shared" si="89"/>
        <v>1.8375027200441412E-2</v>
      </c>
      <c r="AL430" s="5">
        <f t="shared" si="90"/>
        <v>1.3530654042478392</v>
      </c>
      <c r="AM430" s="5">
        <f t="shared" si="91"/>
        <v>1.1863118472096721</v>
      </c>
      <c r="AN430" s="5">
        <f t="shared" si="92"/>
        <v>0.16675355703816708</v>
      </c>
    </row>
    <row r="431" spans="1:40" x14ac:dyDescent="0.25">
      <c r="A431" s="17">
        <v>463</v>
      </c>
      <c r="B431">
        <v>1</v>
      </c>
      <c r="C431">
        <v>4</v>
      </c>
      <c r="D431">
        <v>2010</v>
      </c>
      <c r="E431" s="1">
        <v>0.50429999999999997</v>
      </c>
      <c r="F431">
        <v>2</v>
      </c>
      <c r="G431">
        <v>4</v>
      </c>
      <c r="H431">
        <v>2010</v>
      </c>
      <c r="I431" s="1">
        <v>0.50429999999999997</v>
      </c>
      <c r="J431" s="4">
        <v>706</v>
      </c>
      <c r="K431" s="2">
        <v>150.906515580736</v>
      </c>
      <c r="L431" s="5">
        <v>65.829198459368669</v>
      </c>
      <c r="M431" s="5">
        <v>0.24004166296299734</v>
      </c>
      <c r="N431" s="5">
        <v>1.0733021487940544</v>
      </c>
      <c r="O431" s="5">
        <v>11.007422320320909</v>
      </c>
      <c r="P431" s="5">
        <v>0.13949552770332788</v>
      </c>
      <c r="Q431" s="2">
        <v>1.9691620749394279</v>
      </c>
      <c r="R431" s="5">
        <v>35.847903625862578</v>
      </c>
      <c r="S431" s="5">
        <v>0.29350426056330498</v>
      </c>
      <c r="T431" s="5">
        <v>1.3514156615633315</v>
      </c>
      <c r="U431" s="5">
        <v>5.5696449887035113</v>
      </c>
      <c r="V431" s="5">
        <v>1.8013250214194552</v>
      </c>
      <c r="W431" s="3">
        <v>0.79958723714776436</v>
      </c>
      <c r="X431" s="3" t="s">
        <v>147</v>
      </c>
      <c r="Y431" s="3">
        <v>1.5991744742955287</v>
      </c>
      <c r="AB431">
        <f t="shared" si="80"/>
        <v>1.8568019197068981</v>
      </c>
      <c r="AC431">
        <f t="shared" si="81"/>
        <v>3.0041257379229743E-3</v>
      </c>
      <c r="AD431">
        <f t="shared" si="82"/>
        <v>1.7309956935565647E-2</v>
      </c>
      <c r="AE431">
        <f t="shared" si="83"/>
        <v>0.11459189403358934</v>
      </c>
      <c r="AF431">
        <f t="shared" si="84"/>
        <v>1.5848234677654509E-3</v>
      </c>
      <c r="AG431">
        <f t="shared" si="85"/>
        <v>1.5592980541285353</v>
      </c>
      <c r="AH431">
        <f t="shared" si="86"/>
        <v>1.6271170817832331E-2</v>
      </c>
      <c r="AI431">
        <f t="shared" si="87"/>
        <v>3.456456320513504E-2</v>
      </c>
      <c r="AJ431">
        <f t="shared" si="88"/>
        <v>0.11457817298299756</v>
      </c>
      <c r="AK431">
        <f t="shared" si="89"/>
        <v>2.2471619528685819E-2</v>
      </c>
      <c r="AL431" s="5">
        <f t="shared" si="90"/>
        <v>1.9932927198817416</v>
      </c>
      <c r="AM431" s="5">
        <f t="shared" si="91"/>
        <v>1.7471835806631859</v>
      </c>
      <c r="AN431" s="5">
        <f t="shared" si="92"/>
        <v>0.24610913921855571</v>
      </c>
    </row>
    <row r="432" spans="1:40" x14ac:dyDescent="0.25">
      <c r="A432" s="17">
        <v>464</v>
      </c>
      <c r="B432">
        <v>2</v>
      </c>
      <c r="C432">
        <v>4</v>
      </c>
      <c r="D432">
        <v>2010</v>
      </c>
      <c r="E432" s="1">
        <v>0.50429999999999997</v>
      </c>
      <c r="F432">
        <v>3</v>
      </c>
      <c r="G432">
        <v>4</v>
      </c>
      <c r="H432">
        <v>2010</v>
      </c>
      <c r="I432" s="1">
        <v>0.50429999999999997</v>
      </c>
      <c r="J432" s="4">
        <v>706</v>
      </c>
      <c r="K432" s="2">
        <v>137.393767705382</v>
      </c>
      <c r="L432" s="5">
        <v>55.927855022263159</v>
      </c>
      <c r="M432" s="5">
        <v>0.19663913148082973</v>
      </c>
      <c r="N432" s="5">
        <v>0.90996722447588596</v>
      </c>
      <c r="O432" s="5">
        <v>9.5612744175627409</v>
      </c>
      <c r="P432" s="5">
        <v>0.13742847041786133</v>
      </c>
      <c r="Q432" s="2">
        <v>1.6557266210353658</v>
      </c>
      <c r="R432" s="5">
        <v>31.355294915786324</v>
      </c>
      <c r="S432" s="5">
        <v>0.2612125236690197</v>
      </c>
      <c r="T432" s="5">
        <v>1.1923591419559072</v>
      </c>
      <c r="U432" s="5">
        <v>4.6451603651970546</v>
      </c>
      <c r="V432" s="5">
        <v>1.2680483217612495</v>
      </c>
      <c r="W432" s="3">
        <v>0.52713545792611605</v>
      </c>
      <c r="X432" s="3">
        <v>3.8840725645838174E-2</v>
      </c>
      <c r="Y432" s="3">
        <v>1.0542709158522321</v>
      </c>
      <c r="AB432">
        <f t="shared" si="80"/>
        <v>1.5775210848803529</v>
      </c>
      <c r="AC432">
        <f t="shared" si="81"/>
        <v>2.4609422742394591E-3</v>
      </c>
      <c r="AD432">
        <f t="shared" si="82"/>
        <v>1.4675730861204292E-2</v>
      </c>
      <c r="AE432">
        <f t="shared" si="83"/>
        <v>9.9536886384447895E-2</v>
      </c>
      <c r="AF432">
        <f t="shared" si="84"/>
        <v>1.5613394109705262E-3</v>
      </c>
      <c r="AG432">
        <f t="shared" si="85"/>
        <v>1.3638803222383835</v>
      </c>
      <c r="AH432">
        <f t="shared" si="86"/>
        <v>1.4480994532135494E-2</v>
      </c>
      <c r="AI432">
        <f t="shared" si="87"/>
        <v>3.0496444652476123E-2</v>
      </c>
      <c r="AJ432">
        <f t="shared" si="88"/>
        <v>9.5559768878770934E-2</v>
      </c>
      <c r="AK432">
        <f t="shared" si="89"/>
        <v>1.5818966089835948E-2</v>
      </c>
      <c r="AL432" s="5">
        <f t="shared" si="90"/>
        <v>1.6957559838112151</v>
      </c>
      <c r="AM432" s="5">
        <f t="shared" si="91"/>
        <v>1.5202364963916022</v>
      </c>
      <c r="AN432" s="5">
        <f t="shared" si="92"/>
        <v>0.17551948741961287</v>
      </c>
    </row>
    <row r="433" spans="1:40" x14ac:dyDescent="0.25">
      <c r="A433" s="17">
        <v>465</v>
      </c>
      <c r="B433">
        <v>3</v>
      </c>
      <c r="C433">
        <v>4</v>
      </c>
      <c r="D433">
        <v>2010</v>
      </c>
      <c r="E433" s="1">
        <v>0.50429999999999997</v>
      </c>
      <c r="F433">
        <v>4</v>
      </c>
      <c r="G433">
        <v>4</v>
      </c>
      <c r="H433">
        <v>2010</v>
      </c>
      <c r="I433" s="1">
        <v>0.50429999999999997</v>
      </c>
      <c r="J433" s="4">
        <v>706</v>
      </c>
      <c r="K433" s="2">
        <v>127.81869688385284</v>
      </c>
      <c r="L433" s="5">
        <v>33.701030716299094</v>
      </c>
      <c r="M433" s="5">
        <v>8.9797598992917491E-2</v>
      </c>
      <c r="N433" s="5">
        <v>1.5788660796494007</v>
      </c>
      <c r="O433" s="5">
        <v>6.7653527452749733</v>
      </c>
      <c r="P433" s="5">
        <v>0.15914721236283519</v>
      </c>
      <c r="Q433" s="2">
        <v>1.774509758886512</v>
      </c>
      <c r="R433" s="5">
        <v>19.794877944490342</v>
      </c>
      <c r="S433" s="5">
        <v>0.18142880438277337</v>
      </c>
      <c r="T433" s="5">
        <v>0.60590868527399755</v>
      </c>
      <c r="U433" s="5">
        <v>2.4743372322684731</v>
      </c>
      <c r="V433" s="5">
        <v>1.4351244353179851</v>
      </c>
      <c r="W433" s="3">
        <v>0.82883995449577297</v>
      </c>
      <c r="X433" s="3">
        <v>0.28662844906426355</v>
      </c>
      <c r="Y433" s="3">
        <v>1.6576799089915459</v>
      </c>
      <c r="AB433">
        <f t="shared" si="80"/>
        <v>0.95058332768169373</v>
      </c>
      <c r="AC433">
        <f t="shared" si="81"/>
        <v>1.1238185696951029E-3</v>
      </c>
      <c r="AD433">
        <f t="shared" si="82"/>
        <v>2.5463569486434148E-2</v>
      </c>
      <c r="AE433">
        <f t="shared" si="83"/>
        <v>7.0430166330149563E-2</v>
      </c>
      <c r="AF433">
        <f t="shared" si="84"/>
        <v>1.8080883389930788E-3</v>
      </c>
      <c r="AG433">
        <f t="shared" si="85"/>
        <v>0.86102983824937529</v>
      </c>
      <c r="AH433">
        <f t="shared" si="86"/>
        <v>1.0057976881567185E-2</v>
      </c>
      <c r="AI433">
        <f t="shared" si="87"/>
        <v>1.5497059597834114E-2</v>
      </c>
      <c r="AJ433">
        <f t="shared" si="88"/>
        <v>5.0901815105296719E-2</v>
      </c>
      <c r="AK433">
        <f t="shared" si="89"/>
        <v>1.7903248943587639E-2</v>
      </c>
      <c r="AL433" s="5">
        <f t="shared" si="90"/>
        <v>1.0494089704069656</v>
      </c>
      <c r="AM433" s="5">
        <f t="shared" si="91"/>
        <v>0.95538993877766087</v>
      </c>
      <c r="AN433" s="5">
        <f t="shared" si="92"/>
        <v>9.4019031629304695E-2</v>
      </c>
    </row>
    <row r="434" spans="1:40" x14ac:dyDescent="0.25">
      <c r="A434" s="17">
        <v>466</v>
      </c>
      <c r="B434">
        <v>4</v>
      </c>
      <c r="C434">
        <v>4</v>
      </c>
      <c r="D434">
        <v>2010</v>
      </c>
      <c r="E434" s="1">
        <v>0.50429999999999997</v>
      </c>
      <c r="F434">
        <v>5</v>
      </c>
      <c r="G434">
        <v>4</v>
      </c>
      <c r="H434">
        <v>2010</v>
      </c>
      <c r="I434" s="1">
        <v>0.50429999999999997</v>
      </c>
      <c r="J434" s="4">
        <v>706</v>
      </c>
      <c r="K434" s="2">
        <v>137.8186968838526</v>
      </c>
      <c r="L434" s="5">
        <v>30.576759186503562</v>
      </c>
      <c r="M434" s="5">
        <v>7.6209885532960792E-2</v>
      </c>
      <c r="N434" s="5">
        <v>0.72844819706499597</v>
      </c>
      <c r="O434" s="5">
        <v>5.3380570531337161</v>
      </c>
      <c r="P434" s="5">
        <v>6.9143247297392268E-2</v>
      </c>
      <c r="Q434" s="2">
        <v>0.87583395830630995</v>
      </c>
      <c r="R434" s="5">
        <v>17.698244918562818</v>
      </c>
      <c r="S434" s="5">
        <v>0.22549483211844223</v>
      </c>
      <c r="T434" s="5">
        <v>0.49413335030667116</v>
      </c>
      <c r="U434" s="5">
        <v>2.0207574505354935</v>
      </c>
      <c r="V434" s="5">
        <v>0.96825341438228363</v>
      </c>
      <c r="W434" s="3">
        <v>0.43593580972350121</v>
      </c>
      <c r="X434" s="3">
        <v>3.4252064101052526E-2</v>
      </c>
      <c r="Y434" s="3">
        <v>0.87187161944700242</v>
      </c>
      <c r="AB434">
        <f t="shared" si="80"/>
        <v>0.86245900731965019</v>
      </c>
      <c r="AC434">
        <f t="shared" si="81"/>
        <v>9.5376809087105528E-4</v>
      </c>
      <c r="AD434">
        <f t="shared" si="82"/>
        <v>1.1748235979172548E-2</v>
      </c>
      <c r="AE434">
        <f t="shared" si="83"/>
        <v>5.5571418119271319E-2</v>
      </c>
      <c r="AF434">
        <f t="shared" si="84"/>
        <v>7.8554375726988394E-4</v>
      </c>
      <c r="AG434">
        <f t="shared" si="85"/>
        <v>0.7698313170841995</v>
      </c>
      <c r="AH434">
        <f t="shared" si="86"/>
        <v>1.2500891553995789E-2</v>
      </c>
      <c r="AI434">
        <f t="shared" si="87"/>
        <v>1.2638231081828906E-2</v>
      </c>
      <c r="AJ434">
        <f t="shared" si="88"/>
        <v>4.1570817743992877E-2</v>
      </c>
      <c r="AK434">
        <f t="shared" si="89"/>
        <v>1.2079009660457629E-2</v>
      </c>
      <c r="AL434" s="5">
        <f t="shared" si="90"/>
        <v>0.93151797326623509</v>
      </c>
      <c r="AM434" s="5">
        <f t="shared" si="91"/>
        <v>0.84862026712447469</v>
      </c>
      <c r="AN434" s="5">
        <f t="shared" si="92"/>
        <v>8.2897706141760397E-2</v>
      </c>
    </row>
    <row r="435" spans="1:40" x14ac:dyDescent="0.25">
      <c r="A435" s="17">
        <v>467</v>
      </c>
      <c r="B435">
        <v>5</v>
      </c>
      <c r="C435">
        <v>4</v>
      </c>
      <c r="D435">
        <v>2010</v>
      </c>
      <c r="E435" s="1">
        <v>0.50568888888888885</v>
      </c>
      <c r="F435">
        <v>8</v>
      </c>
      <c r="G435">
        <v>4</v>
      </c>
      <c r="H435">
        <v>2010</v>
      </c>
      <c r="I435" s="1">
        <v>0.50568888888888885</v>
      </c>
      <c r="J435" s="4">
        <v>2120</v>
      </c>
      <c r="K435" s="2">
        <v>85.056603773584825</v>
      </c>
      <c r="L435" s="5">
        <v>37.763550572495383</v>
      </c>
      <c r="M435" s="5">
        <v>0.10207205073117692</v>
      </c>
      <c r="N435" s="5">
        <v>1.0335051709483087</v>
      </c>
      <c r="O435" s="5">
        <v>6.8518173209865294</v>
      </c>
      <c r="P435" s="5">
        <v>7.3441441614853692E-2</v>
      </c>
      <c r="Q435" s="2">
        <v>1.8570447017635354</v>
      </c>
      <c r="R435" s="5">
        <v>19.810463808950189</v>
      </c>
      <c r="S435" s="5">
        <v>0.1406430290511396</v>
      </c>
      <c r="T435" s="5">
        <v>0.68092995176081328</v>
      </c>
      <c r="U435" s="5">
        <v>2.5878798236427203</v>
      </c>
      <c r="V435" s="5">
        <v>0.97972748033038881</v>
      </c>
      <c r="W435" s="3">
        <v>0.37897581340068331</v>
      </c>
      <c r="X435" s="3" t="s">
        <v>147</v>
      </c>
      <c r="Y435" s="3">
        <v>0.75795162680136663</v>
      </c>
      <c r="AB435">
        <f t="shared" si="80"/>
        <v>1.0651722159618475</v>
      </c>
      <c r="AC435">
        <f t="shared" si="81"/>
        <v>1.2774335544049975E-3</v>
      </c>
      <c r="AD435">
        <f t="shared" si="82"/>
        <v>1.6668120921867605E-2</v>
      </c>
      <c r="AE435">
        <f t="shared" si="83"/>
        <v>7.1330298914261139E-2</v>
      </c>
      <c r="AF435">
        <f t="shared" si="84"/>
        <v>8.3437599824191084E-4</v>
      </c>
      <c r="AG435">
        <f t="shared" si="85"/>
        <v>0.86170778606963827</v>
      </c>
      <c r="AH435">
        <f t="shared" si="86"/>
        <v>7.7969115188870125E-3</v>
      </c>
      <c r="AI435">
        <f t="shared" si="87"/>
        <v>1.7415845491001225E-2</v>
      </c>
      <c r="AJ435">
        <f t="shared" si="88"/>
        <v>5.3237601802977173E-2</v>
      </c>
      <c r="AK435">
        <f t="shared" si="89"/>
        <v>1.2222149205718423E-2</v>
      </c>
      <c r="AL435" s="5">
        <f t="shared" si="90"/>
        <v>1.1552824453506232</v>
      </c>
      <c r="AM435" s="5">
        <f t="shared" si="91"/>
        <v>0.95238029408822222</v>
      </c>
      <c r="AN435" s="5">
        <f t="shared" si="92"/>
        <v>0.20290215126240096</v>
      </c>
    </row>
    <row r="436" spans="1:40" x14ac:dyDescent="0.25">
      <c r="A436" s="17">
        <v>468</v>
      </c>
      <c r="B436">
        <v>8</v>
      </c>
      <c r="C436">
        <v>4</v>
      </c>
      <c r="D436">
        <v>2010</v>
      </c>
      <c r="E436" s="1">
        <v>0.50568888888888885</v>
      </c>
      <c r="F436">
        <v>11</v>
      </c>
      <c r="G436">
        <v>4</v>
      </c>
      <c r="H436">
        <v>2010</v>
      </c>
      <c r="I436" s="1">
        <v>0.50568888888888885</v>
      </c>
      <c r="J436" s="4">
        <v>2120</v>
      </c>
      <c r="K436" s="2">
        <v>80.957547169811292</v>
      </c>
      <c r="L436" s="5">
        <v>22.63951799574065</v>
      </c>
      <c r="M436" s="5">
        <v>3.1210172740179835E-2</v>
      </c>
      <c r="N436" s="5">
        <v>1.5570080217699953</v>
      </c>
      <c r="O436" s="5">
        <v>4.1179268575485093</v>
      </c>
      <c r="P436" s="5">
        <v>0.11850676526265971</v>
      </c>
      <c r="Q436" s="2">
        <v>1.1544531160454707</v>
      </c>
      <c r="R436" s="5">
        <v>11.753846226928538</v>
      </c>
      <c r="S436" s="5">
        <v>0.21688499290108851</v>
      </c>
      <c r="T436" s="5">
        <v>0.39026390203502132</v>
      </c>
      <c r="U436" s="5">
        <v>1.4580992321344062</v>
      </c>
      <c r="V436" s="5">
        <v>0.48319429720776147</v>
      </c>
      <c r="W436" s="3">
        <v>0.36273963537576664</v>
      </c>
      <c r="X436" s="3">
        <v>8.6284016384744353E-2</v>
      </c>
      <c r="Y436" s="3">
        <v>0.72547927075153329</v>
      </c>
      <c r="AB436">
        <f t="shared" si="80"/>
        <v>0.6385783430384071</v>
      </c>
      <c r="AC436">
        <f t="shared" si="81"/>
        <v>3.9059587430140968E-4</v>
      </c>
      <c r="AD436">
        <f t="shared" si="82"/>
        <v>2.5111048026365584E-2</v>
      </c>
      <c r="AE436">
        <f t="shared" si="83"/>
        <v>4.2869349822903233E-2</v>
      </c>
      <c r="AF436">
        <f t="shared" si="84"/>
        <v>1.3463679142220564E-3</v>
      </c>
      <c r="AG436">
        <f t="shared" si="85"/>
        <v>0.51126419389704802</v>
      </c>
      <c r="AH436">
        <f t="shared" si="86"/>
        <v>1.2023582760076531E-2</v>
      </c>
      <c r="AI436">
        <f t="shared" si="87"/>
        <v>9.9816079480443218E-3</v>
      </c>
      <c r="AJ436">
        <f t="shared" si="88"/>
        <v>2.9995869823789472E-2</v>
      </c>
      <c r="AK436">
        <f t="shared" si="89"/>
        <v>6.0278729691587013E-3</v>
      </c>
      <c r="AL436" s="5">
        <f t="shared" si="90"/>
        <v>0.7082957046761994</v>
      </c>
      <c r="AM436" s="5">
        <f t="shared" si="91"/>
        <v>0.5692931273981171</v>
      </c>
      <c r="AN436" s="5">
        <f t="shared" si="92"/>
        <v>0.1390025772780823</v>
      </c>
    </row>
    <row r="437" spans="1:40" x14ac:dyDescent="0.25">
      <c r="A437" s="17">
        <v>469</v>
      </c>
      <c r="B437">
        <v>11</v>
      </c>
      <c r="C437">
        <v>4</v>
      </c>
      <c r="D437">
        <v>2010</v>
      </c>
      <c r="E437" s="1">
        <v>0.50568888888888897</v>
      </c>
      <c r="F437">
        <v>14</v>
      </c>
      <c r="G437">
        <v>4</v>
      </c>
      <c r="H437">
        <v>2010</v>
      </c>
      <c r="I437" s="1">
        <v>0.50568888888888885</v>
      </c>
      <c r="J437" s="4">
        <v>2120</v>
      </c>
      <c r="K437" s="2" t="s">
        <v>138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  <c r="AB437">
        <f t="shared" si="80"/>
        <v>2.8206357713028513E-2</v>
      </c>
      <c r="AC437">
        <f t="shared" si="81"/>
        <v>1.2515018021625952E-2</v>
      </c>
      <c r="AD437">
        <f t="shared" si="82"/>
        <v>1.6127757644960317E-2</v>
      </c>
      <c r="AE437">
        <f t="shared" si="83"/>
        <v>1.0410420414418017E-2</v>
      </c>
      <c r="AF437">
        <f t="shared" si="84"/>
        <v>1.1361105935496186E-2</v>
      </c>
      <c r="AG437">
        <f t="shared" si="85"/>
        <v>4.349760784905634E-2</v>
      </c>
      <c r="AH437">
        <f t="shared" si="86"/>
        <v>5.543759666930919E-2</v>
      </c>
      <c r="AI437">
        <f t="shared" si="87"/>
        <v>2.5576559594662682E-2</v>
      </c>
      <c r="AJ437">
        <f t="shared" si="88"/>
        <v>2.0571898786257974E-2</v>
      </c>
      <c r="AK437">
        <f t="shared" si="89"/>
        <v>1.2475049900199601E-2</v>
      </c>
      <c r="AL437" s="5"/>
      <c r="AM437" s="5"/>
      <c r="AN437" s="5"/>
    </row>
    <row r="438" spans="1:40" x14ac:dyDescent="0.25">
      <c r="A438" s="17">
        <v>470</v>
      </c>
      <c r="B438">
        <v>14</v>
      </c>
      <c r="C438">
        <v>4</v>
      </c>
      <c r="D438">
        <v>2010</v>
      </c>
      <c r="E438" s="1">
        <v>0.50568888888888897</v>
      </c>
      <c r="F438">
        <v>17</v>
      </c>
      <c r="G438">
        <v>4</v>
      </c>
      <c r="H438">
        <v>2010</v>
      </c>
      <c r="I438" s="1">
        <v>0.50568888888888885</v>
      </c>
      <c r="J438" s="4">
        <v>2120</v>
      </c>
      <c r="K438" s="2">
        <v>87.26415094339626</v>
      </c>
      <c r="L438" s="5">
        <v>38.880238143495205</v>
      </c>
      <c r="M438" s="5">
        <v>0.12752684997518615</v>
      </c>
      <c r="N438" s="5">
        <v>0.47130104352574242</v>
      </c>
      <c r="O438" s="5">
        <v>6.5018791337889024</v>
      </c>
      <c r="P438" s="5">
        <v>8.5312746642063536E-2</v>
      </c>
      <c r="Q438" s="2">
        <v>0.67172526734356985</v>
      </c>
      <c r="R438" s="5">
        <v>23.123785801042853</v>
      </c>
      <c r="S438" s="5">
        <v>0.19404312213111116</v>
      </c>
      <c r="T438" s="5">
        <v>0.80073548323755228</v>
      </c>
      <c r="U438" s="5">
        <v>3.0437644281992684</v>
      </c>
      <c r="V438" s="5">
        <v>0.98433422950034744</v>
      </c>
      <c r="W438" s="3">
        <v>0.55719174395653359</v>
      </c>
      <c r="X438" s="3">
        <v>4.1204745633210943E-2</v>
      </c>
      <c r="Y438" s="3">
        <v>1.1143834879130672</v>
      </c>
      <c r="AB438">
        <f t="shared" si="80"/>
        <v>1.0966699050431614</v>
      </c>
      <c r="AC438">
        <f t="shared" si="81"/>
        <v>1.5960008256806438E-3</v>
      </c>
      <c r="AD438">
        <f t="shared" si="82"/>
        <v>7.6010290078000675E-3</v>
      </c>
      <c r="AE438">
        <f t="shared" si="83"/>
        <v>6.7687295266474531E-2</v>
      </c>
      <c r="AF438">
        <f t="shared" si="84"/>
        <v>9.6924715224863027E-4</v>
      </c>
      <c r="AG438">
        <f t="shared" si="85"/>
        <v>1.0058293667593392</v>
      </c>
      <c r="AH438">
        <f t="shared" si="86"/>
        <v>1.0757284341158045E-2</v>
      </c>
      <c r="AI438">
        <f t="shared" si="87"/>
        <v>2.0480058806586276E-2</v>
      </c>
      <c r="AJ438">
        <f t="shared" si="88"/>
        <v>6.2616013746127727E-2</v>
      </c>
      <c r="AK438">
        <f t="shared" si="89"/>
        <v>1.227961863149136E-2</v>
      </c>
      <c r="AL438" s="5">
        <f t="shared" si="90"/>
        <v>1.1745234772953652</v>
      </c>
      <c r="AM438" s="5">
        <f t="shared" si="91"/>
        <v>1.1119623422847027</v>
      </c>
      <c r="AN438" s="5">
        <f t="shared" si="92"/>
        <v>6.2561135010662516E-2</v>
      </c>
    </row>
    <row r="439" spans="1:40" x14ac:dyDescent="0.25">
      <c r="A439" s="17">
        <v>471</v>
      </c>
      <c r="B439">
        <v>17</v>
      </c>
      <c r="C439">
        <v>4</v>
      </c>
      <c r="D439">
        <v>2010</v>
      </c>
      <c r="E439" s="1">
        <v>0.50568888888888897</v>
      </c>
      <c r="F439">
        <v>20</v>
      </c>
      <c r="G439">
        <v>4</v>
      </c>
      <c r="H439">
        <v>2010</v>
      </c>
      <c r="I439" s="1">
        <v>0.50568888888888885</v>
      </c>
      <c r="J439" s="4">
        <v>2120</v>
      </c>
      <c r="K439" s="2">
        <v>81.801886792452891</v>
      </c>
      <c r="L439" s="5">
        <v>33.940187723934592</v>
      </c>
      <c r="M439" s="5">
        <v>9.1423457722298138E-2</v>
      </c>
      <c r="N439" s="5">
        <v>0.92289300017799913</v>
      </c>
      <c r="O439" s="5">
        <v>6.2869639336120073</v>
      </c>
      <c r="P439" s="5">
        <v>0.10205671276226184</v>
      </c>
      <c r="Q439" s="2">
        <v>1.2978009050180317</v>
      </c>
      <c r="R439" s="5">
        <v>19.788214829745112</v>
      </c>
      <c r="S439" s="5">
        <v>0.16386955006373521</v>
      </c>
      <c r="T439" s="5">
        <v>0.68822601639028924</v>
      </c>
      <c r="U439" s="5">
        <v>2.6419872953367052</v>
      </c>
      <c r="V439" s="5">
        <v>0.73644038531103928</v>
      </c>
      <c r="W439" s="3">
        <v>0.53789934418575025</v>
      </c>
      <c r="X439" s="3" t="s">
        <v>147</v>
      </c>
      <c r="Y439" s="3">
        <v>1.0757986883715005</v>
      </c>
      <c r="AB439">
        <f t="shared" si="80"/>
        <v>0.95732907578863813</v>
      </c>
      <c r="AC439">
        <f t="shared" si="81"/>
        <v>1.1441662209939194E-3</v>
      </c>
      <c r="AD439">
        <f t="shared" si="82"/>
        <v>1.488419463910109E-2</v>
      </c>
      <c r="AE439">
        <f t="shared" si="83"/>
        <v>6.5449937679184236E-2</v>
      </c>
      <c r="AF439">
        <f t="shared" si="84"/>
        <v>1.1594771251205623E-3</v>
      </c>
      <c r="AG439">
        <f t="shared" si="85"/>
        <v>0.86074000869713407</v>
      </c>
      <c r="AH439">
        <f t="shared" si="86"/>
        <v>9.0845340228145229E-3</v>
      </c>
      <c r="AI439">
        <f t="shared" si="87"/>
        <v>1.7602453722803529E-2</v>
      </c>
      <c r="AJ439">
        <f t="shared" si="88"/>
        <v>5.4350695234246155E-2</v>
      </c>
      <c r="AK439">
        <f t="shared" si="89"/>
        <v>9.1871305552774368E-3</v>
      </c>
      <c r="AL439" s="5">
        <f t="shared" si="90"/>
        <v>1.039966851453038</v>
      </c>
      <c r="AM439" s="5">
        <f t="shared" si="91"/>
        <v>0.95096482223227574</v>
      </c>
      <c r="AN439" s="5">
        <f t="shared" si="92"/>
        <v>8.900202922076228E-2</v>
      </c>
    </row>
    <row r="440" spans="1:40" x14ac:dyDescent="0.25">
      <c r="A440" s="17">
        <v>472</v>
      </c>
      <c r="B440">
        <v>20</v>
      </c>
      <c r="C440">
        <v>4</v>
      </c>
      <c r="D440">
        <v>2010</v>
      </c>
      <c r="E440" s="1">
        <v>0.50568888888888885</v>
      </c>
      <c r="F440">
        <v>23</v>
      </c>
      <c r="G440">
        <v>4</v>
      </c>
      <c r="H440">
        <v>2010</v>
      </c>
      <c r="I440" s="1">
        <v>0.50568888888888897</v>
      </c>
      <c r="J440" s="4">
        <v>2120</v>
      </c>
      <c r="K440" s="2">
        <v>78.886792452830221</v>
      </c>
      <c r="L440" s="5">
        <v>33.928601632560195</v>
      </c>
      <c r="M440" s="5">
        <v>0.12424040997012523</v>
      </c>
      <c r="N440" s="5">
        <v>0.53448988874453451</v>
      </c>
      <c r="O440" s="5">
        <v>5.7898830175489504</v>
      </c>
      <c r="P440" s="5">
        <v>7.9548381289033382E-2</v>
      </c>
      <c r="Q440" s="2">
        <v>1.0632357863862989</v>
      </c>
      <c r="R440" s="5">
        <v>18.747014338600437</v>
      </c>
      <c r="S440" s="5">
        <v>0.21901804673125244</v>
      </c>
      <c r="T440" s="5">
        <v>0.86170037228044027</v>
      </c>
      <c r="U440" s="5">
        <v>3.2152758700612658</v>
      </c>
      <c r="V440" s="5">
        <v>0.46484356604433069</v>
      </c>
      <c r="W440" s="3">
        <v>0.31594123989218326</v>
      </c>
      <c r="X440" s="3" t="s">
        <v>147</v>
      </c>
      <c r="Y440" s="3">
        <v>0.63188247978436651</v>
      </c>
      <c r="AB440">
        <f t="shared" si="80"/>
        <v>0.95700227435083607</v>
      </c>
      <c r="AC440">
        <f t="shared" si="81"/>
        <v>1.5548709697903139E-3</v>
      </c>
      <c r="AD440">
        <f t="shared" si="82"/>
        <v>8.6201233893536556E-3</v>
      </c>
      <c r="AE440">
        <f t="shared" si="83"/>
        <v>6.0275116362983786E-2</v>
      </c>
      <c r="AF440">
        <f t="shared" si="84"/>
        <v>9.0375758682195088E-4</v>
      </c>
      <c r="AG440">
        <f t="shared" si="85"/>
        <v>0.81545027804107806</v>
      </c>
      <c r="AH440">
        <f t="shared" si="86"/>
        <v>1.2141834137987084E-2</v>
      </c>
      <c r="AI440">
        <f t="shared" si="87"/>
        <v>2.2039330924373698E-2</v>
      </c>
      <c r="AJ440">
        <f t="shared" si="88"/>
        <v>6.6144329768797902E-2</v>
      </c>
      <c r="AK440">
        <f t="shared" si="89"/>
        <v>5.7989466821897545E-3</v>
      </c>
      <c r="AL440" s="5">
        <f t="shared" si="90"/>
        <v>1.028356142659786</v>
      </c>
      <c r="AM440" s="5">
        <f t="shared" si="91"/>
        <v>0.92157471955442649</v>
      </c>
      <c r="AN440" s="5">
        <f t="shared" si="92"/>
        <v>0.10678142310535954</v>
      </c>
    </row>
    <row r="441" spans="1:40" x14ac:dyDescent="0.25">
      <c r="A441" s="17">
        <v>473</v>
      </c>
      <c r="B441">
        <v>23</v>
      </c>
      <c r="C441">
        <v>4</v>
      </c>
      <c r="D441">
        <v>2010</v>
      </c>
      <c r="E441" s="1">
        <v>0.50568888888888885</v>
      </c>
      <c r="F441">
        <v>26</v>
      </c>
      <c r="G441">
        <v>4</v>
      </c>
      <c r="H441">
        <v>2010</v>
      </c>
      <c r="I441" s="1">
        <v>0.50568888888888897</v>
      </c>
      <c r="J441" s="4">
        <v>2107</v>
      </c>
      <c r="K441" s="7" t="s">
        <v>104</v>
      </c>
      <c r="L441" s="5">
        <v>18.169263867602456</v>
      </c>
      <c r="M441" s="5">
        <v>3.6943206569168718E-2</v>
      </c>
      <c r="N441" s="5">
        <v>0.64895660212995354</v>
      </c>
      <c r="O441" s="5">
        <v>3.6079621090813481</v>
      </c>
      <c r="P441" s="5">
        <v>6.561672310425086E-2</v>
      </c>
      <c r="Q441" s="2">
        <v>0.98711133946704921</v>
      </c>
      <c r="R441" s="5">
        <v>10.394921506593075</v>
      </c>
      <c r="S441" s="5">
        <v>0.12180892888763875</v>
      </c>
      <c r="T441" s="5">
        <v>0.32312349149195368</v>
      </c>
      <c r="U441" s="5">
        <v>1.3939680763264726</v>
      </c>
      <c r="V441" s="5">
        <v>0.45934100327106719</v>
      </c>
      <c r="W441" s="3" t="s">
        <v>104</v>
      </c>
      <c r="X441" s="3" t="s">
        <v>104</v>
      </c>
      <c r="Y441" s="3"/>
      <c r="AB441">
        <f t="shared" si="80"/>
        <v>0.51248875603199884</v>
      </c>
      <c r="AC441">
        <f t="shared" si="81"/>
        <v>4.6234489598979679E-4</v>
      </c>
      <c r="AD441">
        <f t="shared" si="82"/>
        <v>1.0466214801248829E-2</v>
      </c>
      <c r="AE441">
        <f t="shared" si="83"/>
        <v>3.756040239482715E-2</v>
      </c>
      <c r="AF441">
        <f t="shared" si="84"/>
        <v>7.4547854232751411E-4</v>
      </c>
      <c r="AG441">
        <f t="shared" si="85"/>
        <v>0.45215421931550748</v>
      </c>
      <c r="AH441">
        <f t="shared" si="86"/>
        <v>6.7527942703934822E-3</v>
      </c>
      <c r="AI441">
        <f t="shared" si="87"/>
        <v>8.2643872365794329E-3</v>
      </c>
      <c r="AJ441">
        <f t="shared" si="88"/>
        <v>2.8676570177462925E-2</v>
      </c>
      <c r="AK441">
        <f t="shared" si="89"/>
        <v>5.7303019370143109E-3</v>
      </c>
      <c r="AL441" s="5">
        <f t="shared" si="90"/>
        <v>0.56172319666639225</v>
      </c>
      <c r="AM441" s="5">
        <f t="shared" si="91"/>
        <v>0.50157827293695767</v>
      </c>
      <c r="AN441" s="5">
        <f t="shared" si="92"/>
        <v>6.0144923729434585E-2</v>
      </c>
    </row>
    <row r="442" spans="1:40" x14ac:dyDescent="0.25">
      <c r="A442" s="17">
        <v>474</v>
      </c>
      <c r="B442">
        <v>26</v>
      </c>
      <c r="C442">
        <v>4</v>
      </c>
      <c r="D442">
        <v>2010</v>
      </c>
      <c r="E442" s="1">
        <v>0.50568888888888885</v>
      </c>
      <c r="F442">
        <v>29</v>
      </c>
      <c r="G442">
        <v>4</v>
      </c>
      <c r="H442">
        <v>2010</v>
      </c>
      <c r="I442" s="1">
        <v>0.50568888888888897</v>
      </c>
      <c r="J442" s="4">
        <v>2119</v>
      </c>
      <c r="K442" s="2">
        <v>116.68396226415088</v>
      </c>
      <c r="L442" s="5">
        <v>43.582415567241881</v>
      </c>
      <c r="M442" s="5">
        <v>0.12313360802532652</v>
      </c>
      <c r="N442" s="5">
        <v>1.0446763027800521</v>
      </c>
      <c r="O442" s="5">
        <v>7.9595777157944969</v>
      </c>
      <c r="P442" s="5">
        <v>0.11470018434430784</v>
      </c>
      <c r="Q442" s="2">
        <v>1.6258945919503978</v>
      </c>
      <c r="R442" s="5">
        <v>25.120903365925635</v>
      </c>
      <c r="S442" s="5">
        <v>0.15080085998152176</v>
      </c>
      <c r="T442" s="5">
        <v>1.1262556211877728</v>
      </c>
      <c r="U442" s="5">
        <v>4.0592710649496224</v>
      </c>
      <c r="V442" s="5">
        <v>1.3187063495886187</v>
      </c>
      <c r="W442" s="3">
        <v>0.62118138676061707</v>
      </c>
      <c r="X442" s="3" t="s">
        <v>147</v>
      </c>
      <c r="Y442" s="3">
        <v>1.2423627735212341</v>
      </c>
      <c r="AB442">
        <f t="shared" si="80"/>
        <v>1.2293012034874871</v>
      </c>
      <c r="AC442">
        <f t="shared" si="81"/>
        <v>1.5410193235047874E-3</v>
      </c>
      <c r="AD442">
        <f t="shared" si="82"/>
        <v>1.6848286228669865E-2</v>
      </c>
      <c r="AE442">
        <f t="shared" si="83"/>
        <v>8.286255034265376E-2</v>
      </c>
      <c r="AF442">
        <f t="shared" si="84"/>
        <v>1.3031209451566225E-3</v>
      </c>
      <c r="AG442">
        <f t="shared" si="85"/>
        <v>1.0926992034250727</v>
      </c>
      <c r="AH442">
        <f t="shared" si="86"/>
        <v>8.3600372530405719E-3</v>
      </c>
      <c r="AI442">
        <f t="shared" si="87"/>
        <v>2.8805744014132908E-2</v>
      </c>
      <c r="AJ442">
        <f t="shared" si="88"/>
        <v>8.3506913494129253E-2</v>
      </c>
      <c r="AK442">
        <f t="shared" si="89"/>
        <v>1.6450927514828077E-2</v>
      </c>
      <c r="AL442" s="5">
        <f t="shared" si="90"/>
        <v>1.331856180327472</v>
      </c>
      <c r="AM442" s="5">
        <f t="shared" si="91"/>
        <v>1.2298228257012036</v>
      </c>
      <c r="AN442" s="5">
        <f t="shared" si="92"/>
        <v>0.10203335462626839</v>
      </c>
    </row>
    <row r="443" spans="1:40" x14ac:dyDescent="0.25">
      <c r="A443" s="17">
        <v>475</v>
      </c>
      <c r="B443">
        <v>29</v>
      </c>
      <c r="C443">
        <v>4</v>
      </c>
      <c r="D443">
        <v>2010</v>
      </c>
      <c r="E443" s="1">
        <v>0.50568888888888897</v>
      </c>
      <c r="F443">
        <v>30</v>
      </c>
      <c r="G443">
        <v>4</v>
      </c>
      <c r="H443">
        <v>2010</v>
      </c>
      <c r="I443" s="1">
        <v>0.50568888888888897</v>
      </c>
      <c r="J443" s="4">
        <v>707</v>
      </c>
      <c r="K443" s="2">
        <v>280.25495750708234</v>
      </c>
      <c r="L443" s="5">
        <v>89.33278837466662</v>
      </c>
      <c r="M443" s="5">
        <v>0.37850760069839301</v>
      </c>
      <c r="N443" s="5">
        <v>1.1539993657908001</v>
      </c>
      <c r="O443" s="5">
        <v>19.591968348966784</v>
      </c>
      <c r="P443" s="5">
        <v>0.23818700590225064</v>
      </c>
      <c r="Q443" s="2">
        <v>8.0187049100200198</v>
      </c>
      <c r="R443" s="5">
        <v>45.902333096469903</v>
      </c>
      <c r="S443" s="5">
        <v>0.41270146810484554</v>
      </c>
      <c r="T443" s="5">
        <v>2.6464446714881635</v>
      </c>
      <c r="U443" s="5">
        <v>9.4530326075130571</v>
      </c>
      <c r="V443" s="5">
        <v>3.9062738822652268</v>
      </c>
      <c r="W443" s="3">
        <v>2.3006531449857719</v>
      </c>
      <c r="X443" s="3">
        <v>6.9814191073141352E-2</v>
      </c>
      <c r="Y443" s="3">
        <v>4.6013062899715438</v>
      </c>
      <c r="AB443">
        <f t="shared" si="80"/>
        <v>2.5197525843981219</v>
      </c>
      <c r="AC443">
        <f t="shared" si="81"/>
        <v>4.7370294440627885E-3</v>
      </c>
      <c r="AD443">
        <f t="shared" si="82"/>
        <v>1.8611422093911933E-2</v>
      </c>
      <c r="AE443">
        <f t="shared" si="83"/>
        <v>0.20396062725871547</v>
      </c>
      <c r="AF443">
        <f t="shared" si="84"/>
        <v>2.706067806514125E-3</v>
      </c>
      <c r="AG443">
        <f t="shared" si="85"/>
        <v>1.9966416843870078</v>
      </c>
      <c r="AH443">
        <f t="shared" si="86"/>
        <v>2.2879177533628198E-2</v>
      </c>
      <c r="AI443">
        <f t="shared" si="87"/>
        <v>6.768694985429452E-2</v>
      </c>
      <c r="AJ443">
        <f t="shared" si="88"/>
        <v>0.19446683002495491</v>
      </c>
      <c r="AK443">
        <f t="shared" si="89"/>
        <v>4.8730961605105122E-2</v>
      </c>
      <c r="AL443" s="5">
        <f t="shared" si="90"/>
        <v>2.749767731001326</v>
      </c>
      <c r="AM443" s="5">
        <f t="shared" si="91"/>
        <v>2.3304056034049907</v>
      </c>
      <c r="AN443" s="5">
        <f t="shared" si="92"/>
        <v>0.41936212759633529</v>
      </c>
    </row>
    <row r="444" spans="1:40" x14ac:dyDescent="0.25">
      <c r="A444" s="17">
        <v>476</v>
      </c>
      <c r="B444">
        <v>30</v>
      </c>
      <c r="C444">
        <v>4</v>
      </c>
      <c r="D444">
        <v>2010</v>
      </c>
      <c r="E444" s="1">
        <v>0.50568888888888897</v>
      </c>
      <c r="F444">
        <v>1</v>
      </c>
      <c r="G444">
        <v>5</v>
      </c>
      <c r="H444">
        <v>2010</v>
      </c>
      <c r="I444" s="1">
        <v>0.50568888888888897</v>
      </c>
      <c r="J444" s="4">
        <v>706</v>
      </c>
      <c r="K444" s="2">
        <v>253.82436260623234</v>
      </c>
      <c r="L444" s="5">
        <v>96.022098780432358</v>
      </c>
      <c r="M444" s="5">
        <v>0.2406811456298516</v>
      </c>
      <c r="N444" s="5">
        <v>0.88516355429911919</v>
      </c>
      <c r="O444" s="5">
        <v>18.217264121783636</v>
      </c>
      <c r="P444" s="5">
        <v>0.17953630557490674</v>
      </c>
      <c r="Q444" s="2">
        <v>4.5787211776524366</v>
      </c>
      <c r="R444" s="5">
        <v>54.093725980974739</v>
      </c>
      <c r="S444" s="5">
        <v>0.34364777928104751</v>
      </c>
      <c r="T444" s="5">
        <v>2.2401291772809144</v>
      </c>
      <c r="U444" s="5">
        <v>7.5787844661342962</v>
      </c>
      <c r="V444" s="5">
        <v>3.7211146684715817</v>
      </c>
      <c r="W444" s="3">
        <v>2.1268575889770154</v>
      </c>
      <c r="X444" s="3">
        <v>5.604820643878438E-2</v>
      </c>
      <c r="Y444" s="3">
        <v>4.2537151779540308</v>
      </c>
      <c r="AB444">
        <f t="shared" si="80"/>
        <v>2.7084336665566342</v>
      </c>
      <c r="AC444">
        <f t="shared" si="81"/>
        <v>3.012128875023173E-3</v>
      </c>
      <c r="AD444">
        <f t="shared" si="82"/>
        <v>1.4275703279887867E-2</v>
      </c>
      <c r="AE444">
        <f t="shared" si="83"/>
        <v>0.18964937830826128</v>
      </c>
      <c r="AF444">
        <f t="shared" si="84"/>
        <v>2.03973098690413E-3</v>
      </c>
      <c r="AG444">
        <f t="shared" si="85"/>
        <v>2.3529476798147497</v>
      </c>
      <c r="AH444">
        <f t="shared" si="86"/>
        <v>1.9051006984086499E-2</v>
      </c>
      <c r="AI444">
        <f t="shared" si="87"/>
        <v>5.7294797402467991E-2</v>
      </c>
      <c r="AJ444">
        <f t="shared" si="88"/>
        <v>0.15590998696017891</v>
      </c>
      <c r="AK444">
        <f t="shared" si="89"/>
        <v>4.6421091173547674E-2</v>
      </c>
      <c r="AL444" s="5">
        <f t="shared" si="90"/>
        <v>2.9174106080067106</v>
      </c>
      <c r="AM444" s="5">
        <f t="shared" si="91"/>
        <v>2.6316245623350305</v>
      </c>
      <c r="AN444" s="5">
        <f t="shared" si="92"/>
        <v>0.28578604567168009</v>
      </c>
    </row>
    <row r="445" spans="1:40" x14ac:dyDescent="0.25">
      <c r="A445" s="17">
        <v>477</v>
      </c>
      <c r="B445">
        <v>1</v>
      </c>
      <c r="C445">
        <v>5</v>
      </c>
      <c r="D445">
        <v>2010</v>
      </c>
      <c r="E445" s="1">
        <v>0.50568888888888897</v>
      </c>
      <c r="F445">
        <v>2</v>
      </c>
      <c r="G445">
        <v>5</v>
      </c>
      <c r="H445">
        <v>2010</v>
      </c>
      <c r="I445" s="1">
        <v>0.50568888888888897</v>
      </c>
      <c r="J445" s="4">
        <v>706</v>
      </c>
      <c r="K445" s="2">
        <v>177.2804532577903</v>
      </c>
      <c r="L445" s="5">
        <v>42.754026897135759</v>
      </c>
      <c r="M445" s="5">
        <v>0.63237271324452637</v>
      </c>
      <c r="N445" s="5">
        <v>1.0763178072235107</v>
      </c>
      <c r="O445" s="5">
        <v>10.917857461184433</v>
      </c>
      <c r="P445" s="5">
        <v>0.14320973436896484</v>
      </c>
      <c r="Q445" s="2">
        <v>4.7275791462144428</v>
      </c>
      <c r="R445" s="5">
        <v>24.552125567053199</v>
      </c>
      <c r="S445" s="5">
        <v>3.5781256238880121E-2</v>
      </c>
      <c r="T445" s="5">
        <v>0.74307097473356165</v>
      </c>
      <c r="U445" s="5">
        <v>3.1111565113348632</v>
      </c>
      <c r="V445" s="5">
        <v>3.4881642268101465</v>
      </c>
      <c r="W445" s="3">
        <v>1.7815608077318943</v>
      </c>
      <c r="X445" s="3">
        <v>7.7270766083418027E-2</v>
      </c>
      <c r="Y445" s="3">
        <v>3.5631216154637886</v>
      </c>
      <c r="AB445">
        <f t="shared" si="80"/>
        <v>1.2059353763330538</v>
      </c>
      <c r="AC445">
        <f t="shared" si="81"/>
        <v>7.9141559026397485E-3</v>
      </c>
      <c r="AD445">
        <f t="shared" si="82"/>
        <v>1.73585927438559E-2</v>
      </c>
      <c r="AE445">
        <f t="shared" si="83"/>
        <v>0.11365948619562048</v>
      </c>
      <c r="AF445">
        <f t="shared" si="84"/>
        <v>1.6270209631600785E-3</v>
      </c>
      <c r="AG445">
        <f t="shared" si="85"/>
        <v>1.0679587297764701</v>
      </c>
      <c r="AH445">
        <f t="shared" si="86"/>
        <v>1.9836268516922394E-3</v>
      </c>
      <c r="AI445">
        <f t="shared" si="87"/>
        <v>1.9005199068337027E-2</v>
      </c>
      <c r="AJ445">
        <f t="shared" si="88"/>
        <v>6.4002396859388258E-2</v>
      </c>
      <c r="AK445">
        <f t="shared" si="89"/>
        <v>4.3515022789547733E-2</v>
      </c>
      <c r="AL445" s="5">
        <f t="shared" si="90"/>
        <v>1.34649463213833</v>
      </c>
      <c r="AM445" s="5">
        <f t="shared" si="91"/>
        <v>1.1964649753454355</v>
      </c>
      <c r="AN445" s="5">
        <f t="shared" si="92"/>
        <v>0.15002965679289448</v>
      </c>
    </row>
    <row r="446" spans="1:40" x14ac:dyDescent="0.25">
      <c r="A446" s="17">
        <v>478</v>
      </c>
      <c r="B446">
        <v>2</v>
      </c>
      <c r="C446">
        <v>5</v>
      </c>
      <c r="D446">
        <v>2010</v>
      </c>
      <c r="E446" s="1">
        <v>0.50568888888888897</v>
      </c>
      <c r="F446">
        <v>3</v>
      </c>
      <c r="G446">
        <v>5</v>
      </c>
      <c r="H446">
        <v>2010</v>
      </c>
      <c r="I446" s="1">
        <v>0.50568888888888897</v>
      </c>
      <c r="J446" s="4">
        <v>706</v>
      </c>
      <c r="K446" s="2">
        <v>96.643059490085008</v>
      </c>
      <c r="L446" s="5">
        <v>34.000005183594908</v>
      </c>
      <c r="M446" s="5">
        <v>3.3715120155053735E-2</v>
      </c>
      <c r="N446" s="5">
        <v>0.79963806140313587</v>
      </c>
      <c r="O446" s="5">
        <v>6.7413047490038611</v>
      </c>
      <c r="P446" s="5">
        <v>9.1981587368453591E-2</v>
      </c>
      <c r="Q446" s="2">
        <v>1.890599549966538</v>
      </c>
      <c r="R446" s="5">
        <v>19.239057935006514</v>
      </c>
      <c r="S446" s="5">
        <v>0.13568573598352074</v>
      </c>
      <c r="T446" s="5">
        <v>0.55137373960865554</v>
      </c>
      <c r="U446" s="5">
        <v>2.1428615149237293</v>
      </c>
      <c r="V446" s="5">
        <v>2.0512753624168591</v>
      </c>
      <c r="W446" s="3">
        <v>0.89136046804347746</v>
      </c>
      <c r="X446" s="3">
        <v>0.50516345513468031</v>
      </c>
      <c r="Y446" s="3">
        <v>1.7827209360869549</v>
      </c>
      <c r="AB446">
        <f t="shared" si="80"/>
        <v>0.95901630845330166</v>
      </c>
      <c r="AC446">
        <f t="shared" si="81"/>
        <v>4.2194533634178186E-4</v>
      </c>
      <c r="AD446">
        <f t="shared" si="82"/>
        <v>1.2896368857995673E-2</v>
      </c>
      <c r="AE446">
        <f t="shared" si="83"/>
        <v>7.0179816578842924E-2</v>
      </c>
      <c r="AF446">
        <f t="shared" si="84"/>
        <v>1.045012558208099E-3</v>
      </c>
      <c r="AG446">
        <f t="shared" si="85"/>
        <v>0.83685299744218899</v>
      </c>
      <c r="AH446">
        <f t="shared" si="86"/>
        <v>7.5220911052327954E-3</v>
      </c>
      <c r="AI446">
        <f t="shared" si="87"/>
        <v>1.4102243310032802E-2</v>
      </c>
      <c r="AJ446">
        <f t="shared" si="88"/>
        <v>4.4082730197978391E-2</v>
      </c>
      <c r="AK446">
        <f t="shared" si="89"/>
        <v>2.5589762505200338E-2</v>
      </c>
      <c r="AL446" s="5">
        <f t="shared" si="90"/>
        <v>1.04355945178469</v>
      </c>
      <c r="AM446" s="5">
        <f t="shared" si="91"/>
        <v>0.92814982456063333</v>
      </c>
      <c r="AN446" s="5">
        <f t="shared" si="92"/>
        <v>0.11540962722405668</v>
      </c>
    </row>
    <row r="447" spans="1:40" x14ac:dyDescent="0.25">
      <c r="A447" s="17">
        <v>479</v>
      </c>
      <c r="B447">
        <v>3</v>
      </c>
      <c r="C447">
        <v>5</v>
      </c>
      <c r="D447">
        <v>2010</v>
      </c>
      <c r="E447" s="1">
        <v>0.50568888888888897</v>
      </c>
      <c r="F447">
        <v>6</v>
      </c>
      <c r="G447">
        <v>5</v>
      </c>
      <c r="H447">
        <v>2010</v>
      </c>
      <c r="I447" s="1">
        <v>0.50568888888888897</v>
      </c>
      <c r="J447" s="4">
        <v>2119</v>
      </c>
      <c r="K447" s="2">
        <v>88.27830188679242</v>
      </c>
      <c r="L447" s="5">
        <v>22.128643607962552</v>
      </c>
      <c r="M447" s="5">
        <v>3.8660361726110537E-2</v>
      </c>
      <c r="N447" s="5">
        <v>0.86021173741021484</v>
      </c>
      <c r="O447" s="5">
        <v>4.8424072595478833</v>
      </c>
      <c r="P447" s="5">
        <v>6.4997481569273749E-2</v>
      </c>
      <c r="Q447" s="2">
        <v>1.6553889063540761</v>
      </c>
      <c r="R447" s="5">
        <v>12.640477666874789</v>
      </c>
      <c r="S447" s="5">
        <v>0.11364064679925574</v>
      </c>
      <c r="T447" s="5">
        <v>0.3925265939943931</v>
      </c>
      <c r="U447" s="5">
        <v>1.5985539156858974</v>
      </c>
      <c r="V447" s="5">
        <v>1.1488849723723966</v>
      </c>
      <c r="W447" s="3">
        <v>0.43475186026275009</v>
      </c>
      <c r="X447" s="3">
        <v>1.1406583611010889E-2</v>
      </c>
      <c r="Y447" s="3">
        <v>0.86950372052550018</v>
      </c>
      <c r="AB447">
        <f t="shared" si="80"/>
        <v>0.62416843731031357</v>
      </c>
      <c r="AC447">
        <f t="shared" si="81"/>
        <v>4.8383512372485155E-4</v>
      </c>
      <c r="AD447">
        <f t="shared" si="82"/>
        <v>1.3873286424302189E-2</v>
      </c>
      <c r="AE447">
        <f t="shared" si="83"/>
        <v>5.0411495389723289E-2</v>
      </c>
      <c r="AF447">
        <f t="shared" si="84"/>
        <v>7.3844327364897986E-4</v>
      </c>
      <c r="AG447">
        <f t="shared" si="85"/>
        <v>0.54983054057847414</v>
      </c>
      <c r="AH447">
        <f t="shared" si="86"/>
        <v>6.2999643424965623E-3</v>
      </c>
      <c r="AI447">
        <f t="shared" si="87"/>
        <v>1.0039479823787558E-2</v>
      </c>
      <c r="AJ447">
        <f t="shared" si="88"/>
        <v>3.2885289357866644E-2</v>
      </c>
      <c r="AK447">
        <f t="shared" si="89"/>
        <v>1.4332397359935087E-2</v>
      </c>
      <c r="AL447" s="5">
        <f t="shared" si="90"/>
        <v>0.68967549752171298</v>
      </c>
      <c r="AM447" s="5">
        <f t="shared" si="91"/>
        <v>0.61338767146256001</v>
      </c>
      <c r="AN447" s="5">
        <f t="shared" si="92"/>
        <v>7.6287826059152963E-2</v>
      </c>
    </row>
    <row r="448" spans="1:40" x14ac:dyDescent="0.25">
      <c r="A448" s="17">
        <v>480</v>
      </c>
      <c r="B448">
        <v>6</v>
      </c>
      <c r="C448">
        <v>5</v>
      </c>
      <c r="D448">
        <v>2010</v>
      </c>
      <c r="E448" s="1">
        <v>0.50568888888888897</v>
      </c>
      <c r="F448">
        <v>9</v>
      </c>
      <c r="G448">
        <v>5</v>
      </c>
      <c r="H448">
        <v>2010</v>
      </c>
      <c r="I448" s="1">
        <v>0.50568888888888897</v>
      </c>
      <c r="J448" s="4">
        <v>2120</v>
      </c>
      <c r="K448" s="2">
        <v>48.801886792452876</v>
      </c>
      <c r="L448" s="5">
        <v>19.972258157771833</v>
      </c>
      <c r="M448" s="5">
        <v>2.2812017172319076E-2</v>
      </c>
      <c r="N448" s="5">
        <v>0.63323013185230514</v>
      </c>
      <c r="O448" s="5">
        <v>4.4400276379088615</v>
      </c>
      <c r="P448" s="5">
        <v>6.2761140841084723E-2</v>
      </c>
      <c r="Q448" s="2">
        <v>1.5108080219899604</v>
      </c>
      <c r="R448" s="5">
        <v>11.617986165435417</v>
      </c>
      <c r="S448" s="5">
        <v>8.3168344380459822E-2</v>
      </c>
      <c r="T448" s="5">
        <v>0.38690529617879094</v>
      </c>
      <c r="U448" s="5">
        <v>1.5456939625747437</v>
      </c>
      <c r="V448" s="5">
        <v>0.53844226739491041</v>
      </c>
      <c r="W448" s="3">
        <v>0.2825138145467665</v>
      </c>
      <c r="X448" s="3">
        <v>5.323861875756096E-2</v>
      </c>
      <c r="Y448" s="3">
        <v>0.56502762909353299</v>
      </c>
      <c r="AB448">
        <f t="shared" si="80"/>
        <v>0.56334465793506416</v>
      </c>
      <c r="AC448">
        <f t="shared" si="81"/>
        <v>2.8549280602121395E-4</v>
      </c>
      <c r="AD448">
        <f t="shared" si="82"/>
        <v>1.0212582100000244E-2</v>
      </c>
      <c r="AE448">
        <f t="shared" si="83"/>
        <v>4.6222554362266619E-2</v>
      </c>
      <c r="AF448">
        <f t="shared" si="84"/>
        <v>7.1303596972815974E-4</v>
      </c>
      <c r="AG448">
        <f t="shared" si="85"/>
        <v>0.50535460621987149</v>
      </c>
      <c r="AH448">
        <f t="shared" si="86"/>
        <v>4.6106531314181387E-3</v>
      </c>
      <c r="AI448">
        <f t="shared" si="87"/>
        <v>9.8957063652074621E-3</v>
      </c>
      <c r="AJ448">
        <f t="shared" si="88"/>
        <v>3.1797859752617647E-2</v>
      </c>
      <c r="AK448">
        <f t="shared" si="89"/>
        <v>6.7170941541281242E-3</v>
      </c>
      <c r="AL448" s="5">
        <f t="shared" si="90"/>
        <v>0.62077832317308035</v>
      </c>
      <c r="AM448" s="5">
        <f t="shared" si="91"/>
        <v>0.55837591962324284</v>
      </c>
      <c r="AN448" s="5">
        <f t="shared" si="92"/>
        <v>6.2402403549837504E-2</v>
      </c>
    </row>
    <row r="449" spans="1:40" x14ac:dyDescent="0.25">
      <c r="A449" s="17">
        <v>481</v>
      </c>
      <c r="B449">
        <v>9</v>
      </c>
      <c r="C449">
        <v>5</v>
      </c>
      <c r="D449">
        <v>2010</v>
      </c>
      <c r="E449" s="1">
        <v>0.50568888888888897</v>
      </c>
      <c r="F449">
        <v>12</v>
      </c>
      <c r="G449">
        <v>5</v>
      </c>
      <c r="H449">
        <v>2010</v>
      </c>
      <c r="I449" s="1">
        <v>0.50568888888888897</v>
      </c>
      <c r="J449" s="4">
        <v>2120</v>
      </c>
      <c r="K449" s="2">
        <v>75.573383671543269</v>
      </c>
      <c r="L449" s="5">
        <v>9.3351629063177128</v>
      </c>
      <c r="M449" s="5">
        <v>6.3116843319710583E-2</v>
      </c>
      <c r="N449" s="5">
        <v>0.22954788203328427</v>
      </c>
      <c r="O449" s="5">
        <v>1.8492664458524581</v>
      </c>
      <c r="P449" s="5">
        <v>7.1817543410105961E-2</v>
      </c>
      <c r="Q449" s="2">
        <v>0.45386743316403022</v>
      </c>
      <c r="R449" s="5">
        <v>5.534486501651652</v>
      </c>
      <c r="S449" s="5">
        <v>9.4242877246878878E-3</v>
      </c>
      <c r="T449" s="5">
        <v>0.15789505775944007</v>
      </c>
      <c r="U449" s="5">
        <v>0.72515834891329733</v>
      </c>
      <c r="V449" s="5">
        <v>0.19548631778488051</v>
      </c>
      <c r="W449" s="3">
        <v>0.37915465993839015</v>
      </c>
      <c r="X449" s="3" t="s">
        <v>147</v>
      </c>
      <c r="Y449" s="3">
        <v>0.7583093198767803</v>
      </c>
      <c r="AB449">
        <f t="shared" si="80"/>
        <v>0.2633109442449923</v>
      </c>
      <c r="AC449">
        <f t="shared" si="81"/>
        <v>7.8990843161431956E-4</v>
      </c>
      <c r="AD449">
        <f t="shared" si="82"/>
        <v>3.7020926093467494E-3</v>
      </c>
      <c r="AE449">
        <f t="shared" si="83"/>
        <v>1.925164115960068E-2</v>
      </c>
      <c r="AF449">
        <f t="shared" si="84"/>
        <v>8.1592671870930975E-4</v>
      </c>
      <c r="AG449">
        <f t="shared" si="85"/>
        <v>0.24073692349473927</v>
      </c>
      <c r="AH449">
        <f t="shared" si="86"/>
        <v>5.2245986177676873E-4</v>
      </c>
      <c r="AI449">
        <f t="shared" si="87"/>
        <v>4.0384123544870256E-3</v>
      </c>
      <c r="AJ449">
        <f t="shared" si="88"/>
        <v>1.4917884157854298E-2</v>
      </c>
      <c r="AK449">
        <f t="shared" si="89"/>
        <v>2.438701569172661E-3</v>
      </c>
      <c r="AL449" s="5">
        <f t="shared" si="90"/>
        <v>0.28787051316426338</v>
      </c>
      <c r="AM449" s="5">
        <f t="shared" si="91"/>
        <v>0.26265438143802999</v>
      </c>
      <c r="AN449" s="5">
        <f t="shared" si="92"/>
        <v>2.5216131726233382E-2</v>
      </c>
    </row>
    <row r="450" spans="1:40" x14ac:dyDescent="0.25">
      <c r="A450" s="17">
        <v>482</v>
      </c>
      <c r="B450">
        <v>12</v>
      </c>
      <c r="C450">
        <v>5</v>
      </c>
      <c r="D450">
        <v>2010</v>
      </c>
      <c r="E450" s="1">
        <v>0.50568888888888897</v>
      </c>
      <c r="F450">
        <v>15</v>
      </c>
      <c r="G450">
        <v>5</v>
      </c>
      <c r="H450">
        <v>2010</v>
      </c>
      <c r="I450" s="1">
        <v>0.50568888888888897</v>
      </c>
      <c r="J450" s="4">
        <v>2120</v>
      </c>
      <c r="K450" s="2">
        <v>86.872641509433933</v>
      </c>
      <c r="L450" s="5">
        <v>21.532211571328716</v>
      </c>
      <c r="M450" s="5">
        <v>1.9213402360548453E-2</v>
      </c>
      <c r="N450" s="5">
        <v>0.36518723058528185</v>
      </c>
      <c r="O450" s="5">
        <v>8.4038603352241079</v>
      </c>
      <c r="P450" s="5">
        <v>7.1671236588268503E-2</v>
      </c>
      <c r="Q450" s="2">
        <v>4.9860107956581636</v>
      </c>
      <c r="R450" s="5">
        <v>13.556009406198219</v>
      </c>
      <c r="S450" s="5">
        <v>6.9763154925699802E-2</v>
      </c>
      <c r="T450" s="5">
        <v>0.51933255885442853</v>
      </c>
      <c r="U450" s="5">
        <v>2.1660877380115826</v>
      </c>
      <c r="V450" s="5">
        <v>0.48555201945064397</v>
      </c>
      <c r="W450" s="3">
        <v>0.34593041577349998</v>
      </c>
      <c r="X450" s="3">
        <v>5.9733089967527631E-2</v>
      </c>
      <c r="Y450" s="3">
        <v>0.69186083154699995</v>
      </c>
      <c r="AB450">
        <f t="shared" si="80"/>
        <v>0.60734526193350957</v>
      </c>
      <c r="AC450">
        <f t="shared" si="81"/>
        <v>2.404560767990145E-4</v>
      </c>
      <c r="AD450">
        <f t="shared" si="82"/>
        <v>5.8896511499136658E-3</v>
      </c>
      <c r="AE450">
        <f t="shared" si="83"/>
        <v>8.7487719193734895E-2</v>
      </c>
      <c r="AF450">
        <f t="shared" si="84"/>
        <v>8.1426451140732868E-4</v>
      </c>
      <c r="AG450">
        <f t="shared" si="85"/>
        <v>0.5896539811489292</v>
      </c>
      <c r="AH450">
        <f t="shared" si="86"/>
        <v>3.8675016451494766E-3</v>
      </c>
      <c r="AI450">
        <f t="shared" si="87"/>
        <v>1.3282740140988956E-2</v>
      </c>
      <c r="AJ450">
        <f t="shared" si="88"/>
        <v>4.4560537708528754E-2</v>
      </c>
      <c r="AK450">
        <f t="shared" si="89"/>
        <v>6.0572856717894703E-3</v>
      </c>
      <c r="AL450" s="5">
        <f t="shared" si="90"/>
        <v>0.70177735286536447</v>
      </c>
      <c r="AM450" s="5">
        <f t="shared" si="91"/>
        <v>0.65742204631538581</v>
      </c>
      <c r="AN450" s="5">
        <f t="shared" si="92"/>
        <v>4.4355306549978657E-2</v>
      </c>
    </row>
    <row r="451" spans="1:40" x14ac:dyDescent="0.25">
      <c r="A451" s="17">
        <v>483</v>
      </c>
      <c r="B451">
        <v>15</v>
      </c>
      <c r="C451">
        <v>5</v>
      </c>
      <c r="D451">
        <v>2010</v>
      </c>
      <c r="E451" s="1">
        <v>0.50568888888888897</v>
      </c>
      <c r="F451">
        <v>18</v>
      </c>
      <c r="G451">
        <v>5</v>
      </c>
      <c r="H451">
        <v>2010</v>
      </c>
      <c r="I451" s="1">
        <v>0.50568888888888897</v>
      </c>
      <c r="J451" s="4">
        <v>2120</v>
      </c>
      <c r="K451" s="2">
        <v>82.88207547169813</v>
      </c>
      <c r="L451" s="5">
        <v>21.545627804408355</v>
      </c>
      <c r="M451" s="5">
        <v>2.5921026850077061E-2</v>
      </c>
      <c r="N451" s="5">
        <v>0.54392777969241091</v>
      </c>
      <c r="O451" s="5">
        <v>5.8154246024721328</v>
      </c>
      <c r="P451" s="5">
        <v>9.6927522225304555E-2</v>
      </c>
      <c r="Q451" s="2">
        <v>2.5663278483504808</v>
      </c>
      <c r="R451" s="5">
        <v>12.886695464691156</v>
      </c>
      <c r="S451" s="5">
        <v>6.9674450479148761E-2</v>
      </c>
      <c r="T451" s="5">
        <v>0.41146016598449464</v>
      </c>
      <c r="U451" s="5">
        <v>1.7327750153046158</v>
      </c>
      <c r="V451" s="5">
        <v>0.62504081144937629</v>
      </c>
      <c r="W451" s="3">
        <v>0.31479515673748321</v>
      </c>
      <c r="X451" s="3">
        <v>4.9418341575227613E-2</v>
      </c>
      <c r="Y451" s="3">
        <v>0.62959031347496641</v>
      </c>
      <c r="AB451">
        <f t="shared" si="80"/>
        <v>0.60772368500291518</v>
      </c>
      <c r="AC451">
        <f t="shared" si="81"/>
        <v>3.2440211816776458E-4</v>
      </c>
      <c r="AD451">
        <f t="shared" si="82"/>
        <v>8.772335407240572E-3</v>
      </c>
      <c r="AE451">
        <f t="shared" si="83"/>
        <v>6.0541015000084672E-2</v>
      </c>
      <c r="AF451">
        <f t="shared" si="84"/>
        <v>1.1012038480668459E-3</v>
      </c>
      <c r="AG451">
        <f t="shared" si="85"/>
        <v>0.56054042579334873</v>
      </c>
      <c r="AH451">
        <f t="shared" si="86"/>
        <v>3.8625840838188053E-3</v>
      </c>
      <c r="AI451">
        <f t="shared" si="87"/>
        <v>1.0523735456132227E-2</v>
      </c>
      <c r="AJ451">
        <f t="shared" si="88"/>
        <v>3.5646472234203169E-2</v>
      </c>
      <c r="AK451">
        <f t="shared" si="89"/>
        <v>7.797415312492219E-3</v>
      </c>
      <c r="AL451" s="5">
        <f t="shared" si="90"/>
        <v>0.67846264137647505</v>
      </c>
      <c r="AM451" s="5">
        <f t="shared" si="91"/>
        <v>0.61837063287999516</v>
      </c>
      <c r="AN451" s="5">
        <f t="shared" si="92"/>
        <v>6.0092008496479887E-2</v>
      </c>
    </row>
    <row r="452" spans="1:40" x14ac:dyDescent="0.25">
      <c r="A452" s="17">
        <v>484</v>
      </c>
      <c r="B452">
        <v>18</v>
      </c>
      <c r="C452">
        <v>5</v>
      </c>
      <c r="D452">
        <v>2010</v>
      </c>
      <c r="E452" s="1">
        <v>0.50568888888888897</v>
      </c>
      <c r="F452">
        <v>21</v>
      </c>
      <c r="G452">
        <v>5</v>
      </c>
      <c r="H452">
        <v>2010</v>
      </c>
      <c r="I452" s="1">
        <v>0.50568888888888897</v>
      </c>
      <c r="J452" s="4">
        <v>2118</v>
      </c>
      <c r="K452" s="2">
        <v>136.92307692307699</v>
      </c>
      <c r="L452" s="5">
        <v>53.476819611158902</v>
      </c>
      <c r="M452" s="5">
        <v>0.10211744135196819</v>
      </c>
      <c r="N452" s="5">
        <v>1.266045892565361</v>
      </c>
      <c r="O452" s="5">
        <v>12.816361725787601</v>
      </c>
      <c r="P452" s="5">
        <v>0.18334080714620646</v>
      </c>
      <c r="Q452" s="2">
        <v>4.8602761378266051</v>
      </c>
      <c r="R452" s="5">
        <v>31.555739893867383</v>
      </c>
      <c r="S452" s="5">
        <v>0.43793406591615014</v>
      </c>
      <c r="T452" s="5">
        <v>1.3401772311233908</v>
      </c>
      <c r="U452" s="5">
        <v>4.9786861646339888</v>
      </c>
      <c r="V452" s="5">
        <v>1.205423177314396</v>
      </c>
      <c r="W452" s="3">
        <v>0.56758320641727233</v>
      </c>
      <c r="X452" s="3">
        <v>5.3837055172256378E-2</v>
      </c>
      <c r="Y452" s="3">
        <v>1.1351664128345447</v>
      </c>
      <c r="AB452">
        <f t="shared" si="80"/>
        <v>1.5083863033074463</v>
      </c>
      <c r="AC452">
        <f t="shared" si="81"/>
        <v>1.2780016188422131E-3</v>
      </c>
      <c r="AD452">
        <f t="shared" si="82"/>
        <v>2.0418481322691612E-2</v>
      </c>
      <c r="AE452">
        <f t="shared" si="83"/>
        <v>0.13342371374870499</v>
      </c>
      <c r="AF452">
        <f t="shared" si="84"/>
        <v>2.0829543322874278E-3</v>
      </c>
      <c r="AG452">
        <f t="shared" si="85"/>
        <v>1.3725991992902662</v>
      </c>
      <c r="AH452">
        <f t="shared" si="86"/>
        <v>2.4278012114010195E-2</v>
      </c>
      <c r="AI452">
        <f t="shared" si="87"/>
        <v>3.4277122819237428E-2</v>
      </c>
      <c r="AJ452">
        <f t="shared" si="88"/>
        <v>0.10242102786739332</v>
      </c>
      <c r="AK452">
        <f t="shared" si="89"/>
        <v>1.5037714287854241E-2</v>
      </c>
      <c r="AL452" s="5">
        <f t="shared" si="90"/>
        <v>1.6655894543299723</v>
      </c>
      <c r="AM452" s="5">
        <f t="shared" si="91"/>
        <v>1.5486130763787613</v>
      </c>
      <c r="AN452" s="5">
        <f t="shared" si="92"/>
        <v>0.11697637795121096</v>
      </c>
    </row>
    <row r="453" spans="1:40" x14ac:dyDescent="0.25">
      <c r="A453" s="17">
        <v>485</v>
      </c>
      <c r="B453">
        <v>21</v>
      </c>
      <c r="C453">
        <v>5</v>
      </c>
      <c r="D453">
        <v>2010</v>
      </c>
      <c r="E453" s="1">
        <v>0.50568888888888897</v>
      </c>
      <c r="F453">
        <v>24</v>
      </c>
      <c r="G453">
        <v>5</v>
      </c>
      <c r="H453">
        <v>2010</v>
      </c>
      <c r="I453" s="1">
        <v>0.50568888888888897</v>
      </c>
      <c r="J453" s="4">
        <v>2139</v>
      </c>
      <c r="K453" s="2">
        <v>94.929245283018844</v>
      </c>
      <c r="L453" s="5">
        <v>17.797600350710237</v>
      </c>
      <c r="M453" s="5">
        <v>3.6246019664962256E-2</v>
      </c>
      <c r="N453" s="5">
        <v>0.97090240504884506</v>
      </c>
      <c r="O453" s="5">
        <v>4.7516383997137384</v>
      </c>
      <c r="P453" s="5">
        <v>0.18525936356787365</v>
      </c>
      <c r="Q453" s="2">
        <v>2.1007229988598737</v>
      </c>
      <c r="R453" s="5">
        <v>10.514165030674357</v>
      </c>
      <c r="S453" s="5">
        <v>6.6702865130122205E-2</v>
      </c>
      <c r="T453" s="5">
        <v>0.34642418411617015</v>
      </c>
      <c r="U453" s="5">
        <v>1.4781324809129242</v>
      </c>
      <c r="V453" s="5">
        <v>0.56241827351079432</v>
      </c>
      <c r="W453" s="3">
        <v>0.72299177366980072</v>
      </c>
      <c r="X453" s="3">
        <v>6.0115117685760978E-2</v>
      </c>
      <c r="Y453" s="3">
        <v>1.4459835473396014</v>
      </c>
      <c r="AB453">
        <f t="shared" ref="AB453:AB516" si="93">PRODUCT(L453,AB$2)</f>
        <v>0.50200548192565464</v>
      </c>
      <c r="AC453">
        <f t="shared" ref="AC453:AC516" si="94">PRODUCT(M453,AC$2)</f>
        <v>4.5361958931921126E-4</v>
      </c>
      <c r="AD453">
        <f t="shared" ref="AD453:AD516" si="95">PRODUCT(N453,AD$2)</f>
        <v>1.565847868553687E-2</v>
      </c>
      <c r="AE453">
        <f t="shared" ref="AE453:AE516" si="96">PRODUCT(O453,AE$2)</f>
        <v>4.9466553398312463E-2</v>
      </c>
      <c r="AF453">
        <f t="shared" ref="AF453:AF516" si="97">PRODUCT(P453,AF$2)</f>
        <v>2.1047512550372151E-3</v>
      </c>
      <c r="AG453">
        <f t="shared" ref="AG453:AG516" si="98">PRODUCT(R453,AG$2)</f>
        <v>0.45734102736453464</v>
      </c>
      <c r="AH453">
        <f t="shared" ref="AH453:AH516" si="99">PRODUCT(S453,AH$2)</f>
        <v>3.6978465337710428E-3</v>
      </c>
      <c r="AI453">
        <f t="shared" ref="AI453:AI516" si="100">PRODUCT(T453,AI$2)</f>
        <v>8.8603387900796238E-3</v>
      </c>
      <c r="AJ453">
        <f t="shared" ref="AJ453:AJ516" si="101">PRODUCT(U453,AJ$2)</f>
        <v>3.0407991790021072E-2</v>
      </c>
      <c r="AK453">
        <f t="shared" ref="AK453:AK516" si="102">PRODUCT(V453,AK$2)</f>
        <v>7.0161960268312661E-3</v>
      </c>
      <c r="AL453" s="5">
        <f t="shared" ref="AL453:AL516" si="103">SUM(AB453:AF453)</f>
        <v>0.56968888485386038</v>
      </c>
      <c r="AM453" s="5">
        <f t="shared" ref="AM453:AM516" si="104">SUM(AG453:AK453)</f>
        <v>0.50732340050523761</v>
      </c>
      <c r="AN453" s="5">
        <f t="shared" ref="AN453:AN516" si="105">SUM(AL453-AM453)</f>
        <v>6.2365484348622768E-2</v>
      </c>
    </row>
    <row r="454" spans="1:40" x14ac:dyDescent="0.25">
      <c r="A454" s="17">
        <v>486</v>
      </c>
      <c r="B454">
        <v>24</v>
      </c>
      <c r="C454">
        <v>5</v>
      </c>
      <c r="D454">
        <v>2010</v>
      </c>
      <c r="E454" s="1">
        <v>0.50568888888888897</v>
      </c>
      <c r="F454">
        <v>27</v>
      </c>
      <c r="G454">
        <v>5</v>
      </c>
      <c r="H454">
        <v>2010</v>
      </c>
      <c r="I454" s="1">
        <v>0.50568888888888897</v>
      </c>
      <c r="J454" s="4">
        <v>2139</v>
      </c>
      <c r="K454" s="2">
        <v>73.237376120811675</v>
      </c>
      <c r="L454" s="5">
        <v>27.323245227508288</v>
      </c>
      <c r="M454" s="5">
        <v>3.6141433893110142E-2</v>
      </c>
      <c r="N454" s="5">
        <v>0.87623348038085169</v>
      </c>
      <c r="O454" s="5">
        <v>6.1323852347664305</v>
      </c>
      <c r="P454" s="5">
        <v>0.10100686124735078</v>
      </c>
      <c r="Q454" s="2">
        <v>2.0613387806943058</v>
      </c>
      <c r="R454" s="5">
        <v>16.146744725187698</v>
      </c>
      <c r="S454" s="5">
        <v>6.7464803030884674E-2</v>
      </c>
      <c r="T454" s="5">
        <v>0.524752682365072</v>
      </c>
      <c r="U454" s="5">
        <v>2.1442589005637909</v>
      </c>
      <c r="V454" s="5">
        <v>0.7633955934565102</v>
      </c>
      <c r="W454" s="3">
        <v>0.47699990922559882</v>
      </c>
      <c r="X454" s="3" t="s">
        <v>147</v>
      </c>
      <c r="Y454" s="3">
        <v>0.95399981845119763</v>
      </c>
      <c r="AB454">
        <f t="shared" si="93"/>
        <v>0.77068922876789792</v>
      </c>
      <c r="AC454">
        <f t="shared" si="94"/>
        <v>4.5231069649967644E-4</v>
      </c>
      <c r="AD454">
        <f t="shared" si="95"/>
        <v>1.4131681211982466E-2</v>
      </c>
      <c r="AE454">
        <f t="shared" si="96"/>
        <v>6.384070843708807E-2</v>
      </c>
      <c r="AF454">
        <f t="shared" si="97"/>
        <v>1.1475496508431167E-3</v>
      </c>
      <c r="AG454">
        <f t="shared" si="98"/>
        <v>0.70234477009503349</v>
      </c>
      <c r="AH454">
        <f t="shared" si="99"/>
        <v>3.7400865398005728E-3</v>
      </c>
      <c r="AI454">
        <f t="shared" si="100"/>
        <v>1.3421368252969362E-2</v>
      </c>
      <c r="AJ454">
        <f t="shared" si="101"/>
        <v>4.4111477073931107E-2</v>
      </c>
      <c r="AK454">
        <f t="shared" si="102"/>
        <v>9.5233981219624529E-3</v>
      </c>
      <c r="AL454" s="5">
        <f t="shared" si="103"/>
        <v>0.85026147876431124</v>
      </c>
      <c r="AM454" s="5">
        <f t="shared" si="104"/>
        <v>0.77314110008369707</v>
      </c>
      <c r="AN454" s="5">
        <f t="shared" si="105"/>
        <v>7.7120378680614166E-2</v>
      </c>
    </row>
    <row r="455" spans="1:40" x14ac:dyDescent="0.25">
      <c r="A455" s="17">
        <v>487</v>
      </c>
      <c r="B455">
        <v>27</v>
      </c>
      <c r="C455">
        <v>5</v>
      </c>
      <c r="D455">
        <v>2010</v>
      </c>
      <c r="E455" s="1">
        <v>0.50568888888888897</v>
      </c>
      <c r="F455">
        <v>30</v>
      </c>
      <c r="G455">
        <v>5</v>
      </c>
      <c r="H455">
        <v>2010</v>
      </c>
      <c r="I455" s="1">
        <v>0.50568888888888897</v>
      </c>
      <c r="J455" s="4">
        <v>2129</v>
      </c>
      <c r="K455" s="2">
        <v>154.19339622641516</v>
      </c>
      <c r="L455" s="5">
        <v>50.608191850600413</v>
      </c>
      <c r="M455" s="5">
        <v>0.14558238908752841</v>
      </c>
      <c r="N455" s="5">
        <v>1.2494970774500023</v>
      </c>
      <c r="O455" s="5">
        <v>8.9741124417128475</v>
      </c>
      <c r="P455" s="5">
        <v>7.4913523590367237E-2</v>
      </c>
      <c r="Q455" s="2">
        <v>1.6811335442485547</v>
      </c>
      <c r="R455" s="5">
        <v>28.925700031191667</v>
      </c>
      <c r="S455" s="5">
        <v>0.16102102197009968</v>
      </c>
      <c r="T455" s="5">
        <v>1.1184591279926404</v>
      </c>
      <c r="U455" s="5">
        <v>4.3481913205848013</v>
      </c>
      <c r="V455" s="5">
        <v>1.234538659462241</v>
      </c>
      <c r="W455" s="3">
        <v>0.55776478553388353</v>
      </c>
      <c r="X455" s="3">
        <v>3.394621898677759E-2</v>
      </c>
      <c r="Y455" s="3">
        <v>1.1155295710677671</v>
      </c>
      <c r="AB455">
        <f t="shared" si="93"/>
        <v>1.4274727625476096</v>
      </c>
      <c r="AC455">
        <f t="shared" si="94"/>
        <v>1.8219662230617793E-3</v>
      </c>
      <c r="AD455">
        <f t="shared" si="95"/>
        <v>2.0151586043199849E-2</v>
      </c>
      <c r="AE455">
        <f t="shared" si="96"/>
        <v>9.3424283364490143E-2</v>
      </c>
      <c r="AF455">
        <f t="shared" si="97"/>
        <v>8.5110047751145478E-4</v>
      </c>
      <c r="AG455">
        <f t="shared" si="98"/>
        <v>1.2581987567162118</v>
      </c>
      <c r="AH455">
        <f t="shared" si="99"/>
        <v>8.9266184712583595E-3</v>
      </c>
      <c r="AI455">
        <f t="shared" si="100"/>
        <v>2.8606336541298225E-2</v>
      </c>
      <c r="AJ455">
        <f t="shared" si="101"/>
        <v>8.9450551750355933E-2</v>
      </c>
      <c r="AK455">
        <f t="shared" si="102"/>
        <v>1.5400931380516979E-2</v>
      </c>
      <c r="AL455" s="5">
        <f t="shared" si="103"/>
        <v>1.5437216986558726</v>
      </c>
      <c r="AM455" s="5">
        <f t="shared" si="104"/>
        <v>1.4005831948596414</v>
      </c>
      <c r="AN455" s="5">
        <f t="shared" si="105"/>
        <v>0.14313850379623116</v>
      </c>
    </row>
    <row r="456" spans="1:40" x14ac:dyDescent="0.25">
      <c r="A456" s="17">
        <v>488</v>
      </c>
      <c r="B456">
        <v>30</v>
      </c>
      <c r="C456">
        <v>5</v>
      </c>
      <c r="D456">
        <v>2010</v>
      </c>
      <c r="E456" s="1">
        <v>0.50568888888888897</v>
      </c>
      <c r="F456">
        <v>2</v>
      </c>
      <c r="G456">
        <v>6</v>
      </c>
      <c r="H456">
        <v>2010</v>
      </c>
      <c r="I456" s="1">
        <v>0.50568888888888897</v>
      </c>
      <c r="J456" s="4">
        <v>2120</v>
      </c>
      <c r="K456" s="2">
        <v>77.066037735848994</v>
      </c>
      <c r="L456" s="5">
        <v>29.339613250080099</v>
      </c>
      <c r="M456" s="5">
        <v>2.6022141414665627E-2</v>
      </c>
      <c r="N456" s="5">
        <v>1.1429850540179518</v>
      </c>
      <c r="O456" s="5">
        <v>6.4376002014955338</v>
      </c>
      <c r="P456" s="5">
        <v>7.4829811535111659E-2</v>
      </c>
      <c r="Q456" s="2">
        <v>2.1574143680649867</v>
      </c>
      <c r="R456" s="5">
        <v>16.97624156551651</v>
      </c>
      <c r="S456" s="5">
        <v>0.12138421482176782</v>
      </c>
      <c r="T456" s="5">
        <v>0.538086862852166</v>
      </c>
      <c r="U456" s="5">
        <v>2.3059573153371269</v>
      </c>
      <c r="V456" s="5">
        <v>0.6581674419995216</v>
      </c>
      <c r="W456" s="3">
        <v>0.48880878239276682</v>
      </c>
      <c r="X456" s="3">
        <v>8.2081711484177672E-2</v>
      </c>
      <c r="Y456" s="3">
        <v>0.97761756478553363</v>
      </c>
      <c r="AB456">
        <f t="shared" si="93"/>
        <v>0.82756362649367032</v>
      </c>
      <c r="AC456">
        <f t="shared" si="94"/>
        <v>3.2566756876583936E-4</v>
      </c>
      <c r="AD456">
        <f t="shared" si="95"/>
        <v>1.8433785943013405E-2</v>
      </c>
      <c r="AE456">
        <f t="shared" si="96"/>
        <v>6.7018124557510647E-2</v>
      </c>
      <c r="AF456">
        <f t="shared" si="97"/>
        <v>8.5014941598361802E-4</v>
      </c>
      <c r="AG456">
        <f t="shared" si="98"/>
        <v>0.73842589836768746</v>
      </c>
      <c r="AH456">
        <f t="shared" si="99"/>
        <v>6.7292491433099469E-3</v>
      </c>
      <c r="AI456">
        <f t="shared" si="100"/>
        <v>1.376241071484351E-2</v>
      </c>
      <c r="AJ456">
        <f t="shared" si="101"/>
        <v>4.7437920496546535E-2</v>
      </c>
      <c r="AK456">
        <f t="shared" si="102"/>
        <v>8.210671681630758E-3</v>
      </c>
      <c r="AL456" s="5">
        <f t="shared" si="103"/>
        <v>0.9141913539789438</v>
      </c>
      <c r="AM456" s="5">
        <f t="shared" si="104"/>
        <v>0.81456615040401825</v>
      </c>
      <c r="AN456" s="5">
        <f t="shared" si="105"/>
        <v>9.9625203574925547E-2</v>
      </c>
    </row>
    <row r="457" spans="1:40" x14ac:dyDescent="0.25">
      <c r="A457" s="17">
        <v>489</v>
      </c>
      <c r="B457">
        <v>2</v>
      </c>
      <c r="C457">
        <v>6</v>
      </c>
      <c r="D457">
        <v>2010</v>
      </c>
      <c r="E457" s="1">
        <v>0.50568888888888897</v>
      </c>
      <c r="F457">
        <v>5</v>
      </c>
      <c r="G457">
        <v>6</v>
      </c>
      <c r="H457">
        <v>2010</v>
      </c>
      <c r="I457" s="1">
        <v>0.50568888888888897</v>
      </c>
      <c r="J457" s="4">
        <v>1787</v>
      </c>
      <c r="K457" s="2">
        <v>54.141018466703919</v>
      </c>
      <c r="L457" s="5">
        <v>21.047185269108205</v>
      </c>
      <c r="M457" s="5">
        <v>4.3175617852450603E-2</v>
      </c>
      <c r="N457" s="5">
        <v>0.94411417948143017</v>
      </c>
      <c r="O457" s="5">
        <v>4.3485783568466134</v>
      </c>
      <c r="P457" s="5">
        <v>5.6765140132865127E-2</v>
      </c>
      <c r="Q457" s="2">
        <v>1.2550308375331993</v>
      </c>
      <c r="R457" s="5">
        <v>12.26974996554692</v>
      </c>
      <c r="S457" s="5">
        <v>0.12187930863031692</v>
      </c>
      <c r="T457" s="5">
        <v>0.37446836445777887</v>
      </c>
      <c r="U457" s="5">
        <v>1.6283837636587606</v>
      </c>
      <c r="V457" s="5">
        <v>0.56380011971072008</v>
      </c>
      <c r="W457" s="3">
        <v>0.39906268179823912</v>
      </c>
      <c r="X457" s="3" t="s">
        <v>147</v>
      </c>
      <c r="Y457" s="3">
        <v>0.79812536359647823</v>
      </c>
      <c r="AB457">
        <f t="shared" si="93"/>
        <v>0.59366443655285028</v>
      </c>
      <c r="AC457">
        <f t="shared" si="94"/>
        <v>5.4034363551825444E-4</v>
      </c>
      <c r="AD457">
        <f t="shared" si="95"/>
        <v>1.5226444675847073E-2</v>
      </c>
      <c r="AE457">
        <f t="shared" si="96"/>
        <v>4.527052889981234E-2</v>
      </c>
      <c r="AF457">
        <f t="shared" si="97"/>
        <v>6.4491477049276671E-4</v>
      </c>
      <c r="AG457">
        <f t="shared" si="98"/>
        <v>0.5337047724073325</v>
      </c>
      <c r="AH457">
        <f t="shared" si="99"/>
        <v>6.756695954181764E-3</v>
      </c>
      <c r="AI457">
        <f t="shared" si="100"/>
        <v>9.5776124398702471E-3</v>
      </c>
      <c r="AJ457">
        <f t="shared" si="101"/>
        <v>3.3498945971173845E-2</v>
      </c>
      <c r="AK457">
        <f t="shared" si="102"/>
        <v>7.0334346271297412E-3</v>
      </c>
      <c r="AL457" s="5">
        <f t="shared" si="103"/>
        <v>0.65534666853452073</v>
      </c>
      <c r="AM457" s="5">
        <f t="shared" si="104"/>
        <v>0.59057146139968797</v>
      </c>
      <c r="AN457" s="5">
        <f t="shared" si="105"/>
        <v>6.4775207134832757E-2</v>
      </c>
    </row>
    <row r="458" spans="1:40" x14ac:dyDescent="0.25">
      <c r="A458" s="17">
        <v>490</v>
      </c>
      <c r="B458">
        <v>5</v>
      </c>
      <c r="C458">
        <v>6</v>
      </c>
      <c r="D458">
        <v>2010</v>
      </c>
      <c r="E458" s="1">
        <v>0.50568888888888897</v>
      </c>
      <c r="F458">
        <v>8</v>
      </c>
      <c r="G458">
        <v>6</v>
      </c>
      <c r="H458">
        <v>2010</v>
      </c>
      <c r="I458" s="1">
        <v>0.50568888888888897</v>
      </c>
      <c r="J458" s="4">
        <v>2140</v>
      </c>
      <c r="K458" s="2">
        <v>76.452830188679243</v>
      </c>
      <c r="L458" s="5">
        <v>26.402240271203823</v>
      </c>
      <c r="M458" s="5">
        <v>8.5331773769975097E-2</v>
      </c>
      <c r="N458" s="5">
        <v>1.0494152500100002</v>
      </c>
      <c r="O458" s="5">
        <v>6.0756175954758227</v>
      </c>
      <c r="P458" s="5">
        <v>5.7537593432348683E-2</v>
      </c>
      <c r="Q458" s="2">
        <v>2.4539158260604115</v>
      </c>
      <c r="R458" s="5">
        <v>14.364536145987003</v>
      </c>
      <c r="S458" s="5">
        <v>9.3539687608589717E-2</v>
      </c>
      <c r="T458" s="5">
        <v>0.5077399061254606</v>
      </c>
      <c r="U458" s="5">
        <v>2.1308108338389804</v>
      </c>
      <c r="V458" s="5">
        <v>0.92617911877071468</v>
      </c>
      <c r="W458" s="3">
        <v>0.42157190398370004</v>
      </c>
      <c r="X458" s="3">
        <v>7.4059129401277651E-2</v>
      </c>
      <c r="Y458" s="3">
        <v>0.84314380796740007</v>
      </c>
      <c r="AB458">
        <f t="shared" si="93"/>
        <v>0.74471103351490198</v>
      </c>
      <c r="AC458">
        <f t="shared" si="94"/>
        <v>1.0679286865485471E-3</v>
      </c>
      <c r="AD458">
        <f t="shared" si="95"/>
        <v>1.6924714821086723E-2</v>
      </c>
      <c r="AE458">
        <f t="shared" si="96"/>
        <v>6.3249733446138809E-2</v>
      </c>
      <c r="AF458">
        <f t="shared" si="97"/>
        <v>6.5369069425842295E-4</v>
      </c>
      <c r="AG458">
        <f t="shared" si="98"/>
        <v>0.62482296021173778</v>
      </c>
      <c r="AH458">
        <f t="shared" si="99"/>
        <v>5.1856154742181753E-3</v>
      </c>
      <c r="AI458">
        <f t="shared" si="100"/>
        <v>1.298623996760628E-2</v>
      </c>
      <c r="AJ458">
        <f t="shared" si="101"/>
        <v>4.3834824806397464E-2</v>
      </c>
      <c r="AK458">
        <f t="shared" si="102"/>
        <v>1.1554130723187558E-2</v>
      </c>
      <c r="AL458" s="5">
        <f t="shared" si="103"/>
        <v>0.82660710116293457</v>
      </c>
      <c r="AM458" s="5">
        <f t="shared" si="104"/>
        <v>0.69838377118314721</v>
      </c>
      <c r="AN458" s="5">
        <f t="shared" si="105"/>
        <v>0.12822332997978736</v>
      </c>
    </row>
    <row r="459" spans="1:40" x14ac:dyDescent="0.25">
      <c r="A459" s="17">
        <v>491</v>
      </c>
      <c r="B459">
        <v>8</v>
      </c>
      <c r="C459">
        <v>6</v>
      </c>
      <c r="D459">
        <v>2010</v>
      </c>
      <c r="E459" s="1">
        <v>0.50568888888888897</v>
      </c>
      <c r="F459">
        <v>11</v>
      </c>
      <c r="G459">
        <v>6</v>
      </c>
      <c r="H459">
        <v>2010</v>
      </c>
      <c r="I459" s="1">
        <v>0.50568888888888897</v>
      </c>
      <c r="J459" s="4">
        <v>2135</v>
      </c>
      <c r="K459" s="2">
        <v>78.931947069943263</v>
      </c>
      <c r="L459" s="5">
        <v>20.958747406918775</v>
      </c>
      <c r="M459" s="5">
        <v>6.2833540899597015E-2</v>
      </c>
      <c r="N459" s="5">
        <v>0.71273199924538455</v>
      </c>
      <c r="O459" s="5">
        <v>4.2160288713204075</v>
      </c>
      <c r="P459" s="5">
        <v>5.1459563339493843E-2</v>
      </c>
      <c r="Q459" s="2">
        <v>1.1053344521451343</v>
      </c>
      <c r="R459" s="5">
        <v>12.337758674860678</v>
      </c>
      <c r="S459" s="5">
        <v>6.5404562854214948E-2</v>
      </c>
      <c r="T459" s="5">
        <v>0.36391139014167961</v>
      </c>
      <c r="U459" s="5">
        <v>1.589098367545875</v>
      </c>
      <c r="V459" s="5">
        <v>0.50403208666835608</v>
      </c>
      <c r="W459" s="3">
        <v>0.44820444372619772</v>
      </c>
      <c r="X459" s="3">
        <v>5.5827133139548478E-2</v>
      </c>
      <c r="Y459" s="3">
        <v>0.89640888745239544</v>
      </c>
      <c r="AB459">
        <f t="shared" si="93"/>
        <v>0.59116992657655976</v>
      </c>
      <c r="AC459">
        <f t="shared" si="94"/>
        <v>7.8636289672102803E-4</v>
      </c>
      <c r="AD459">
        <f t="shared" si="95"/>
        <v>1.1494768949637602E-2</v>
      </c>
      <c r="AE459">
        <f t="shared" si="96"/>
        <v>4.389063302976972E-2</v>
      </c>
      <c r="AF459">
        <f t="shared" si="97"/>
        <v>5.8463755049436542E-4</v>
      </c>
      <c r="AG459">
        <f t="shared" si="98"/>
        <v>0.53666298857538275</v>
      </c>
      <c r="AH459">
        <f t="shared" si="99"/>
        <v>3.62587177584445E-3</v>
      </c>
      <c r="AI459">
        <f t="shared" si="100"/>
        <v>9.3076013571352107E-3</v>
      </c>
      <c r="AJ459">
        <f t="shared" si="101"/>
        <v>3.2690770778561515E-2</v>
      </c>
      <c r="AK459">
        <f t="shared" si="102"/>
        <v>6.2878254324894717E-3</v>
      </c>
      <c r="AL459" s="5">
        <f t="shared" si="103"/>
        <v>0.64792632900318248</v>
      </c>
      <c r="AM459" s="5">
        <f t="shared" si="104"/>
        <v>0.58857505791941356</v>
      </c>
      <c r="AN459" s="5">
        <f t="shared" si="105"/>
        <v>5.9351271083768919E-2</v>
      </c>
    </row>
    <row r="460" spans="1:40" x14ac:dyDescent="0.25">
      <c r="A460" s="17">
        <v>492</v>
      </c>
      <c r="B460">
        <v>11</v>
      </c>
      <c r="C460">
        <v>6</v>
      </c>
      <c r="D460">
        <v>2010</v>
      </c>
      <c r="E460" s="1">
        <v>0.50568888888888897</v>
      </c>
      <c r="F460">
        <v>14</v>
      </c>
      <c r="G460">
        <v>6</v>
      </c>
      <c r="H460">
        <v>2010</v>
      </c>
      <c r="I460" s="1">
        <v>0.50568888888888897</v>
      </c>
      <c r="J460" s="4">
        <v>2139</v>
      </c>
      <c r="K460" s="2">
        <v>96.509433962264211</v>
      </c>
      <c r="L460" s="5">
        <v>33.145744500779749</v>
      </c>
      <c r="M460" s="5">
        <v>0.10692969872133905</v>
      </c>
      <c r="N460" s="5">
        <v>1.0012742391111409</v>
      </c>
      <c r="O460" s="5">
        <v>6.4977756735180714</v>
      </c>
      <c r="P460" s="5">
        <v>8.0407697946118573E-2</v>
      </c>
      <c r="Q460" s="2">
        <v>1.6837613720628548</v>
      </c>
      <c r="R460" s="5">
        <v>19.093533052478172</v>
      </c>
      <c r="S460" s="5">
        <v>8.4639079330593503E-2</v>
      </c>
      <c r="T460" s="5">
        <v>0.65177015290227702</v>
      </c>
      <c r="U460" s="5">
        <v>2.6213207273103105</v>
      </c>
      <c r="V460" s="5">
        <v>0.75603734506910869</v>
      </c>
      <c r="W460" s="3">
        <v>0.573618935840567</v>
      </c>
      <c r="X460" s="3">
        <v>5.9542076108410967E-2</v>
      </c>
      <c r="Y460" s="3">
        <v>1.147237871681134</v>
      </c>
      <c r="AB460">
        <f t="shared" si="93"/>
        <v>0.93492072605364129</v>
      </c>
      <c r="AC460">
        <f t="shared" si="94"/>
        <v>1.3382271065445917E-3</v>
      </c>
      <c r="AD460">
        <f t="shared" si="95"/>
        <v>1.6148308264526526E-2</v>
      </c>
      <c r="AE460">
        <f t="shared" si="96"/>
        <v>6.7644576519901314E-2</v>
      </c>
      <c r="AF460">
        <f t="shared" si="97"/>
        <v>9.1352037439523218E-4</v>
      </c>
      <c r="AG460">
        <f t="shared" si="98"/>
        <v>0.83052301316969124</v>
      </c>
      <c r="AH460">
        <f t="shared" si="99"/>
        <v>4.6921871423911063E-3</v>
      </c>
      <c r="AI460">
        <f t="shared" si="100"/>
        <v>1.6670038157727496E-2</v>
      </c>
      <c r="AJ460">
        <f t="shared" si="101"/>
        <v>5.3925544688547843E-2</v>
      </c>
      <c r="AK460">
        <f t="shared" si="102"/>
        <v>9.4316036061515562E-3</v>
      </c>
      <c r="AL460" s="5">
        <f t="shared" si="103"/>
        <v>1.020965358319009</v>
      </c>
      <c r="AM460" s="5">
        <f t="shared" si="104"/>
        <v>0.9152423867645092</v>
      </c>
      <c r="AN460" s="5">
        <f t="shared" si="105"/>
        <v>0.10572297155449983</v>
      </c>
    </row>
    <row r="461" spans="1:40" x14ac:dyDescent="0.25">
      <c r="A461" s="17">
        <v>493</v>
      </c>
      <c r="B461">
        <v>14</v>
      </c>
      <c r="C461">
        <v>6</v>
      </c>
      <c r="D461">
        <v>2010</v>
      </c>
      <c r="E461" s="1">
        <v>0.50568888888888885</v>
      </c>
      <c r="F461">
        <v>18</v>
      </c>
      <c r="G461">
        <v>6</v>
      </c>
      <c r="H461">
        <v>2010</v>
      </c>
      <c r="I461" s="1">
        <v>0.50568888888888885</v>
      </c>
      <c r="J461" s="4">
        <v>2136</v>
      </c>
      <c r="K461" s="7" t="s">
        <v>104</v>
      </c>
      <c r="L461" s="5">
        <v>27.383764897566149</v>
      </c>
      <c r="M461" s="5">
        <v>6.6267894523836093E-2</v>
      </c>
      <c r="N461" s="5">
        <v>0.65588398040638607</v>
      </c>
      <c r="O461" s="5">
        <v>5.0401085394105172</v>
      </c>
      <c r="P461" s="5">
        <v>4.7887514653343753E-2</v>
      </c>
      <c r="Q461" s="2">
        <v>0.95976797850854112</v>
      </c>
      <c r="R461" s="5">
        <v>16.18360737760969</v>
      </c>
      <c r="S461" s="5">
        <v>4.802907642067656E-2</v>
      </c>
      <c r="T461" s="5">
        <v>0.54138882298760749</v>
      </c>
      <c r="U461" s="5">
        <v>2.1765234976833763</v>
      </c>
      <c r="V461" s="5">
        <v>0.55260051496036622</v>
      </c>
      <c r="W461" s="3" t="s">
        <v>104</v>
      </c>
      <c r="X461" s="3" t="s">
        <v>104</v>
      </c>
      <c r="Y461" s="3"/>
      <c r="AB461">
        <f t="shared" si="93"/>
        <v>0.77239626823022434</v>
      </c>
      <c r="AC461">
        <f t="shared" si="94"/>
        <v>8.2934389422101643E-4</v>
      </c>
      <c r="AD461">
        <f t="shared" si="95"/>
        <v>1.0577937879206096E-2</v>
      </c>
      <c r="AE461">
        <f t="shared" si="96"/>
        <v>5.2469648829561823E-2</v>
      </c>
      <c r="AF461">
        <f t="shared" si="97"/>
        <v>5.4405512696426429E-4</v>
      </c>
      <c r="AG461">
        <f t="shared" si="98"/>
        <v>0.70394820729436136</v>
      </c>
      <c r="AH461">
        <f t="shared" si="99"/>
        <v>2.6626165670088956E-3</v>
      </c>
      <c r="AI461">
        <f t="shared" si="100"/>
        <v>1.3846863495026829E-2</v>
      </c>
      <c r="AJ461">
        <f t="shared" si="101"/>
        <v>4.4775221100254607E-2</v>
      </c>
      <c r="AK461">
        <f t="shared" si="102"/>
        <v>6.893718999006565E-3</v>
      </c>
      <c r="AL461" s="5">
        <f t="shared" si="103"/>
        <v>0.8368172539601777</v>
      </c>
      <c r="AM461" s="5">
        <f t="shared" si="104"/>
        <v>0.7721266274556583</v>
      </c>
      <c r="AN461" s="5">
        <f t="shared" si="105"/>
        <v>6.46906265045194E-2</v>
      </c>
    </row>
    <row r="462" spans="1:40" x14ac:dyDescent="0.25">
      <c r="A462" s="17">
        <v>494</v>
      </c>
      <c r="B462">
        <v>18</v>
      </c>
      <c r="C462">
        <v>6</v>
      </c>
      <c r="D462">
        <v>2010</v>
      </c>
      <c r="E462" s="1">
        <v>0.53832777777777774</v>
      </c>
      <c r="F462">
        <v>21</v>
      </c>
      <c r="G462">
        <v>6</v>
      </c>
      <c r="H462">
        <v>2010</v>
      </c>
      <c r="I462" s="1">
        <v>0.53832777777777774</v>
      </c>
      <c r="J462" s="4">
        <v>2140</v>
      </c>
      <c r="K462" s="2">
        <v>142.45283018867929</v>
      </c>
      <c r="L462" s="5">
        <v>65.665790627067267</v>
      </c>
      <c r="M462" s="5">
        <v>0.28002399354537783</v>
      </c>
      <c r="N462" s="5">
        <v>1.3100067365097661</v>
      </c>
      <c r="O462" s="5">
        <v>11.896916208774318</v>
      </c>
      <c r="P462" s="5">
        <v>0.11914971683152976</v>
      </c>
      <c r="Q462" s="2">
        <v>2.4616358358687442</v>
      </c>
      <c r="R462" s="5">
        <v>37.422580486521028</v>
      </c>
      <c r="S462" s="5">
        <v>0.20967329973907714</v>
      </c>
      <c r="T462" s="5">
        <v>1.6802533883897133</v>
      </c>
      <c r="U462" s="5">
        <v>6.3633346061176272</v>
      </c>
      <c r="V462" s="5">
        <v>1.2649227641218423</v>
      </c>
      <c r="W462" s="3">
        <v>0.88057820744105098</v>
      </c>
      <c r="X462" s="3">
        <v>9.4879640044994371E-2</v>
      </c>
      <c r="Y462" s="3">
        <v>1.761156414882102</v>
      </c>
      <c r="AB462">
        <f t="shared" si="93"/>
        <v>1.8521927799358942</v>
      </c>
      <c r="AC462">
        <f t="shared" si="94"/>
        <v>3.5045053257080727E-3</v>
      </c>
      <c r="AD462">
        <f t="shared" si="95"/>
        <v>2.1127471159694895E-2</v>
      </c>
      <c r="AE462">
        <f t="shared" si="96"/>
        <v>0.12385189936844476</v>
      </c>
      <c r="AF462">
        <f t="shared" si="97"/>
        <v>1.3536725551073826E-3</v>
      </c>
      <c r="AG462">
        <f t="shared" si="98"/>
        <v>1.6277927307024396</v>
      </c>
      <c r="AH462">
        <f t="shared" si="99"/>
        <v>1.162378382325813E-2</v>
      </c>
      <c r="AI462">
        <f t="shared" si="100"/>
        <v>4.2975100922283405E-2</v>
      </c>
      <c r="AJ462">
        <f t="shared" si="101"/>
        <v>0.13090587546014457</v>
      </c>
      <c r="AK462">
        <f t="shared" si="102"/>
        <v>1.5779974602318392E-2</v>
      </c>
      <c r="AL462" s="5">
        <f t="shared" si="103"/>
        <v>2.0020303283448495</v>
      </c>
      <c r="AM462" s="5">
        <f t="shared" si="104"/>
        <v>1.8290774655104443</v>
      </c>
      <c r="AN462" s="5">
        <f t="shared" si="105"/>
        <v>0.17295286283440525</v>
      </c>
    </row>
    <row r="463" spans="1:40" x14ac:dyDescent="0.25">
      <c r="A463" s="17">
        <v>495</v>
      </c>
      <c r="B463">
        <v>21</v>
      </c>
      <c r="C463">
        <v>6</v>
      </c>
      <c r="D463">
        <v>2010</v>
      </c>
      <c r="E463" s="1">
        <v>0.55013333333333325</v>
      </c>
      <c r="F463">
        <v>22</v>
      </c>
      <c r="G463">
        <v>6</v>
      </c>
      <c r="H463">
        <v>2010</v>
      </c>
      <c r="I463" s="1">
        <v>0.55013333333333325</v>
      </c>
      <c r="J463" s="4">
        <v>708</v>
      </c>
      <c r="K463" s="2">
        <v>184.37677053824379</v>
      </c>
      <c r="L463" s="5">
        <v>66.647317207717094</v>
      </c>
      <c r="M463" s="5">
        <v>0.23465141686371205</v>
      </c>
      <c r="N463" s="5">
        <v>1.705658767755569</v>
      </c>
      <c r="O463" s="5">
        <v>11.030211742039825</v>
      </c>
      <c r="P463" s="5">
        <v>0.14542171696165157</v>
      </c>
      <c r="Q463" s="2">
        <v>1.4719374168198662</v>
      </c>
      <c r="R463" s="5">
        <v>37.910403942521093</v>
      </c>
      <c r="S463" s="5">
        <v>0.19095747793268097</v>
      </c>
      <c r="T463" s="5">
        <v>1.2826974921416738</v>
      </c>
      <c r="U463" s="5">
        <v>5.52475899189026</v>
      </c>
      <c r="V463" s="5">
        <v>2.51622491375125</v>
      </c>
      <c r="W463" s="3">
        <v>1.5601578881959868</v>
      </c>
      <c r="X463" s="3">
        <v>0.1965759662478451</v>
      </c>
      <c r="Y463" s="3">
        <v>3.1203157763919736</v>
      </c>
      <c r="AB463">
        <f t="shared" si="93"/>
        <v>1.879878069774549</v>
      </c>
      <c r="AC463">
        <f t="shared" si="94"/>
        <v>2.9366667108494202E-3</v>
      </c>
      <c r="AD463">
        <f t="shared" si="95"/>
        <v>2.7508451231363473E-2</v>
      </c>
      <c r="AE463">
        <f t="shared" si="96"/>
        <v>0.11482914149468472</v>
      </c>
      <c r="AF463">
        <f t="shared" si="97"/>
        <v>1.6521515317230659E-3</v>
      </c>
      <c r="AG463">
        <f t="shared" si="98"/>
        <v>1.6490118840911019</v>
      </c>
      <c r="AH463">
        <f t="shared" si="99"/>
        <v>1.0586223642620478E-2</v>
      </c>
      <c r="AI463">
        <f t="shared" si="100"/>
        <v>3.2806988849685886E-2</v>
      </c>
      <c r="AJ463">
        <f t="shared" si="101"/>
        <v>0.11365478279963506</v>
      </c>
      <c r="AK463">
        <f t="shared" si="102"/>
        <v>3.1390031359172281E-2</v>
      </c>
      <c r="AL463" s="5">
        <f t="shared" si="103"/>
        <v>2.02680448074317</v>
      </c>
      <c r="AM463" s="5">
        <f t="shared" si="104"/>
        <v>1.8374499107422153</v>
      </c>
      <c r="AN463" s="5">
        <f t="shared" si="105"/>
        <v>0.18935457000095468</v>
      </c>
    </row>
    <row r="464" spans="1:40" x14ac:dyDescent="0.25">
      <c r="A464" s="17">
        <v>496</v>
      </c>
      <c r="B464">
        <v>22</v>
      </c>
      <c r="C464">
        <v>6</v>
      </c>
      <c r="D464">
        <v>2010</v>
      </c>
      <c r="E464" s="1">
        <v>0.55013333333333325</v>
      </c>
      <c r="F464">
        <v>28</v>
      </c>
      <c r="G464">
        <v>6</v>
      </c>
      <c r="H464">
        <v>2010</v>
      </c>
      <c r="I464" s="1">
        <v>0.55013333333333325</v>
      </c>
      <c r="J464" s="4">
        <v>2119</v>
      </c>
      <c r="K464" s="2">
        <v>129.46201038225499</v>
      </c>
      <c r="L464" s="5">
        <v>50.860642935874772</v>
      </c>
      <c r="M464" s="5">
        <v>0.17989410848455847</v>
      </c>
      <c r="N464" s="5">
        <v>0.98862724949506864</v>
      </c>
      <c r="O464" s="5">
        <v>9.2711882763307525</v>
      </c>
      <c r="P464" s="5">
        <v>0.10645005778153632</v>
      </c>
      <c r="Q464" s="2">
        <v>1.3842371402108871</v>
      </c>
      <c r="R464" s="5">
        <v>31.28153610911864</v>
      </c>
      <c r="S464" s="5">
        <v>0.15636117485422141</v>
      </c>
      <c r="T464" s="5">
        <v>1.147362239007264</v>
      </c>
      <c r="U464" s="5">
        <v>4.4534926039007381</v>
      </c>
      <c r="V464" s="5">
        <v>0.74470115450043672</v>
      </c>
      <c r="W464" s="3">
        <v>0.74798538479056342</v>
      </c>
      <c r="X464" s="3">
        <v>0.10409740783345925</v>
      </c>
      <c r="Y464" s="3">
        <v>1.4959707695811268</v>
      </c>
      <c r="AB464">
        <f t="shared" si="93"/>
        <v>1.4345934881639004</v>
      </c>
      <c r="AC464">
        <f t="shared" si="94"/>
        <v>2.2513780096685833E-3</v>
      </c>
      <c r="AD464">
        <f t="shared" si="95"/>
        <v>1.5944340681060185E-2</v>
      </c>
      <c r="AE464">
        <f t="shared" si="96"/>
        <v>9.6516967697826653E-2</v>
      </c>
      <c r="AF464">
        <f t="shared" si="97"/>
        <v>1.2093903832957242E-3</v>
      </c>
      <c r="AG464">
        <f t="shared" si="98"/>
        <v>1.3606719905905382</v>
      </c>
      <c r="AH464">
        <f t="shared" si="99"/>
        <v>8.6682877463076565E-3</v>
      </c>
      <c r="AI464">
        <f t="shared" si="100"/>
        <v>2.9345578682634894E-2</v>
      </c>
      <c r="AJ464">
        <f t="shared" si="101"/>
        <v>9.1616799092794451E-2</v>
      </c>
      <c r="AK464">
        <f t="shared" si="102"/>
        <v>9.2901840631292015E-3</v>
      </c>
      <c r="AL464" s="5">
        <f t="shared" si="103"/>
        <v>1.5505155649357516</v>
      </c>
      <c r="AM464" s="5">
        <f t="shared" si="104"/>
        <v>1.4995928401754044</v>
      </c>
      <c r="AN464" s="5">
        <f t="shared" si="105"/>
        <v>5.0922724760347204E-2</v>
      </c>
    </row>
    <row r="465" spans="1:40" x14ac:dyDescent="0.25">
      <c r="A465" s="17">
        <v>497</v>
      </c>
      <c r="B465">
        <v>28</v>
      </c>
      <c r="C465">
        <v>6</v>
      </c>
      <c r="D465">
        <v>2010</v>
      </c>
      <c r="E465" s="1">
        <v>0.621661111111111</v>
      </c>
      <c r="F465">
        <v>1</v>
      </c>
      <c r="G465">
        <v>7</v>
      </c>
      <c r="H465">
        <v>2010</v>
      </c>
      <c r="I465" s="1">
        <v>0.62235555555555555</v>
      </c>
      <c r="J465" s="4">
        <v>2117</v>
      </c>
      <c r="K465" s="2">
        <v>110.82586125530908</v>
      </c>
      <c r="L465" s="5">
        <v>41.755221667265083</v>
      </c>
      <c r="M465" s="5">
        <v>0.15681236514511449</v>
      </c>
      <c r="N465" s="5">
        <v>1.6756503897888009</v>
      </c>
      <c r="O465" s="5">
        <v>9.9066546749582383</v>
      </c>
      <c r="P465" s="5">
        <v>0.18795552018092743</v>
      </c>
      <c r="Q465" s="2">
        <v>3.3334148371419161</v>
      </c>
      <c r="R465" s="5">
        <v>26.071042636344721</v>
      </c>
      <c r="S465" s="5">
        <v>0.38887517062715415</v>
      </c>
      <c r="T465" s="5">
        <v>0.94903769395127946</v>
      </c>
      <c r="U465" s="5">
        <v>3.647483637241161</v>
      </c>
      <c r="V465" s="5">
        <v>1.3258991122837105</v>
      </c>
      <c r="W465" s="3">
        <v>1.0946480453511034</v>
      </c>
      <c r="X465" s="3">
        <v>0.23003494549023751</v>
      </c>
      <c r="Y465" s="3">
        <v>2.1892960907022068</v>
      </c>
      <c r="AB465">
        <f t="shared" si="93"/>
        <v>1.1777627187336777</v>
      </c>
      <c r="AC465">
        <f t="shared" si="94"/>
        <v>1.9625095758048971E-3</v>
      </c>
      <c r="AD465">
        <f t="shared" si="95"/>
        <v>2.7024483384197068E-2</v>
      </c>
      <c r="AE465">
        <f t="shared" si="96"/>
        <v>0.10313244006677494</v>
      </c>
      <c r="AF465">
        <f t="shared" si="97"/>
        <v>2.1353825759368077E-3</v>
      </c>
      <c r="AG465">
        <f t="shared" si="98"/>
        <v>1.1340279888117506</v>
      </c>
      <c r="AH465">
        <f t="shared" si="99"/>
        <v>2.1558304863936964E-2</v>
      </c>
      <c r="AI465">
        <f t="shared" si="100"/>
        <v>2.4273119136926143E-2</v>
      </c>
      <c r="AJ465">
        <f t="shared" si="101"/>
        <v>7.5035664209857258E-2</v>
      </c>
      <c r="AK465">
        <f t="shared" si="102"/>
        <v>1.6540657588369641E-2</v>
      </c>
      <c r="AL465" s="5">
        <f t="shared" si="103"/>
        <v>1.3120175343363913</v>
      </c>
      <c r="AM465" s="5">
        <f t="shared" si="104"/>
        <v>1.2714357346108405</v>
      </c>
      <c r="AN465" s="5">
        <f t="shared" si="105"/>
        <v>4.0581799725550871E-2</v>
      </c>
    </row>
    <row r="466" spans="1:40" x14ac:dyDescent="0.25">
      <c r="A466" s="17">
        <v>498</v>
      </c>
      <c r="B466">
        <v>1</v>
      </c>
      <c r="C466">
        <v>7</v>
      </c>
      <c r="D466">
        <v>2010</v>
      </c>
      <c r="E466" s="1">
        <v>0.65707777777777776</v>
      </c>
      <c r="F466">
        <v>4</v>
      </c>
      <c r="G466">
        <v>7</v>
      </c>
      <c r="H466">
        <v>2010</v>
      </c>
      <c r="I466" s="1">
        <v>0.65707777777777776</v>
      </c>
      <c r="J466" s="4">
        <v>2076</v>
      </c>
      <c r="K466" s="2">
        <v>108.59344894026968</v>
      </c>
      <c r="L466" s="5">
        <v>33.934949956816943</v>
      </c>
      <c r="M466" s="5">
        <v>0.1083751128601618</v>
      </c>
      <c r="N466" s="5">
        <v>2.0412213879913792</v>
      </c>
      <c r="O466" s="5">
        <v>7.4215992587930151</v>
      </c>
      <c r="P466" s="5">
        <v>0.21252344536233589</v>
      </c>
      <c r="Q466" s="2">
        <v>1.8142753964511567</v>
      </c>
      <c r="R466" s="5">
        <v>22.239988665843772</v>
      </c>
      <c r="S466" s="5">
        <v>0.21959517403819986</v>
      </c>
      <c r="T466" s="5">
        <v>0.78102540351167704</v>
      </c>
      <c r="U466" s="5">
        <v>3.0283429760737817</v>
      </c>
      <c r="V466" s="5">
        <v>0.69927668450004754</v>
      </c>
      <c r="W466" s="3">
        <v>1.7491282534769859</v>
      </c>
      <c r="X466" s="3">
        <v>0.26483923613594545</v>
      </c>
      <c r="Y466" s="3">
        <v>3.4982565069539717</v>
      </c>
      <c r="AB466">
        <f t="shared" si="93"/>
        <v>0.95718133745570022</v>
      </c>
      <c r="AC466">
        <f t="shared" si="94"/>
        <v>1.3563164905406714E-3</v>
      </c>
      <c r="AD466">
        <f t="shared" si="95"/>
        <v>3.2920323845234474E-2</v>
      </c>
      <c r="AE466">
        <f t="shared" si="96"/>
        <v>7.7261968431368427E-2</v>
      </c>
      <c r="AF466">
        <f t="shared" si="97"/>
        <v>2.4145013765381335E-3</v>
      </c>
      <c r="AG466">
        <f t="shared" si="98"/>
        <v>0.96738630555433003</v>
      </c>
      <c r="AH466">
        <f t="shared" si="99"/>
        <v>1.217382868885648E-2</v>
      </c>
      <c r="AI466">
        <f t="shared" si="100"/>
        <v>1.9975942777861876E-2</v>
      </c>
      <c r="AJ466">
        <f t="shared" si="101"/>
        <v>6.229876519386509E-2</v>
      </c>
      <c r="AK466">
        <f t="shared" si="102"/>
        <v>8.7235115331842257E-3</v>
      </c>
      <c r="AL466" s="5">
        <f t="shared" si="103"/>
        <v>1.071134447599382</v>
      </c>
      <c r="AM466" s="5">
        <f t="shared" si="104"/>
        <v>1.0705583537480978</v>
      </c>
      <c r="AN466" s="5">
        <f t="shared" si="105"/>
        <v>5.7609385128420953E-4</v>
      </c>
    </row>
    <row r="467" spans="1:40" x14ac:dyDescent="0.25">
      <c r="A467" s="17">
        <v>499</v>
      </c>
      <c r="B467">
        <v>7</v>
      </c>
      <c r="C467">
        <v>7</v>
      </c>
      <c r="D467">
        <v>2010</v>
      </c>
      <c r="E467" s="1">
        <v>0.54179999999999995</v>
      </c>
      <c r="F467">
        <v>9</v>
      </c>
      <c r="G467">
        <v>7</v>
      </c>
      <c r="H467">
        <v>2010</v>
      </c>
      <c r="I467" s="1">
        <v>0.48971666666666669</v>
      </c>
      <c r="J467" s="4">
        <v>1377</v>
      </c>
      <c r="K467" s="2">
        <v>127.50181554103122</v>
      </c>
      <c r="L467" s="5">
        <v>49.265582257700409</v>
      </c>
      <c r="M467" s="5">
        <v>0.17050921874519959</v>
      </c>
      <c r="N467" s="5">
        <v>1.4489013746461865</v>
      </c>
      <c r="O467" s="5">
        <v>10.737775352010141</v>
      </c>
      <c r="P467" s="5">
        <v>0.11049118353683866</v>
      </c>
      <c r="Q467" s="2">
        <v>3.4626952868760732</v>
      </c>
      <c r="R467" s="5">
        <v>28.854708977717934</v>
      </c>
      <c r="S467" s="5">
        <v>0.23548205543733949</v>
      </c>
      <c r="T467" s="5">
        <v>0.9169496175007914</v>
      </c>
      <c r="U467" s="5">
        <v>3.7662451271323976</v>
      </c>
      <c r="V467" s="5">
        <v>1.1647786468330776</v>
      </c>
      <c r="W467" s="3">
        <v>1.2995500856510585</v>
      </c>
      <c r="X467" s="3">
        <v>0.21871266091738534</v>
      </c>
      <c r="Y467" s="3">
        <v>2.5991001713021169</v>
      </c>
      <c r="AB467">
        <f t="shared" si="93"/>
        <v>1.3896026361013285</v>
      </c>
      <c r="AC467">
        <f t="shared" si="94"/>
        <v>2.1339259454495343E-3</v>
      </c>
      <c r="AD467">
        <f t="shared" si="95"/>
        <v>2.3367530221743548E-2</v>
      </c>
      <c r="AE467">
        <f t="shared" si="96"/>
        <v>0.11178475573000099</v>
      </c>
      <c r="AF467">
        <f t="shared" si="97"/>
        <v>1.2553020411003762E-3</v>
      </c>
      <c r="AG467">
        <f t="shared" si="98"/>
        <v>1.2551108157114201</v>
      </c>
      <c r="AH467">
        <f t="shared" si="99"/>
        <v>1.3054559212195133E-2</v>
      </c>
      <c r="AI467">
        <f t="shared" si="100"/>
        <v>2.3452416537312143E-2</v>
      </c>
      <c r="AJ467">
        <f t="shared" si="101"/>
        <v>7.7478813559604981E-2</v>
      </c>
      <c r="AK467">
        <f t="shared" si="102"/>
        <v>1.4530671741929612E-2</v>
      </c>
      <c r="AL467" s="5">
        <f t="shared" si="103"/>
        <v>1.5281441500396229</v>
      </c>
      <c r="AM467" s="5">
        <f t="shared" si="104"/>
        <v>1.383627276762462</v>
      </c>
      <c r="AN467" s="5">
        <f t="shared" si="105"/>
        <v>0.1445168732771609</v>
      </c>
    </row>
    <row r="468" spans="1:40" x14ac:dyDescent="0.25">
      <c r="A468" s="17">
        <v>500</v>
      </c>
      <c r="B468">
        <v>10</v>
      </c>
      <c r="C468">
        <v>7</v>
      </c>
      <c r="D468">
        <v>2010</v>
      </c>
      <c r="E468" s="1">
        <v>0.56957777777777774</v>
      </c>
      <c r="F468">
        <v>13</v>
      </c>
      <c r="G468">
        <v>7</v>
      </c>
      <c r="H468">
        <v>2010</v>
      </c>
      <c r="I468" s="1">
        <v>0.56957777777777774</v>
      </c>
      <c r="J468" s="4">
        <v>2142</v>
      </c>
      <c r="K468" s="2">
        <v>73.202614379084991</v>
      </c>
      <c r="L468" s="5">
        <v>8.8089087069297332</v>
      </c>
      <c r="M468" s="5">
        <v>4.7308725522815518E-3</v>
      </c>
      <c r="N468" s="5">
        <v>1.8932495677182584</v>
      </c>
      <c r="O468" s="5">
        <v>5.2561314857829649</v>
      </c>
      <c r="P468" s="5">
        <v>8.3534721690920702E-2</v>
      </c>
      <c r="Q468" s="2">
        <v>3.7793677551369456</v>
      </c>
      <c r="R468" s="5">
        <v>5.8571984493829303</v>
      </c>
      <c r="S468" s="5">
        <v>0.3614914950735747</v>
      </c>
      <c r="T468" s="5">
        <v>0.18088983502568931</v>
      </c>
      <c r="U468" s="5">
        <v>0.76562688321676331</v>
      </c>
      <c r="V468" s="5">
        <v>1.188121418904212</v>
      </c>
      <c r="W468" s="3">
        <v>0.86510621886549888</v>
      </c>
      <c r="X468" s="3">
        <v>0.19788375192596722</v>
      </c>
      <c r="Y468" s="3">
        <v>1.7302124377309978</v>
      </c>
      <c r="AB468">
        <f t="shared" si="93"/>
        <v>0.24846723004907151</v>
      </c>
      <c r="AC468">
        <f t="shared" si="94"/>
        <v>5.9206955249819182E-5</v>
      </c>
      <c r="AD468">
        <f t="shared" si="95"/>
        <v>3.0533870189585956E-2</v>
      </c>
      <c r="AE468">
        <f t="shared" si="96"/>
        <v>5.4718538520460283E-2</v>
      </c>
      <c r="AF468">
        <f t="shared" si="97"/>
        <v>9.4904682242274118E-4</v>
      </c>
      <c r="AG468">
        <f t="shared" si="98"/>
        <v>0.25477412124535959</v>
      </c>
      <c r="AH468">
        <f t="shared" si="99"/>
        <v>2.0040219703274405E-2</v>
      </c>
      <c r="AI468">
        <f t="shared" si="100"/>
        <v>4.6265396456032434E-3</v>
      </c>
      <c r="AJ468">
        <f t="shared" si="101"/>
        <v>1.5750398749573409E-2</v>
      </c>
      <c r="AK468">
        <f t="shared" si="102"/>
        <v>1.4821873988325998E-2</v>
      </c>
      <c r="AL468" s="5">
        <f t="shared" si="103"/>
        <v>0.33472789253679031</v>
      </c>
      <c r="AM468" s="5">
        <f t="shared" si="104"/>
        <v>0.31001315333213664</v>
      </c>
      <c r="AN468" s="5">
        <f t="shared" si="105"/>
        <v>2.4714739204653668E-2</v>
      </c>
    </row>
    <row r="469" spans="1:40" x14ac:dyDescent="0.25">
      <c r="A469" s="17">
        <v>501</v>
      </c>
      <c r="B469">
        <v>20</v>
      </c>
      <c r="C469">
        <v>7</v>
      </c>
      <c r="D469">
        <v>2010</v>
      </c>
      <c r="E469" s="1">
        <v>0.45846666666666669</v>
      </c>
      <c r="F469">
        <v>23</v>
      </c>
      <c r="G469">
        <v>7</v>
      </c>
      <c r="H469">
        <v>2010</v>
      </c>
      <c r="I469" s="1">
        <v>0.45846666666666669</v>
      </c>
      <c r="J469" s="4">
        <v>2127</v>
      </c>
      <c r="K469" s="2">
        <v>86.676069581570331</v>
      </c>
      <c r="L469" s="5">
        <v>9.494696393093184</v>
      </c>
      <c r="M469" s="5">
        <v>1.1134093790921241E-3</v>
      </c>
      <c r="N469" s="5">
        <v>1.7425136533892018</v>
      </c>
      <c r="O469" s="5">
        <v>4.3761464615924872</v>
      </c>
      <c r="P469" s="5">
        <v>0.10033552962441739</v>
      </c>
      <c r="Q469" s="2">
        <v>2.7580793944213164</v>
      </c>
      <c r="R469" s="5">
        <v>6.4176413058889548</v>
      </c>
      <c r="S469" s="5">
        <v>8.5167424967539263E-2</v>
      </c>
      <c r="T469" s="5">
        <v>0.17892880373550821</v>
      </c>
      <c r="U469" s="5">
        <v>0.79302163399186132</v>
      </c>
      <c r="V469" s="5">
        <v>0.80232615558698794</v>
      </c>
      <c r="W469" s="3">
        <v>0.67853725759597394</v>
      </c>
      <c r="X469" s="3">
        <v>9.8755864261678136E-2</v>
      </c>
      <c r="Y469" s="3">
        <v>1.3570745151919479</v>
      </c>
      <c r="AB469">
        <f t="shared" si="93"/>
        <v>0.26781080284018793</v>
      </c>
      <c r="AC469">
        <f t="shared" si="94"/>
        <v>1.3934338444785295E-5</v>
      </c>
      <c r="AD469">
        <f t="shared" si="95"/>
        <v>2.8102837894895434E-2</v>
      </c>
      <c r="AE469">
        <f t="shared" si="96"/>
        <v>4.5557524460245601E-2</v>
      </c>
      <c r="AF469">
        <f t="shared" si="97"/>
        <v>1.1399225811571218E-3</v>
      </c>
      <c r="AG469">
        <f t="shared" si="98"/>
        <v>0.2791520448394636</v>
      </c>
      <c r="AH469">
        <f t="shared" si="99"/>
        <v>4.7214773547140949E-3</v>
      </c>
      <c r="AI469">
        <f t="shared" si="100"/>
        <v>4.5763832119429283E-3</v>
      </c>
      <c r="AJ469">
        <f t="shared" si="101"/>
        <v>1.6313960789793486E-2</v>
      </c>
      <c r="AK469">
        <f t="shared" si="102"/>
        <v>1.0009058827182983E-2</v>
      </c>
      <c r="AL469" s="5">
        <f t="shared" si="103"/>
        <v>0.34262502211493084</v>
      </c>
      <c r="AM469" s="5">
        <f t="shared" si="104"/>
        <v>0.31477292502309712</v>
      </c>
      <c r="AN469" s="5">
        <f t="shared" si="105"/>
        <v>2.7852097091833727E-2</v>
      </c>
    </row>
    <row r="470" spans="1:40" x14ac:dyDescent="0.25">
      <c r="A470" s="17">
        <v>502</v>
      </c>
      <c r="B470">
        <v>23</v>
      </c>
      <c r="C470">
        <v>7</v>
      </c>
      <c r="D470">
        <v>2010</v>
      </c>
      <c r="E470" s="1">
        <v>0.52721666666666667</v>
      </c>
      <c r="F470">
        <v>26</v>
      </c>
      <c r="G470">
        <v>7</v>
      </c>
      <c r="H470">
        <v>2010</v>
      </c>
      <c r="I470" s="1">
        <v>0.52721666666666667</v>
      </c>
      <c r="J470" s="4">
        <v>1903</v>
      </c>
      <c r="K470" s="2">
        <v>45.66473988439305</v>
      </c>
      <c r="L470" s="5">
        <v>8.8406359956895066</v>
      </c>
      <c r="M470" s="5">
        <v>0.25494126191755551</v>
      </c>
      <c r="N470" s="5">
        <v>1.098021410882533</v>
      </c>
      <c r="O470" s="5">
        <v>3.2555937718232788</v>
      </c>
      <c r="P470" s="5">
        <v>7.5259390215835442E-2</v>
      </c>
      <c r="Q470" s="2">
        <v>1.8114084187870347</v>
      </c>
      <c r="R470" s="5">
        <v>5.7279848054807241</v>
      </c>
      <c r="S470" s="5">
        <v>2.9671894139016004E-2</v>
      </c>
      <c r="T470" s="5">
        <v>0.1415961154856431</v>
      </c>
      <c r="U470" s="5">
        <v>0.60012057412028685</v>
      </c>
      <c r="V470" s="5">
        <v>0.9281308919519059</v>
      </c>
      <c r="W470" s="3">
        <v>1.072918514192557</v>
      </c>
      <c r="X470" s="3">
        <v>7.8461017385963908E-2</v>
      </c>
      <c r="Y470" s="3">
        <v>2.145837028385114</v>
      </c>
      <c r="AB470">
        <f t="shared" si="93"/>
        <v>0.24936214130509421</v>
      </c>
      <c r="AC470">
        <f t="shared" si="94"/>
        <v>3.1905944873542691E-3</v>
      </c>
      <c r="AD470">
        <f t="shared" si="95"/>
        <v>1.7708623203690887E-2</v>
      </c>
      <c r="AE470">
        <f t="shared" si="96"/>
        <v>3.3892099863241217E-2</v>
      </c>
      <c r="AF470">
        <f t="shared" si="97"/>
        <v>8.5502990488295154E-4</v>
      </c>
      <c r="AG470">
        <f t="shared" si="98"/>
        <v>0.24915363683415379</v>
      </c>
      <c r="AH470">
        <f t="shared" si="99"/>
        <v>1.6449384996932086E-3</v>
      </c>
      <c r="AI470">
        <f t="shared" si="100"/>
        <v>3.6215414860912903E-3</v>
      </c>
      <c r="AJ470">
        <f t="shared" si="101"/>
        <v>1.2345619710353568E-2</v>
      </c>
      <c r="AK470">
        <f t="shared" si="102"/>
        <v>1.157847919101679E-2</v>
      </c>
      <c r="AL470" s="5">
        <f t="shared" si="103"/>
        <v>0.30500848876426351</v>
      </c>
      <c r="AM470" s="5">
        <f t="shared" si="104"/>
        <v>0.27834421572130863</v>
      </c>
      <c r="AN470" s="5">
        <f t="shared" si="105"/>
        <v>2.6664273042954878E-2</v>
      </c>
    </row>
    <row r="471" spans="1:40" x14ac:dyDescent="0.25">
      <c r="A471" s="17">
        <v>503</v>
      </c>
      <c r="B471">
        <v>26</v>
      </c>
      <c r="C471">
        <v>7</v>
      </c>
      <c r="D471">
        <v>2010</v>
      </c>
      <c r="E471" s="1">
        <v>0.52929999999999999</v>
      </c>
      <c r="F471">
        <v>27</v>
      </c>
      <c r="G471">
        <v>7</v>
      </c>
      <c r="H471">
        <v>2010</v>
      </c>
      <c r="I471" s="1">
        <v>0.52929999999999999</v>
      </c>
      <c r="J471" s="4">
        <v>425</v>
      </c>
      <c r="K471" s="2">
        <v>67.270588235293872</v>
      </c>
      <c r="L471" s="5">
        <v>7.8385227815628351</v>
      </c>
      <c r="M471" s="11" t="s">
        <v>141</v>
      </c>
      <c r="N471" s="5">
        <v>1.3556383268240151</v>
      </c>
      <c r="O471" s="5">
        <v>3.5938006020002553</v>
      </c>
      <c r="P471" s="5">
        <v>8.9498177758786795E-2</v>
      </c>
      <c r="Q471" s="2">
        <v>2.3126641774553001</v>
      </c>
      <c r="R471" s="5">
        <v>5.0812937259842421</v>
      </c>
      <c r="S471" s="5" t="s">
        <v>140</v>
      </c>
      <c r="T471" s="5">
        <v>0.14666262600142851</v>
      </c>
      <c r="U471" s="5">
        <v>0.44131860067263823</v>
      </c>
      <c r="V471" s="5">
        <v>1.28400580871907</v>
      </c>
      <c r="W471" s="3">
        <v>1.6397111255210743</v>
      </c>
      <c r="X471" s="3">
        <v>0.4285126712102163</v>
      </c>
      <c r="Y471" s="3">
        <v>3.2794222510421487</v>
      </c>
      <c r="AB471">
        <f t="shared" si="93"/>
        <v>0.22109617751848459</v>
      </c>
      <c r="AC471">
        <f t="shared" si="94"/>
        <v>1.2515018021625952E-2</v>
      </c>
      <c r="AD471">
        <f t="shared" si="95"/>
        <v>2.1863406389237221E-2</v>
      </c>
      <c r="AE471">
        <f t="shared" si="96"/>
        <v>3.7412975152411217E-2</v>
      </c>
      <c r="AF471">
        <f t="shared" si="97"/>
        <v>1.0167982785514453E-3</v>
      </c>
      <c r="AG471">
        <f t="shared" si="98"/>
        <v>0.22102412185873291</v>
      </c>
      <c r="AH471">
        <f t="shared" si="99"/>
        <v>5.543759666930919E-2</v>
      </c>
      <c r="AI471">
        <f t="shared" si="100"/>
        <v>3.7511253942352609E-3</v>
      </c>
      <c r="AJ471">
        <f t="shared" si="101"/>
        <v>9.0787615855305141E-3</v>
      </c>
      <c r="AK471">
        <f t="shared" si="102"/>
        <v>1.6018036535916543E-2</v>
      </c>
      <c r="AL471" s="5">
        <f t="shared" si="103"/>
        <v>0.29390437536031039</v>
      </c>
      <c r="AM471" s="5">
        <f t="shared" si="104"/>
        <v>0.30530964204372441</v>
      </c>
      <c r="AN471" s="5">
        <f t="shared" si="105"/>
        <v>-1.1405266683414017E-2</v>
      </c>
    </row>
    <row r="472" spans="1:40" x14ac:dyDescent="0.25">
      <c r="A472" s="17">
        <v>445</v>
      </c>
      <c r="B472">
        <v>27</v>
      </c>
      <c r="C472">
        <v>7</v>
      </c>
      <c r="D472">
        <v>2010</v>
      </c>
      <c r="E472" s="1">
        <v>0.64110555555555548</v>
      </c>
      <c r="F472">
        <v>30</v>
      </c>
      <c r="G472">
        <v>7</v>
      </c>
      <c r="H472">
        <v>2010</v>
      </c>
      <c r="I472" s="1">
        <v>0.59804999999999997</v>
      </c>
      <c r="J472" s="4">
        <v>2096</v>
      </c>
      <c r="K472" s="2">
        <v>40.768129999999999</v>
      </c>
      <c r="L472" s="5">
        <v>5.0398042969500958</v>
      </c>
      <c r="M472" s="11" t="s">
        <v>141</v>
      </c>
      <c r="N472" s="5">
        <v>1.1121854447215511</v>
      </c>
      <c r="O472" s="5">
        <v>2.6331750982806446</v>
      </c>
      <c r="P472" s="5">
        <v>0.10604323923326713</v>
      </c>
      <c r="Q472" s="2">
        <v>1.8690133348169313</v>
      </c>
      <c r="R472" s="5">
        <v>3.0308484716640489</v>
      </c>
      <c r="S472" s="5">
        <v>3.6496566879880517E-2</v>
      </c>
      <c r="T472" s="5">
        <v>8.0885193592598936E-2</v>
      </c>
      <c r="U472" s="5">
        <v>0.34844622919137846</v>
      </c>
      <c r="V472" s="5">
        <v>0.7670341224447359</v>
      </c>
      <c r="W472" s="3">
        <v>0.40380323547342833</v>
      </c>
      <c r="X472" s="3">
        <v>2.8068247194291549E-2</v>
      </c>
      <c r="Y472" s="3">
        <v>0.80760647094685667</v>
      </c>
      <c r="AB472">
        <f t="shared" si="93"/>
        <v>0.14215452280343258</v>
      </c>
      <c r="AC472">
        <f t="shared" si="94"/>
        <v>1.2515018021625952E-2</v>
      </c>
      <c r="AD472">
        <f t="shared" si="95"/>
        <v>1.7937057308721586E-2</v>
      </c>
      <c r="AE472">
        <f t="shared" si="96"/>
        <v>2.7412459797877993E-2</v>
      </c>
      <c r="AF472">
        <f t="shared" si="97"/>
        <v>1.2047684746723131E-3</v>
      </c>
      <c r="AG472">
        <f t="shared" si="98"/>
        <v>0.13183465827035454</v>
      </c>
      <c r="AH472">
        <f t="shared" si="99"/>
        <v>2.023281954501284E-3</v>
      </c>
      <c r="AI472">
        <f t="shared" si="100"/>
        <v>2.0687649742469347E-3</v>
      </c>
      <c r="AJ472">
        <f t="shared" si="101"/>
        <v>7.1682005593782863E-3</v>
      </c>
      <c r="AK472">
        <f t="shared" si="102"/>
        <v>9.5687889526538915E-3</v>
      </c>
      <c r="AL472" s="5">
        <f t="shared" si="103"/>
        <v>0.20122382640633041</v>
      </c>
      <c r="AM472" s="5">
        <f t="shared" si="104"/>
        <v>0.15266369471113492</v>
      </c>
      <c r="AN472" s="5">
        <f t="shared" si="105"/>
        <v>4.8560131695195491E-2</v>
      </c>
    </row>
    <row r="473" spans="1:40" x14ac:dyDescent="0.25">
      <c r="A473" s="17">
        <v>443</v>
      </c>
      <c r="B473">
        <v>30</v>
      </c>
      <c r="C473">
        <v>7</v>
      </c>
      <c r="D473">
        <v>2010</v>
      </c>
      <c r="E473" s="1">
        <v>0.60429999999999995</v>
      </c>
      <c r="F473">
        <v>2</v>
      </c>
      <c r="G473">
        <v>8</v>
      </c>
      <c r="H473">
        <v>2010</v>
      </c>
      <c r="I473" s="1">
        <v>0.60429999999999995</v>
      </c>
      <c r="J473" s="4">
        <v>2143</v>
      </c>
      <c r="K473" s="2">
        <v>38.049500000000002</v>
      </c>
      <c r="L473" s="5">
        <v>6.5866987432567328</v>
      </c>
      <c r="M473" s="5">
        <v>3.6155757192415081E-3</v>
      </c>
      <c r="N473" s="5">
        <v>1.620880979219286</v>
      </c>
      <c r="O473" s="5">
        <v>4.9196899258936568</v>
      </c>
      <c r="P473" s="5">
        <v>0.13003816400390641</v>
      </c>
      <c r="Q473" s="2">
        <v>3.7778495616223164</v>
      </c>
      <c r="R473" s="5">
        <v>4.5288122075744868</v>
      </c>
      <c r="S473" s="5">
        <v>2.8033246562747714E-2</v>
      </c>
      <c r="T473" s="5">
        <v>0.13782641493687967</v>
      </c>
      <c r="U473" s="5">
        <v>0.64293181360632456</v>
      </c>
      <c r="V473" s="5">
        <v>1.2505212352821899</v>
      </c>
      <c r="W473" s="3">
        <v>0.4805083629595297</v>
      </c>
      <c r="X473" s="3">
        <v>4.4833735493749229E-2</v>
      </c>
      <c r="Y473" s="3">
        <v>0.9610167259190594</v>
      </c>
      <c r="AB473">
        <f t="shared" si="93"/>
        <v>0.18578678090025474</v>
      </c>
      <c r="AC473">
        <f t="shared" si="94"/>
        <v>4.524899528486069E-5</v>
      </c>
      <c r="AD473">
        <f t="shared" si="95"/>
        <v>2.6141175604174605E-2</v>
      </c>
      <c r="AE473">
        <f t="shared" si="96"/>
        <v>5.1216040437129989E-2</v>
      </c>
      <c r="AF473">
        <f t="shared" si="97"/>
        <v>1.4773773569058076E-3</v>
      </c>
      <c r="AG473">
        <f t="shared" si="98"/>
        <v>0.19699249742709415</v>
      </c>
      <c r="AH473">
        <f t="shared" si="99"/>
        <v>1.554095816276906E-3</v>
      </c>
      <c r="AI473">
        <f t="shared" si="100"/>
        <v>3.5251255153518095E-3</v>
      </c>
      <c r="AJ473">
        <f t="shared" si="101"/>
        <v>1.3226328195974586E-2</v>
      </c>
      <c r="AK473">
        <f t="shared" si="102"/>
        <v>1.5600314811404566E-2</v>
      </c>
      <c r="AL473" s="5">
        <f t="shared" si="103"/>
        <v>0.26466662329375001</v>
      </c>
      <c r="AM473" s="5">
        <f t="shared" si="104"/>
        <v>0.23089836176610201</v>
      </c>
      <c r="AN473" s="5">
        <f t="shared" si="105"/>
        <v>3.3768261527648002E-2</v>
      </c>
    </row>
    <row r="474" spans="1:40" x14ac:dyDescent="0.25">
      <c r="A474" s="17">
        <v>444</v>
      </c>
      <c r="B474">
        <v>6</v>
      </c>
      <c r="C474">
        <v>8</v>
      </c>
      <c r="D474">
        <v>2010</v>
      </c>
      <c r="E474" s="1">
        <v>0.54179999999999995</v>
      </c>
      <c r="F474">
        <v>9</v>
      </c>
      <c r="G474">
        <v>8</v>
      </c>
      <c r="H474">
        <v>2010</v>
      </c>
      <c r="I474" s="1">
        <v>0.54179999999999995</v>
      </c>
      <c r="J474" s="4">
        <v>2136</v>
      </c>
      <c r="K474" s="2">
        <v>18.367999999999999</v>
      </c>
      <c r="L474" s="5">
        <v>4.8453342335958451</v>
      </c>
      <c r="M474" s="5">
        <v>2.1642481924030012E-3</v>
      </c>
      <c r="N474" s="5">
        <v>1.1649038430530569</v>
      </c>
      <c r="O474" s="5">
        <v>2.5627115524966904</v>
      </c>
      <c r="P474" s="5">
        <v>0.15047567254489291</v>
      </c>
      <c r="Q474" s="2">
        <v>1.668748807243674</v>
      </c>
      <c r="R474" s="5">
        <v>3.5456702359635437</v>
      </c>
      <c r="S474" s="5">
        <v>9.4271135731016018E-2</v>
      </c>
      <c r="T474" s="5">
        <v>9.8599632115822011E-2</v>
      </c>
      <c r="U474" s="5">
        <v>0.39086651935741201</v>
      </c>
      <c r="V474" s="5">
        <v>0.462676713822601</v>
      </c>
      <c r="W474" s="3">
        <v>0.49876238925190525</v>
      </c>
      <c r="X474" s="3">
        <v>3.9210702594759929E-2</v>
      </c>
      <c r="Y474" s="3">
        <v>0.99752477850381049</v>
      </c>
      <c r="AB474">
        <f t="shared" si="93"/>
        <v>0.13666923063198727</v>
      </c>
      <c r="AC474">
        <f t="shared" si="94"/>
        <v>2.7085605131194952E-5</v>
      </c>
      <c r="AD474">
        <f t="shared" si="95"/>
        <v>1.8787286860442592E-2</v>
      </c>
      <c r="AE474">
        <f t="shared" si="96"/>
        <v>2.6678904662376435E-2</v>
      </c>
      <c r="AF474">
        <f t="shared" si="97"/>
        <v>1.7095700564975632E-3</v>
      </c>
      <c r="AG474">
        <f t="shared" si="98"/>
        <v>0.15422817348601328</v>
      </c>
      <c r="AH474">
        <f t="shared" si="99"/>
        <v>5.2261652002137679E-3</v>
      </c>
      <c r="AI474">
        <f t="shared" si="100"/>
        <v>2.5218393668221383E-3</v>
      </c>
      <c r="AJ474">
        <f t="shared" si="101"/>
        <v>8.0408664751576223E-3</v>
      </c>
      <c r="AK474">
        <f t="shared" si="102"/>
        <v>5.7719150925973177E-3</v>
      </c>
      <c r="AL474" s="5">
        <f t="shared" si="103"/>
        <v>0.18387207781643505</v>
      </c>
      <c r="AM474" s="5">
        <f t="shared" si="104"/>
        <v>0.1757889596208041</v>
      </c>
      <c r="AN474" s="5">
        <f t="shared" si="105"/>
        <v>8.0831181956309561E-3</v>
      </c>
    </row>
    <row r="475" spans="1:40" x14ac:dyDescent="0.25">
      <c r="A475" s="17">
        <v>446</v>
      </c>
      <c r="B475">
        <v>11</v>
      </c>
      <c r="C475">
        <v>8</v>
      </c>
      <c r="D475">
        <v>2010</v>
      </c>
      <c r="E475" s="1">
        <v>0.54874444444444437</v>
      </c>
      <c r="F475">
        <v>14</v>
      </c>
      <c r="G475">
        <v>8</v>
      </c>
      <c r="H475">
        <v>2010</v>
      </c>
      <c r="I475" s="1">
        <v>0.54874444444444437</v>
      </c>
      <c r="J475" s="4">
        <v>2145</v>
      </c>
      <c r="K475" s="2">
        <v>20.384599999999999</v>
      </c>
      <c r="L475" s="5">
        <v>5.4045202225978572</v>
      </c>
      <c r="M475" s="5">
        <v>2.2314375009389455E-3</v>
      </c>
      <c r="N475" s="5">
        <v>1.3286417676453974</v>
      </c>
      <c r="O475" s="5">
        <v>3.151571022009573</v>
      </c>
      <c r="P475" s="5">
        <v>9.9638768027537558E-2</v>
      </c>
      <c r="Q475" s="2">
        <v>2.237033708513775</v>
      </c>
      <c r="R475" s="5">
        <v>3.6272738985586606</v>
      </c>
      <c r="S475" s="5">
        <v>4.1856844442072973E-2</v>
      </c>
      <c r="T475" s="5">
        <v>0.1066487995053074</v>
      </c>
      <c r="U475" s="5">
        <v>0.42165606897238866</v>
      </c>
      <c r="V475" s="5">
        <v>0.84173889423907944</v>
      </c>
      <c r="W475" s="3">
        <v>0.30859929361976601</v>
      </c>
      <c r="X475" s="3">
        <v>8.2679902774390954E-2</v>
      </c>
      <c r="Y475" s="3">
        <v>0.61719858723953203</v>
      </c>
      <c r="AB475">
        <f t="shared" si="93"/>
        <v>0.15244183066589165</v>
      </c>
      <c r="AC475">
        <f t="shared" si="94"/>
        <v>2.7926480538382879E-5</v>
      </c>
      <c r="AD475">
        <f t="shared" si="95"/>
        <v>2.1428012425556649E-2</v>
      </c>
      <c r="AE475">
        <f t="shared" si="96"/>
        <v>3.2809179305016714E-2</v>
      </c>
      <c r="AF475">
        <f t="shared" si="97"/>
        <v>1.1320065988431845E-3</v>
      </c>
      <c r="AG475">
        <f t="shared" si="98"/>
        <v>0.15777773760062239</v>
      </c>
      <c r="AH475">
        <f t="shared" si="99"/>
        <v>2.3204428600296576E-3</v>
      </c>
      <c r="AI475">
        <f t="shared" si="100"/>
        <v>2.7277093762467265E-3</v>
      </c>
      <c r="AJ475">
        <f t="shared" si="101"/>
        <v>8.67426597351139E-3</v>
      </c>
      <c r="AK475">
        <f t="shared" si="102"/>
        <v>1.050073470857135E-2</v>
      </c>
      <c r="AL475" s="5">
        <f t="shared" si="103"/>
        <v>0.20783895547584655</v>
      </c>
      <c r="AM475" s="5">
        <f t="shared" si="104"/>
        <v>0.18200089051898152</v>
      </c>
      <c r="AN475" s="5">
        <f t="shared" si="105"/>
        <v>2.5838064956865026E-2</v>
      </c>
    </row>
    <row r="476" spans="1:40" x14ac:dyDescent="0.25">
      <c r="A476" s="17">
        <v>447</v>
      </c>
      <c r="B476">
        <v>16</v>
      </c>
      <c r="C476">
        <v>8</v>
      </c>
      <c r="D476">
        <v>2010</v>
      </c>
      <c r="E476" s="1">
        <v>0.66054999999999997</v>
      </c>
      <c r="F476">
        <v>19</v>
      </c>
      <c r="G476">
        <v>8</v>
      </c>
      <c r="H476">
        <v>2010</v>
      </c>
      <c r="I476" s="1">
        <v>0.66054999999999997</v>
      </c>
      <c r="J476" s="4">
        <v>2134</v>
      </c>
      <c r="K476" s="2">
        <v>48.612900000000003</v>
      </c>
      <c r="L476" s="5">
        <v>3.690875699379609</v>
      </c>
      <c r="M476" s="5">
        <v>0</v>
      </c>
      <c r="N476" s="5">
        <v>1.2845756093057628</v>
      </c>
      <c r="O476" s="5">
        <v>2.4360074985932765</v>
      </c>
      <c r="P476" s="5">
        <v>8.853716569643566E-2</v>
      </c>
      <c r="Q476" s="2">
        <v>1.8499675620890805</v>
      </c>
      <c r="R476" s="5">
        <v>2.3243746688356546</v>
      </c>
      <c r="S476" s="5">
        <v>1.6824731172954546E-2</v>
      </c>
      <c r="T476" s="5">
        <v>7.2876874054357457E-2</v>
      </c>
      <c r="U476" s="5">
        <v>0.27524510413499603</v>
      </c>
      <c r="V476" s="5">
        <v>0.92558742222584156</v>
      </c>
      <c r="W476" s="3">
        <v>0.41057438251333855</v>
      </c>
      <c r="X476" s="3">
        <v>4.7862208414201267E-2</v>
      </c>
      <c r="Y476" s="3">
        <v>0.82114876502667711</v>
      </c>
      <c r="AB476">
        <f t="shared" si="93"/>
        <v>0.10410616025102554</v>
      </c>
      <c r="AC476">
        <f t="shared" si="94"/>
        <v>0</v>
      </c>
      <c r="AD476">
        <f t="shared" si="95"/>
        <v>2.0717324103510574E-2</v>
      </c>
      <c r="AE476">
        <f t="shared" si="96"/>
        <v>2.5359862193030814E-2</v>
      </c>
      <c r="AF476">
        <f t="shared" si="97"/>
        <v>1.0058801187057844E-3</v>
      </c>
      <c r="AG476">
        <f t="shared" si="98"/>
        <v>0.1011047378392935</v>
      </c>
      <c r="AH476">
        <f t="shared" si="99"/>
        <v>9.3272266083580739E-4</v>
      </c>
      <c r="AI476">
        <f t="shared" si="100"/>
        <v>1.8639397123240001E-3</v>
      </c>
      <c r="AJ476">
        <f t="shared" si="101"/>
        <v>5.662314423678174E-3</v>
      </c>
      <c r="AK476">
        <f t="shared" si="102"/>
        <v>1.154674927926449E-2</v>
      </c>
      <c r="AL476" s="5">
        <f t="shared" si="103"/>
        <v>0.15118922666627271</v>
      </c>
      <c r="AM476" s="5">
        <f t="shared" si="104"/>
        <v>0.12111046391539598</v>
      </c>
      <c r="AN476" s="5">
        <f t="shared" si="105"/>
        <v>3.0078762750876731E-2</v>
      </c>
    </row>
    <row r="477" spans="1:40" x14ac:dyDescent="0.25">
      <c r="A477" s="17">
        <v>448</v>
      </c>
      <c r="B477">
        <v>20</v>
      </c>
      <c r="C477">
        <v>8</v>
      </c>
      <c r="D477">
        <v>2010</v>
      </c>
      <c r="E477" s="1">
        <v>0.76749444444444448</v>
      </c>
      <c r="F477">
        <v>23</v>
      </c>
      <c r="G477">
        <v>8</v>
      </c>
      <c r="H477">
        <v>2010</v>
      </c>
      <c r="I477" s="1">
        <v>0.76749444444444448</v>
      </c>
      <c r="J477" s="4">
        <v>2134</v>
      </c>
      <c r="K477" s="2">
        <v>61.827599999999997</v>
      </c>
      <c r="L477" s="5">
        <v>6.4843545680070473</v>
      </c>
      <c r="M477" s="5">
        <v>5.0927701132870012E-3</v>
      </c>
      <c r="N477" s="5">
        <v>1.1575566892788809</v>
      </c>
      <c r="O477" s="5">
        <v>3.3126971713369215</v>
      </c>
      <c r="P477" s="5">
        <v>0.14898449604352301</v>
      </c>
      <c r="Q477" s="2">
        <v>2.17272481346824</v>
      </c>
      <c r="R477" s="5">
        <v>4.5214032470359564</v>
      </c>
      <c r="S477" s="5">
        <v>5.3575941591779253E-2</v>
      </c>
      <c r="T477" s="5">
        <v>0.13876300685144347</v>
      </c>
      <c r="U477" s="5">
        <v>0.46899619547972549</v>
      </c>
      <c r="V477" s="5">
        <v>0.50352517684781128</v>
      </c>
      <c r="W477" s="3">
        <v>0.44526624799828785</v>
      </c>
      <c r="X477" s="3">
        <v>0.10976234577987966</v>
      </c>
      <c r="Y477" s="3">
        <v>0.89053249599657569</v>
      </c>
      <c r="AB477">
        <f t="shared" si="93"/>
        <v>0.18290002448331724</v>
      </c>
      <c r="AC477">
        <f t="shared" si="94"/>
        <v>6.3736109747784863E-5</v>
      </c>
      <c r="AD477">
        <f t="shared" si="95"/>
        <v>1.8668793744992425E-2</v>
      </c>
      <c r="AE477">
        <f t="shared" si="96"/>
        <v>3.448657025927071E-2</v>
      </c>
      <c r="AF477">
        <f t="shared" si="97"/>
        <v>1.6926286422969772E-3</v>
      </c>
      <c r="AG477">
        <f t="shared" si="98"/>
        <v>0.19667022536702003</v>
      </c>
      <c r="AH477">
        <f t="shared" si="99"/>
        <v>2.9701214411435254E-3</v>
      </c>
      <c r="AI477">
        <f t="shared" si="100"/>
        <v>3.5490803142705298E-3</v>
      </c>
      <c r="AJ477">
        <f t="shared" si="101"/>
        <v>9.6481422645489714E-3</v>
      </c>
      <c r="AK477">
        <f t="shared" si="102"/>
        <v>6.2815017071832747E-3</v>
      </c>
      <c r="AL477" s="5">
        <f t="shared" si="103"/>
        <v>0.23781175323962511</v>
      </c>
      <c r="AM477" s="5">
        <f t="shared" si="104"/>
        <v>0.21911907109416634</v>
      </c>
      <c r="AN477" s="5">
        <f t="shared" si="105"/>
        <v>1.8692682145458772E-2</v>
      </c>
    </row>
    <row r="478" spans="1:40" x14ac:dyDescent="0.25">
      <c r="A478" s="17">
        <v>449</v>
      </c>
      <c r="B478">
        <v>24</v>
      </c>
      <c r="C478">
        <v>8</v>
      </c>
      <c r="D478">
        <v>2010</v>
      </c>
      <c r="E478" s="1">
        <v>0.64041111111111104</v>
      </c>
      <c r="F478">
        <v>27</v>
      </c>
      <c r="G478">
        <v>8</v>
      </c>
      <c r="H478">
        <v>2010</v>
      </c>
      <c r="I478" s="1">
        <v>0.64041111111111104</v>
      </c>
      <c r="J478" s="4">
        <v>1803</v>
      </c>
      <c r="K478" s="2">
        <v>31.536300000000001</v>
      </c>
      <c r="L478" s="5">
        <v>7.091548042706167</v>
      </c>
      <c r="M478" s="11" t="s">
        <v>141</v>
      </c>
      <c r="N478" s="5">
        <v>1.4850230685001964</v>
      </c>
      <c r="O478" s="5">
        <v>3.571650187063542</v>
      </c>
      <c r="P478" s="5">
        <v>0.10016428508648305</v>
      </c>
      <c r="Q478" s="2">
        <v>2.4956522763514624</v>
      </c>
      <c r="R478" s="5">
        <v>4.2676652760188469</v>
      </c>
      <c r="S478" s="5">
        <v>5.8554066407665584E-2</v>
      </c>
      <c r="T478" s="5">
        <v>0.12071063276878721</v>
      </c>
      <c r="U478" s="5">
        <v>0.53054205004842747</v>
      </c>
      <c r="V478" s="5">
        <v>1.0466068894630036</v>
      </c>
      <c r="W478" s="3">
        <v>0.39301193174480475</v>
      </c>
      <c r="X478" s="3">
        <v>6.8863629983024158E-2</v>
      </c>
      <c r="Y478" s="3">
        <v>0.78602386348960951</v>
      </c>
      <c r="AB478">
        <f t="shared" si="93"/>
        <v>0.20002674083169736</v>
      </c>
      <c r="AC478">
        <f t="shared" si="94"/>
        <v>1.2515018021625952E-2</v>
      </c>
      <c r="AD478">
        <f t="shared" si="95"/>
        <v>2.3950092145946473E-2</v>
      </c>
      <c r="AE478">
        <f t="shared" si="96"/>
        <v>3.718238002056623E-2</v>
      </c>
      <c r="AF478">
        <f t="shared" si="97"/>
        <v>1.1379770538207745E-3</v>
      </c>
      <c r="AG478">
        <f t="shared" si="98"/>
        <v>0.18563323060730258</v>
      </c>
      <c r="AH478">
        <f t="shared" si="99"/>
        <v>3.2460967168561109E-3</v>
      </c>
      <c r="AI478">
        <f t="shared" si="100"/>
        <v>3.0873626927203283E-3</v>
      </c>
      <c r="AJ478">
        <f t="shared" si="101"/>
        <v>1.0914257355450062E-2</v>
      </c>
      <c r="AK478">
        <f t="shared" si="102"/>
        <v>1.3056473171943658E-2</v>
      </c>
      <c r="AL478" s="5">
        <f t="shared" si="103"/>
        <v>0.27481220807365681</v>
      </c>
      <c r="AM478" s="5">
        <f t="shared" si="104"/>
        <v>0.21593742054427276</v>
      </c>
      <c r="AN478" s="5">
        <f t="shared" si="105"/>
        <v>5.8874787529384048E-2</v>
      </c>
    </row>
    <row r="479" spans="1:40" x14ac:dyDescent="0.25">
      <c r="A479" s="17">
        <v>450</v>
      </c>
      <c r="B479">
        <v>27</v>
      </c>
      <c r="C479">
        <v>8</v>
      </c>
      <c r="D479">
        <v>2010</v>
      </c>
      <c r="E479" s="1">
        <v>0.73207777777777772</v>
      </c>
      <c r="F479">
        <v>30</v>
      </c>
      <c r="G479">
        <v>8</v>
      </c>
      <c r="H479">
        <v>2010</v>
      </c>
      <c r="I479" s="1">
        <v>0.73207777777777772</v>
      </c>
      <c r="J479" s="4">
        <v>2139</v>
      </c>
      <c r="K479" s="2">
        <v>36.245899999999999</v>
      </c>
      <c r="L479" s="5">
        <v>6.0348265796278291</v>
      </c>
      <c r="M479" s="5">
        <v>4.0504106173235889E-3</v>
      </c>
      <c r="N479" s="5">
        <v>1.7133807391647418</v>
      </c>
      <c r="O479" s="5">
        <v>3.8989480794504323</v>
      </c>
      <c r="P479" s="5">
        <v>9.512760147024063E-2</v>
      </c>
      <c r="Q479" s="2">
        <v>2.8250440449013379</v>
      </c>
      <c r="R479" s="5">
        <v>4.2593604619443077</v>
      </c>
      <c r="S479" s="5">
        <v>0.11450681959284377</v>
      </c>
      <c r="T479" s="5">
        <v>0.13012657208612827</v>
      </c>
      <c r="U479" s="5">
        <v>0.49584442200833012</v>
      </c>
      <c r="V479" s="5">
        <v>0.84431094558294506</v>
      </c>
      <c r="W479" s="3">
        <v>0.20766588047461806</v>
      </c>
      <c r="X479" s="3">
        <v>6.7522043615515809E-2</v>
      </c>
      <c r="Y479" s="3">
        <v>0.41533176094923613</v>
      </c>
      <c r="AB479">
        <f t="shared" si="93"/>
        <v>0.17022047724107489</v>
      </c>
      <c r="AC479">
        <f t="shared" si="94"/>
        <v>5.0690961870789816E-5</v>
      </c>
      <c r="AD479">
        <f t="shared" si="95"/>
        <v>2.7632989314791922E-2</v>
      </c>
      <c r="AE479">
        <f t="shared" si="96"/>
        <v>4.0589688681066702E-2</v>
      </c>
      <c r="AF479">
        <f t="shared" si="97"/>
        <v>1.0807547576930665E-3</v>
      </c>
      <c r="AG479">
        <f t="shared" si="98"/>
        <v>0.18527199106142897</v>
      </c>
      <c r="AH479">
        <f t="shared" si="99"/>
        <v>6.3479828804734245E-3</v>
      </c>
      <c r="AI479">
        <f t="shared" si="100"/>
        <v>3.328190025810029E-3</v>
      </c>
      <c r="AJ479">
        <f t="shared" si="101"/>
        <v>1.0200461263285953E-2</v>
      </c>
      <c r="AK479">
        <f t="shared" si="102"/>
        <v>1.0532821177431949E-2</v>
      </c>
      <c r="AL479" s="5">
        <f t="shared" si="103"/>
        <v>0.23957460095649738</v>
      </c>
      <c r="AM479" s="5">
        <f t="shared" si="104"/>
        <v>0.21568144640843032</v>
      </c>
      <c r="AN479" s="5">
        <f t="shared" si="105"/>
        <v>2.3893154548067064E-2</v>
      </c>
    </row>
    <row r="480" spans="1:40" x14ac:dyDescent="0.25">
      <c r="A480" s="17">
        <v>504</v>
      </c>
      <c r="B480">
        <v>31</v>
      </c>
      <c r="C480">
        <v>8</v>
      </c>
      <c r="D480">
        <v>2010</v>
      </c>
      <c r="E480" s="1">
        <v>0.77791111111111111</v>
      </c>
      <c r="F480">
        <v>3</v>
      </c>
      <c r="G480">
        <v>9</v>
      </c>
      <c r="H480">
        <v>2010</v>
      </c>
      <c r="I480" s="1">
        <v>0.77791111111111111</v>
      </c>
      <c r="J480">
        <v>2140</v>
      </c>
      <c r="K480" s="2">
        <v>64.644859813084068</v>
      </c>
      <c r="L480" s="5">
        <v>6.8270975136134027</v>
      </c>
      <c r="M480" s="5">
        <v>3.1534196878909957E-3</v>
      </c>
      <c r="N480" s="5">
        <v>2.1022984954841983</v>
      </c>
      <c r="O480" s="5">
        <v>3.7057170186367454</v>
      </c>
      <c r="P480" s="5">
        <v>0.11730496796272091</v>
      </c>
      <c r="Q480" s="2">
        <v>2.473157688134425</v>
      </c>
      <c r="R480" s="5">
        <v>4.8886253430889086</v>
      </c>
      <c r="S480" s="5">
        <v>3.3116517789915763E-2</v>
      </c>
      <c r="T480" s="5">
        <v>0.1637309368196784</v>
      </c>
      <c r="U480" s="5">
        <v>0.58229970631719563</v>
      </c>
      <c r="V480" s="5">
        <v>0.94574535301428364</v>
      </c>
      <c r="W480" s="3">
        <v>0.6519271763926705</v>
      </c>
      <c r="X480" s="3">
        <v>0.12030383818845074</v>
      </c>
      <c r="Y480" s="3">
        <v>1.303854352785341</v>
      </c>
      <c r="AB480">
        <f t="shared" si="93"/>
        <v>0.19256755461070718</v>
      </c>
      <c r="AC480">
        <f t="shared" si="94"/>
        <v>3.9465104223705894E-5</v>
      </c>
      <c r="AD480">
        <f t="shared" si="95"/>
        <v>3.3905360632533854E-2</v>
      </c>
      <c r="AE480">
        <f t="shared" si="96"/>
        <v>3.8578072100872246E-2</v>
      </c>
      <c r="AF480">
        <f t="shared" si="97"/>
        <v>1.3327141677844585E-3</v>
      </c>
      <c r="AG480">
        <f t="shared" si="98"/>
        <v>0.21264350809463986</v>
      </c>
      <c r="AH480">
        <f t="shared" si="99"/>
        <v>1.8359001563293526E-3</v>
      </c>
      <c r="AI480">
        <f t="shared" si="100"/>
        <v>4.1876740630584549E-3</v>
      </c>
      <c r="AJ480">
        <f t="shared" si="101"/>
        <v>1.1979010621625092E-2</v>
      </c>
      <c r="AK480">
        <f t="shared" si="102"/>
        <v>1.1798220471735076E-2</v>
      </c>
      <c r="AL480" s="5">
        <f t="shared" si="103"/>
        <v>0.26642316661612142</v>
      </c>
      <c r="AM480" s="5">
        <f t="shared" si="104"/>
        <v>0.24244431340738781</v>
      </c>
      <c r="AN480" s="5">
        <f t="shared" si="105"/>
        <v>2.3978853208733608E-2</v>
      </c>
    </row>
    <row r="481" spans="1:40" x14ac:dyDescent="0.25">
      <c r="A481" s="17">
        <v>505</v>
      </c>
      <c r="B481">
        <v>9</v>
      </c>
      <c r="C481">
        <v>9</v>
      </c>
      <c r="D481">
        <v>2010</v>
      </c>
      <c r="E481" s="1">
        <v>0.54179999999999995</v>
      </c>
      <c r="F481">
        <v>12</v>
      </c>
      <c r="G481">
        <v>9</v>
      </c>
      <c r="H481">
        <v>2010</v>
      </c>
      <c r="I481" s="1">
        <v>0.54179999999999995</v>
      </c>
      <c r="J481">
        <v>2148</v>
      </c>
      <c r="K481" s="2">
        <v>14.846368715083788</v>
      </c>
      <c r="L481" s="5">
        <v>6.8054871413095821</v>
      </c>
      <c r="M481" s="5">
        <v>1.0032319184200039E-3</v>
      </c>
      <c r="N481" s="5">
        <v>0.68202473350518533</v>
      </c>
      <c r="O481" s="5">
        <v>2.0082512040509859</v>
      </c>
      <c r="P481" s="5">
        <v>2.9064897130777239E-2</v>
      </c>
      <c r="Q481" s="2">
        <v>0.94370048638205506</v>
      </c>
      <c r="R481" s="5">
        <v>4.222262968289642</v>
      </c>
      <c r="S481" s="5">
        <v>2.4458102286998028E-2</v>
      </c>
      <c r="T481" s="5">
        <v>0.11012488299897744</v>
      </c>
      <c r="U481" s="5">
        <v>0.4681575981606268</v>
      </c>
      <c r="V481" s="5">
        <v>0.28897691811040571</v>
      </c>
      <c r="W481" s="3">
        <v>0.20016877918193185</v>
      </c>
      <c r="X481" s="3" t="s">
        <v>147</v>
      </c>
      <c r="Y481" s="3">
        <v>0.4003375583638637</v>
      </c>
      <c r="AB481">
        <f t="shared" si="93"/>
        <v>0.19195800471919389</v>
      </c>
      <c r="AC481">
        <f t="shared" si="94"/>
        <v>1.2555465538896726E-5</v>
      </c>
      <c r="AD481">
        <f t="shared" si="95"/>
        <v>1.0999529609840276E-2</v>
      </c>
      <c r="AE481">
        <f t="shared" si="96"/>
        <v>2.0906739331931948E-2</v>
      </c>
      <c r="AF481">
        <f t="shared" si="97"/>
        <v>3.3020937530705934E-4</v>
      </c>
      <c r="AG481">
        <f t="shared" si="98"/>
        <v>0.18365833883025545</v>
      </c>
      <c r="AH481">
        <f t="shared" si="99"/>
        <v>1.3558984098833054E-3</v>
      </c>
      <c r="AI481">
        <f t="shared" si="100"/>
        <v>2.8166156328786017E-3</v>
      </c>
      <c r="AJ481">
        <f t="shared" si="101"/>
        <v>9.6308907253780471E-3</v>
      </c>
      <c r="AK481">
        <f t="shared" si="102"/>
        <v>3.605001473433205E-3</v>
      </c>
      <c r="AL481" s="5">
        <f t="shared" si="103"/>
        <v>0.22420703850181209</v>
      </c>
      <c r="AM481" s="5">
        <f t="shared" si="104"/>
        <v>0.20106674507182862</v>
      </c>
      <c r="AN481" s="5">
        <f t="shared" si="105"/>
        <v>2.3140293429983472E-2</v>
      </c>
    </row>
    <row r="482" spans="1:40" x14ac:dyDescent="0.25">
      <c r="A482" s="17">
        <v>506</v>
      </c>
      <c r="B482">
        <v>12</v>
      </c>
      <c r="C482">
        <v>9</v>
      </c>
      <c r="D482">
        <v>2010</v>
      </c>
      <c r="E482" s="1">
        <v>0.54179999999999995</v>
      </c>
      <c r="F482">
        <v>15</v>
      </c>
      <c r="G482">
        <v>9</v>
      </c>
      <c r="H482">
        <v>2010</v>
      </c>
      <c r="I482" s="1">
        <v>0.54179999999999995</v>
      </c>
      <c r="J482">
        <v>2148</v>
      </c>
      <c r="K482" s="2">
        <v>65.530726256983243</v>
      </c>
      <c r="L482" s="5">
        <v>20.686331600118326</v>
      </c>
      <c r="M482" s="5">
        <v>6.229971706613803E-2</v>
      </c>
      <c r="N482" s="5">
        <v>0.68955174483248716</v>
      </c>
      <c r="O482" s="5">
        <v>3.7154670486268127</v>
      </c>
      <c r="P482" s="5">
        <v>6.2382496387246376E-2</v>
      </c>
      <c r="Q482" s="2">
        <v>0.62617589959406983</v>
      </c>
      <c r="R482" s="5">
        <v>12.252868182164388</v>
      </c>
      <c r="S482" s="5">
        <v>0.10602375447556421</v>
      </c>
      <c r="T482" s="5">
        <v>0.34132673403672936</v>
      </c>
      <c r="U482" s="5">
        <v>1.3404565839501934</v>
      </c>
      <c r="V482" s="5">
        <v>0.79766153819998142</v>
      </c>
      <c r="W482" s="3">
        <v>0.23978877779942309</v>
      </c>
      <c r="X482" s="3">
        <v>5.520131212648699E-2</v>
      </c>
      <c r="Y482" s="3">
        <v>0.47957755559884618</v>
      </c>
      <c r="AB482">
        <f t="shared" si="93"/>
        <v>0.58348606888326304</v>
      </c>
      <c r="AC482">
        <f t="shared" si="94"/>
        <v>7.796820818249153E-4</v>
      </c>
      <c r="AD482">
        <f t="shared" si="95"/>
        <v>1.112092342431787E-2</v>
      </c>
      <c r="AE482">
        <f t="shared" si="96"/>
        <v>3.8679574012122034E-2</v>
      </c>
      <c r="AF482">
        <f t="shared" si="97"/>
        <v>7.0873414997621421E-4</v>
      </c>
      <c r="AG482">
        <f t="shared" si="98"/>
        <v>0.53297045521396635</v>
      </c>
      <c r="AH482">
        <f t="shared" si="99"/>
        <v>5.8777021379821937E-3</v>
      </c>
      <c r="AI482">
        <f t="shared" si="100"/>
        <v>8.7299635543419875E-3</v>
      </c>
      <c r="AJ482">
        <f t="shared" si="101"/>
        <v>2.7575737172396492E-2</v>
      </c>
      <c r="AK482">
        <f t="shared" si="102"/>
        <v>9.9508674925147377E-3</v>
      </c>
      <c r="AL482" s="5">
        <f t="shared" si="103"/>
        <v>0.63477498255150411</v>
      </c>
      <c r="AM482" s="5">
        <f t="shared" si="104"/>
        <v>0.58510472557120174</v>
      </c>
      <c r="AN482" s="5">
        <f t="shared" si="105"/>
        <v>4.9670256980302363E-2</v>
      </c>
    </row>
    <row r="483" spans="1:40" x14ac:dyDescent="0.25">
      <c r="A483" s="17">
        <v>507</v>
      </c>
      <c r="B483">
        <v>15</v>
      </c>
      <c r="C483">
        <v>9</v>
      </c>
      <c r="D483">
        <v>2010</v>
      </c>
      <c r="E483" s="1">
        <v>0.54179999999999995</v>
      </c>
      <c r="F483">
        <v>18</v>
      </c>
      <c r="G483">
        <v>9</v>
      </c>
      <c r="H483">
        <v>2010</v>
      </c>
      <c r="I483" s="1">
        <v>0.54179999999999995</v>
      </c>
      <c r="J483">
        <v>2148</v>
      </c>
      <c r="K483" s="2">
        <v>76.443202979515789</v>
      </c>
      <c r="L483" s="5">
        <v>8.9291843373372277</v>
      </c>
      <c r="M483" s="11" t="s">
        <v>141</v>
      </c>
      <c r="N483" s="5">
        <v>1.8843769689587095</v>
      </c>
      <c r="O483" s="5">
        <v>4.3542032911817774</v>
      </c>
      <c r="P483" s="5">
        <v>6.9861182063779795E-2</v>
      </c>
      <c r="Q483" s="2">
        <v>2.8408530691208917</v>
      </c>
      <c r="R483" s="5">
        <v>6.0023092320602451</v>
      </c>
      <c r="S483" s="5">
        <v>2.4418685361660992E-2</v>
      </c>
      <c r="T483" s="5">
        <v>0.1930418561076335</v>
      </c>
      <c r="U483" s="5">
        <v>0.68228647056524716</v>
      </c>
      <c r="V483" s="5">
        <v>1.4545814801305652</v>
      </c>
      <c r="W483" s="3">
        <v>0.65818839823792985</v>
      </c>
      <c r="X483" s="3">
        <v>9.0753718634332722E-2</v>
      </c>
      <c r="Y483" s="3">
        <v>1.3163767964758597</v>
      </c>
      <c r="AB483">
        <f t="shared" si="93"/>
        <v>0.25185976750450528</v>
      </c>
      <c r="AC483">
        <f t="shared" si="94"/>
        <v>1.2515018021625952E-2</v>
      </c>
      <c r="AD483">
        <f t="shared" si="95"/>
        <v>3.0390775067110978E-2</v>
      </c>
      <c r="AE483">
        <f t="shared" si="96"/>
        <v>4.5329086831044897E-2</v>
      </c>
      <c r="AF483">
        <f t="shared" si="97"/>
        <v>7.9370029020558823E-4</v>
      </c>
      <c r="AG483">
        <f t="shared" si="98"/>
        <v>0.26108609316492704</v>
      </c>
      <c r="AH483">
        <f t="shared" si="99"/>
        <v>1.3537132302745265E-3</v>
      </c>
      <c r="AI483">
        <f t="shared" si="100"/>
        <v>4.9373465370011861E-3</v>
      </c>
      <c r="AJ483">
        <f t="shared" si="101"/>
        <v>1.4035928215701444E-2</v>
      </c>
      <c r="AK483">
        <f t="shared" si="102"/>
        <v>1.8145976548534996E-2</v>
      </c>
      <c r="AL483" s="5">
        <f t="shared" si="103"/>
        <v>0.34088834771449272</v>
      </c>
      <c r="AM483" s="5">
        <f t="shared" si="104"/>
        <v>0.29955905769643915</v>
      </c>
      <c r="AN483" s="5">
        <f t="shared" si="105"/>
        <v>4.1329290018053577E-2</v>
      </c>
    </row>
    <row r="484" spans="1:40" x14ac:dyDescent="0.25">
      <c r="A484" s="17">
        <v>508</v>
      </c>
      <c r="B484">
        <v>18</v>
      </c>
      <c r="C484">
        <v>9</v>
      </c>
      <c r="D484">
        <v>2010</v>
      </c>
      <c r="E484" s="1">
        <v>0.54179999999999995</v>
      </c>
      <c r="F484">
        <v>21</v>
      </c>
      <c r="G484">
        <v>9</v>
      </c>
      <c r="H484">
        <v>2010</v>
      </c>
      <c r="I484" s="1">
        <v>0.54179999999999995</v>
      </c>
      <c r="J484">
        <v>2145</v>
      </c>
      <c r="K484" s="2">
        <v>49.585081585081589</v>
      </c>
      <c r="L484" s="5">
        <v>19.008976602577874</v>
      </c>
      <c r="M484" s="5">
        <v>5.8661976383529886E-2</v>
      </c>
      <c r="N484" s="5">
        <v>0.86031621899857658</v>
      </c>
      <c r="O484" s="5">
        <v>3.0379080683951685</v>
      </c>
      <c r="P484" s="5">
        <v>3.8251754167261842E-2</v>
      </c>
      <c r="Q484" s="2">
        <v>0.29650386017421315</v>
      </c>
      <c r="R484" s="5">
        <v>10.873065301041356</v>
      </c>
      <c r="S484" s="5">
        <v>0.13028441601440879</v>
      </c>
      <c r="T484" s="5">
        <v>0.36112107612239475</v>
      </c>
      <c r="U484" s="5">
        <v>1.3005986456605618</v>
      </c>
      <c r="V484" s="5">
        <v>0.73762086185901277</v>
      </c>
      <c r="W484" s="3">
        <v>0.31700543865583231</v>
      </c>
      <c r="X484" s="3">
        <v>4.4173841906125375E-2</v>
      </c>
      <c r="Y484" s="3">
        <v>0.63401087731166461</v>
      </c>
      <c r="AB484">
        <f t="shared" si="93"/>
        <v>0.53617399381090092</v>
      </c>
      <c r="AC484">
        <f t="shared" si="94"/>
        <v>7.3415569162407247E-4</v>
      </c>
      <c r="AD484">
        <f t="shared" si="95"/>
        <v>1.3874971478037647E-2</v>
      </c>
      <c r="AE484">
        <f t="shared" si="96"/>
        <v>3.1625900172346268E-2</v>
      </c>
      <c r="AF484">
        <f t="shared" si="97"/>
        <v>4.3458223131281947E-4</v>
      </c>
      <c r="AG484">
        <f t="shared" si="98"/>
        <v>0.47295233058187863</v>
      </c>
      <c r="AH484">
        <f t="shared" si="99"/>
        <v>7.2226549073032822E-3</v>
      </c>
      <c r="AI484">
        <f t="shared" si="100"/>
        <v>9.2362347243331484E-3</v>
      </c>
      <c r="AJ484">
        <f t="shared" si="101"/>
        <v>2.6755783700073275E-2</v>
      </c>
      <c r="AK484">
        <f t="shared" si="102"/>
        <v>9.2018570591194202E-3</v>
      </c>
      <c r="AL484" s="5">
        <f t="shared" si="103"/>
        <v>0.5828436033842217</v>
      </c>
      <c r="AM484" s="5">
        <f t="shared" si="104"/>
        <v>0.52536886097270785</v>
      </c>
      <c r="AN484" s="5">
        <f t="shared" si="105"/>
        <v>5.7474742411513846E-2</v>
      </c>
    </row>
    <row r="485" spans="1:40" x14ac:dyDescent="0.25">
      <c r="A485" s="17">
        <v>509</v>
      </c>
      <c r="B485">
        <v>21</v>
      </c>
      <c r="C485">
        <v>9</v>
      </c>
      <c r="D485">
        <v>2010</v>
      </c>
      <c r="E485" s="1">
        <v>0.54179999999999995</v>
      </c>
      <c r="F485">
        <v>24</v>
      </c>
      <c r="G485">
        <v>9</v>
      </c>
      <c r="H485">
        <v>2010</v>
      </c>
      <c r="I485" s="1">
        <v>0.54179999999999995</v>
      </c>
      <c r="J485">
        <v>2145</v>
      </c>
      <c r="K485" s="7" t="s">
        <v>104</v>
      </c>
      <c r="L485" s="5">
        <v>10.349651665927063</v>
      </c>
      <c r="M485" s="5">
        <v>2.5678563036922671E-2</v>
      </c>
      <c r="N485" s="5">
        <v>0.20772182379374113</v>
      </c>
      <c r="O485" s="5">
        <v>2.519784798822803</v>
      </c>
      <c r="P485" s="5">
        <v>2.7933293024492739E-2</v>
      </c>
      <c r="Q485" s="2">
        <v>0.98314014106875081</v>
      </c>
      <c r="R485" s="5">
        <v>6.094700540019562</v>
      </c>
      <c r="S485" s="5">
        <v>5.822605899441332E-2</v>
      </c>
      <c r="T485" s="5">
        <v>0.18142582858418316</v>
      </c>
      <c r="U485" s="5">
        <v>0.83748610152000469</v>
      </c>
      <c r="V485" s="5">
        <v>0.53887495424199039</v>
      </c>
      <c r="W485" s="3" t="s">
        <v>104</v>
      </c>
      <c r="X485" s="3" t="s">
        <v>104</v>
      </c>
      <c r="Y485" s="3"/>
      <c r="AB485">
        <f t="shared" si="93"/>
        <v>0.29192597709438017</v>
      </c>
      <c r="AC485">
        <f t="shared" si="94"/>
        <v>3.2136767917654527E-4</v>
      </c>
      <c r="AD485">
        <f t="shared" si="95"/>
        <v>3.3500872317146083E-3</v>
      </c>
      <c r="AE485">
        <f t="shared" si="96"/>
        <v>2.6232019109605105E-2</v>
      </c>
      <c r="AF485">
        <f t="shared" si="97"/>
        <v>3.1735310117851867E-4</v>
      </c>
      <c r="AG485">
        <f t="shared" si="98"/>
        <v>0.26510489404720283</v>
      </c>
      <c r="AH485">
        <f t="shared" si="99"/>
        <v>3.2279127741756883E-3</v>
      </c>
      <c r="AI485">
        <f t="shared" si="100"/>
        <v>4.6402485167944168E-3</v>
      </c>
      <c r="AJ485">
        <f t="shared" si="101"/>
        <v>1.7228679315367305E-2</v>
      </c>
      <c r="AK485">
        <f t="shared" si="102"/>
        <v>6.7224919441366063E-3</v>
      </c>
      <c r="AL485" s="5">
        <f t="shared" si="103"/>
        <v>0.32214680421605496</v>
      </c>
      <c r="AM485" s="5">
        <f t="shared" si="104"/>
        <v>0.29692422659767681</v>
      </c>
      <c r="AN485" s="5">
        <f t="shared" si="105"/>
        <v>2.522257761837815E-2</v>
      </c>
    </row>
    <row r="486" spans="1:40" x14ac:dyDescent="0.25">
      <c r="A486" s="17">
        <v>510</v>
      </c>
      <c r="B486">
        <v>24</v>
      </c>
      <c r="C486">
        <v>9</v>
      </c>
      <c r="D486">
        <v>2010</v>
      </c>
      <c r="E486" s="1">
        <v>0.58346666666666658</v>
      </c>
      <c r="F486">
        <v>27</v>
      </c>
      <c r="G486">
        <v>9</v>
      </c>
      <c r="H486">
        <v>2010</v>
      </c>
      <c r="I486" s="1">
        <v>0.58346666666666658</v>
      </c>
      <c r="J486">
        <v>2144</v>
      </c>
      <c r="K486" s="7" t="s">
        <v>104</v>
      </c>
      <c r="L486" s="5">
        <v>9.6558817790980616</v>
      </c>
      <c r="M486" s="5">
        <v>3.255323635223694E-3</v>
      </c>
      <c r="N486" s="5">
        <v>1.1910718014762265</v>
      </c>
      <c r="O486" s="5">
        <v>2.8508563994224296</v>
      </c>
      <c r="P486" s="5">
        <v>3.991941495822246E-2</v>
      </c>
      <c r="Q486" s="2">
        <v>1.3390780608273316</v>
      </c>
      <c r="R486" s="5">
        <v>5.9960747659724341</v>
      </c>
      <c r="S486" s="5">
        <v>6.5009620100450707E-2</v>
      </c>
      <c r="T486" s="5">
        <v>0.16615602290199616</v>
      </c>
      <c r="U486" s="5">
        <v>0.70749213028869062</v>
      </c>
      <c r="V486" s="5">
        <v>0.66408602158563357</v>
      </c>
      <c r="W486" s="3" t="s">
        <v>104</v>
      </c>
      <c r="X486" s="3" t="s">
        <v>104</v>
      </c>
      <c r="Y486" s="3"/>
      <c r="AB486">
        <f t="shared" si="93"/>
        <v>0.27235725549595408</v>
      </c>
      <c r="AC486">
        <f t="shared" si="94"/>
        <v>4.0740433961049441E-5</v>
      </c>
      <c r="AD486">
        <f t="shared" si="95"/>
        <v>1.9209317351954868E-2</v>
      </c>
      <c r="AE486">
        <f t="shared" si="96"/>
        <v>2.9678613659121507E-2</v>
      </c>
      <c r="AF486">
        <f t="shared" si="97"/>
        <v>4.5352870222339643E-4</v>
      </c>
      <c r="AG486">
        <f t="shared" si="98"/>
        <v>0.26081490880389119</v>
      </c>
      <c r="AH486">
        <f t="shared" si="99"/>
        <v>3.603977098753802E-3</v>
      </c>
      <c r="AI486">
        <f t="shared" si="100"/>
        <v>4.2496994217650422E-3</v>
      </c>
      <c r="AJ486">
        <f t="shared" si="101"/>
        <v>1.4554456496372983E-2</v>
      </c>
      <c r="AK486">
        <f t="shared" si="102"/>
        <v>8.2845062573058074E-3</v>
      </c>
      <c r="AL486" s="5">
        <f t="shared" si="103"/>
        <v>0.32173945564321488</v>
      </c>
      <c r="AM486" s="5">
        <f t="shared" si="104"/>
        <v>0.29150754807808887</v>
      </c>
      <c r="AN486" s="5">
        <f t="shared" si="105"/>
        <v>3.0231907565126004E-2</v>
      </c>
    </row>
    <row r="487" spans="1:40" x14ac:dyDescent="0.25">
      <c r="A487" s="17">
        <v>511</v>
      </c>
      <c r="B487">
        <v>30</v>
      </c>
      <c r="C487">
        <v>9</v>
      </c>
      <c r="D487">
        <v>2010</v>
      </c>
      <c r="E487" s="1">
        <v>0.58346666666666658</v>
      </c>
      <c r="F487">
        <v>3</v>
      </c>
      <c r="G487">
        <v>10</v>
      </c>
      <c r="H487">
        <v>2010</v>
      </c>
      <c r="I487" s="1">
        <v>0.58346666666666658</v>
      </c>
      <c r="J487">
        <v>2145</v>
      </c>
      <c r="K487" s="2">
        <v>15.930069930069948</v>
      </c>
      <c r="L487" s="5">
        <v>5.0605874582751325</v>
      </c>
      <c r="M487" s="11" t="s">
        <v>141</v>
      </c>
      <c r="N487" s="5">
        <v>0.59507294601661587</v>
      </c>
      <c r="O487" s="5">
        <v>1.6668962600886752</v>
      </c>
      <c r="P487" s="5">
        <v>3.3057717370935442E-2</v>
      </c>
      <c r="Q487" s="2">
        <v>0.8356539309894957</v>
      </c>
      <c r="R487" s="5">
        <v>3.2969060520814009</v>
      </c>
      <c r="S487" s="5">
        <v>1.6744403170727767E-2</v>
      </c>
      <c r="T487" s="5">
        <v>6.68187904306142E-2</v>
      </c>
      <c r="U487" s="5">
        <v>0.31910226598090519</v>
      </c>
      <c r="V487" s="5">
        <v>0.16216886404170286</v>
      </c>
      <c r="W487" s="3">
        <v>0.23140669094684838</v>
      </c>
      <c r="X487" s="3">
        <v>2.9521093080148199E-2</v>
      </c>
      <c r="Y487" s="3">
        <v>0.46281338189369675</v>
      </c>
      <c r="AB487">
        <f t="shared" si="93"/>
        <v>0.14274074008617413</v>
      </c>
      <c r="AC487">
        <f t="shared" si="94"/>
        <v>1.2515018021625952E-2</v>
      </c>
      <c r="AD487">
        <f t="shared" si="95"/>
        <v>9.5971922544285347E-3</v>
      </c>
      <c r="AE487">
        <f t="shared" si="96"/>
        <v>1.735309085474419E-2</v>
      </c>
      <c r="AF487">
        <f t="shared" si="97"/>
        <v>3.7557222903689E-4</v>
      </c>
      <c r="AG487">
        <f t="shared" si="98"/>
        <v>0.1434075265686173</v>
      </c>
      <c r="AH487">
        <f t="shared" si="99"/>
        <v>9.2826946944710794E-4</v>
      </c>
      <c r="AI487">
        <f t="shared" si="100"/>
        <v>1.7089947754918807E-3</v>
      </c>
      <c r="AJ487">
        <f t="shared" si="101"/>
        <v>6.5645395182247525E-3</v>
      </c>
      <c r="AK487">
        <f t="shared" si="102"/>
        <v>2.0230646711789277E-3</v>
      </c>
      <c r="AL487" s="5">
        <f t="shared" si="103"/>
        <v>0.18258161344600968</v>
      </c>
      <c r="AM487" s="5">
        <f t="shared" si="104"/>
        <v>0.15463239500295997</v>
      </c>
      <c r="AN487" s="5">
        <f t="shared" si="105"/>
        <v>2.7949218443049706E-2</v>
      </c>
    </row>
    <row r="488" spans="1:40" x14ac:dyDescent="0.25">
      <c r="A488" s="17">
        <v>512</v>
      </c>
      <c r="B488">
        <v>3</v>
      </c>
      <c r="C488">
        <v>10</v>
      </c>
      <c r="D488">
        <v>2010</v>
      </c>
      <c r="E488" s="1">
        <v>0.58346666666666658</v>
      </c>
      <c r="F488">
        <v>6</v>
      </c>
      <c r="G488">
        <v>10</v>
      </c>
      <c r="H488">
        <v>2010</v>
      </c>
      <c r="I488" s="1">
        <v>0.58346666666666658</v>
      </c>
      <c r="J488">
        <v>2143</v>
      </c>
      <c r="K488" s="2">
        <v>28.446103593093749</v>
      </c>
      <c r="L488" s="5">
        <v>6.9586555953620621</v>
      </c>
      <c r="M488" s="5">
        <v>2.7209748004282147E-3</v>
      </c>
      <c r="N488" s="5">
        <v>1.1570568201656652</v>
      </c>
      <c r="O488" s="5">
        <v>2.9186505467098378</v>
      </c>
      <c r="P488" s="5">
        <v>5.4721205740028624E-2</v>
      </c>
      <c r="Q488" s="2">
        <v>1.7184193870468787</v>
      </c>
      <c r="R488" s="5">
        <v>4.7604040791302795</v>
      </c>
      <c r="S488" s="5">
        <v>2.107498346450765E-2</v>
      </c>
      <c r="T488" s="5">
        <v>0.13856298778361342</v>
      </c>
      <c r="U488" s="5">
        <v>0.56915305953844131</v>
      </c>
      <c r="V488" s="5">
        <v>0.44016097490294614</v>
      </c>
      <c r="W488" s="3">
        <v>0.24122598440943829</v>
      </c>
      <c r="X488" s="3">
        <v>5.8248652189591563E-2</v>
      </c>
      <c r="Y488" s="3">
        <v>0.48245196881887659</v>
      </c>
      <c r="AB488">
        <f t="shared" si="93"/>
        <v>0.19627832892454972</v>
      </c>
      <c r="AC488">
        <f t="shared" si="94"/>
        <v>3.4053048663749185E-5</v>
      </c>
      <c r="AD488">
        <f t="shared" si="95"/>
        <v>1.8660731977080281E-2</v>
      </c>
      <c r="AE488">
        <f t="shared" si="96"/>
        <v>3.0384379234020403E-2</v>
      </c>
      <c r="AF488">
        <f t="shared" si="97"/>
        <v>6.2169341533054717E-4</v>
      </c>
      <c r="AG488">
        <f t="shared" si="98"/>
        <v>0.20706618983705707</v>
      </c>
      <c r="AH488">
        <f t="shared" si="99"/>
        <v>1.1683464331177355E-3</v>
      </c>
      <c r="AI488">
        <f t="shared" si="100"/>
        <v>3.543964514662106E-3</v>
      </c>
      <c r="AJ488">
        <f t="shared" si="101"/>
        <v>1.1708559134713872E-2</v>
      </c>
      <c r="AK488">
        <f t="shared" si="102"/>
        <v>5.4910301260347573E-3</v>
      </c>
      <c r="AL488" s="5">
        <f t="shared" si="103"/>
        <v>0.24597918659964471</v>
      </c>
      <c r="AM488" s="5">
        <f t="shared" si="104"/>
        <v>0.2289780900455855</v>
      </c>
      <c r="AN488" s="5">
        <f t="shared" si="105"/>
        <v>1.7001096554059208E-2</v>
      </c>
    </row>
    <row r="489" spans="1:40" x14ac:dyDescent="0.25">
      <c r="A489" s="17">
        <v>513</v>
      </c>
      <c r="B489">
        <v>6</v>
      </c>
      <c r="C489">
        <v>10</v>
      </c>
      <c r="D489">
        <v>2010</v>
      </c>
      <c r="E489" s="1">
        <v>0.58346666666666658</v>
      </c>
      <c r="F489">
        <v>9</v>
      </c>
      <c r="G489">
        <v>10</v>
      </c>
      <c r="H489">
        <v>2010</v>
      </c>
      <c r="I489" s="1">
        <v>0.58346666666666658</v>
      </c>
      <c r="J489">
        <v>2146</v>
      </c>
      <c r="K489" s="2">
        <v>22.343895619757657</v>
      </c>
      <c r="L489" s="5">
        <v>3.3771183035109384</v>
      </c>
      <c r="M489" s="11" t="s">
        <v>141</v>
      </c>
      <c r="N489" s="5">
        <v>0.51454738725502913</v>
      </c>
      <c r="O489" s="5">
        <v>1.5392338282228311</v>
      </c>
      <c r="P489" s="5">
        <v>3.0886235640999744E-2</v>
      </c>
      <c r="Q489" s="2">
        <v>1.0284568829770422</v>
      </c>
      <c r="R489" s="5">
        <v>2.0258636297665822</v>
      </c>
      <c r="S489" s="5">
        <v>5.7263694697008025E-2</v>
      </c>
      <c r="T489" s="5">
        <v>5.4127639696060978E-2</v>
      </c>
      <c r="U489" s="5">
        <v>0.22302261605489374</v>
      </c>
      <c r="V489" s="5">
        <v>0.3218083485847254</v>
      </c>
      <c r="W489" s="3">
        <v>0.2573188384070817</v>
      </c>
      <c r="X489" s="3">
        <v>5.0317696774389686E-2</v>
      </c>
      <c r="Y489" s="3">
        <v>0.51463767681416339</v>
      </c>
      <c r="AB489">
        <f t="shared" si="93"/>
        <v>9.5256206908045524E-2</v>
      </c>
      <c r="AC489">
        <f t="shared" si="94"/>
        <v>1.2515018021625952E-2</v>
      </c>
      <c r="AD489">
        <f t="shared" si="95"/>
        <v>8.2984955584966529E-3</v>
      </c>
      <c r="AE489">
        <f t="shared" si="96"/>
        <v>1.6024071267893757E-2</v>
      </c>
      <c r="AF489">
        <f t="shared" si="97"/>
        <v>3.50901795066096E-4</v>
      </c>
      <c r="AG489">
        <f t="shared" si="98"/>
        <v>8.8120221723252651E-2</v>
      </c>
      <c r="AH489">
        <f t="shared" si="99"/>
        <v>3.1745616104071903E-3</v>
      </c>
      <c r="AI489">
        <f t="shared" si="100"/>
        <v>1.3843988024047332E-3</v>
      </c>
      <c r="AJ489">
        <f t="shared" si="101"/>
        <v>4.5879986845277464E-3</v>
      </c>
      <c r="AK489">
        <f t="shared" si="102"/>
        <v>4.0145752068952772E-3</v>
      </c>
      <c r="AL489" s="5">
        <f t="shared" si="103"/>
        <v>0.13244469355112798</v>
      </c>
      <c r="AM489" s="5">
        <f t="shared" si="104"/>
        <v>0.1012817560274876</v>
      </c>
      <c r="AN489" s="5">
        <f t="shared" si="105"/>
        <v>3.1162937523640383E-2</v>
      </c>
    </row>
    <row r="490" spans="1:40" x14ac:dyDescent="0.25">
      <c r="A490" s="17">
        <v>514</v>
      </c>
      <c r="B490">
        <v>9</v>
      </c>
      <c r="C490">
        <v>10</v>
      </c>
      <c r="D490">
        <v>2010</v>
      </c>
      <c r="E490" s="1">
        <v>0.58346666666666691</v>
      </c>
      <c r="F490">
        <v>12</v>
      </c>
      <c r="G490">
        <v>10</v>
      </c>
      <c r="H490">
        <v>2010</v>
      </c>
      <c r="I490" s="1">
        <v>0.58346666666666658</v>
      </c>
      <c r="J490">
        <v>2140</v>
      </c>
      <c r="K490" s="2">
        <v>20.33177570093455</v>
      </c>
      <c r="L490" s="5">
        <v>2.2786358810261129</v>
      </c>
      <c r="M490" s="11" t="s">
        <v>141</v>
      </c>
      <c r="N490" s="5">
        <v>0.24653236807075105</v>
      </c>
      <c r="O490" s="5">
        <v>0.97642034401490252</v>
      </c>
      <c r="P490" s="5">
        <v>2.0888820408389987E-2</v>
      </c>
      <c r="Q490" s="2">
        <v>0.61255436080425973</v>
      </c>
      <c r="R490" s="5">
        <v>1.4431795881879155</v>
      </c>
      <c r="S490" s="5">
        <v>0</v>
      </c>
      <c r="T490" s="5">
        <v>2.344953201594201E-2</v>
      </c>
      <c r="U490" s="5">
        <v>0.13102780879706871</v>
      </c>
      <c r="V490" s="5">
        <v>0.12548054662283739</v>
      </c>
      <c r="W490" s="3">
        <v>0.13146352406883718</v>
      </c>
      <c r="X490" s="3">
        <v>6.6682295554177217E-3</v>
      </c>
      <c r="Y490" s="3">
        <v>0.26292704813767437</v>
      </c>
      <c r="AB490">
        <f t="shared" si="93"/>
        <v>6.4272018757964414E-2</v>
      </c>
      <c r="AC490">
        <f t="shared" si="94"/>
        <v>1.2515018021625952E-2</v>
      </c>
      <c r="AD490">
        <f t="shared" si="95"/>
        <v>3.9760142838832259E-3</v>
      </c>
      <c r="AE490">
        <f t="shared" si="96"/>
        <v>1.0164946282385805E-2</v>
      </c>
      <c r="AF490">
        <f t="shared" si="97"/>
        <v>2.3732010152727333E-4</v>
      </c>
      <c r="AG490">
        <f t="shared" si="98"/>
        <v>6.2774859782760567E-2</v>
      </c>
      <c r="AH490">
        <f t="shared" si="99"/>
        <v>0</v>
      </c>
      <c r="AI490">
        <f t="shared" si="100"/>
        <v>5.9975835307269135E-4</v>
      </c>
      <c r="AJ490">
        <f t="shared" si="101"/>
        <v>2.6954908207584595E-3</v>
      </c>
      <c r="AK490">
        <f t="shared" si="102"/>
        <v>1.5653760806242189E-3</v>
      </c>
      <c r="AL490" s="5">
        <f t="shared" si="103"/>
        <v>9.1165317447386665E-2</v>
      </c>
      <c r="AM490" s="5">
        <f t="shared" si="104"/>
        <v>6.7635485037215934E-2</v>
      </c>
      <c r="AN490" s="5">
        <f t="shared" si="105"/>
        <v>2.3529832410170731E-2</v>
      </c>
    </row>
    <row r="491" spans="1:40" x14ac:dyDescent="0.25">
      <c r="A491" s="17">
        <v>515</v>
      </c>
      <c r="B491">
        <v>12</v>
      </c>
      <c r="C491">
        <v>10</v>
      </c>
      <c r="D491">
        <v>2010</v>
      </c>
      <c r="E491" s="1">
        <v>0.58346666666666691</v>
      </c>
      <c r="F491">
        <v>15</v>
      </c>
      <c r="G491">
        <v>10</v>
      </c>
      <c r="H491">
        <v>2010</v>
      </c>
      <c r="I491" s="1">
        <v>0.58346666666666691</v>
      </c>
      <c r="J491">
        <v>2144</v>
      </c>
      <c r="K491" s="7" t="s">
        <v>104</v>
      </c>
      <c r="L491" s="5">
        <v>3.0265630737758924</v>
      </c>
      <c r="M491" s="11" t="s">
        <v>141</v>
      </c>
      <c r="N491" s="5">
        <v>0.42881261110589469</v>
      </c>
      <c r="O491" s="5">
        <v>1.4408503506665762</v>
      </c>
      <c r="P491" s="5">
        <v>3.820057962460903E-2</v>
      </c>
      <c r="Q491" s="2">
        <v>0.92938051527258847</v>
      </c>
      <c r="R491" s="5">
        <v>2.0286117979517853</v>
      </c>
      <c r="S491" s="5">
        <v>1.6224141520800522E-2</v>
      </c>
      <c r="T491" s="5">
        <v>4.3864037650350497E-2</v>
      </c>
      <c r="U491" s="5">
        <v>0.21636075381281109</v>
      </c>
      <c r="V491" s="5">
        <v>0.21693265202521439</v>
      </c>
      <c r="W491" s="3">
        <v>0.15380929436059299</v>
      </c>
      <c r="X491" s="3" t="s">
        <v>147</v>
      </c>
      <c r="Y491" s="3">
        <v>0.30761858872118597</v>
      </c>
      <c r="AB491">
        <f t="shared" si="93"/>
        <v>8.536832069996593E-2</v>
      </c>
      <c r="AC491">
        <f t="shared" si="94"/>
        <v>1.2515018021625952E-2</v>
      </c>
      <c r="AD491">
        <f t="shared" si="95"/>
        <v>6.9157858670184889E-3</v>
      </c>
      <c r="AE491">
        <f t="shared" si="96"/>
        <v>1.4999857904700684E-2</v>
      </c>
      <c r="AF491">
        <f t="shared" si="97"/>
        <v>4.340008319125403E-4</v>
      </c>
      <c r="AG491">
        <f t="shared" si="98"/>
        <v>8.8239760465275874E-2</v>
      </c>
      <c r="AH491">
        <f t="shared" si="99"/>
        <v>8.9942741393593192E-4</v>
      </c>
      <c r="AI491">
        <f t="shared" si="100"/>
        <v>1.1218911730267172E-3</v>
      </c>
      <c r="AJ491">
        <f t="shared" si="101"/>
        <v>4.4509515287556286E-3</v>
      </c>
      <c r="AK491">
        <f t="shared" si="102"/>
        <v>2.7062456589971853E-3</v>
      </c>
      <c r="AL491" s="5">
        <f t="shared" si="103"/>
        <v>0.1202329833252236</v>
      </c>
      <c r="AM491" s="5">
        <f t="shared" si="104"/>
        <v>9.7418276239991344E-2</v>
      </c>
      <c r="AN491" s="5">
        <f t="shared" si="105"/>
        <v>2.2814707085232255E-2</v>
      </c>
    </row>
    <row r="492" spans="1:40" x14ac:dyDescent="0.25">
      <c r="A492" s="17">
        <v>516</v>
      </c>
      <c r="B492">
        <v>15</v>
      </c>
      <c r="C492">
        <v>10</v>
      </c>
      <c r="D492">
        <v>2010</v>
      </c>
      <c r="E492" s="1">
        <v>0.58346666666666691</v>
      </c>
      <c r="F492">
        <v>18</v>
      </c>
      <c r="G492">
        <v>10</v>
      </c>
      <c r="H492">
        <v>2010</v>
      </c>
      <c r="I492" s="1">
        <v>0.58346666666666691</v>
      </c>
      <c r="J492">
        <v>2135</v>
      </c>
      <c r="K492" s="2">
        <v>51.868852459016423</v>
      </c>
      <c r="L492" s="5">
        <v>3.6099460216012185</v>
      </c>
      <c r="M492" s="11" t="s">
        <v>141</v>
      </c>
      <c r="N492" s="5">
        <v>0.52388214483264928</v>
      </c>
      <c r="O492" s="5">
        <v>1.4230470817021577</v>
      </c>
      <c r="P492" s="5">
        <v>2.1731770502308533E-2</v>
      </c>
      <c r="Q492" s="2">
        <v>0.87986887357274846</v>
      </c>
      <c r="R492" s="5">
        <v>2.1543747942688203</v>
      </c>
      <c r="S492" s="5">
        <v>4.9072091146781377E-2</v>
      </c>
      <c r="T492" s="5">
        <v>6.0931724360018154E-2</v>
      </c>
      <c r="U492" s="5">
        <v>0.27077317759165526</v>
      </c>
      <c r="V492" s="5">
        <v>0.30493088151572983</v>
      </c>
      <c r="W492" s="3">
        <v>0.1822696322210309</v>
      </c>
      <c r="X492" s="3" t="s">
        <v>147</v>
      </c>
      <c r="Y492" s="3">
        <v>0.36453926444206181</v>
      </c>
      <c r="AB492">
        <f t="shared" si="93"/>
        <v>0.10182342881000812</v>
      </c>
      <c r="AC492">
        <f t="shared" si="94"/>
        <v>1.2515018021625952E-2</v>
      </c>
      <c r="AD492">
        <f t="shared" si="95"/>
        <v>8.4490442663829671E-3</v>
      </c>
      <c r="AE492">
        <f t="shared" si="96"/>
        <v>1.4814518390030127E-2</v>
      </c>
      <c r="AF492">
        <f t="shared" si="97"/>
        <v>2.4689694684261839E-4</v>
      </c>
      <c r="AG492">
        <f t="shared" si="98"/>
        <v>9.371014996099658E-2</v>
      </c>
      <c r="AH492">
        <f t="shared" si="99"/>
        <v>2.7204387967148442E-3</v>
      </c>
      <c r="AI492">
        <f t="shared" si="100"/>
        <v>1.5584238792995641E-3</v>
      </c>
      <c r="AJ492">
        <f t="shared" si="101"/>
        <v>5.5703184034489872E-3</v>
      </c>
      <c r="AK492">
        <f t="shared" si="102"/>
        <v>3.8040279630205819E-3</v>
      </c>
      <c r="AL492" s="5">
        <f t="shared" si="103"/>
        <v>0.13784890643488978</v>
      </c>
      <c r="AM492" s="5">
        <f t="shared" si="104"/>
        <v>0.10736335900348055</v>
      </c>
      <c r="AN492" s="5">
        <f t="shared" si="105"/>
        <v>3.048554743140923E-2</v>
      </c>
    </row>
    <row r="493" spans="1:40" x14ac:dyDescent="0.25">
      <c r="A493" s="17">
        <v>517</v>
      </c>
      <c r="B493">
        <v>18</v>
      </c>
      <c r="C493">
        <v>10</v>
      </c>
      <c r="D493">
        <v>2010</v>
      </c>
      <c r="E493" s="1">
        <v>0.58346666666666691</v>
      </c>
      <c r="F493">
        <v>21</v>
      </c>
      <c r="G493">
        <v>10</v>
      </c>
      <c r="H493">
        <v>2010</v>
      </c>
      <c r="I493" s="1">
        <v>0.58346666666666691</v>
      </c>
      <c r="J493">
        <v>2135</v>
      </c>
      <c r="K493" s="2">
        <v>14.740046838407441</v>
      </c>
      <c r="L493" s="5">
        <v>1.9739793878238245</v>
      </c>
      <c r="M493" s="11" t="s">
        <v>141</v>
      </c>
      <c r="N493" s="5">
        <v>1.4782065417194872</v>
      </c>
      <c r="O493" s="5">
        <v>1.1655905579604808</v>
      </c>
      <c r="P493" s="5">
        <v>2.4241349428058584E-2</v>
      </c>
      <c r="Q493" s="2">
        <v>0.82925129360925309</v>
      </c>
      <c r="R493" s="5">
        <v>1.3340020321076107</v>
      </c>
      <c r="S493" s="5">
        <v>1.4109267681295563E-2</v>
      </c>
      <c r="T493" s="5">
        <v>2.561674514028885E-2</v>
      </c>
      <c r="U493" s="5">
        <v>0.13391196503202007</v>
      </c>
      <c r="V493" s="5">
        <v>0.16338554898202132</v>
      </c>
      <c r="W493" s="3">
        <v>0.17706067444145593</v>
      </c>
      <c r="X493" s="3" t="s">
        <v>147</v>
      </c>
      <c r="Y493" s="3">
        <v>0.35412134888291186</v>
      </c>
      <c r="AB493">
        <f t="shared" si="93"/>
        <v>5.5678768731103834E-2</v>
      </c>
      <c r="AC493">
        <f t="shared" si="94"/>
        <v>1.2515018021625952E-2</v>
      </c>
      <c r="AD493">
        <f t="shared" si="95"/>
        <v>2.384015685404681E-2</v>
      </c>
      <c r="AE493">
        <f t="shared" si="96"/>
        <v>1.2134287739444676E-2</v>
      </c>
      <c r="AF493">
        <f t="shared" si="97"/>
        <v>2.7540853887155343E-4</v>
      </c>
      <c r="AG493">
        <f t="shared" si="98"/>
        <v>5.8025897262461115E-2</v>
      </c>
      <c r="AH493">
        <f t="shared" si="99"/>
        <v>7.821838910149827E-4</v>
      </c>
      <c r="AI493">
        <f t="shared" si="100"/>
        <v>6.5518820870188337E-4</v>
      </c>
      <c r="AJ493">
        <f t="shared" si="101"/>
        <v>2.7548233909076339E-3</v>
      </c>
      <c r="AK493">
        <f t="shared" si="102"/>
        <v>2.038242876522222E-3</v>
      </c>
      <c r="AL493" s="5">
        <f t="shared" si="103"/>
        <v>0.10444363988509282</v>
      </c>
      <c r="AM493" s="5">
        <f t="shared" si="104"/>
        <v>6.4256335629607836E-2</v>
      </c>
      <c r="AN493" s="5">
        <f t="shared" si="105"/>
        <v>4.0187304255484987E-2</v>
      </c>
    </row>
    <row r="494" spans="1:40" x14ac:dyDescent="0.25">
      <c r="A494" s="17">
        <v>518</v>
      </c>
      <c r="B494">
        <v>21</v>
      </c>
      <c r="C494">
        <v>10</v>
      </c>
      <c r="D494">
        <v>2010</v>
      </c>
      <c r="E494" s="1">
        <v>0.58346666666666691</v>
      </c>
      <c r="F494">
        <v>24</v>
      </c>
      <c r="G494">
        <v>10</v>
      </c>
      <c r="H494">
        <v>2010</v>
      </c>
      <c r="I494" s="1">
        <v>0.58346666666666691</v>
      </c>
      <c r="J494">
        <v>1173</v>
      </c>
      <c r="K494" s="2">
        <v>132.28473998294973</v>
      </c>
      <c r="L494" s="5">
        <v>20.341816560755998</v>
      </c>
      <c r="M494" s="5">
        <v>4.5031142363286925E-2</v>
      </c>
      <c r="N494" s="5">
        <v>0.98611333834468495</v>
      </c>
      <c r="O494" s="5">
        <v>3.0008802474054734</v>
      </c>
      <c r="P494" s="5">
        <v>3.3027621373665023E-2</v>
      </c>
      <c r="Q494" s="2">
        <v>9.337609362947763E-2</v>
      </c>
      <c r="R494" s="5">
        <v>11.531857444536092</v>
      </c>
      <c r="S494" s="5">
        <v>0.12436098774218002</v>
      </c>
      <c r="T494" s="5">
        <v>0.37097132759557327</v>
      </c>
      <c r="U494" s="5">
        <v>1.1170860007566399</v>
      </c>
      <c r="V494" s="5">
        <v>0.49315917575636997</v>
      </c>
      <c r="W494" s="3">
        <v>0.62380522383551162</v>
      </c>
      <c r="X494" s="3" t="s">
        <v>147</v>
      </c>
      <c r="Y494" s="3">
        <v>1.2476104476710232</v>
      </c>
      <c r="AB494">
        <f t="shared" si="93"/>
        <v>0.57376855444549102</v>
      </c>
      <c r="AC494">
        <f t="shared" si="94"/>
        <v>5.6356555821093974E-4</v>
      </c>
      <c r="AD494">
        <f t="shared" si="95"/>
        <v>1.5903796931285834E-2</v>
      </c>
      <c r="AE494">
        <f t="shared" si="96"/>
        <v>3.1240424988813732E-2</v>
      </c>
      <c r="AF494">
        <f t="shared" si="97"/>
        <v>3.7523030522366638E-4</v>
      </c>
      <c r="AG494">
        <f t="shared" si="98"/>
        <v>0.50160821289365187</v>
      </c>
      <c r="AH494">
        <f t="shared" si="99"/>
        <v>6.8942742798478798E-3</v>
      </c>
      <c r="AI494">
        <f t="shared" si="100"/>
        <v>9.4881702681593131E-3</v>
      </c>
      <c r="AJ494">
        <f t="shared" si="101"/>
        <v>2.2980580143111294E-2</v>
      </c>
      <c r="AK494">
        <f t="shared" si="102"/>
        <v>6.1521853263020202E-3</v>
      </c>
      <c r="AL494" s="5">
        <f t="shared" si="103"/>
        <v>0.62185157222902521</v>
      </c>
      <c r="AM494" s="5">
        <f t="shared" si="104"/>
        <v>0.54712342291107241</v>
      </c>
      <c r="AN494" s="5">
        <f t="shared" si="105"/>
        <v>7.4728149317952797E-2</v>
      </c>
    </row>
    <row r="495" spans="1:40" x14ac:dyDescent="0.25">
      <c r="A495" s="17">
        <v>519</v>
      </c>
      <c r="B495">
        <v>24</v>
      </c>
      <c r="C495">
        <v>10</v>
      </c>
      <c r="D495">
        <v>2010</v>
      </c>
      <c r="E495" s="1">
        <v>0.58346666666666691</v>
      </c>
      <c r="F495">
        <v>27</v>
      </c>
      <c r="G495">
        <v>10</v>
      </c>
      <c r="H495">
        <v>2010</v>
      </c>
      <c r="I495" s="1">
        <v>0.58346666666666691</v>
      </c>
      <c r="J495">
        <v>2136</v>
      </c>
      <c r="K495" s="2">
        <v>26.465355805243433</v>
      </c>
      <c r="L495" s="5">
        <v>9.731209245299457</v>
      </c>
      <c r="M495" s="5">
        <v>3.2663365405611886E-3</v>
      </c>
      <c r="N495" s="5">
        <v>1.3457756300852624</v>
      </c>
      <c r="O495" s="5">
        <v>3.3645515136482866</v>
      </c>
      <c r="P495" s="5">
        <v>6.7732913323031343E-2</v>
      </c>
      <c r="Q495" s="2">
        <v>1.8213137322254549</v>
      </c>
      <c r="R495" s="5">
        <v>6.1208504466891087</v>
      </c>
      <c r="S495" s="5">
        <v>0.22994784368680507</v>
      </c>
      <c r="T495" s="5">
        <v>0.17709053533163072</v>
      </c>
      <c r="U495" s="5">
        <v>0.72594189065928516</v>
      </c>
      <c r="V495" s="5">
        <v>0.54302142246610186</v>
      </c>
      <c r="W495" s="3">
        <v>0.27616440641549017</v>
      </c>
      <c r="X495" s="3">
        <v>5.8217919389289829E-2</v>
      </c>
      <c r="Y495" s="3">
        <v>0.55232881283098034</v>
      </c>
      <c r="AB495">
        <f t="shared" si="93"/>
        <v>0.27448196895324672</v>
      </c>
      <c r="AC495">
        <f t="shared" si="94"/>
        <v>4.087826066981864E-5</v>
      </c>
      <c r="AD495">
        <f t="shared" si="95"/>
        <v>2.1704343206508877E-2</v>
      </c>
      <c r="AE495">
        <f t="shared" si="96"/>
        <v>3.5026395763045164E-2</v>
      </c>
      <c r="AF495">
        <f t="shared" si="97"/>
        <v>7.6952080358274005E-4</v>
      </c>
      <c r="AG495">
        <f t="shared" si="98"/>
        <v>0.2662423524328042</v>
      </c>
      <c r="AH495">
        <f t="shared" si="99"/>
        <v>1.2747755813286455E-2</v>
      </c>
      <c r="AI495">
        <f t="shared" si="100"/>
        <v>4.52936663056017E-3</v>
      </c>
      <c r="AJ495">
        <f t="shared" si="101"/>
        <v>1.4934003099347566E-2</v>
      </c>
      <c r="AK495">
        <f t="shared" si="102"/>
        <v>6.7742193421419889E-3</v>
      </c>
      <c r="AL495" s="5">
        <f t="shared" si="103"/>
        <v>0.33202310698705334</v>
      </c>
      <c r="AM495" s="5">
        <f t="shared" si="104"/>
        <v>0.30522769731814042</v>
      </c>
      <c r="AN495" s="5">
        <f t="shared" si="105"/>
        <v>2.6795409668912917E-2</v>
      </c>
    </row>
    <row r="496" spans="1:40" x14ac:dyDescent="0.25">
      <c r="A496" s="17">
        <v>520</v>
      </c>
      <c r="B496">
        <v>27</v>
      </c>
      <c r="C496">
        <v>10</v>
      </c>
      <c r="D496">
        <v>2010</v>
      </c>
      <c r="E496" s="1">
        <v>0.58346666666666691</v>
      </c>
      <c r="F496">
        <v>30</v>
      </c>
      <c r="G496">
        <v>10</v>
      </c>
      <c r="H496">
        <v>2010</v>
      </c>
      <c r="I496" s="1">
        <v>0.58346666666666691</v>
      </c>
      <c r="J496">
        <v>2131</v>
      </c>
      <c r="K496" s="2">
        <v>96.522759267949297</v>
      </c>
      <c r="L496" s="5">
        <v>9.7314059550565766</v>
      </c>
      <c r="M496" s="11" t="s">
        <v>141</v>
      </c>
      <c r="N496" s="5">
        <v>2.0685463803302873</v>
      </c>
      <c r="O496" s="5">
        <v>4.2398708941497407</v>
      </c>
      <c r="P496" s="5">
        <v>6.9681161603693989E-2</v>
      </c>
      <c r="Q496" s="2">
        <v>2.7925574841761098</v>
      </c>
      <c r="R496" s="5">
        <v>5.7403914280588859</v>
      </c>
      <c r="S496" s="5">
        <v>0.13536379995929076</v>
      </c>
      <c r="T496" s="5">
        <v>0.20704996819170016</v>
      </c>
      <c r="U496" s="5">
        <v>0.66381805423547102</v>
      </c>
      <c r="V496" s="5">
        <v>1.4103986457009543</v>
      </c>
      <c r="W496" s="3">
        <v>0.51064546448352799</v>
      </c>
      <c r="X496" s="3">
        <v>8.0610010562382192E-2</v>
      </c>
      <c r="Y496" s="3">
        <v>1.021290928967056</v>
      </c>
      <c r="AB496">
        <f t="shared" si="93"/>
        <v>0.27448751741902166</v>
      </c>
      <c r="AC496">
        <f t="shared" si="94"/>
        <v>1.2515018021625952E-2</v>
      </c>
      <c r="AD496">
        <f t="shared" si="95"/>
        <v>3.3361014699326785E-2</v>
      </c>
      <c r="AE496">
        <f t="shared" si="96"/>
        <v>4.4138838510953231E-2</v>
      </c>
      <c r="AF496">
        <f t="shared" si="97"/>
        <v>7.9165505868799668E-4</v>
      </c>
      <c r="AG496">
        <f t="shared" si="98"/>
        <v>0.24969329523778994</v>
      </c>
      <c r="AH496">
        <f t="shared" si="99"/>
        <v>7.5042437457682135E-3</v>
      </c>
      <c r="AI496">
        <f t="shared" si="100"/>
        <v>5.2956258505280317E-3</v>
      </c>
      <c r="AJ496">
        <f t="shared" si="101"/>
        <v>1.3655997824222816E-2</v>
      </c>
      <c r="AK496">
        <f t="shared" si="102"/>
        <v>1.7594793484293342E-2</v>
      </c>
      <c r="AL496" s="5">
        <f t="shared" si="103"/>
        <v>0.36529404370961566</v>
      </c>
      <c r="AM496" s="5">
        <f t="shared" si="104"/>
        <v>0.29374395614260229</v>
      </c>
      <c r="AN496" s="5">
        <f t="shared" si="105"/>
        <v>7.1550087567013365E-2</v>
      </c>
    </row>
    <row r="497" spans="1:40" x14ac:dyDescent="0.25">
      <c r="A497" s="17">
        <v>521</v>
      </c>
      <c r="B497">
        <v>30</v>
      </c>
      <c r="C497">
        <v>10</v>
      </c>
      <c r="D497">
        <v>2010</v>
      </c>
      <c r="E497" s="1">
        <v>0.58346666666666691</v>
      </c>
      <c r="F497">
        <v>2</v>
      </c>
      <c r="G497">
        <v>11</v>
      </c>
      <c r="H497">
        <v>2010</v>
      </c>
      <c r="I497" s="1">
        <v>0.58346666666666691</v>
      </c>
      <c r="J497">
        <v>2128</v>
      </c>
      <c r="K497" s="2">
        <v>92.838345864661648</v>
      </c>
      <c r="L497" s="5">
        <v>9.8281364226266206</v>
      </c>
      <c r="M497" s="11" t="s">
        <v>141</v>
      </c>
      <c r="N497" s="5">
        <v>2.3280551900797497</v>
      </c>
      <c r="O497" s="5">
        <v>4.6977366880123546</v>
      </c>
      <c r="P497" s="5">
        <v>7.6071935240259722E-2</v>
      </c>
      <c r="Q497" s="2">
        <v>3.136618584261937</v>
      </c>
      <c r="R497" s="5">
        <v>6.1917680850616259</v>
      </c>
      <c r="S497" s="5" t="s">
        <v>140</v>
      </c>
      <c r="T497" s="5">
        <v>0.19799544788560747</v>
      </c>
      <c r="U497" s="5">
        <v>0.69925933316102784</v>
      </c>
      <c r="V497" s="5">
        <v>1.5589650206397112</v>
      </c>
      <c r="W497" s="3">
        <v>0.71779991457834691</v>
      </c>
      <c r="X497" s="3">
        <v>0.10632128690680581</v>
      </c>
      <c r="Y497" s="3">
        <v>1.4355998291566938</v>
      </c>
      <c r="AB497">
        <f t="shared" si="93"/>
        <v>0.27721593158905083</v>
      </c>
      <c r="AC497">
        <f t="shared" si="94"/>
        <v>1.2515018021625952E-2</v>
      </c>
      <c r="AD497">
        <f t="shared" si="95"/>
        <v>3.7546309889698225E-2</v>
      </c>
      <c r="AE497">
        <f t="shared" si="96"/>
        <v>4.8905413918444302E-2</v>
      </c>
      <c r="AF497">
        <f t="shared" si="97"/>
        <v>8.642613149827962E-4</v>
      </c>
      <c r="AG497">
        <f t="shared" si="98"/>
        <v>0.26932710005631311</v>
      </c>
      <c r="AH497">
        <f t="shared" si="99"/>
        <v>5.543759666930919E-2</v>
      </c>
      <c r="AI497">
        <f t="shared" si="100"/>
        <v>5.0640423723181689E-3</v>
      </c>
      <c r="AJ497">
        <f t="shared" si="101"/>
        <v>1.4385092227134908E-2</v>
      </c>
      <c r="AK497">
        <f t="shared" si="102"/>
        <v>1.9448166425146098E-2</v>
      </c>
      <c r="AL497" s="5">
        <f t="shared" si="103"/>
        <v>0.37704693473380207</v>
      </c>
      <c r="AM497" s="5">
        <f t="shared" si="104"/>
        <v>0.36366199775022146</v>
      </c>
      <c r="AN497" s="5">
        <f t="shared" si="105"/>
        <v>1.338493698358062E-2</v>
      </c>
    </row>
    <row r="498" spans="1:40" x14ac:dyDescent="0.25">
      <c r="A498" s="17">
        <v>522</v>
      </c>
      <c r="B498">
        <v>2</v>
      </c>
      <c r="C498">
        <v>11</v>
      </c>
      <c r="D498">
        <v>2010</v>
      </c>
      <c r="E498" s="1">
        <v>0.58346666666666691</v>
      </c>
      <c r="F498">
        <v>5</v>
      </c>
      <c r="G498">
        <v>11</v>
      </c>
      <c r="H498">
        <v>2010</v>
      </c>
      <c r="I498" s="1">
        <v>0.58346666666666691</v>
      </c>
      <c r="J498">
        <v>2129</v>
      </c>
      <c r="K498" s="2">
        <v>13.720056364490352</v>
      </c>
      <c r="L498" s="5">
        <v>5.9381077745677757</v>
      </c>
      <c r="M498" s="11" t="s">
        <v>141</v>
      </c>
      <c r="N498" s="5">
        <v>0.84301299554728215</v>
      </c>
      <c r="O498" s="5">
        <v>1.7331487890371993</v>
      </c>
      <c r="P498" s="5">
        <v>3.587915975705757E-2</v>
      </c>
      <c r="Q498" s="2">
        <v>0.82558339374130219</v>
      </c>
      <c r="R498" s="5">
        <v>3.599621602106458</v>
      </c>
      <c r="S498" s="5">
        <v>0.10528711422673004</v>
      </c>
      <c r="T498" s="5">
        <v>8.2638141980282298E-2</v>
      </c>
      <c r="U498" s="5">
        <v>0.39082470543672704</v>
      </c>
      <c r="V498" s="5">
        <v>0.4240474329568224</v>
      </c>
      <c r="W498" s="3">
        <v>0.19076912379846364</v>
      </c>
      <c r="X498" s="3" t="s">
        <v>147</v>
      </c>
      <c r="Y498" s="3">
        <v>0.38153824759692728</v>
      </c>
      <c r="AB498">
        <f t="shared" si="93"/>
        <v>0.16749239202797436</v>
      </c>
      <c r="AC498">
        <f t="shared" si="94"/>
        <v>1.2515018021625952E-2</v>
      </c>
      <c r="AD498">
        <f t="shared" si="95"/>
        <v>1.3595909283738578E-2</v>
      </c>
      <c r="AE498">
        <f t="shared" si="96"/>
        <v>1.8042807534616723E-2</v>
      </c>
      <c r="AF498">
        <f t="shared" si="97"/>
        <v>4.0762693487652262E-4</v>
      </c>
      <c r="AG498">
        <f t="shared" si="98"/>
        <v>0.15657492885341862</v>
      </c>
      <c r="AH498">
        <f t="shared" si="99"/>
        <v>5.8368645729769452E-3</v>
      </c>
      <c r="AI498">
        <f t="shared" si="100"/>
        <v>2.1135993631508864E-3</v>
      </c>
      <c r="AJ498">
        <f t="shared" si="101"/>
        <v>8.0400062834134357E-3</v>
      </c>
      <c r="AK498">
        <f t="shared" si="102"/>
        <v>5.2900128861879045E-3</v>
      </c>
      <c r="AL498" s="5">
        <f t="shared" si="103"/>
        <v>0.21205375380283215</v>
      </c>
      <c r="AM498" s="5">
        <f t="shared" si="104"/>
        <v>0.17785541195914781</v>
      </c>
      <c r="AN498" s="5">
        <f t="shared" si="105"/>
        <v>3.4198341843684338E-2</v>
      </c>
    </row>
    <row r="499" spans="1:40" x14ac:dyDescent="0.25">
      <c r="A499" s="17">
        <v>523</v>
      </c>
      <c r="B499">
        <v>5</v>
      </c>
      <c r="C499">
        <v>11</v>
      </c>
      <c r="D499">
        <v>2010</v>
      </c>
      <c r="E499" s="1">
        <v>0.58346666666666691</v>
      </c>
      <c r="F499">
        <v>8</v>
      </c>
      <c r="G499">
        <v>11</v>
      </c>
      <c r="H499">
        <v>2010</v>
      </c>
      <c r="I499" s="1">
        <v>0.58346666666666658</v>
      </c>
      <c r="J499">
        <v>2126</v>
      </c>
      <c r="K499" s="2">
        <v>43.132643461900336</v>
      </c>
      <c r="L499" s="5">
        <v>7.0249605235313073</v>
      </c>
      <c r="M499" s="11" t="s">
        <v>141</v>
      </c>
      <c r="N499" s="5">
        <v>1.6307199685648348</v>
      </c>
      <c r="O499" s="5">
        <v>2.9893830908509593</v>
      </c>
      <c r="P499" s="5">
        <v>6.4670674035607487E-2</v>
      </c>
      <c r="Q499" s="2">
        <v>1.9141143252193886</v>
      </c>
      <c r="R499" s="5">
        <v>4.264773312093741</v>
      </c>
      <c r="S499" s="5" t="s">
        <v>140</v>
      </c>
      <c r="T499" s="5">
        <v>0.11318815375077231</v>
      </c>
      <c r="U499" s="5">
        <v>0.47826771441892818</v>
      </c>
      <c r="V499" s="5">
        <v>1.067847727764319</v>
      </c>
      <c r="W499" s="3">
        <v>0.51266050727666568</v>
      </c>
      <c r="X499" s="3">
        <v>6.5962178057940329E-2</v>
      </c>
      <c r="Y499" s="3">
        <v>1.0253210145533314</v>
      </c>
      <c r="AB499">
        <f t="shared" si="93"/>
        <v>0.1981485494466281</v>
      </c>
      <c r="AC499">
        <f t="shared" si="94"/>
        <v>1.2515018021625952E-2</v>
      </c>
      <c r="AD499">
        <f t="shared" si="95"/>
        <v>2.6299856439810962E-2</v>
      </c>
      <c r="AE499">
        <f t="shared" si="96"/>
        <v>3.1120734755510856E-2</v>
      </c>
      <c r="AF499">
        <f t="shared" si="97"/>
        <v>7.3473037863847925E-4</v>
      </c>
      <c r="AG499">
        <f t="shared" si="98"/>
        <v>0.18550743709457471</v>
      </c>
      <c r="AH499">
        <f t="shared" si="99"/>
        <v>5.543759666930919E-2</v>
      </c>
      <c r="AI499">
        <f t="shared" si="100"/>
        <v>2.8949635598164705E-3</v>
      </c>
      <c r="AJ499">
        <f t="shared" si="101"/>
        <v>9.8388750137611246E-3</v>
      </c>
      <c r="AK499">
        <f t="shared" si="102"/>
        <v>1.3321453689674639E-2</v>
      </c>
      <c r="AL499" s="5">
        <f t="shared" si="103"/>
        <v>0.26881888904221435</v>
      </c>
      <c r="AM499" s="5">
        <f t="shared" si="104"/>
        <v>0.26700032602713614</v>
      </c>
      <c r="AN499" s="5">
        <f t="shared" si="105"/>
        <v>1.8185630150782117E-3</v>
      </c>
    </row>
    <row r="500" spans="1:40" x14ac:dyDescent="0.25">
      <c r="A500" s="17">
        <v>524</v>
      </c>
      <c r="B500">
        <v>8</v>
      </c>
      <c r="C500">
        <v>11</v>
      </c>
      <c r="D500">
        <v>2010</v>
      </c>
      <c r="E500" s="1">
        <v>0.58346666666666691</v>
      </c>
      <c r="F500">
        <v>11</v>
      </c>
      <c r="G500">
        <v>11</v>
      </c>
      <c r="H500">
        <v>2010</v>
      </c>
      <c r="I500" s="1">
        <v>0.58346666666666591</v>
      </c>
      <c r="J500">
        <v>2132</v>
      </c>
      <c r="K500" s="2">
        <v>22.884615384615437</v>
      </c>
      <c r="L500" s="5">
        <v>3.6184922180968226</v>
      </c>
      <c r="M500" s="5">
        <v>1.9214195490754079E-3</v>
      </c>
      <c r="N500" s="5">
        <v>1.4983447162884267</v>
      </c>
      <c r="O500" s="5">
        <v>2.0002098349871793</v>
      </c>
      <c r="P500" s="5">
        <v>7.3678584847250081E-2</v>
      </c>
      <c r="Q500" s="2">
        <v>1.3797151899862481</v>
      </c>
      <c r="R500" s="5">
        <v>2.4610302901737655</v>
      </c>
      <c r="S500" s="5">
        <v>2.9920973606985597E-2</v>
      </c>
      <c r="T500" s="5">
        <v>8.8336961658749893E-2</v>
      </c>
      <c r="U500" s="5">
        <v>0.2699473622454151</v>
      </c>
      <c r="V500" s="5">
        <v>0.67455119012194509</v>
      </c>
      <c r="W500" s="3">
        <v>0.40079192633753807</v>
      </c>
      <c r="X500" s="3">
        <v>0.13541966963322832</v>
      </c>
      <c r="Y500" s="3">
        <v>0.80158385267507615</v>
      </c>
      <c r="AB500">
        <f t="shared" si="93"/>
        <v>0.10206448588544896</v>
      </c>
      <c r="AC500">
        <f t="shared" si="94"/>
        <v>2.404660028378314E-5</v>
      </c>
      <c r="AD500">
        <f t="shared" si="95"/>
        <v>2.4164940452906573E-2</v>
      </c>
      <c r="AE500">
        <f t="shared" si="96"/>
        <v>2.0823025299270225E-2</v>
      </c>
      <c r="AF500">
        <f t="shared" si="97"/>
        <v>8.3707020762705225E-4</v>
      </c>
      <c r="AG500">
        <f t="shared" si="98"/>
        <v>0.10704893046662778</v>
      </c>
      <c r="AH500">
        <f t="shared" si="99"/>
        <v>1.658746866777113E-3</v>
      </c>
      <c r="AI500">
        <f t="shared" si="100"/>
        <v>2.2593555642764491E-3</v>
      </c>
      <c r="AJ500">
        <f t="shared" si="101"/>
        <v>5.5533298137299967E-3</v>
      </c>
      <c r="AK500">
        <f t="shared" si="102"/>
        <v>8.4150597570102938E-3</v>
      </c>
      <c r="AL500" s="5">
        <f t="shared" si="103"/>
        <v>0.14791356844553658</v>
      </c>
      <c r="AM500" s="5">
        <f t="shared" si="104"/>
        <v>0.12493542246842163</v>
      </c>
      <c r="AN500" s="5">
        <f t="shared" si="105"/>
        <v>2.297814597711495E-2</v>
      </c>
    </row>
    <row r="501" spans="1:40" x14ac:dyDescent="0.25">
      <c r="A501" s="17">
        <v>525</v>
      </c>
      <c r="B501">
        <v>11</v>
      </c>
      <c r="C501">
        <v>11</v>
      </c>
      <c r="D501">
        <v>2010</v>
      </c>
      <c r="E501" s="1">
        <v>0.58346666666666691</v>
      </c>
      <c r="F501">
        <v>14</v>
      </c>
      <c r="G501">
        <v>11</v>
      </c>
      <c r="H501">
        <v>2010</v>
      </c>
      <c r="I501" s="1">
        <v>0.58346666666666591</v>
      </c>
      <c r="J501">
        <v>2132</v>
      </c>
      <c r="K501" s="2">
        <v>39.113508442776769</v>
      </c>
      <c r="L501" s="5">
        <v>5.0299570598453816</v>
      </c>
      <c r="M501" s="5">
        <v>6.4630482432206206E-3</v>
      </c>
      <c r="N501" s="5">
        <v>2.0183000047731063</v>
      </c>
      <c r="O501" s="5">
        <v>2.2007464708056883</v>
      </c>
      <c r="P501" s="5">
        <v>0.14920552780247603</v>
      </c>
      <c r="Q501" s="2">
        <v>1.313329626028328</v>
      </c>
      <c r="R501" s="5">
        <v>3.5197076277817625</v>
      </c>
      <c r="S501" s="5">
        <v>6.9915370839423049E-2</v>
      </c>
      <c r="T501" s="5">
        <v>0.30890228843031881</v>
      </c>
      <c r="U501" s="5">
        <v>0.34787693786230989</v>
      </c>
      <c r="V501" s="5">
        <v>0.66167700503944438</v>
      </c>
      <c r="W501" s="3">
        <v>0.94510752431743417</v>
      </c>
      <c r="X501" s="3">
        <v>0.29360957460054826</v>
      </c>
      <c r="Y501" s="3">
        <v>1.8902150486348683</v>
      </c>
      <c r="AB501">
        <f t="shared" si="93"/>
        <v>0.141876768111172</v>
      </c>
      <c r="AC501">
        <f t="shared" si="94"/>
        <v>8.0885165238544021E-5</v>
      </c>
      <c r="AD501">
        <f t="shared" si="95"/>
        <v>3.255065333180291E-2</v>
      </c>
      <c r="AE501">
        <f t="shared" si="96"/>
        <v>2.2910695986633943E-2</v>
      </c>
      <c r="AF501">
        <f t="shared" si="97"/>
        <v>1.6951398075255517E-3</v>
      </c>
      <c r="AG501">
        <f t="shared" si="98"/>
        <v>0.15309886213658347</v>
      </c>
      <c r="AH501">
        <f t="shared" si="99"/>
        <v>3.8759401295811163E-3</v>
      </c>
      <c r="AI501">
        <f t="shared" si="100"/>
        <v>7.9006577889657297E-3</v>
      </c>
      <c r="AJ501">
        <f t="shared" si="101"/>
        <v>7.1564891557767936E-3</v>
      </c>
      <c r="AK501">
        <f t="shared" si="102"/>
        <v>8.2544536556816914E-3</v>
      </c>
      <c r="AL501" s="5">
        <f t="shared" si="103"/>
        <v>0.19911414240237296</v>
      </c>
      <c r="AM501" s="5">
        <f t="shared" si="104"/>
        <v>0.18028640286658881</v>
      </c>
      <c r="AN501" s="5">
        <f t="shared" si="105"/>
        <v>1.8827739535784149E-2</v>
      </c>
    </row>
    <row r="502" spans="1:40" x14ac:dyDescent="0.25">
      <c r="A502" s="17">
        <v>526</v>
      </c>
      <c r="B502">
        <v>14</v>
      </c>
      <c r="C502">
        <v>11</v>
      </c>
      <c r="D502">
        <v>2010</v>
      </c>
      <c r="E502" s="1">
        <v>0.58346666666666691</v>
      </c>
      <c r="F502">
        <v>17</v>
      </c>
      <c r="G502">
        <v>11</v>
      </c>
      <c r="H502">
        <v>2010</v>
      </c>
      <c r="I502" s="1">
        <v>0.58346666666666591</v>
      </c>
      <c r="J502">
        <v>1775</v>
      </c>
      <c r="K502" s="2">
        <v>28.580281690140939</v>
      </c>
      <c r="L502" s="5">
        <v>3.4381549082780394</v>
      </c>
      <c r="M502" s="5">
        <v>1.6466510494157146E-3</v>
      </c>
      <c r="N502" s="5">
        <v>0.98018379798088417</v>
      </c>
      <c r="O502" s="5">
        <v>1.710483378940874</v>
      </c>
      <c r="P502" s="5">
        <v>5.3447275297170631E-2</v>
      </c>
      <c r="Q502" s="2">
        <v>1.103071141468428</v>
      </c>
      <c r="R502" s="5">
        <v>2.4091423303736437</v>
      </c>
      <c r="S502" s="5">
        <v>2.0875074259923521E-2</v>
      </c>
      <c r="T502" s="5">
        <v>8.0758065411583466E-2</v>
      </c>
      <c r="U502" s="5">
        <v>0.23621898141956829</v>
      </c>
      <c r="V502" s="5">
        <v>0.30590971487750906</v>
      </c>
      <c r="W502" s="3">
        <v>0.27364051775218234</v>
      </c>
      <c r="X502" s="3">
        <v>0.12619545937039559</v>
      </c>
      <c r="Y502" s="3">
        <v>0.54728103550436469</v>
      </c>
      <c r="AB502">
        <f t="shared" si="93"/>
        <v>9.6977827215695117E-2</v>
      </c>
      <c r="AC502">
        <f t="shared" si="94"/>
        <v>2.0607867558766954E-5</v>
      </c>
      <c r="AD502">
        <f t="shared" si="95"/>
        <v>1.5808166741352443E-2</v>
      </c>
      <c r="AE502">
        <f t="shared" si="96"/>
        <v>1.7806851086648784E-2</v>
      </c>
      <c r="AF502">
        <f t="shared" si="97"/>
        <v>6.0722015661478386E-4</v>
      </c>
      <c r="AG502">
        <f t="shared" si="98"/>
        <v>0.10479192833915449</v>
      </c>
      <c r="AH502">
        <f t="shared" si="99"/>
        <v>1.1572639472635182E-3</v>
      </c>
      <c r="AI502">
        <f t="shared" si="100"/>
        <v>2.0655134727490315E-3</v>
      </c>
      <c r="AJ502">
        <f t="shared" si="101"/>
        <v>4.8594729771563117E-3</v>
      </c>
      <c r="AK502">
        <f t="shared" si="102"/>
        <v>3.8162389580527578E-3</v>
      </c>
      <c r="AL502" s="5">
        <f t="shared" si="103"/>
        <v>0.13122067306786991</v>
      </c>
      <c r="AM502" s="5">
        <f t="shared" si="104"/>
        <v>0.11669041769437612</v>
      </c>
      <c r="AN502" s="5">
        <f t="shared" si="105"/>
        <v>1.4530255373493797E-2</v>
      </c>
    </row>
    <row r="503" spans="1:40" x14ac:dyDescent="0.25">
      <c r="A503" s="17">
        <v>527</v>
      </c>
      <c r="B503">
        <v>17</v>
      </c>
      <c r="C503">
        <v>11</v>
      </c>
      <c r="D503">
        <v>2010</v>
      </c>
      <c r="E503" s="1">
        <v>0.58346666666666658</v>
      </c>
      <c r="F503">
        <v>20</v>
      </c>
      <c r="G503">
        <v>11</v>
      </c>
      <c r="H503">
        <v>2010</v>
      </c>
      <c r="I503" s="1">
        <v>0.58346666666666491</v>
      </c>
      <c r="J503">
        <v>2124</v>
      </c>
      <c r="K503" s="2">
        <v>26.831450094161902</v>
      </c>
      <c r="L503" s="5">
        <v>7.1347466493200775</v>
      </c>
      <c r="M503" s="5">
        <v>1.8819295264050359E-3</v>
      </c>
      <c r="N503" s="5">
        <v>1.6874262462724323</v>
      </c>
      <c r="O503" s="5">
        <v>2.7831336420467117</v>
      </c>
      <c r="P503" s="5">
        <v>0.10235574566610653</v>
      </c>
      <c r="Q503" s="2">
        <v>1.5615235887573859</v>
      </c>
      <c r="R503" s="5">
        <v>4.8451978887284461</v>
      </c>
      <c r="S503" s="5">
        <v>3.6030294671707097E-2</v>
      </c>
      <c r="T503" s="5">
        <v>0.15814909254537277</v>
      </c>
      <c r="U503" s="5">
        <v>0.42752189540946683</v>
      </c>
      <c r="V503" s="5">
        <v>0.53900248631636227</v>
      </c>
      <c r="W503" s="3">
        <v>0.41690122209300112</v>
      </c>
      <c r="X503" s="3">
        <v>0.11811786238584585</v>
      </c>
      <c r="Y503" s="3">
        <v>0.83380244418600225</v>
      </c>
      <c r="AB503">
        <f t="shared" si="93"/>
        <v>0.2012452161825537</v>
      </c>
      <c r="AC503">
        <f t="shared" si="94"/>
        <v>2.3552381938389018E-5</v>
      </c>
      <c r="AD503">
        <f t="shared" si="95"/>
        <v>2.721440154362691E-2</v>
      </c>
      <c r="AE503">
        <f t="shared" si="96"/>
        <v>2.8973591283216655E-2</v>
      </c>
      <c r="AF503">
        <f t="shared" si="97"/>
        <v>1.1628744696193407E-3</v>
      </c>
      <c r="AG503">
        <f t="shared" si="98"/>
        <v>0.21075451771498566</v>
      </c>
      <c r="AH503">
        <f t="shared" si="99"/>
        <v>1.9974329438864581E-3</v>
      </c>
      <c r="AI503">
        <f t="shared" si="100"/>
        <v>4.0449096903285506E-3</v>
      </c>
      <c r="AJ503">
        <f t="shared" si="101"/>
        <v>8.7949371612727183E-3</v>
      </c>
      <c r="AK503">
        <f t="shared" si="102"/>
        <v>6.7240829131282719E-3</v>
      </c>
      <c r="AL503" s="5">
        <f t="shared" si="103"/>
        <v>0.25861963586095499</v>
      </c>
      <c r="AM503" s="5">
        <f t="shared" si="104"/>
        <v>0.23231588042360166</v>
      </c>
      <c r="AN503" s="5">
        <f t="shared" si="105"/>
        <v>2.6303755437353332E-2</v>
      </c>
    </row>
    <row r="504" spans="1:40" x14ac:dyDescent="0.25">
      <c r="A504" s="17">
        <v>528</v>
      </c>
      <c r="B504">
        <v>20</v>
      </c>
      <c r="C504">
        <v>11</v>
      </c>
      <c r="D504">
        <v>2010</v>
      </c>
      <c r="E504" s="1">
        <v>0.58346666666666691</v>
      </c>
      <c r="F504">
        <v>23</v>
      </c>
      <c r="G504">
        <v>11</v>
      </c>
      <c r="H504">
        <v>2010</v>
      </c>
      <c r="I504" s="1">
        <v>0.58346666666666491</v>
      </c>
      <c r="J504">
        <v>2123</v>
      </c>
      <c r="K504" s="2">
        <v>73.923692887423385</v>
      </c>
      <c r="L504" s="5">
        <v>3.1049735479518676</v>
      </c>
      <c r="M504" s="5">
        <v>1.0623690811946715E-3</v>
      </c>
      <c r="N504" s="5">
        <v>1.2647903727943446</v>
      </c>
      <c r="O504" s="5">
        <v>1.4668689646904063</v>
      </c>
      <c r="P504" s="5">
        <v>5.9372723650637699E-2</v>
      </c>
      <c r="Q504" s="2">
        <v>0.93014485190106322</v>
      </c>
      <c r="R504" s="5">
        <v>2.1287763072302286</v>
      </c>
      <c r="S504" s="5">
        <v>1.417634440604933E-2</v>
      </c>
      <c r="T504" s="5">
        <v>5.5346002133206285E-2</v>
      </c>
      <c r="U504" s="5">
        <v>0.22462252073195085</v>
      </c>
      <c r="V504" s="5">
        <v>0.31985305670377212</v>
      </c>
      <c r="W504" s="3">
        <v>0.30334840175124128</v>
      </c>
      <c r="X504" s="3">
        <v>5.376919029727973E-2</v>
      </c>
      <c r="Y504" s="3">
        <v>0.60669680350248256</v>
      </c>
      <c r="AB504">
        <f t="shared" si="93"/>
        <v>8.7579994583021667E-2</v>
      </c>
      <c r="AC504">
        <f t="shared" si="94"/>
        <v>1.3295568196769519E-5</v>
      </c>
      <c r="AD504">
        <f t="shared" si="95"/>
        <v>2.0398232604106201E-2</v>
      </c>
      <c r="AE504">
        <f t="shared" si="96"/>
        <v>1.5270722615289228E-2</v>
      </c>
      <c r="AF504">
        <f t="shared" si="97"/>
        <v>6.7453980307383469E-4</v>
      </c>
      <c r="AG504">
        <f t="shared" si="98"/>
        <v>9.2596677010262765E-2</v>
      </c>
      <c r="AH504">
        <f t="shared" si="99"/>
        <v>7.8590246342778031E-4</v>
      </c>
      <c r="AI504">
        <f t="shared" si="100"/>
        <v>1.4155603218862784E-3</v>
      </c>
      <c r="AJ504">
        <f t="shared" si="101"/>
        <v>4.6209117616118267E-3</v>
      </c>
      <c r="AK504">
        <f t="shared" si="102"/>
        <v>3.9901828431109293E-3</v>
      </c>
      <c r="AL504" s="5">
        <f t="shared" si="103"/>
        <v>0.12393678517368768</v>
      </c>
      <c r="AM504" s="5">
        <f t="shared" si="104"/>
        <v>0.10340923440029957</v>
      </c>
      <c r="AN504" s="5">
        <f t="shared" si="105"/>
        <v>2.0527550773388109E-2</v>
      </c>
    </row>
    <row r="505" spans="1:40" x14ac:dyDescent="0.25">
      <c r="A505" s="17">
        <v>529</v>
      </c>
      <c r="B505">
        <v>23</v>
      </c>
      <c r="C505">
        <v>11</v>
      </c>
      <c r="D505">
        <v>2010</v>
      </c>
      <c r="E505" s="1">
        <v>0.58346666666666691</v>
      </c>
      <c r="F505">
        <v>26</v>
      </c>
      <c r="G505">
        <v>11</v>
      </c>
      <c r="H505">
        <v>2010</v>
      </c>
      <c r="I505" s="1">
        <v>0.58346666666666658</v>
      </c>
      <c r="J505">
        <v>2131</v>
      </c>
      <c r="K505" s="2">
        <v>13.036133270764964</v>
      </c>
      <c r="L505" s="5">
        <v>1.5218018500105743</v>
      </c>
      <c r="M505" s="5">
        <v>5.4289352870544078E-4</v>
      </c>
      <c r="N505" s="5">
        <v>0.98472112070339368</v>
      </c>
      <c r="O505" s="5">
        <v>1.1383216029159131</v>
      </c>
      <c r="P505" s="5">
        <v>4.0634758057649649E-2</v>
      </c>
      <c r="Q505" s="2">
        <v>0.82216369931997002</v>
      </c>
      <c r="R505" s="5">
        <v>1.2539579245301715</v>
      </c>
      <c r="S505" s="5">
        <v>8.4559779925635296E-3</v>
      </c>
      <c r="T505" s="5">
        <v>3.2628449452498702E-2</v>
      </c>
      <c r="U505" s="5">
        <v>0.14969055205123649</v>
      </c>
      <c r="V505" s="5">
        <v>0.18995789731673196</v>
      </c>
      <c r="W505" s="3">
        <v>0.22835431962370259</v>
      </c>
      <c r="X505" s="3">
        <v>5.538609175495484E-2</v>
      </c>
      <c r="Y505" s="3">
        <v>0.45670863924740518</v>
      </c>
      <c r="AB505">
        <f t="shared" si="93"/>
        <v>4.2924487349746826E-2</v>
      </c>
      <c r="AC505">
        <f t="shared" si="94"/>
        <v>6.7943222955726972E-6</v>
      </c>
      <c r="AD505">
        <f t="shared" si="95"/>
        <v>1.5881343582578047E-2</v>
      </c>
      <c r="AE505">
        <f t="shared" si="96"/>
        <v>1.1850406453168863E-2</v>
      </c>
      <c r="AF505">
        <f t="shared" si="97"/>
        <v>4.6165579095621486E-4</v>
      </c>
      <c r="AG505">
        <f t="shared" si="98"/>
        <v>5.4544170060429983E-2</v>
      </c>
      <c r="AH505">
        <f t="shared" si="99"/>
        <v>4.6877909739629172E-4</v>
      </c>
      <c r="AI505">
        <f t="shared" si="100"/>
        <v>8.3452348190327205E-4</v>
      </c>
      <c r="AJ505">
        <f t="shared" si="101"/>
        <v>3.0794188860571179E-3</v>
      </c>
      <c r="AK505">
        <f t="shared" si="102"/>
        <v>2.3697342479632229E-3</v>
      </c>
      <c r="AL505" s="5">
        <f t="shared" si="103"/>
        <v>7.1124687498745509E-2</v>
      </c>
      <c r="AM505" s="5">
        <f t="shared" si="104"/>
        <v>6.1296625773749891E-2</v>
      </c>
      <c r="AN505" s="5">
        <f t="shared" si="105"/>
        <v>9.8280617249956181E-3</v>
      </c>
    </row>
    <row r="506" spans="1:40" x14ac:dyDescent="0.25">
      <c r="A506" s="17">
        <v>530</v>
      </c>
      <c r="B506">
        <v>26</v>
      </c>
      <c r="C506">
        <v>11</v>
      </c>
      <c r="D506">
        <v>2010</v>
      </c>
      <c r="E506" s="1">
        <v>0.58346666666666691</v>
      </c>
      <c r="F506">
        <v>29</v>
      </c>
      <c r="G506">
        <v>11</v>
      </c>
      <c r="H506">
        <v>2010</v>
      </c>
      <c r="I506" s="1">
        <v>0.58624444444444435</v>
      </c>
      <c r="J506">
        <v>2134</v>
      </c>
      <c r="K506" s="2">
        <v>10.57169634489218</v>
      </c>
      <c r="L506" s="5">
        <v>1.6831461124756144</v>
      </c>
      <c r="M506" s="5">
        <v>2.4113211610377401E-3</v>
      </c>
      <c r="N506" s="5">
        <v>1.3155706862873553</v>
      </c>
      <c r="O506" s="5">
        <v>1.6260214198223284</v>
      </c>
      <c r="P506" s="5">
        <v>0.10891042364705308</v>
      </c>
      <c r="Q506" s="2">
        <v>1.2557783560863163</v>
      </c>
      <c r="R506" s="5">
        <v>1.4684726160363475</v>
      </c>
      <c r="S506" s="5">
        <v>4.7413494902227266E-2</v>
      </c>
      <c r="T506" s="5">
        <v>0.16703479842177149</v>
      </c>
      <c r="U506" s="5">
        <v>0.16883093058500462</v>
      </c>
      <c r="V506" s="5">
        <v>0.262224310314218</v>
      </c>
      <c r="W506" s="3">
        <v>0.73204536546333765</v>
      </c>
      <c r="X506" s="3">
        <v>0.3670623248007775</v>
      </c>
      <c r="Y506" s="3">
        <v>1.4640907309266753</v>
      </c>
      <c r="AB506">
        <f t="shared" si="93"/>
        <v>4.7475421331780503E-2</v>
      </c>
      <c r="AC506">
        <f t="shared" si="94"/>
        <v>3.0177727786315333E-5</v>
      </c>
      <c r="AD506">
        <f t="shared" si="95"/>
        <v>2.1217205193256587E-2</v>
      </c>
      <c r="AE506">
        <f t="shared" si="96"/>
        <v>1.6927566583199338E-2</v>
      </c>
      <c r="AF506">
        <f t="shared" si="97"/>
        <v>1.2373428605339388E-3</v>
      </c>
      <c r="AG506">
        <f t="shared" si="98"/>
        <v>6.3875045989426921E-2</v>
      </c>
      <c r="AH506">
        <f t="shared" si="99"/>
        <v>2.6284902070720225E-3</v>
      </c>
      <c r="AI506">
        <f t="shared" si="100"/>
        <v>4.2721754762169066E-3</v>
      </c>
      <c r="AJ506">
        <f t="shared" si="101"/>
        <v>3.4731728159844606E-3</v>
      </c>
      <c r="AK506">
        <f t="shared" si="102"/>
        <v>3.2712613562152944E-3</v>
      </c>
      <c r="AL506" s="5">
        <f t="shared" si="103"/>
        <v>8.6887713696556679E-2</v>
      </c>
      <c r="AM506" s="5">
        <f t="shared" si="104"/>
        <v>7.7520145844915594E-2</v>
      </c>
      <c r="AN506" s="5">
        <f t="shared" si="105"/>
        <v>9.3675678516410843E-3</v>
      </c>
    </row>
    <row r="507" spans="1:40" x14ac:dyDescent="0.25">
      <c r="A507" s="17">
        <v>531</v>
      </c>
      <c r="B507">
        <v>29</v>
      </c>
      <c r="C507">
        <v>11</v>
      </c>
      <c r="D507">
        <v>2010</v>
      </c>
      <c r="E507" s="1">
        <v>0.58624444444444435</v>
      </c>
      <c r="F507">
        <v>2</v>
      </c>
      <c r="G507">
        <v>12</v>
      </c>
      <c r="H507">
        <v>2010</v>
      </c>
      <c r="I507" s="1">
        <v>0.58624444444444435</v>
      </c>
      <c r="J507">
        <v>2148</v>
      </c>
      <c r="K507" s="2">
        <v>9.0288640595903207</v>
      </c>
      <c r="L507" s="5">
        <v>1.4693719619881518</v>
      </c>
      <c r="M507" s="5">
        <v>2.3960855901109203E-3</v>
      </c>
      <c r="N507" s="5">
        <v>0.88644680682725008</v>
      </c>
      <c r="O507" s="5">
        <v>1.5930036867470481</v>
      </c>
      <c r="P507" s="5">
        <v>0.11712506782820099</v>
      </c>
      <c r="Q507" s="2">
        <v>1.2512368560229459</v>
      </c>
      <c r="R507" s="5">
        <v>1.355529059541591</v>
      </c>
      <c r="S507" s="5">
        <v>2.7589064278257469E-2</v>
      </c>
      <c r="T507" s="5">
        <v>0.22078591728571301</v>
      </c>
      <c r="U507" s="5">
        <v>0.1637255245566602</v>
      </c>
      <c r="V507" s="5">
        <v>0.21784979489958148</v>
      </c>
      <c r="W507" s="3">
        <v>0.7110731284287789</v>
      </c>
      <c r="X507" s="3">
        <v>0.47242397772904082</v>
      </c>
      <c r="Y507" s="3">
        <v>1.4221462568575578</v>
      </c>
      <c r="AB507">
        <f t="shared" si="93"/>
        <v>4.1445631173332345E-2</v>
      </c>
      <c r="AC507">
        <f t="shared" si="94"/>
        <v>2.9987054341596421E-5</v>
      </c>
      <c r="AD507">
        <f t="shared" si="95"/>
        <v>1.4296399265658843E-2</v>
      </c>
      <c r="AE507">
        <f t="shared" si="96"/>
        <v>1.6583838100754634E-2</v>
      </c>
      <c r="AF507">
        <f t="shared" si="97"/>
        <v>1.3306703032983677E-3</v>
      </c>
      <c r="AG507">
        <f t="shared" si="98"/>
        <v>5.8962271459940263E-2</v>
      </c>
      <c r="AH507">
        <f t="shared" si="99"/>
        <v>1.5294714179416833E-3</v>
      </c>
      <c r="AI507">
        <f t="shared" si="100"/>
        <v>5.6469441711203047E-3</v>
      </c>
      <c r="AJ507">
        <f t="shared" si="101"/>
        <v>3.3681449199066079E-3</v>
      </c>
      <c r="AK507">
        <f t="shared" si="102"/>
        <v>2.7176870621205274E-3</v>
      </c>
      <c r="AL507" s="5">
        <f t="shared" si="103"/>
        <v>7.368652589738578E-2</v>
      </c>
      <c r="AM507" s="5">
        <f t="shared" si="104"/>
        <v>7.2224519031029388E-2</v>
      </c>
      <c r="AN507" s="5">
        <f t="shared" si="105"/>
        <v>1.4620068663563912E-3</v>
      </c>
    </row>
    <row r="508" spans="1:40" x14ac:dyDescent="0.25">
      <c r="A508" s="17">
        <v>532</v>
      </c>
      <c r="B508">
        <v>2</v>
      </c>
      <c r="C508">
        <v>12</v>
      </c>
      <c r="D508">
        <v>2010</v>
      </c>
      <c r="E508" s="1">
        <v>0.58624444444444435</v>
      </c>
      <c r="F508">
        <v>5</v>
      </c>
      <c r="G508">
        <v>12</v>
      </c>
      <c r="H508">
        <v>2010</v>
      </c>
      <c r="I508" s="1">
        <v>0.5862444444444439</v>
      </c>
      <c r="J508">
        <v>2144</v>
      </c>
      <c r="K508" s="2">
        <v>17.854477611940343</v>
      </c>
      <c r="L508" s="5">
        <v>4.4701903203306195</v>
      </c>
      <c r="M508" s="5">
        <v>2.0236136711613388E-3</v>
      </c>
      <c r="N508" s="5">
        <v>0.90912923232064757</v>
      </c>
      <c r="O508" s="5">
        <v>1.5645028544247075</v>
      </c>
      <c r="P508" s="5">
        <v>6.4472885977904681E-2</v>
      </c>
      <c r="Q508" s="2">
        <v>0.80063231615213537</v>
      </c>
      <c r="R508" s="5">
        <v>3.0296934028452691</v>
      </c>
      <c r="S508" s="5">
        <v>1.2374536202827698E-2</v>
      </c>
      <c r="T508" s="5">
        <v>0.10040450297186809</v>
      </c>
      <c r="U508" s="5">
        <v>0.30302644499908299</v>
      </c>
      <c r="V508" s="5">
        <v>0.26090755990370573</v>
      </c>
      <c r="W508" s="3">
        <v>0.27912318469519665</v>
      </c>
      <c r="X508" s="3">
        <v>9.227765139432198E-2</v>
      </c>
      <c r="Y508" s="3">
        <v>0.55824636939039329</v>
      </c>
      <c r="AB508">
        <f t="shared" si="93"/>
        <v>0.12608778722056296</v>
      </c>
      <c r="AC508">
        <f t="shared" si="94"/>
        <v>2.5325561563392808E-5</v>
      </c>
      <c r="AD508">
        <f t="shared" si="95"/>
        <v>1.4662215926816229E-2</v>
      </c>
      <c r="AE508">
        <f t="shared" si="96"/>
        <v>1.6287132454118235E-2</v>
      </c>
      <c r="AF508">
        <f t="shared" si="97"/>
        <v>7.3248328756214166E-4</v>
      </c>
      <c r="AG508">
        <f t="shared" si="98"/>
        <v>0.13178441553983658</v>
      </c>
      <c r="AH508">
        <f t="shared" si="99"/>
        <v>6.8601454698212678E-4</v>
      </c>
      <c r="AI508">
        <f t="shared" si="100"/>
        <v>2.5680017538324707E-3</v>
      </c>
      <c r="AJ508">
        <f t="shared" si="101"/>
        <v>6.2338293560807037E-3</v>
      </c>
      <c r="AK508">
        <f t="shared" si="102"/>
        <v>3.2548348291380454E-3</v>
      </c>
      <c r="AL508" s="5">
        <f t="shared" si="103"/>
        <v>0.15779494445062298</v>
      </c>
      <c r="AM508" s="5">
        <f t="shared" si="104"/>
        <v>0.14452709602586997</v>
      </c>
      <c r="AN508" s="5">
        <f t="shared" si="105"/>
        <v>1.3267848424753009E-2</v>
      </c>
    </row>
    <row r="509" spans="1:40" x14ac:dyDescent="0.25">
      <c r="A509" s="17">
        <v>533</v>
      </c>
      <c r="B509">
        <v>5</v>
      </c>
      <c r="C509">
        <v>12</v>
      </c>
      <c r="D509">
        <v>2010</v>
      </c>
      <c r="E509" s="1">
        <v>0.58624444444444435</v>
      </c>
      <c r="F509">
        <v>8</v>
      </c>
      <c r="G509">
        <v>12</v>
      </c>
      <c r="H509">
        <v>2010</v>
      </c>
      <c r="I509" s="1">
        <v>0.5862444444444439</v>
      </c>
      <c r="J509">
        <v>2128</v>
      </c>
      <c r="K509" s="2">
        <v>68.594924812030044</v>
      </c>
      <c r="L509" s="5">
        <v>1.2734987900620687</v>
      </c>
      <c r="M509" s="5">
        <v>3.325822296315097E-3</v>
      </c>
      <c r="N509" s="5">
        <v>0.95435422627425648</v>
      </c>
      <c r="O509" s="5">
        <v>1.4399578757008697</v>
      </c>
      <c r="P509" s="5">
        <v>0.10004342220632685</v>
      </c>
      <c r="Q509" s="2">
        <v>1.1562443547383419</v>
      </c>
      <c r="R509" s="5">
        <v>1.1252757367786521</v>
      </c>
      <c r="S509" s="5">
        <v>0.13433186621749466</v>
      </c>
      <c r="T509" s="5">
        <v>0.22300926273102747</v>
      </c>
      <c r="U509" s="5">
        <v>0.16297089154687464</v>
      </c>
      <c r="V509" s="5">
        <v>0.14059157888968365</v>
      </c>
      <c r="W509" s="3">
        <v>0.77070213638708696</v>
      </c>
      <c r="X509" s="3">
        <v>0.37882481795038769</v>
      </c>
      <c r="Y509" s="3">
        <v>1.5414042727741739</v>
      </c>
      <c r="AB509">
        <f t="shared" si="93"/>
        <v>3.5920762419599711E-2</v>
      </c>
      <c r="AC509">
        <f t="shared" si="94"/>
        <v>4.1622725975108847E-5</v>
      </c>
      <c r="AD509">
        <f t="shared" si="95"/>
        <v>1.5391593668794829E-2</v>
      </c>
      <c r="AE509">
        <f t="shared" si="96"/>
        <v>1.4990566865098337E-2</v>
      </c>
      <c r="AF509">
        <f t="shared" si="97"/>
        <v>1.1366039178356509E-3</v>
      </c>
      <c r="AG509">
        <f t="shared" si="98"/>
        <v>4.8946802720455755E-2</v>
      </c>
      <c r="AH509">
        <f t="shared" si="99"/>
        <v>7.4470358192010692E-3</v>
      </c>
      <c r="AI509">
        <f t="shared" si="100"/>
        <v>5.7038096984019116E-3</v>
      </c>
      <c r="AJ509">
        <f t="shared" si="101"/>
        <v>3.3526206860085301E-3</v>
      </c>
      <c r="AK509">
        <f t="shared" si="102"/>
        <v>1.7538869621966523E-3</v>
      </c>
      <c r="AL509" s="5">
        <f t="shared" si="103"/>
        <v>6.7481149597303641E-2</v>
      </c>
      <c r="AM509" s="5">
        <f t="shared" si="104"/>
        <v>6.7204155886263911E-2</v>
      </c>
      <c r="AN509" s="5">
        <f t="shared" si="105"/>
        <v>2.7699371103973025E-4</v>
      </c>
    </row>
    <row r="510" spans="1:40" x14ac:dyDescent="0.25">
      <c r="A510" s="17">
        <v>534</v>
      </c>
      <c r="B510">
        <v>8</v>
      </c>
      <c r="C510">
        <v>12</v>
      </c>
      <c r="D510">
        <v>2010</v>
      </c>
      <c r="E510" s="1">
        <v>0.58624444444444435</v>
      </c>
      <c r="F510">
        <v>11</v>
      </c>
      <c r="G510">
        <v>12</v>
      </c>
      <c r="H510">
        <v>2010</v>
      </c>
      <c r="I510" s="1">
        <v>0.5862444444444439</v>
      </c>
      <c r="J510">
        <v>2139</v>
      </c>
      <c r="K510" s="2">
        <v>11.954184198223407</v>
      </c>
      <c r="L510" s="5">
        <v>2.1331582634273745</v>
      </c>
      <c r="M510" s="5">
        <v>1.0377402722151128E-3</v>
      </c>
      <c r="N510" s="5">
        <v>0.18014253786187204</v>
      </c>
      <c r="O510" s="5">
        <v>0.53096755033061649</v>
      </c>
      <c r="P510" s="5">
        <v>1.5348235959778212E-2</v>
      </c>
      <c r="Q510" s="2">
        <v>0.22357705480968593</v>
      </c>
      <c r="R510" s="5">
        <v>1.2191842854460058</v>
      </c>
      <c r="S510" s="5" t="s">
        <v>140</v>
      </c>
      <c r="T510" s="5">
        <v>2.2417483228514314E-2</v>
      </c>
      <c r="U510" s="5">
        <v>0.12972900077022848</v>
      </c>
      <c r="V510" s="5">
        <v>0.11180074755908674</v>
      </c>
      <c r="W510" s="3">
        <v>0.14085623729011429</v>
      </c>
      <c r="X510" s="3" t="s">
        <v>147</v>
      </c>
      <c r="Y510" s="3">
        <v>0.28171247458022858</v>
      </c>
      <c r="AB510">
        <f t="shared" si="93"/>
        <v>6.0168625036735229E-2</v>
      </c>
      <c r="AC510">
        <f t="shared" si="94"/>
        <v>1.2987338208539157E-5</v>
      </c>
      <c r="AD510">
        <f t="shared" si="95"/>
        <v>2.90529519218436E-3</v>
      </c>
      <c r="AE510">
        <f t="shared" si="96"/>
        <v>5.5275954253553757E-3</v>
      </c>
      <c r="AF510">
        <f t="shared" si="97"/>
        <v>1.7437293466203224E-4</v>
      </c>
      <c r="AG510">
        <f t="shared" si="98"/>
        <v>5.3031599944062327E-2</v>
      </c>
      <c r="AH510">
        <f t="shared" si="99"/>
        <v>5.543759666930919E-2</v>
      </c>
      <c r="AI510">
        <f t="shared" si="100"/>
        <v>5.7336209575644748E-4</v>
      </c>
      <c r="AJ510">
        <f t="shared" si="101"/>
        <v>2.6687718734875231E-3</v>
      </c>
      <c r="AK510">
        <f t="shared" si="102"/>
        <v>1.3947199046792258E-3</v>
      </c>
      <c r="AL510" s="5">
        <f t="shared" si="103"/>
        <v>6.8788875927145526E-2</v>
      </c>
      <c r="AM510" s="5">
        <f t="shared" si="104"/>
        <v>0.1131060504872947</v>
      </c>
      <c r="AN510" s="5">
        <f t="shared" si="105"/>
        <v>-4.4317174560149178E-2</v>
      </c>
    </row>
    <row r="511" spans="1:40" x14ac:dyDescent="0.25">
      <c r="A511" s="17">
        <v>535</v>
      </c>
      <c r="B511">
        <v>11</v>
      </c>
      <c r="C511">
        <v>12</v>
      </c>
      <c r="D511">
        <v>2010</v>
      </c>
      <c r="E511" s="1">
        <v>0.58624444444444435</v>
      </c>
      <c r="F511">
        <v>14</v>
      </c>
      <c r="G511">
        <v>12</v>
      </c>
      <c r="H511">
        <v>2010</v>
      </c>
      <c r="I511" s="1">
        <v>0.5862444444444439</v>
      </c>
      <c r="J511">
        <v>2127</v>
      </c>
      <c r="K511" s="2">
        <v>7.0944992947814045</v>
      </c>
      <c r="L511" s="5">
        <v>2.68245000595009</v>
      </c>
      <c r="M511" s="5">
        <v>2.0704357797133401E-3</v>
      </c>
      <c r="N511" s="5">
        <v>0.2497703428683361</v>
      </c>
      <c r="O511" s="5">
        <v>0.6763240484660421</v>
      </c>
      <c r="P511" s="5">
        <v>2.0484682913344189E-2</v>
      </c>
      <c r="Q511" s="2">
        <v>0.28304472017835058</v>
      </c>
      <c r="R511" s="5">
        <v>1.5598399554499758</v>
      </c>
      <c r="S511" s="5">
        <v>1.8738267587219939E-2</v>
      </c>
      <c r="T511" s="5">
        <v>3.2511882800803651E-2</v>
      </c>
      <c r="U511" s="5">
        <v>0.16138964524784072</v>
      </c>
      <c r="V511" s="5">
        <v>0.13207952387826485</v>
      </c>
      <c r="W511" s="3">
        <v>0.16906638574268479</v>
      </c>
      <c r="X511" s="3" t="s">
        <v>147</v>
      </c>
      <c r="Y511" s="3">
        <v>0.33813277148536958</v>
      </c>
      <c r="AB511">
        <f t="shared" si="93"/>
        <v>7.5662144415143698E-2</v>
      </c>
      <c r="AC511">
        <f t="shared" si="94"/>
        <v>2.5911541095731633E-5</v>
      </c>
      <c r="AD511">
        <f t="shared" si="95"/>
        <v>4.028235556679167E-3</v>
      </c>
      <c r="AE511">
        <f t="shared" si="96"/>
        <v>7.0408176809127251E-3</v>
      </c>
      <c r="AF511">
        <f t="shared" si="97"/>
        <v>2.3272865263355196E-4</v>
      </c>
      <c r="AG511">
        <f t="shared" si="98"/>
        <v>6.7849306689452563E-2</v>
      </c>
      <c r="AH511">
        <f t="shared" si="99"/>
        <v>1.0388045207818885E-3</v>
      </c>
      <c r="AI511">
        <f t="shared" si="100"/>
        <v>8.3154210798944324E-4</v>
      </c>
      <c r="AJ511">
        <f t="shared" si="101"/>
        <v>3.3200914471886592E-3</v>
      </c>
      <c r="AK511">
        <f t="shared" si="102"/>
        <v>1.6476986511759588E-3</v>
      </c>
      <c r="AL511" s="5">
        <f t="shared" si="103"/>
        <v>8.6989837846464857E-2</v>
      </c>
      <c r="AM511" s="5">
        <f t="shared" si="104"/>
        <v>7.468744341658852E-2</v>
      </c>
      <c r="AN511" s="5">
        <f t="shared" si="105"/>
        <v>1.2302394429876337E-2</v>
      </c>
    </row>
    <row r="512" spans="1:40" x14ac:dyDescent="0.25">
      <c r="A512" s="17">
        <v>536</v>
      </c>
      <c r="B512">
        <v>17</v>
      </c>
      <c r="C512">
        <v>12</v>
      </c>
      <c r="D512">
        <v>2010</v>
      </c>
      <c r="E512" s="1">
        <v>0.52513333333333334</v>
      </c>
      <c r="F512">
        <v>17</v>
      </c>
      <c r="G512">
        <v>12</v>
      </c>
      <c r="H512">
        <v>2010</v>
      </c>
      <c r="I512" s="1">
        <v>0.5862444444444439</v>
      </c>
      <c r="J512">
        <v>43</v>
      </c>
      <c r="K512" s="2" t="s">
        <v>138</v>
      </c>
      <c r="L512" s="5"/>
      <c r="M512" s="5"/>
      <c r="N512" s="5"/>
      <c r="O512" s="5"/>
      <c r="P512" s="5"/>
      <c r="Q512" s="2"/>
      <c r="R512" s="5"/>
      <c r="S512" s="5"/>
      <c r="T512" s="5"/>
      <c r="U512" s="5"/>
      <c r="V512" s="5"/>
      <c r="W512" s="3"/>
      <c r="X512" s="3"/>
      <c r="Y512" s="3"/>
      <c r="AB512">
        <f t="shared" si="93"/>
        <v>2.8206357713028513E-2</v>
      </c>
      <c r="AC512">
        <f t="shared" si="94"/>
        <v>1.2515018021625952E-2</v>
      </c>
      <c r="AD512">
        <f t="shared" si="95"/>
        <v>1.6127757644960317E-2</v>
      </c>
      <c r="AE512">
        <f t="shared" si="96"/>
        <v>1.0410420414418017E-2</v>
      </c>
      <c r="AF512">
        <f t="shared" si="97"/>
        <v>1.1361105935496186E-2</v>
      </c>
      <c r="AG512">
        <f t="shared" si="98"/>
        <v>4.349760784905634E-2</v>
      </c>
      <c r="AH512">
        <f t="shared" si="99"/>
        <v>5.543759666930919E-2</v>
      </c>
      <c r="AI512">
        <f t="shared" si="100"/>
        <v>2.5576559594662682E-2</v>
      </c>
      <c r="AJ512">
        <f t="shared" si="101"/>
        <v>2.0571898786257974E-2</v>
      </c>
      <c r="AK512">
        <f t="shared" si="102"/>
        <v>1.2475049900199601E-2</v>
      </c>
      <c r="AL512" s="5"/>
      <c r="AM512" s="5"/>
      <c r="AN512" s="5"/>
    </row>
    <row r="513" spans="1:40" x14ac:dyDescent="0.25">
      <c r="A513" s="17">
        <v>537</v>
      </c>
      <c r="B513">
        <v>17</v>
      </c>
      <c r="C513">
        <v>12</v>
      </c>
      <c r="D513">
        <v>2010</v>
      </c>
      <c r="E513" s="1">
        <v>0.58624444444444435</v>
      </c>
      <c r="F513">
        <v>20</v>
      </c>
      <c r="G513">
        <v>12</v>
      </c>
      <c r="H513">
        <v>2010</v>
      </c>
      <c r="I513" s="1">
        <v>0.5862444444444439</v>
      </c>
      <c r="J513">
        <v>2128</v>
      </c>
      <c r="K513" s="2">
        <v>17.020676691729285</v>
      </c>
      <c r="L513" s="5">
        <v>5.2527149536050457</v>
      </c>
      <c r="M513" s="5">
        <v>1.2117113192964586E-2</v>
      </c>
      <c r="N513" s="5">
        <v>0.37561442431837161</v>
      </c>
      <c r="O513" s="5">
        <v>0.90915879828805513</v>
      </c>
      <c r="P513" s="5">
        <v>3.4013701812463416E-2</v>
      </c>
      <c r="Q513" s="2">
        <v>0.14513337429012807</v>
      </c>
      <c r="R513" s="5">
        <v>3.0303077167070973</v>
      </c>
      <c r="S513" s="5">
        <v>4.0817514485858138E-2</v>
      </c>
      <c r="T513" s="5">
        <v>8.6264731291240584E-2</v>
      </c>
      <c r="U513" s="5">
        <v>0.31735711339958628</v>
      </c>
      <c r="V513" s="5">
        <v>0.19285645611913024</v>
      </c>
      <c r="W513" s="3">
        <v>0.18175616346828824</v>
      </c>
      <c r="X513" s="3" t="s">
        <v>147</v>
      </c>
      <c r="Y513" s="3">
        <v>0.36351232693657648</v>
      </c>
      <c r="AB513">
        <f t="shared" si="93"/>
        <v>0.14815995694595788</v>
      </c>
      <c r="AC513">
        <f t="shared" si="94"/>
        <v>1.5164588998003338E-4</v>
      </c>
      <c r="AD513">
        <f t="shared" si="95"/>
        <v>6.0578184033579863E-3</v>
      </c>
      <c r="AE513">
        <f t="shared" si="96"/>
        <v>9.4647253136457207E-3</v>
      </c>
      <c r="AF513">
        <f t="shared" si="97"/>
        <v>3.864332695497755E-4</v>
      </c>
      <c r="AG513">
        <f t="shared" si="98"/>
        <v>0.13181113672329464</v>
      </c>
      <c r="AH513">
        <f t="shared" si="99"/>
        <v>2.2628249051106887E-3</v>
      </c>
      <c r="AI513">
        <f t="shared" si="100"/>
        <v>2.2063550407879773E-3</v>
      </c>
      <c r="AJ513">
        <f t="shared" si="101"/>
        <v>6.528638415955283E-3</v>
      </c>
      <c r="AK513">
        <f t="shared" si="102"/>
        <v>2.4058939136618043E-3</v>
      </c>
      <c r="AL513" s="5">
        <f t="shared" si="103"/>
        <v>0.16422057982249139</v>
      </c>
      <c r="AM513" s="5">
        <f t="shared" si="104"/>
        <v>0.14521484899881038</v>
      </c>
      <c r="AN513" s="5">
        <f t="shared" si="105"/>
        <v>1.9005730823681011E-2</v>
      </c>
    </row>
    <row r="514" spans="1:40" x14ac:dyDescent="0.25">
      <c r="A514" s="17">
        <v>538</v>
      </c>
      <c r="B514">
        <v>20</v>
      </c>
      <c r="C514">
        <v>12</v>
      </c>
      <c r="D514">
        <v>2010</v>
      </c>
      <c r="E514" s="1">
        <v>0.58624444444444435</v>
      </c>
      <c r="F514">
        <v>23</v>
      </c>
      <c r="G514">
        <v>12</v>
      </c>
      <c r="H514">
        <v>2010</v>
      </c>
      <c r="I514" s="1">
        <v>0.5862444444444439</v>
      </c>
      <c r="J514">
        <v>2126</v>
      </c>
      <c r="K514" s="2">
        <v>20.85606773283163</v>
      </c>
      <c r="L514" s="5">
        <v>4.1511454914866182</v>
      </c>
      <c r="M514" s="5">
        <v>1.83952765105933E-3</v>
      </c>
      <c r="N514" s="5">
        <v>0.57503744854255845</v>
      </c>
      <c r="O514" s="5">
        <v>0.9810814138983095</v>
      </c>
      <c r="P514" s="5">
        <v>3.4238415559356541E-2</v>
      </c>
      <c r="Q514" s="2">
        <v>0.33640159396144109</v>
      </c>
      <c r="R514" s="5">
        <v>2.5569544831865891</v>
      </c>
      <c r="S514" s="5">
        <v>4.7689616251036612E-2</v>
      </c>
      <c r="T514" s="5">
        <v>7.4462201118481189E-2</v>
      </c>
      <c r="U514" s="5">
        <v>0.27295303498019619</v>
      </c>
      <c r="V514" s="5">
        <v>0.15423445014861636</v>
      </c>
      <c r="W514" s="3">
        <v>0.10305116046759442</v>
      </c>
      <c r="X514" s="3" t="s">
        <v>147</v>
      </c>
      <c r="Y514" s="3">
        <v>0.20610232093518885</v>
      </c>
      <c r="AB514">
        <f t="shared" si="93"/>
        <v>0.11708869465169711</v>
      </c>
      <c r="AC514">
        <f t="shared" si="94"/>
        <v>2.3021721704286772E-5</v>
      </c>
      <c r="AD514">
        <f t="shared" si="95"/>
        <v>9.2740646068707223E-3</v>
      </c>
      <c r="AE514">
        <f t="shared" si="96"/>
        <v>1.0213469979453053E-2</v>
      </c>
      <c r="AF514">
        <f t="shared" si="97"/>
        <v>3.8898626623339055E-4</v>
      </c>
      <c r="AG514">
        <f t="shared" si="98"/>
        <v>0.11122140339753678</v>
      </c>
      <c r="AH514">
        <f t="shared" si="99"/>
        <v>2.6437977110391007E-3</v>
      </c>
      <c r="AI514">
        <f t="shared" si="100"/>
        <v>1.9044869244565924E-3</v>
      </c>
      <c r="AJ514">
        <f t="shared" si="101"/>
        <v>5.6151622090145278E-3</v>
      </c>
      <c r="AK514">
        <f t="shared" si="102"/>
        <v>1.9240824619338368E-3</v>
      </c>
      <c r="AL514" s="5">
        <f t="shared" si="103"/>
        <v>0.13698823722595857</v>
      </c>
      <c r="AM514" s="5">
        <f t="shared" si="104"/>
        <v>0.12330893270398084</v>
      </c>
      <c r="AN514" s="5">
        <f t="shared" si="105"/>
        <v>1.3679304521977728E-2</v>
      </c>
    </row>
    <row r="515" spans="1:40" x14ac:dyDescent="0.25">
      <c r="A515" s="17">
        <v>539</v>
      </c>
      <c r="B515">
        <v>23</v>
      </c>
      <c r="C515">
        <v>12</v>
      </c>
      <c r="D515">
        <v>2010</v>
      </c>
      <c r="E515" s="1">
        <v>0.58624444444444435</v>
      </c>
      <c r="F515">
        <v>26</v>
      </c>
      <c r="G515">
        <v>12</v>
      </c>
      <c r="H515">
        <v>2010</v>
      </c>
      <c r="I515" s="1">
        <v>0.5862444444444439</v>
      </c>
      <c r="J515">
        <v>2138</v>
      </c>
      <c r="K515" s="2">
        <v>9.7100093545368988</v>
      </c>
      <c r="L515" s="5">
        <v>2.4257953328104227</v>
      </c>
      <c r="M515" s="5">
        <v>2.1250116200004156E-3</v>
      </c>
      <c r="N515" s="5">
        <v>0.31391205684979967</v>
      </c>
      <c r="O515" s="5">
        <v>0.62487579914828995</v>
      </c>
      <c r="P515" s="5">
        <v>3.1380079969692005E-2</v>
      </c>
      <c r="Q515" s="2">
        <v>0.24935367549621945</v>
      </c>
      <c r="R515" s="5">
        <v>1.4894106313145326</v>
      </c>
      <c r="S515" s="5">
        <v>3.4339520236289445E-2</v>
      </c>
      <c r="T515" s="5">
        <v>2.7588992485319545E-2</v>
      </c>
      <c r="U515" s="5">
        <v>0.17434691213439277</v>
      </c>
      <c r="V515" s="5">
        <v>0.13389937420501311</v>
      </c>
      <c r="W515" s="3" t="s">
        <v>148</v>
      </c>
      <c r="X515" s="3" t="s">
        <v>147</v>
      </c>
      <c r="Y515" s="3">
        <v>0.17123131170811318</v>
      </c>
      <c r="AB515">
        <f t="shared" si="93"/>
        <v>6.8422850895845835E-2</v>
      </c>
      <c r="AC515">
        <f t="shared" si="94"/>
        <v>2.6594558720469762E-5</v>
      </c>
      <c r="AD515">
        <f t="shared" si="95"/>
        <v>5.0626975747045744E-3</v>
      </c>
      <c r="AE515">
        <f t="shared" si="96"/>
        <v>6.5052197759291304E-3</v>
      </c>
      <c r="AF515">
        <f t="shared" si="97"/>
        <v>3.5651241280001283E-4</v>
      </c>
      <c r="AG515">
        <f t="shared" si="98"/>
        <v>6.4785799567134969E-2</v>
      </c>
      <c r="AH515">
        <f t="shared" si="99"/>
        <v>1.9037004726769953E-3</v>
      </c>
      <c r="AI515">
        <f t="shared" si="100"/>
        <v>7.0563151045747628E-4</v>
      </c>
      <c r="AJ515">
        <f t="shared" si="101"/>
        <v>3.5866470301253403E-3</v>
      </c>
      <c r="AK515">
        <f t="shared" si="102"/>
        <v>1.6704013748130378E-3</v>
      </c>
      <c r="AL515" s="5">
        <f t="shared" si="103"/>
        <v>8.0373875218000032E-2</v>
      </c>
      <c r="AM515" s="5">
        <f t="shared" si="104"/>
        <v>7.2652179955207827E-2</v>
      </c>
      <c r="AN515" s="5">
        <f t="shared" si="105"/>
        <v>7.7216952627922053E-3</v>
      </c>
    </row>
    <row r="516" spans="1:40" x14ac:dyDescent="0.25">
      <c r="A516" s="17">
        <v>540</v>
      </c>
      <c r="B516">
        <v>26</v>
      </c>
      <c r="C516">
        <v>12</v>
      </c>
      <c r="D516">
        <v>2010</v>
      </c>
      <c r="E516" s="1">
        <v>0.58624444444444435</v>
      </c>
      <c r="F516">
        <v>29</v>
      </c>
      <c r="G516">
        <v>12</v>
      </c>
      <c r="H516">
        <v>2010</v>
      </c>
      <c r="I516" s="1">
        <v>0.5862444444444439</v>
      </c>
      <c r="J516">
        <v>2141</v>
      </c>
      <c r="K516" s="2">
        <v>19.691732835123762</v>
      </c>
      <c r="L516" s="5">
        <v>3.9817866084783771</v>
      </c>
      <c r="M516" s="5">
        <v>7.865548606909193E-3</v>
      </c>
      <c r="N516" s="5">
        <v>0.7274930681536711</v>
      </c>
      <c r="O516" s="5">
        <v>1.2133492968773838</v>
      </c>
      <c r="P516" s="5">
        <v>6.5585538062750304E-2</v>
      </c>
      <c r="Q516" s="2">
        <v>0.58320529977946634</v>
      </c>
      <c r="R516" s="5">
        <v>2.4993019303604416</v>
      </c>
      <c r="S516" s="5">
        <v>0.11516488120879963</v>
      </c>
      <c r="T516" s="5">
        <v>0.10301847549070681</v>
      </c>
      <c r="U516" s="5">
        <v>0.2897578840387881</v>
      </c>
      <c r="V516" s="5">
        <v>0.27055157298651378</v>
      </c>
      <c r="W516" s="3">
        <v>0.27974277759885335</v>
      </c>
      <c r="X516" s="3">
        <v>0.12326575945872248</v>
      </c>
      <c r="Y516" s="3">
        <v>0.55948555519770671</v>
      </c>
      <c r="AB516">
        <f t="shared" si="93"/>
        <v>0.11231169741568771</v>
      </c>
      <c r="AC516">
        <f t="shared" si="94"/>
        <v>9.8437482565443449E-5</v>
      </c>
      <c r="AD516">
        <f t="shared" si="95"/>
        <v>1.1732831891571005E-2</v>
      </c>
      <c r="AE516">
        <f t="shared" si="96"/>
        <v>1.2631476290032063E-2</v>
      </c>
      <c r="AF516">
        <f t="shared" si="97"/>
        <v>7.4512424576742345E-4</v>
      </c>
      <c r="AG516">
        <f t="shared" si="98"/>
        <v>0.108713655263208</v>
      </c>
      <c r="AH516">
        <f t="shared" si="99"/>
        <v>6.3844642349223388E-3</v>
      </c>
      <c r="AI516">
        <f t="shared" si="100"/>
        <v>2.6348581777393596E-3</v>
      </c>
      <c r="AJ516">
        <f t="shared" si="101"/>
        <v>5.9608698629662234E-3</v>
      </c>
      <c r="AK516">
        <f t="shared" si="102"/>
        <v>3.3751443735842539E-3</v>
      </c>
      <c r="AL516" s="5">
        <f t="shared" si="103"/>
        <v>0.13751956732562365</v>
      </c>
      <c r="AM516" s="5">
        <f t="shared" si="104"/>
        <v>0.12706899191242016</v>
      </c>
      <c r="AN516" s="5">
        <f t="shared" si="105"/>
        <v>1.0450575413203489E-2</v>
      </c>
    </row>
    <row r="517" spans="1:40" x14ac:dyDescent="0.25">
      <c r="A517" s="17">
        <v>541</v>
      </c>
      <c r="B517">
        <v>29</v>
      </c>
      <c r="C517">
        <v>12</v>
      </c>
      <c r="D517">
        <v>2010</v>
      </c>
      <c r="E517" s="1">
        <v>0.5862444444444439</v>
      </c>
      <c r="F517">
        <v>1</v>
      </c>
      <c r="G517">
        <v>1</v>
      </c>
      <c r="H517">
        <v>2011</v>
      </c>
      <c r="I517" s="1">
        <v>0.5862444444444439</v>
      </c>
      <c r="J517">
        <v>2122</v>
      </c>
      <c r="K517" s="2">
        <v>18.817153628652225</v>
      </c>
      <c r="L517" s="5">
        <v>4.7751794765624158</v>
      </c>
      <c r="M517" s="5">
        <v>1.8977875362592087E-3</v>
      </c>
      <c r="N517" s="5">
        <v>0.59577552313504922</v>
      </c>
      <c r="O517" s="5">
        <v>1.3173132630603808</v>
      </c>
      <c r="P517" s="3" t="s">
        <v>140</v>
      </c>
      <c r="Q517" s="2">
        <v>0.59046262326195775</v>
      </c>
      <c r="R517" s="5">
        <v>2.8828636240259828</v>
      </c>
      <c r="S517" s="5">
        <v>8.0523503639625058E-2</v>
      </c>
      <c r="T517" s="5">
        <v>6.6230622294607341E-2</v>
      </c>
      <c r="U517" s="5">
        <v>0.32538810873646584</v>
      </c>
      <c r="V517" s="5">
        <v>0.25266121372158662</v>
      </c>
      <c r="W517" s="3">
        <v>0.14007634201238509</v>
      </c>
      <c r="X517" s="3" t="s">
        <v>147</v>
      </c>
      <c r="Y517" s="3">
        <v>0.28015268402477017</v>
      </c>
      <c r="AB517">
        <f t="shared" ref="AB517:AB580" si="106">PRODUCT(L517,AB$2)</f>
        <v>0.13469042045983176</v>
      </c>
      <c r="AC517">
        <f t="shared" ref="AC517:AC580" si="107">PRODUCT(M517,AC$2)</f>
        <v>2.3750845217501113E-5</v>
      </c>
      <c r="AD517">
        <f t="shared" ref="AD517:AD580" si="108">PRODUCT(N517,AD$2)</f>
        <v>9.6085232479215226E-3</v>
      </c>
      <c r="AE517">
        <f t="shared" ref="AE517:AE580" si="109">PRODUCT(O517,AE$2)</f>
        <v>1.37137848859474E-2</v>
      </c>
      <c r="AF517">
        <f t="shared" ref="AF517:AF580" si="110">PRODUCT(P517,AF$2)</f>
        <v>1.1361105935496186E-2</v>
      </c>
      <c r="AG517">
        <f t="shared" ref="AG517:AG580" si="111">PRODUCT(R517,AG$2)</f>
        <v>0.12539767140019159</v>
      </c>
      <c r="AH517">
        <f t="shared" ref="AH517:AH580" si="112">PRODUCT(S517,AH$2)</f>
        <v>4.4640295171731849E-3</v>
      </c>
      <c r="AI517">
        <f t="shared" ref="AI517:AI580" si="113">PRODUCT(T517,AI$2)</f>
        <v>1.6939514581096196E-3</v>
      </c>
      <c r="AJ517">
        <f t="shared" ref="AJ517:AJ580" si="114">PRODUCT(U517,AJ$2)</f>
        <v>6.6938512391784789E-3</v>
      </c>
      <c r="AK517">
        <f t="shared" ref="AK517:AK580" si="115">PRODUCT(V517,AK$2)</f>
        <v>3.1519612490217893E-3</v>
      </c>
      <c r="AL517" s="5">
        <f t="shared" ref="AL517:AL580" si="116">SUM(AB517:AF517)</f>
        <v>0.16939758537441438</v>
      </c>
      <c r="AM517" s="5">
        <f t="shared" ref="AM517:AM580" si="117">SUM(AG517:AK517)</f>
        <v>0.14140146486367466</v>
      </c>
      <c r="AN517" s="5">
        <f t="shared" ref="AN517:AN580" si="118">SUM(AL517-AM517)</f>
        <v>2.7996120510739714E-2</v>
      </c>
    </row>
    <row r="518" spans="1:40" x14ac:dyDescent="0.25">
      <c r="A518" s="17">
        <v>542</v>
      </c>
      <c r="B518">
        <v>1</v>
      </c>
      <c r="C518">
        <v>1</v>
      </c>
      <c r="D518">
        <v>2011</v>
      </c>
      <c r="E518" s="1">
        <v>0.5862444444444439</v>
      </c>
      <c r="F518">
        <v>4</v>
      </c>
      <c r="G518">
        <v>1</v>
      </c>
      <c r="H518">
        <v>2011</v>
      </c>
      <c r="I518" s="1">
        <v>0.5862444444444439</v>
      </c>
      <c r="J518">
        <v>2137</v>
      </c>
      <c r="K518" s="2">
        <v>86.008423022929321</v>
      </c>
      <c r="L518" s="5">
        <v>4.1259286178785946</v>
      </c>
      <c r="M518" s="5">
        <v>8.5541458077837938E-3</v>
      </c>
      <c r="N518" s="5">
        <v>1.0570630486826553</v>
      </c>
      <c r="O518" s="5">
        <v>1.3244721700908042</v>
      </c>
      <c r="P518" s="5">
        <v>5.5202122977291102E-2</v>
      </c>
      <c r="Q518" s="2">
        <v>0.68772727827591018</v>
      </c>
      <c r="R518" s="5">
        <v>2.5254826588672974</v>
      </c>
      <c r="S518" s="5">
        <v>2.6425261003996305E-2</v>
      </c>
      <c r="T518" s="5">
        <v>0.13762126522676515</v>
      </c>
      <c r="U518" s="5">
        <v>0.28293521170041341</v>
      </c>
      <c r="V518" s="5">
        <v>0.6313561973730536</v>
      </c>
      <c r="W518" s="3">
        <v>0.55730710451085985</v>
      </c>
      <c r="X518" s="3">
        <v>0.24420437384493993</v>
      </c>
      <c r="Y518" s="3">
        <v>1.1146142090217197</v>
      </c>
      <c r="AB518">
        <f t="shared" si="106"/>
        <v>0.11637741849430497</v>
      </c>
      <c r="AC518">
        <f t="shared" si="107"/>
        <v>1.0705528894403027E-4</v>
      </c>
      <c r="AD518">
        <f t="shared" si="108"/>
        <v>1.7048056664596755E-2</v>
      </c>
      <c r="AE518">
        <f t="shared" si="109"/>
        <v>1.3788312117841841E-2</v>
      </c>
      <c r="AF518">
        <f t="shared" si="110"/>
        <v>6.2715716700929229E-4</v>
      </c>
      <c r="AG518">
        <f t="shared" si="111"/>
        <v>0.10985245432500183</v>
      </c>
      <c r="AH518">
        <f t="shared" si="112"/>
        <v>1.4649529614207716E-3</v>
      </c>
      <c r="AI518">
        <f t="shared" si="113"/>
        <v>3.5198784915652379E-3</v>
      </c>
      <c r="AJ518">
        <f t="shared" si="114"/>
        <v>5.8205145381693777E-3</v>
      </c>
      <c r="AK518">
        <f t="shared" si="115"/>
        <v>7.8762000670291113E-3</v>
      </c>
      <c r="AL518" s="5">
        <f t="shared" si="116"/>
        <v>0.14794799973269687</v>
      </c>
      <c r="AM518" s="5">
        <f t="shared" si="117"/>
        <v>0.12853400038318633</v>
      </c>
      <c r="AN518" s="5">
        <f t="shared" si="118"/>
        <v>1.9413999349510547E-2</v>
      </c>
    </row>
    <row r="519" spans="1:40" x14ac:dyDescent="0.25">
      <c r="A519" s="17">
        <v>543</v>
      </c>
      <c r="B519">
        <v>4</v>
      </c>
      <c r="C519">
        <v>1</v>
      </c>
      <c r="D519">
        <v>2011</v>
      </c>
      <c r="E519" s="1">
        <v>0.5862444444444429</v>
      </c>
      <c r="F519">
        <v>7</v>
      </c>
      <c r="G519">
        <v>1</v>
      </c>
      <c r="H519">
        <v>2011</v>
      </c>
      <c r="I519" s="1">
        <v>0.5862444444444439</v>
      </c>
      <c r="J519" s="4">
        <v>2132.0569999999998</v>
      </c>
      <c r="K519" s="2">
        <v>79.467856628598568</v>
      </c>
      <c r="L519" s="5">
        <v>3.5435753276667254</v>
      </c>
      <c r="M519" s="5">
        <v>4.2330852547289516E-3</v>
      </c>
      <c r="N519" s="5">
        <v>1.2810054639981774</v>
      </c>
      <c r="O519" s="5">
        <v>1.2389018911961085</v>
      </c>
      <c r="P519" s="5">
        <v>2.7404255279943262E-2</v>
      </c>
      <c r="Q519" s="2">
        <v>0.71858245058225567</v>
      </c>
      <c r="R519" s="5">
        <v>2.0637114505880061</v>
      </c>
      <c r="S519" s="5">
        <v>2.6211036617536449E-2</v>
      </c>
      <c r="T519" s="5">
        <v>7.9829169511831416E-2</v>
      </c>
      <c r="U519" s="5">
        <v>0.25575363580123289</v>
      </c>
      <c r="V519" s="5">
        <v>0.85366414354602871</v>
      </c>
      <c r="W519" s="3">
        <v>0.49003312560618212</v>
      </c>
      <c r="X519" s="3">
        <v>0.10326996783752629</v>
      </c>
      <c r="Y519" s="3">
        <v>0.98006625121236424</v>
      </c>
      <c r="AB519">
        <f t="shared" si="106"/>
        <v>9.9951353275229873E-2</v>
      </c>
      <c r="AC519">
        <f t="shared" si="107"/>
        <v>5.2977138250011914E-5</v>
      </c>
      <c r="AD519">
        <f t="shared" si="108"/>
        <v>2.0659745665232543E-2</v>
      </c>
      <c r="AE519">
        <f t="shared" si="109"/>
        <v>1.2897489539569058E-2</v>
      </c>
      <c r="AF519">
        <f t="shared" si="110"/>
        <v>3.1134264731881605E-4</v>
      </c>
      <c r="AG519">
        <f t="shared" si="111"/>
        <v>8.9766511391284304E-2</v>
      </c>
      <c r="AH519">
        <f t="shared" si="112"/>
        <v>1.4530768762874798E-3</v>
      </c>
      <c r="AI519">
        <f t="shared" si="113"/>
        <v>2.0417555114117854E-3</v>
      </c>
      <c r="AJ519">
        <f t="shared" si="114"/>
        <v>5.2613379099204468E-3</v>
      </c>
      <c r="AK519">
        <f t="shared" si="115"/>
        <v>1.0649502788747864E-2</v>
      </c>
      <c r="AL519" s="5">
        <f t="shared" si="116"/>
        <v>0.13387290826560033</v>
      </c>
      <c r="AM519" s="5">
        <f t="shared" si="117"/>
        <v>0.10917218447765188</v>
      </c>
      <c r="AN519" s="5">
        <f t="shared" si="118"/>
        <v>2.470072378794845E-2</v>
      </c>
    </row>
    <row r="520" spans="1:40" x14ac:dyDescent="0.25">
      <c r="A520" s="17">
        <v>544</v>
      </c>
      <c r="B520">
        <v>7</v>
      </c>
      <c r="C520">
        <v>1</v>
      </c>
      <c r="D520">
        <v>2011</v>
      </c>
      <c r="E520" s="1">
        <v>0.5862444444444429</v>
      </c>
      <c r="F520">
        <v>10</v>
      </c>
      <c r="G520">
        <v>1</v>
      </c>
      <c r="H520">
        <v>2011</v>
      </c>
      <c r="I520" s="1">
        <v>0.5862444444444439</v>
      </c>
      <c r="J520" s="4">
        <v>2131.547</v>
      </c>
      <c r="K520" s="2">
        <v>56.658380040411984</v>
      </c>
      <c r="L520" s="5">
        <v>7.6651710269418594</v>
      </c>
      <c r="M520" s="5">
        <v>1.2300687811785447E-2</v>
      </c>
      <c r="N520" s="5">
        <v>0.85100325477149352</v>
      </c>
      <c r="O520" s="5">
        <v>1.7128549929607537</v>
      </c>
      <c r="P520" s="5">
        <v>2.4543976240408105E-2</v>
      </c>
      <c r="Q520" s="2">
        <v>0.62949327353397155</v>
      </c>
      <c r="R520" s="5">
        <v>4.2968719040597714</v>
      </c>
      <c r="S520" s="5">
        <v>3.2447871301923996E-2</v>
      </c>
      <c r="T520" s="5">
        <v>0.12392239827930095</v>
      </c>
      <c r="U520" s="5">
        <v>0.44364700738808305</v>
      </c>
      <c r="V520" s="5">
        <v>0.80078022948863314</v>
      </c>
      <c r="W520" s="3">
        <v>0.33341761457077379</v>
      </c>
      <c r="X520" s="3">
        <v>9.3605742388077187E-2</v>
      </c>
      <c r="Y520" s="3">
        <v>0.66683522914154758</v>
      </c>
      <c r="AB520">
        <f t="shared" si="106"/>
        <v>0.21620655591746421</v>
      </c>
      <c r="AC520">
        <f t="shared" si="107"/>
        <v>1.5394332964288956E-4</v>
      </c>
      <c r="AD520">
        <f t="shared" si="108"/>
        <v>1.3724774248027068E-2</v>
      </c>
      <c r="AE520">
        <f t="shared" si="109"/>
        <v>1.7831540585656461E-2</v>
      </c>
      <c r="AF520">
        <f t="shared" si="110"/>
        <v>2.7884671414557787E-4</v>
      </c>
      <c r="AG520">
        <f t="shared" si="111"/>
        <v>0.18690364906041998</v>
      </c>
      <c r="AH520">
        <f t="shared" si="112"/>
        <v>1.7988320020137149E-3</v>
      </c>
      <c r="AI520">
        <f t="shared" si="113"/>
        <v>3.1695086047040647E-3</v>
      </c>
      <c r="AJ520">
        <f t="shared" si="114"/>
        <v>9.1266613328138887E-3</v>
      </c>
      <c r="AK520">
        <f t="shared" si="115"/>
        <v>9.9897733219639871E-3</v>
      </c>
      <c r="AL520" s="5">
        <f t="shared" si="116"/>
        <v>0.24819566079493621</v>
      </c>
      <c r="AM520" s="5">
        <f t="shared" si="117"/>
        <v>0.21098842432191564</v>
      </c>
      <c r="AN520" s="5">
        <f t="shared" si="118"/>
        <v>3.7207236473020572E-2</v>
      </c>
    </row>
    <row r="521" spans="1:40" x14ac:dyDescent="0.25">
      <c r="A521" s="17">
        <v>546</v>
      </c>
      <c r="B521">
        <v>10</v>
      </c>
      <c r="C521">
        <v>1</v>
      </c>
      <c r="D521">
        <v>2011</v>
      </c>
      <c r="E521" s="1">
        <v>0.58624444444444435</v>
      </c>
      <c r="F521">
        <v>14</v>
      </c>
      <c r="G521">
        <v>1</v>
      </c>
      <c r="H521">
        <v>2011</v>
      </c>
      <c r="I521" s="1">
        <v>0.49874444444444443</v>
      </c>
      <c r="J521" s="4">
        <v>2741.7510000000002</v>
      </c>
      <c r="K521" s="2">
        <v>38.132565648740503</v>
      </c>
      <c r="L521" s="5">
        <v>4.5850694611955136</v>
      </c>
      <c r="M521" s="5">
        <v>7.7826974184968065E-3</v>
      </c>
      <c r="N521" s="5">
        <v>0.53522958915091334</v>
      </c>
      <c r="O521" s="5">
        <v>1.0611181954215221</v>
      </c>
      <c r="P521" s="5">
        <v>2.6084912940514262E-2</v>
      </c>
      <c r="Q521" s="2">
        <v>0.41190533803010665</v>
      </c>
      <c r="R521" s="5">
        <v>2.5749335948066672</v>
      </c>
      <c r="S521" s="5">
        <v>2.2885408056746357E-2</v>
      </c>
      <c r="T521" s="5">
        <v>9.4804428817185274E-2</v>
      </c>
      <c r="U521" s="5">
        <v>0.26906068269653183</v>
      </c>
      <c r="V521" s="5">
        <v>0.60118500343461578</v>
      </c>
      <c r="W521" s="3">
        <v>0.41680528463808519</v>
      </c>
      <c r="X521" s="3">
        <v>9.714291607410333E-2</v>
      </c>
      <c r="Y521" s="3">
        <v>0.83361056927617039</v>
      </c>
      <c r="AB521">
        <f t="shared" si="106"/>
        <v>0.12932810936156355</v>
      </c>
      <c r="AC521">
        <f t="shared" si="107"/>
        <v>9.7400598449349303E-5</v>
      </c>
      <c r="AD521">
        <f t="shared" si="108"/>
        <v>8.6320530982376131E-3</v>
      </c>
      <c r="AE521">
        <f t="shared" si="109"/>
        <v>1.1046686523726621E-2</v>
      </c>
      <c r="AF521">
        <f t="shared" si="110"/>
        <v>2.9635345923537782E-4</v>
      </c>
      <c r="AG521">
        <f t="shared" si="111"/>
        <v>0.11200345174426134</v>
      </c>
      <c r="AH521">
        <f t="shared" si="112"/>
        <v>1.2687120214624635E-3</v>
      </c>
      <c r="AI521">
        <f t="shared" si="113"/>
        <v>2.4247711234806953E-3</v>
      </c>
      <c r="AJ521">
        <f t="shared" si="114"/>
        <v>5.5350891317945249E-3</v>
      </c>
      <c r="AK521">
        <f t="shared" si="115"/>
        <v>7.4998129170985002E-3</v>
      </c>
      <c r="AL521" s="5">
        <f t="shared" si="116"/>
        <v>0.1494006030412125</v>
      </c>
      <c r="AM521" s="5">
        <f t="shared" si="117"/>
        <v>0.1287318369380975</v>
      </c>
      <c r="AN521" s="5">
        <f t="shared" si="118"/>
        <v>2.0668766103114994E-2</v>
      </c>
    </row>
    <row r="522" spans="1:40" x14ac:dyDescent="0.25">
      <c r="A522" s="17">
        <v>547</v>
      </c>
      <c r="B522">
        <v>14</v>
      </c>
      <c r="C522">
        <v>1</v>
      </c>
      <c r="D522">
        <v>2011</v>
      </c>
      <c r="E522" s="1">
        <v>0.50777222222222218</v>
      </c>
      <c r="F522">
        <v>17</v>
      </c>
      <c r="G522">
        <v>1</v>
      </c>
      <c r="H522">
        <v>2011</v>
      </c>
      <c r="I522" s="1">
        <v>0.46471666666666667</v>
      </c>
      <c r="J522" s="4">
        <v>2065.9949999999999</v>
      </c>
      <c r="K522" s="2">
        <v>155.03909738406924</v>
      </c>
      <c r="L522" s="5">
        <v>10.924131289642053</v>
      </c>
      <c r="M522" s="5">
        <v>9.5059561378314835E-3</v>
      </c>
      <c r="N522" s="5">
        <v>1.589622874153193</v>
      </c>
      <c r="O522" s="5">
        <v>2.5705807956004598</v>
      </c>
      <c r="P522" s="5">
        <v>4.7098465664396107E-2</v>
      </c>
      <c r="Q522" s="2">
        <v>1.0930475182720545</v>
      </c>
      <c r="R522" s="5">
        <v>5.8602506557320302</v>
      </c>
      <c r="S522" s="5">
        <v>5.4952939273207317E-2</v>
      </c>
      <c r="T522" s="5">
        <v>0.23580162659631601</v>
      </c>
      <c r="U522" s="5">
        <v>0.57025095831312234</v>
      </c>
      <c r="V522" s="5">
        <v>1.5515437164243482</v>
      </c>
      <c r="W522" s="3" t="s">
        <v>148</v>
      </c>
      <c r="X522" s="3" t="s">
        <v>147</v>
      </c>
      <c r="Y522" s="3">
        <v>0.19483976909499107</v>
      </c>
      <c r="AB522">
        <f t="shared" si="106"/>
        <v>0.30812995485973127</v>
      </c>
      <c r="AC522">
        <f t="shared" si="107"/>
        <v>1.1896721237774685E-4</v>
      </c>
      <c r="AD522">
        <f t="shared" si="108"/>
        <v>2.5637052461227952E-2</v>
      </c>
      <c r="AE522">
        <f t="shared" si="109"/>
        <v>2.6760826791429937E-2</v>
      </c>
      <c r="AF522">
        <f t="shared" si="110"/>
        <v>5.3509065781253394E-4</v>
      </c>
      <c r="AG522">
        <f t="shared" si="111"/>
        <v>0.25490688492020713</v>
      </c>
      <c r="AH522">
        <f t="shared" si="112"/>
        <v>3.0464588832211079E-3</v>
      </c>
      <c r="AI522">
        <f t="shared" si="113"/>
        <v>6.0309943551590736E-3</v>
      </c>
      <c r="AJ522">
        <f t="shared" si="114"/>
        <v>1.1731144997184167E-2</v>
      </c>
      <c r="AK522">
        <f t="shared" si="115"/>
        <v>1.9355585284734883E-2</v>
      </c>
      <c r="AL522" s="5">
        <f t="shared" si="116"/>
        <v>0.36118189198257944</v>
      </c>
      <c r="AM522" s="5">
        <f t="shared" si="117"/>
        <v>0.29507106844050635</v>
      </c>
      <c r="AN522" s="5">
        <f t="shared" si="118"/>
        <v>6.6110823542073094E-2</v>
      </c>
    </row>
    <row r="523" spans="1:40" x14ac:dyDescent="0.25">
      <c r="A523" s="17">
        <v>548</v>
      </c>
      <c r="B523">
        <v>17</v>
      </c>
      <c r="C523">
        <v>1</v>
      </c>
      <c r="D523">
        <v>2011</v>
      </c>
      <c r="E523" s="1">
        <v>0.4793</v>
      </c>
      <c r="F523">
        <v>18</v>
      </c>
      <c r="G523">
        <v>1</v>
      </c>
      <c r="H523">
        <v>2011</v>
      </c>
      <c r="I523" s="1">
        <v>0.4793</v>
      </c>
      <c r="J523" s="4">
        <v>704.42899999999997</v>
      </c>
      <c r="K523" s="2">
        <v>177.74679918061301</v>
      </c>
      <c r="L523" s="5">
        <v>8.6977291493005602</v>
      </c>
      <c r="M523" s="5">
        <v>1.3592639888874439E-2</v>
      </c>
      <c r="N523" s="5">
        <v>1.4074623803301367</v>
      </c>
      <c r="O523" s="5">
        <v>2.2183396349253628</v>
      </c>
      <c r="P523" s="5">
        <v>9.5339192281786403E-2</v>
      </c>
      <c r="Q523" s="2">
        <v>0.97216581183719897</v>
      </c>
      <c r="R523" s="5">
        <v>4.9426236795919678</v>
      </c>
      <c r="S523" s="5">
        <v>5.7612681569808373E-2</v>
      </c>
      <c r="T523" s="5">
        <v>0.17527397060787778</v>
      </c>
      <c r="U523" s="5">
        <v>0.57666861416304205</v>
      </c>
      <c r="V523" s="5">
        <v>1.5985265254007597</v>
      </c>
      <c r="W523" s="3">
        <v>2.4696196409265454</v>
      </c>
      <c r="X523" s="3">
        <v>0.86500387302814163</v>
      </c>
      <c r="Y523" s="3">
        <v>4.9392392818530908</v>
      </c>
      <c r="AB523">
        <f t="shared" si="106"/>
        <v>0.24533125967620678</v>
      </c>
      <c r="AC523">
        <f t="shared" si="107"/>
        <v>1.7011213317073539E-4</v>
      </c>
      <c r="AD523">
        <f t="shared" si="108"/>
        <v>2.2699212164363408E-2</v>
      </c>
      <c r="AE523">
        <f t="shared" si="109"/>
        <v>2.309384822153961E-2</v>
      </c>
      <c r="AF523">
        <f t="shared" si="110"/>
        <v>1.0831586633180156E-3</v>
      </c>
      <c r="AG523">
        <f t="shared" si="111"/>
        <v>0.21499230656035132</v>
      </c>
      <c r="AH523">
        <f t="shared" si="112"/>
        <v>3.1939086039043797E-3</v>
      </c>
      <c r="AI523">
        <f t="shared" si="113"/>
        <v>4.4829051546455417E-3</v>
      </c>
      <c r="AJ523">
        <f t="shared" si="114"/>
        <v>1.1863168363773753E-2</v>
      </c>
      <c r="AK523">
        <f t="shared" si="115"/>
        <v>1.9941698171167161E-2</v>
      </c>
      <c r="AL523" s="5">
        <f t="shared" si="116"/>
        <v>0.29237759085859855</v>
      </c>
      <c r="AM523" s="5">
        <f t="shared" si="117"/>
        <v>0.25447398685384215</v>
      </c>
      <c r="AN523" s="5">
        <f t="shared" si="118"/>
        <v>3.7903604004756397E-2</v>
      </c>
    </row>
    <row r="524" spans="1:40" x14ac:dyDescent="0.25">
      <c r="A524" s="17">
        <v>549</v>
      </c>
      <c r="B524">
        <v>18</v>
      </c>
      <c r="C524">
        <v>1</v>
      </c>
      <c r="D524">
        <v>2011</v>
      </c>
      <c r="E524" s="1">
        <v>0.4793</v>
      </c>
      <c r="F524">
        <v>19</v>
      </c>
      <c r="G524">
        <v>1</v>
      </c>
      <c r="H524">
        <v>2011</v>
      </c>
      <c r="I524" s="1">
        <v>0.4793</v>
      </c>
      <c r="J524" s="4">
        <v>709.00199999999995</v>
      </c>
      <c r="K524" s="2">
        <v>189.53402106058931</v>
      </c>
      <c r="L524" s="5">
        <v>4.8082652394867589</v>
      </c>
      <c r="M524" s="11" t="s">
        <v>141</v>
      </c>
      <c r="N524" s="5">
        <v>1.4666379576375352</v>
      </c>
      <c r="O524" s="5">
        <v>1.7531794857404619</v>
      </c>
      <c r="P524" s="5">
        <v>6.6164118389663254E-4</v>
      </c>
      <c r="Q524" s="2">
        <v>1.0749049611542063</v>
      </c>
      <c r="R524" s="5">
        <v>2.6901991234065852</v>
      </c>
      <c r="S524" s="5">
        <v>0.1423885758062676</v>
      </c>
      <c r="T524" s="5">
        <v>0.1114526091694597</v>
      </c>
      <c r="U524" s="5">
        <v>0.37766563602612596</v>
      </c>
      <c r="V524" s="5">
        <v>1.3670567181714519</v>
      </c>
      <c r="W524" s="3">
        <v>1.9939117831398803</v>
      </c>
      <c r="X524" s="3">
        <v>0.36651870825167138</v>
      </c>
      <c r="Y524" s="3">
        <v>3.9878235662797605</v>
      </c>
      <c r="AB524">
        <f t="shared" si="106"/>
        <v>0.13562364932408422</v>
      </c>
      <c r="AC524">
        <f t="shared" si="107"/>
        <v>1.2515018021625952E-2</v>
      </c>
      <c r="AD524">
        <f t="shared" si="108"/>
        <v>2.3653581533677744E-2</v>
      </c>
      <c r="AE524">
        <f t="shared" si="109"/>
        <v>1.8251335508491385E-2</v>
      </c>
      <c r="AF524">
        <f t="shared" si="110"/>
        <v>7.5169755815367551E-6</v>
      </c>
      <c r="AG524">
        <f t="shared" si="111"/>
        <v>0.11701722650581477</v>
      </c>
      <c r="AH524">
        <f t="shared" si="112"/>
        <v>7.8936804358652191E-3</v>
      </c>
      <c r="AI524">
        <f t="shared" si="113"/>
        <v>2.8505743004033348E-3</v>
      </c>
      <c r="AJ524">
        <f t="shared" si="114"/>
        <v>7.7692992393772059E-3</v>
      </c>
      <c r="AK524">
        <f t="shared" si="115"/>
        <v>1.7054100775591965E-2</v>
      </c>
      <c r="AL524" s="5">
        <f t="shared" si="116"/>
        <v>0.19005110136346084</v>
      </c>
      <c r="AM524" s="5">
        <f t="shared" si="117"/>
        <v>0.15258488125705247</v>
      </c>
      <c r="AN524" s="5">
        <f t="shared" si="118"/>
        <v>3.7466220106408377E-2</v>
      </c>
    </row>
    <row r="525" spans="1:40" x14ac:dyDescent="0.25">
      <c r="A525" s="17">
        <v>550</v>
      </c>
      <c r="B525">
        <v>19</v>
      </c>
      <c r="C525">
        <v>1</v>
      </c>
      <c r="D525">
        <v>2011</v>
      </c>
      <c r="E525" s="1">
        <v>0.4793</v>
      </c>
      <c r="F525">
        <v>20</v>
      </c>
      <c r="G525">
        <v>1</v>
      </c>
      <c r="H525">
        <v>2011</v>
      </c>
      <c r="I525" s="1">
        <v>0.4793</v>
      </c>
      <c r="J525" s="4">
        <v>708.46600000000001</v>
      </c>
      <c r="K525" s="2">
        <v>45.46442595692676</v>
      </c>
      <c r="L525" s="5">
        <v>4.3154338485160224</v>
      </c>
      <c r="M525" s="11" t="s">
        <v>141</v>
      </c>
      <c r="N525" s="5">
        <v>1.5509661329863522</v>
      </c>
      <c r="O525" s="5">
        <v>1.7271379206487447</v>
      </c>
      <c r="P525" s="5">
        <v>2.9189753674267366E-2</v>
      </c>
      <c r="Q525" s="2">
        <v>1.0618602711876219</v>
      </c>
      <c r="R525" s="5">
        <v>2.6386504055920907</v>
      </c>
      <c r="S525" s="5">
        <v>0.10286159215126781</v>
      </c>
      <c r="T525" s="5">
        <v>9.1779818411214117E-2</v>
      </c>
      <c r="U525" s="5">
        <v>0.34375455488523265</v>
      </c>
      <c r="V525" s="5">
        <v>0.55280141025510376</v>
      </c>
      <c r="W525" s="3">
        <v>1.7867913462117651</v>
      </c>
      <c r="X525" s="3">
        <v>0.28791710902806827</v>
      </c>
      <c r="Y525" s="3">
        <v>3.5735826924235301</v>
      </c>
      <c r="AB525">
        <f t="shared" si="106"/>
        <v>0.12172267081815423</v>
      </c>
      <c r="AC525">
        <f t="shared" si="107"/>
        <v>1.2515018021625952E-2</v>
      </c>
      <c r="AD525">
        <f t="shared" si="108"/>
        <v>2.5013605908345182E-2</v>
      </c>
      <c r="AE525">
        <f t="shared" si="109"/>
        <v>1.7980231867637177E-2</v>
      </c>
      <c r="AF525">
        <f t="shared" si="110"/>
        <v>3.3162788372439057E-4</v>
      </c>
      <c r="AG525">
        <f t="shared" si="111"/>
        <v>0.11477498059319823</v>
      </c>
      <c r="AH525">
        <f t="shared" si="112"/>
        <v>5.7023994584449646E-3</v>
      </c>
      <c r="AI525">
        <f t="shared" si="113"/>
        <v>2.3474119951817371E-3</v>
      </c>
      <c r="AJ525">
        <f t="shared" si="114"/>
        <v>7.0716839104141673E-3</v>
      </c>
      <c r="AK525">
        <f t="shared" si="115"/>
        <v>6.8962251778331308E-3</v>
      </c>
      <c r="AL525" s="5">
        <f t="shared" si="116"/>
        <v>0.17756315449948692</v>
      </c>
      <c r="AM525" s="5">
        <f t="shared" si="117"/>
        <v>0.13679270113507222</v>
      </c>
      <c r="AN525" s="5">
        <f t="shared" si="118"/>
        <v>4.0770453364414705E-2</v>
      </c>
    </row>
    <row r="526" spans="1:40" x14ac:dyDescent="0.25">
      <c r="A526" s="17">
        <v>551</v>
      </c>
      <c r="B526">
        <v>20</v>
      </c>
      <c r="C526">
        <v>1</v>
      </c>
      <c r="D526">
        <v>2011</v>
      </c>
      <c r="E526" s="1">
        <v>0.4793</v>
      </c>
      <c r="F526">
        <v>21</v>
      </c>
      <c r="G526">
        <v>1</v>
      </c>
      <c r="H526">
        <v>2011</v>
      </c>
      <c r="I526" s="1">
        <v>0.4793</v>
      </c>
      <c r="J526" s="4">
        <v>710.68</v>
      </c>
      <c r="K526" s="2">
        <v>44.70366409635853</v>
      </c>
      <c r="L526" s="5">
        <v>3.2358810381664704</v>
      </c>
      <c r="M526" s="5">
        <v>2.5571892014557753E-3</v>
      </c>
      <c r="N526" s="5">
        <v>1.1752703343447422</v>
      </c>
      <c r="O526" s="5">
        <v>1.4667553466998702</v>
      </c>
      <c r="P526" s="5">
        <v>4.0915027223292405E-2</v>
      </c>
      <c r="Q526" s="2">
        <v>1.0663114395061795</v>
      </c>
      <c r="R526" s="5">
        <v>1.5882563903798497</v>
      </c>
      <c r="S526" s="5">
        <v>8.5579446721692279E-2</v>
      </c>
      <c r="T526" s="5">
        <v>5.9947080638181181E-2</v>
      </c>
      <c r="U526" s="5">
        <v>0.29375278994087839</v>
      </c>
      <c r="V526" s="5">
        <v>0.54375259099401085</v>
      </c>
      <c r="W526" s="3">
        <v>0.80286884412989201</v>
      </c>
      <c r="X526" s="3">
        <v>0.15653469105746595</v>
      </c>
      <c r="Y526" s="3">
        <v>1.605737688259784</v>
      </c>
      <c r="AB526">
        <f t="shared" si="106"/>
        <v>9.1272418079329537E-2</v>
      </c>
      <c r="AC526">
        <f t="shared" si="107"/>
        <v>3.2003268940926304E-5</v>
      </c>
      <c r="AD526">
        <f t="shared" si="108"/>
        <v>1.8954475119623483E-2</v>
      </c>
      <c r="AE526">
        <f t="shared" si="109"/>
        <v>1.5269539804241105E-2</v>
      </c>
      <c r="AF526">
        <f t="shared" si="110"/>
        <v>4.6483995863753533E-4</v>
      </c>
      <c r="AG526">
        <f t="shared" si="111"/>
        <v>6.9085353632500443E-2</v>
      </c>
      <c r="AH526">
        <f t="shared" si="112"/>
        <v>4.7443188505398113E-3</v>
      </c>
      <c r="AI526">
        <f t="shared" si="113"/>
        <v>1.5332400804684903E-3</v>
      </c>
      <c r="AJ526">
        <f t="shared" si="114"/>
        <v>6.04305266284465E-3</v>
      </c>
      <c r="AK526">
        <f t="shared" si="115"/>
        <v>6.7833407060131096E-3</v>
      </c>
      <c r="AL526" s="5">
        <f t="shared" si="116"/>
        <v>0.12599327623077258</v>
      </c>
      <c r="AM526" s="5">
        <f t="shared" si="117"/>
        <v>8.8189305932366499E-2</v>
      </c>
      <c r="AN526" s="5">
        <f t="shared" si="118"/>
        <v>3.7803970298406084E-2</v>
      </c>
    </row>
    <row r="527" spans="1:40" x14ac:dyDescent="0.25">
      <c r="A527" s="17">
        <v>552</v>
      </c>
      <c r="B527">
        <v>21</v>
      </c>
      <c r="C527">
        <v>1</v>
      </c>
      <c r="D527">
        <v>2011</v>
      </c>
      <c r="E527" s="1">
        <v>0.4793</v>
      </c>
      <c r="F527">
        <v>22</v>
      </c>
      <c r="G527">
        <v>1</v>
      </c>
      <c r="H527">
        <v>2011</v>
      </c>
      <c r="I527" s="1">
        <v>0.4793</v>
      </c>
      <c r="J527" s="4">
        <v>711.33799999999997</v>
      </c>
      <c r="K527" s="2">
        <v>33.668945002235105</v>
      </c>
      <c r="L527" s="5">
        <v>2.8847288508792039</v>
      </c>
      <c r="M527" s="11" t="s">
        <v>141</v>
      </c>
      <c r="N527" s="5">
        <v>1.425850460942252</v>
      </c>
      <c r="O527" s="5">
        <v>1.9907323454747654</v>
      </c>
      <c r="P527" s="5">
        <v>1.348930152625648E-2</v>
      </c>
      <c r="Q527" s="2">
        <v>1.5062958558348014</v>
      </c>
      <c r="R527" s="5">
        <v>1.9213910777064183</v>
      </c>
      <c r="S527" s="5">
        <v>0.13981243837072274</v>
      </c>
      <c r="T527" s="5">
        <v>8.0127494053194873E-2</v>
      </c>
      <c r="U527" s="5">
        <v>0.24738353395043497</v>
      </c>
      <c r="V527" s="5">
        <v>0.50950360832468922</v>
      </c>
      <c r="W527" s="3">
        <v>0.8283129843861694</v>
      </c>
      <c r="X527" s="3">
        <v>0.18542309378722061</v>
      </c>
      <c r="Y527" s="3">
        <v>1.6566259687723388</v>
      </c>
      <c r="AB527">
        <f t="shared" si="106"/>
        <v>8.1367693872992516E-2</v>
      </c>
      <c r="AC527">
        <f t="shared" si="107"/>
        <v>1.2515018021625952E-2</v>
      </c>
      <c r="AD527">
        <f t="shared" si="108"/>
        <v>2.2995770672031596E-2</v>
      </c>
      <c r="AE527">
        <f t="shared" si="109"/>
        <v>2.0724360648972758E-2</v>
      </c>
      <c r="AF527">
        <f t="shared" si="110"/>
        <v>1.5325338363565024E-4</v>
      </c>
      <c r="AG527">
        <f t="shared" si="111"/>
        <v>8.3575915622749519E-2</v>
      </c>
      <c r="AH527">
        <f t="shared" si="112"/>
        <v>7.7508655677487751E-3</v>
      </c>
      <c r="AI527">
        <f t="shared" si="113"/>
        <v>2.0493856268225183E-3</v>
      </c>
      <c r="AJ527">
        <f t="shared" si="114"/>
        <v>5.0891490218151611E-3</v>
      </c>
      <c r="AK527">
        <f t="shared" si="115"/>
        <v>6.3560829381822505E-3</v>
      </c>
      <c r="AL527" s="5">
        <f t="shared" si="116"/>
        <v>0.13775609659925847</v>
      </c>
      <c r="AM527" s="5">
        <f t="shared" si="117"/>
        <v>0.10482139877731822</v>
      </c>
      <c r="AN527" s="5">
        <f t="shared" si="118"/>
        <v>3.2934697821940251E-2</v>
      </c>
    </row>
    <row r="528" spans="1:40" x14ac:dyDescent="0.25">
      <c r="A528" s="17">
        <v>553</v>
      </c>
      <c r="B528">
        <v>22</v>
      </c>
      <c r="C528">
        <v>1</v>
      </c>
      <c r="D528">
        <v>2011</v>
      </c>
      <c r="E528" s="1">
        <v>0.4793</v>
      </c>
      <c r="F528">
        <v>23</v>
      </c>
      <c r="G528">
        <v>1</v>
      </c>
      <c r="H528">
        <v>2011</v>
      </c>
      <c r="I528" s="1">
        <v>0.4793</v>
      </c>
      <c r="J528" s="4">
        <v>709.53599999999994</v>
      </c>
      <c r="K528" s="2">
        <v>25.425066522346764</v>
      </c>
      <c r="L528" s="5">
        <v>1.5539947065154247</v>
      </c>
      <c r="M528" s="11" t="s">
        <v>141</v>
      </c>
      <c r="N528" s="5">
        <v>0.62968930794191769</v>
      </c>
      <c r="O528" s="5">
        <v>0.83258561494585825</v>
      </c>
      <c r="P528" s="5">
        <v>1.4045493035637721E-2</v>
      </c>
      <c r="Q528" s="2">
        <v>0.61076061684982208</v>
      </c>
      <c r="R528" s="5">
        <v>0.87981104080481409</v>
      </c>
      <c r="S528" s="5">
        <v>7.6690427553282772E-2</v>
      </c>
      <c r="T528" s="5">
        <v>4.0855760840982434E-2</v>
      </c>
      <c r="U528" s="5">
        <v>0.10909429599691438</v>
      </c>
      <c r="V528" s="5">
        <v>0.32189708601149791</v>
      </c>
      <c r="W528" s="3">
        <v>0.55459304395230935</v>
      </c>
      <c r="X528" s="3">
        <v>7.7437003840897925E-2</v>
      </c>
      <c r="Y528" s="3">
        <v>1.1091860879046187</v>
      </c>
      <c r="AB528">
        <f t="shared" si="106"/>
        <v>4.3832530576126828E-2</v>
      </c>
      <c r="AC528">
        <f t="shared" si="107"/>
        <v>1.2515018021625952E-2</v>
      </c>
      <c r="AD528">
        <f t="shared" si="108"/>
        <v>1.0155476550110034E-2</v>
      </c>
      <c r="AE528">
        <f t="shared" si="109"/>
        <v>8.6675662825831407E-3</v>
      </c>
      <c r="AF528">
        <f t="shared" si="110"/>
        <v>1.5957233429415404E-4</v>
      </c>
      <c r="AG528">
        <f t="shared" si="111"/>
        <v>3.8269675634197912E-2</v>
      </c>
      <c r="AH528">
        <f t="shared" si="112"/>
        <v>4.2515329910957668E-3</v>
      </c>
      <c r="AI528">
        <f t="shared" si="113"/>
        <v>1.0449498019346733E-3</v>
      </c>
      <c r="AJ528">
        <f t="shared" si="114"/>
        <v>2.2442768154065911E-3</v>
      </c>
      <c r="AK528">
        <f t="shared" si="115"/>
        <v>4.0156822107222795E-3</v>
      </c>
      <c r="AL528" s="5">
        <f t="shared" si="116"/>
        <v>7.533016376474011E-2</v>
      </c>
      <c r="AM528" s="5">
        <f t="shared" si="117"/>
        <v>4.982611745335723E-2</v>
      </c>
      <c r="AN528" s="5">
        <f t="shared" si="118"/>
        <v>2.550404631138288E-2</v>
      </c>
    </row>
    <row r="529" spans="1:40" x14ac:dyDescent="0.25">
      <c r="A529" s="17">
        <v>554</v>
      </c>
      <c r="B529">
        <v>23</v>
      </c>
      <c r="C529">
        <v>1</v>
      </c>
      <c r="D529">
        <v>2011</v>
      </c>
      <c r="E529" s="1">
        <v>0.4793</v>
      </c>
      <c r="F529">
        <v>24</v>
      </c>
      <c r="G529">
        <v>1</v>
      </c>
      <c r="H529">
        <v>2011</v>
      </c>
      <c r="I529" s="1">
        <v>0.4793</v>
      </c>
      <c r="J529" s="4">
        <v>710.68200000000002</v>
      </c>
      <c r="K529" s="2">
        <v>12.283975111231051</v>
      </c>
      <c r="L529" s="5">
        <v>1.5977042608700855</v>
      </c>
      <c r="M529" s="11" t="s">
        <v>141</v>
      </c>
      <c r="N529" s="5">
        <v>0.16187642993686335</v>
      </c>
      <c r="O529" s="5">
        <v>0.7031411307294424</v>
      </c>
      <c r="P529" s="5">
        <v>1.17965164098396E-2</v>
      </c>
      <c r="Q529" s="2">
        <v>0.46508852093757536</v>
      </c>
      <c r="R529" s="5">
        <v>0.9441736332016557</v>
      </c>
      <c r="S529" s="5">
        <v>4.253621177842469E-2</v>
      </c>
      <c r="T529" s="5">
        <v>3.3064622299051945E-2</v>
      </c>
      <c r="U529" s="5">
        <v>0.10711399735483575</v>
      </c>
      <c r="V529" s="5">
        <v>0.18169258729557011</v>
      </c>
      <c r="W529" s="3">
        <v>0.40155084289525217</v>
      </c>
      <c r="X529" s="3" t="s">
        <v>147</v>
      </c>
      <c r="Y529" s="3">
        <v>0.80310168579050434</v>
      </c>
      <c r="AB529">
        <f t="shared" si="106"/>
        <v>4.5065417901731457E-2</v>
      </c>
      <c r="AC529">
        <f t="shared" si="107"/>
        <v>1.2515018021625952E-2</v>
      </c>
      <c r="AD529">
        <f t="shared" si="108"/>
        <v>2.610703830453131E-3</v>
      </c>
      <c r="AE529">
        <f t="shared" si="109"/>
        <v>7.3199947815627553E-3</v>
      </c>
      <c r="AF529">
        <f t="shared" si="110"/>
        <v>1.3402147260200683E-4</v>
      </c>
      <c r="AG529">
        <f t="shared" si="111"/>
        <v>4.1069294438424379E-2</v>
      </c>
      <c r="AH529">
        <f t="shared" si="112"/>
        <v>2.358105352412627E-3</v>
      </c>
      <c r="AI529">
        <f t="shared" si="113"/>
        <v>8.4567928270671471E-4</v>
      </c>
      <c r="AJ529">
        <f t="shared" si="114"/>
        <v>2.2035383121751851E-3</v>
      </c>
      <c r="AK529">
        <f t="shared" si="115"/>
        <v>2.2666240930086091E-3</v>
      </c>
      <c r="AL529" s="5">
        <f t="shared" si="116"/>
        <v>6.7645156007975313E-2</v>
      </c>
      <c r="AM529" s="5">
        <f t="shared" si="117"/>
        <v>4.8743241478727516E-2</v>
      </c>
      <c r="AN529" s="5">
        <f t="shared" si="118"/>
        <v>1.8901914529247797E-2</v>
      </c>
    </row>
    <row r="530" spans="1:40" x14ac:dyDescent="0.25">
      <c r="A530" s="17">
        <v>555</v>
      </c>
      <c r="B530">
        <v>24</v>
      </c>
      <c r="C530">
        <v>1</v>
      </c>
      <c r="D530">
        <v>2011</v>
      </c>
      <c r="E530" s="1">
        <v>0.4793</v>
      </c>
      <c r="F530">
        <v>25</v>
      </c>
      <c r="G530">
        <v>1</v>
      </c>
      <c r="H530">
        <v>2011</v>
      </c>
      <c r="I530" s="1">
        <v>0.4793</v>
      </c>
      <c r="J530" s="4">
        <v>710.85199999999998</v>
      </c>
      <c r="K530" s="2">
        <v>23.211582720453709</v>
      </c>
      <c r="L530" s="5">
        <v>2.2322851126370877</v>
      </c>
      <c r="M530" s="11" t="s">
        <v>141</v>
      </c>
      <c r="N530" s="5">
        <v>0.31371410852711323</v>
      </c>
      <c r="O530" s="5">
        <v>0.85993392825550297</v>
      </c>
      <c r="P530" s="5">
        <v>2.0133497736849131E-2</v>
      </c>
      <c r="Q530" s="2">
        <v>0.5051294784186664</v>
      </c>
      <c r="R530" s="5">
        <v>1.4072393777638206</v>
      </c>
      <c r="S530" s="5">
        <v>7.7474488840326303E-2</v>
      </c>
      <c r="T530" s="5">
        <v>3.9979139092656699E-2</v>
      </c>
      <c r="U530" s="5">
        <v>0.15663088139273823</v>
      </c>
      <c r="V530" s="5">
        <v>0.16214127497267652</v>
      </c>
      <c r="W530" s="3">
        <v>0.56857763807529882</v>
      </c>
      <c r="X530" s="3">
        <v>3.9350361910168261E-2</v>
      </c>
      <c r="Y530" s="3">
        <v>1.1371552761505976</v>
      </c>
      <c r="AB530">
        <f t="shared" si="106"/>
        <v>6.2964632404509835E-2</v>
      </c>
      <c r="AC530">
        <f t="shared" si="107"/>
        <v>1.2515018021625952E-2</v>
      </c>
      <c r="AD530">
        <f t="shared" si="108"/>
        <v>5.059505112130061E-3</v>
      </c>
      <c r="AE530">
        <f t="shared" si="109"/>
        <v>8.9522737217617668E-3</v>
      </c>
      <c r="AF530">
        <f t="shared" si="110"/>
        <v>2.2873880064041568E-4</v>
      </c>
      <c r="AG530">
        <f t="shared" si="111"/>
        <v>6.1211546603720725E-2</v>
      </c>
      <c r="AH530">
        <f t="shared" si="112"/>
        <v>4.2949994644909057E-3</v>
      </c>
      <c r="AI530">
        <f t="shared" si="113"/>
        <v>1.0225288335466427E-3</v>
      </c>
      <c r="AJ530">
        <f t="shared" si="114"/>
        <v>3.2221946388137882E-3</v>
      </c>
      <c r="AK530">
        <f t="shared" si="115"/>
        <v>2.0227204961661242E-3</v>
      </c>
      <c r="AL530" s="5">
        <f t="shared" si="116"/>
        <v>8.9720168060668043E-2</v>
      </c>
      <c r="AM530" s="5">
        <f t="shared" si="117"/>
        <v>7.1773990036738192E-2</v>
      </c>
      <c r="AN530" s="5">
        <f t="shared" si="118"/>
        <v>1.7946178023929851E-2</v>
      </c>
    </row>
    <row r="531" spans="1:40" x14ac:dyDescent="0.25">
      <c r="A531" s="17">
        <v>556</v>
      </c>
      <c r="B531">
        <v>25</v>
      </c>
      <c r="C531">
        <v>1</v>
      </c>
      <c r="D531">
        <v>2011</v>
      </c>
      <c r="E531" s="1">
        <v>0.4793</v>
      </c>
      <c r="F531">
        <v>26</v>
      </c>
      <c r="G531">
        <v>1</v>
      </c>
      <c r="H531">
        <v>2011</v>
      </c>
      <c r="I531" s="1">
        <v>0.4793</v>
      </c>
      <c r="J531" s="4">
        <v>709.66</v>
      </c>
      <c r="K531" s="2">
        <v>21.305977510357103</v>
      </c>
      <c r="L531" s="5">
        <v>2.159118035486125</v>
      </c>
      <c r="M531" s="11" t="s">
        <v>141</v>
      </c>
      <c r="N531" s="5">
        <v>0.22953747553211618</v>
      </c>
      <c r="O531" s="5">
        <v>0.60294035807876067</v>
      </c>
      <c r="P531" s="5">
        <v>1.6389287096974233E-2</v>
      </c>
      <c r="Q531" s="2">
        <v>0.27826071410975428</v>
      </c>
      <c r="R531" s="5">
        <v>1.2877571867028113</v>
      </c>
      <c r="S531" s="5">
        <v>3.6241838703234379E-2</v>
      </c>
      <c r="T531" s="5">
        <v>4.7042676251133619E-2</v>
      </c>
      <c r="U531" s="5">
        <v>0.12914216004133938</v>
      </c>
      <c r="V531" s="5">
        <v>0.11668840079582643</v>
      </c>
      <c r="W531" s="3">
        <v>0.30577233280836935</v>
      </c>
      <c r="X531" s="3" t="s">
        <v>147</v>
      </c>
      <c r="Y531" s="3">
        <v>0.6115446656167387</v>
      </c>
      <c r="AB531">
        <f t="shared" si="106"/>
        <v>6.0900855653573033E-2</v>
      </c>
      <c r="AC531">
        <f t="shared" si="107"/>
        <v>1.2515018021625952E-2</v>
      </c>
      <c r="AD531">
        <f t="shared" si="108"/>
        <v>3.7019247758179785E-3</v>
      </c>
      <c r="AE531">
        <f t="shared" si="109"/>
        <v>6.2768626124196395E-3</v>
      </c>
      <c r="AF531">
        <f t="shared" si="110"/>
        <v>1.8620042691598501E-4</v>
      </c>
      <c r="AG531">
        <f t="shared" si="111"/>
        <v>5.6014357112002915E-2</v>
      </c>
      <c r="AH531">
        <f t="shared" si="112"/>
        <v>2.0091604365840669E-3</v>
      </c>
      <c r="AI531">
        <f t="shared" si="113"/>
        <v>1.2031898126295419E-3</v>
      </c>
      <c r="AJ531">
        <f t="shared" si="114"/>
        <v>2.6566994454091625E-3</v>
      </c>
      <c r="AK531">
        <f t="shared" si="115"/>
        <v>1.4556936227024255E-3</v>
      </c>
      <c r="AL531" s="5">
        <f t="shared" si="116"/>
        <v>8.3580861490352584E-2</v>
      </c>
      <c r="AM531" s="5">
        <f t="shared" si="117"/>
        <v>6.333910042932811E-2</v>
      </c>
      <c r="AN531" s="5">
        <f t="shared" si="118"/>
        <v>2.0241761061024474E-2</v>
      </c>
    </row>
    <row r="532" spans="1:40" x14ac:dyDescent="0.25">
      <c r="A532" s="17">
        <v>557</v>
      </c>
      <c r="B532">
        <v>26</v>
      </c>
      <c r="C532">
        <v>1</v>
      </c>
      <c r="D532">
        <v>2011</v>
      </c>
      <c r="E532" s="1">
        <v>0.4793</v>
      </c>
      <c r="F532">
        <v>27</v>
      </c>
      <c r="G532">
        <v>1</v>
      </c>
      <c r="H532">
        <v>2011</v>
      </c>
      <c r="I532" s="1">
        <v>0.4793</v>
      </c>
      <c r="J532" s="4">
        <v>701.12199999999996</v>
      </c>
      <c r="K532" s="2">
        <v>39.0659542847037</v>
      </c>
      <c r="L532" s="5">
        <v>3.2957807170360671</v>
      </c>
      <c r="M532" s="11" t="s">
        <v>141</v>
      </c>
      <c r="N532" s="5">
        <v>0.29586182127200344</v>
      </c>
      <c r="O532" s="5">
        <v>0.70516262214031644</v>
      </c>
      <c r="P532" s="5">
        <v>1.9529913976997194E-2</v>
      </c>
      <c r="Q532" s="2">
        <v>0.2006681855412783</v>
      </c>
      <c r="R532" s="5">
        <v>2.0009456966264678</v>
      </c>
      <c r="S532" s="5">
        <v>9.8769997430003462E-3</v>
      </c>
      <c r="T532" s="5">
        <v>3.9982026010278025E-2</v>
      </c>
      <c r="U532" s="5">
        <v>0.20049189050745686</v>
      </c>
      <c r="V532" s="5">
        <v>0.25098007942062972</v>
      </c>
      <c r="W532" s="3">
        <v>0.38107573350636059</v>
      </c>
      <c r="X532" s="3" t="s">
        <v>147</v>
      </c>
      <c r="Y532" s="3">
        <v>0.76215146701272118</v>
      </c>
      <c r="AB532">
        <f t="shared" si="106"/>
        <v>9.2961969848420908E-2</v>
      </c>
      <c r="AC532">
        <f t="shared" si="107"/>
        <v>1.2515018021625952E-2</v>
      </c>
      <c r="AD532">
        <f t="shared" si="108"/>
        <v>4.7715877498714365E-3</v>
      </c>
      <c r="AE532">
        <f t="shared" si="109"/>
        <v>7.341039357014089E-3</v>
      </c>
      <c r="AF532">
        <f t="shared" si="110"/>
        <v>2.2188142160379273E-4</v>
      </c>
      <c r="AG532">
        <f t="shared" si="111"/>
        <v>8.7036351239114948E-2</v>
      </c>
      <c r="AH532">
        <f t="shared" si="112"/>
        <v>5.4755712805532367E-4</v>
      </c>
      <c r="AI532">
        <f t="shared" si="113"/>
        <v>1.0226026709672293E-3</v>
      </c>
      <c r="AJ532">
        <f t="shared" si="114"/>
        <v>4.1244988789849186E-3</v>
      </c>
      <c r="AK532">
        <f t="shared" si="115"/>
        <v>3.1309890147284145E-3</v>
      </c>
      <c r="AL532" s="5">
        <f t="shared" si="116"/>
        <v>0.11781149639853618</v>
      </c>
      <c r="AM532" s="5">
        <f t="shared" si="117"/>
        <v>9.5861998931850823E-2</v>
      </c>
      <c r="AN532" s="5">
        <f t="shared" si="118"/>
        <v>2.1949497466685355E-2</v>
      </c>
    </row>
    <row r="533" spans="1:40" x14ac:dyDescent="0.25">
      <c r="A533" s="17">
        <v>558</v>
      </c>
      <c r="B533">
        <v>27</v>
      </c>
      <c r="C533">
        <v>1</v>
      </c>
      <c r="D533">
        <v>2011</v>
      </c>
      <c r="E533" s="1">
        <v>0.4793</v>
      </c>
      <c r="F533">
        <v>28</v>
      </c>
      <c r="G533">
        <v>1</v>
      </c>
      <c r="H533">
        <v>2011</v>
      </c>
      <c r="I533" s="1">
        <v>0.4793</v>
      </c>
      <c r="J533" s="4">
        <v>709.40200000000004</v>
      </c>
      <c r="K533" s="2">
        <v>34.465648532144094</v>
      </c>
      <c r="L533" s="5">
        <v>6.8177983831413798</v>
      </c>
      <c r="M533" s="5">
        <v>2.0443780500179008E-2</v>
      </c>
      <c r="N533" s="5">
        <v>0.34428878200425223</v>
      </c>
      <c r="O533" s="5">
        <v>1.1829223454596152</v>
      </c>
      <c r="P533" s="5">
        <v>2.7022224720533637E-2</v>
      </c>
      <c r="Q533" s="2">
        <v>0.17694562000454295</v>
      </c>
      <c r="R533" s="5">
        <v>3.9899444942849356</v>
      </c>
      <c r="S533" s="5">
        <v>2.5858346127701666E-2</v>
      </c>
      <c r="T533" s="5">
        <v>8.5173984847899259E-2</v>
      </c>
      <c r="U533" s="5">
        <v>0.42525846628311709</v>
      </c>
      <c r="V533" s="5">
        <v>0.36434881992491047</v>
      </c>
      <c r="W533" s="3">
        <v>0.50917052274535857</v>
      </c>
      <c r="X533" s="3">
        <v>7.9133302182183951E-2</v>
      </c>
      <c r="Y533" s="3">
        <v>1.0183410454907171</v>
      </c>
      <c r="AB533">
        <f t="shared" si="106"/>
        <v>0.19230526001019319</v>
      </c>
      <c r="AC533">
        <f t="shared" si="107"/>
        <v>2.5585428138990548E-4</v>
      </c>
      <c r="AD533">
        <f t="shared" si="108"/>
        <v>5.5526060360431553E-3</v>
      </c>
      <c r="AE533">
        <f t="shared" si="109"/>
        <v>1.231471893384402E-2</v>
      </c>
      <c r="AF533">
        <f t="shared" si="110"/>
        <v>3.0700235766276644E-4</v>
      </c>
      <c r="AG533">
        <f t="shared" si="111"/>
        <v>0.17355304095190754</v>
      </c>
      <c r="AH533">
        <f t="shared" si="112"/>
        <v>1.433524563162918E-3</v>
      </c>
      <c r="AI533">
        <f t="shared" si="113"/>
        <v>2.1784574993771919E-3</v>
      </c>
      <c r="AJ533">
        <f t="shared" si="114"/>
        <v>8.7483741263755833E-3</v>
      </c>
      <c r="AK533">
        <f t="shared" si="115"/>
        <v>4.545269709642097E-3</v>
      </c>
      <c r="AL533" s="5">
        <f t="shared" si="116"/>
        <v>0.21073544161913305</v>
      </c>
      <c r="AM533" s="5">
        <f t="shared" si="117"/>
        <v>0.19045866685046534</v>
      </c>
      <c r="AN533" s="5">
        <f t="shared" si="118"/>
        <v>2.027677476866771E-2</v>
      </c>
    </row>
    <row r="534" spans="1:40" x14ac:dyDescent="0.25">
      <c r="A534" s="17">
        <v>559</v>
      </c>
      <c r="B534">
        <v>28</v>
      </c>
      <c r="C534">
        <v>1</v>
      </c>
      <c r="D534">
        <v>2011</v>
      </c>
      <c r="E534" s="1">
        <v>0.4793</v>
      </c>
      <c r="F534">
        <v>29</v>
      </c>
      <c r="G534">
        <v>1</v>
      </c>
      <c r="H534">
        <v>2011</v>
      </c>
      <c r="I534" s="1">
        <v>0.4793</v>
      </c>
      <c r="J534" s="4">
        <v>710.62300000000005</v>
      </c>
      <c r="K534" s="2">
        <v>18.912981989043583</v>
      </c>
      <c r="L534" s="5">
        <v>3.9748018865019126</v>
      </c>
      <c r="M534" s="11" t="s">
        <v>141</v>
      </c>
      <c r="N534" s="5">
        <v>0.3549506061064322</v>
      </c>
      <c r="O534" s="5">
        <v>0.89203508286714261</v>
      </c>
      <c r="P534" s="5">
        <v>2.4879636077075291E-2</v>
      </c>
      <c r="Q534" s="2">
        <v>0.28789003203736929</v>
      </c>
      <c r="R534" s="5">
        <v>2.3961838860807734</v>
      </c>
      <c r="S534" s="5">
        <v>2.2113346390470051E-2</v>
      </c>
      <c r="T534" s="5">
        <v>5.0056266445657263E-2</v>
      </c>
      <c r="U534" s="5">
        <v>0.2605276352852674</v>
      </c>
      <c r="V534" s="5">
        <v>0.20077238383411997</v>
      </c>
      <c r="W534" s="3">
        <v>0.45378540267761397</v>
      </c>
      <c r="X534" s="3">
        <v>4.4457512539888652E-2</v>
      </c>
      <c r="Y534" s="3">
        <v>0.90757080535522794</v>
      </c>
      <c r="AB534">
        <f t="shared" si="106"/>
        <v>0.11211468384909351</v>
      </c>
      <c r="AC534">
        <f t="shared" si="107"/>
        <v>1.2515018021625952E-2</v>
      </c>
      <c r="AD534">
        <f t="shared" si="108"/>
        <v>5.7245573512163103E-3</v>
      </c>
      <c r="AE534">
        <f t="shared" si="109"/>
        <v>9.2864602370571689E-3</v>
      </c>
      <c r="AF534">
        <f t="shared" si="110"/>
        <v>2.8266018110824511E-4</v>
      </c>
      <c r="AG534">
        <f t="shared" si="111"/>
        <v>0.10422826701096936</v>
      </c>
      <c r="AH534">
        <f t="shared" si="112"/>
        <v>1.2259107782036029E-3</v>
      </c>
      <c r="AI534">
        <f t="shared" si="113"/>
        <v>1.2802670818336669E-3</v>
      </c>
      <c r="AJ534">
        <f t="shared" si="114"/>
        <v>5.3595481441116527E-3</v>
      </c>
      <c r="AK534">
        <f t="shared" si="115"/>
        <v>2.5046455069126744E-3</v>
      </c>
      <c r="AL534" s="5">
        <f t="shared" si="116"/>
        <v>0.13992337964010121</v>
      </c>
      <c r="AM534" s="5">
        <f t="shared" si="117"/>
        <v>0.11459863852203098</v>
      </c>
      <c r="AN534" s="5">
        <f t="shared" si="118"/>
        <v>2.5324741118070232E-2</v>
      </c>
    </row>
    <row r="535" spans="1:40" x14ac:dyDescent="0.25">
      <c r="A535" s="17">
        <v>560</v>
      </c>
      <c r="B535">
        <v>29</v>
      </c>
      <c r="C535">
        <v>1</v>
      </c>
      <c r="D535">
        <v>2011</v>
      </c>
      <c r="E535" s="1">
        <v>0.4793</v>
      </c>
      <c r="F535">
        <v>30</v>
      </c>
      <c r="G535">
        <v>1</v>
      </c>
      <c r="H535">
        <v>2011</v>
      </c>
      <c r="I535" s="1">
        <v>0.4793</v>
      </c>
      <c r="J535" s="4">
        <v>710.12900000000002</v>
      </c>
      <c r="K535" s="2">
        <v>17.123649365115281</v>
      </c>
      <c r="L535" s="5">
        <v>3.8636068692684384</v>
      </c>
      <c r="M535" s="11" t="s">
        <v>141</v>
      </c>
      <c r="N535" s="5">
        <v>0.32975144909364329</v>
      </c>
      <c r="O535" s="5">
        <v>0.83654310003729604</v>
      </c>
      <c r="P535" s="5">
        <v>5.3126133703003623E-3</v>
      </c>
      <c r="Q535" s="2">
        <v>0.25772845067768402</v>
      </c>
      <c r="R535" s="5">
        <v>2.2957174504997937</v>
      </c>
      <c r="S535" s="5">
        <v>2.872681335662414E-2</v>
      </c>
      <c r="T535" s="5">
        <v>2.8841157684130602E-2</v>
      </c>
      <c r="U535" s="5">
        <v>0.2464779936576853</v>
      </c>
      <c r="V535" s="5">
        <v>0.20283364342021767</v>
      </c>
      <c r="W535" s="3">
        <v>0.35522698112228945</v>
      </c>
      <c r="X535" s="3">
        <v>5.6879350146938013E-2</v>
      </c>
      <c r="Y535" s="3">
        <v>0.71045396224457891</v>
      </c>
      <c r="AB535">
        <f t="shared" si="106"/>
        <v>0.10897827741709976</v>
      </c>
      <c r="AC535">
        <f t="shared" si="107"/>
        <v>1.2515018021625952E-2</v>
      </c>
      <c r="AD535">
        <f t="shared" si="108"/>
        <v>5.3181514540567481E-3</v>
      </c>
      <c r="AE535">
        <f t="shared" si="109"/>
        <v>8.7087653661688004E-3</v>
      </c>
      <c r="AF535">
        <f t="shared" si="110"/>
        <v>6.0357163294315839E-5</v>
      </c>
      <c r="AG535">
        <f t="shared" si="111"/>
        <v>9.9858217394075438E-2</v>
      </c>
      <c r="AH535">
        <f t="shared" si="112"/>
        <v>1.5925454924590533E-3</v>
      </c>
      <c r="AI535">
        <f t="shared" si="113"/>
        <v>7.3765758828722987E-4</v>
      </c>
      <c r="AJ535">
        <f t="shared" si="114"/>
        <v>5.0705203385658371E-3</v>
      </c>
      <c r="AK535">
        <f t="shared" si="115"/>
        <v>2.5303598231065081E-3</v>
      </c>
      <c r="AL535" s="5">
        <f t="shared" si="116"/>
        <v>0.13558056942224556</v>
      </c>
      <c r="AM535" s="5">
        <f t="shared" si="117"/>
        <v>0.10978930063649406</v>
      </c>
      <c r="AN535" s="5">
        <f t="shared" si="118"/>
        <v>2.5791268785751498E-2</v>
      </c>
    </row>
    <row r="536" spans="1:40" x14ac:dyDescent="0.25">
      <c r="A536" s="17">
        <v>561</v>
      </c>
      <c r="B536">
        <v>30</v>
      </c>
      <c r="C536">
        <v>1</v>
      </c>
      <c r="D536">
        <v>2011</v>
      </c>
      <c r="E536" s="1">
        <v>0.4793</v>
      </c>
      <c r="F536">
        <v>31</v>
      </c>
      <c r="G536">
        <v>1</v>
      </c>
      <c r="H536">
        <v>2011</v>
      </c>
      <c r="I536" s="1">
        <v>0.4793</v>
      </c>
      <c r="J536" s="4">
        <v>701.39099999999996</v>
      </c>
      <c r="K536" s="2">
        <v>15.027281502043788</v>
      </c>
      <c r="L536" s="5">
        <v>2.7507758473112678</v>
      </c>
      <c r="M536" s="11" t="s">
        <v>141</v>
      </c>
      <c r="N536" s="5">
        <v>0.43996419705527207</v>
      </c>
      <c r="O536" s="5">
        <v>0.72133936079605077</v>
      </c>
      <c r="P536" s="5">
        <v>2.8605669734319224E-2</v>
      </c>
      <c r="Q536" s="2">
        <v>0.28430901294218353</v>
      </c>
      <c r="R536" s="5">
        <v>1.7333669717519165</v>
      </c>
      <c r="S536" s="5">
        <v>2.3041142249600164E-2</v>
      </c>
      <c r="T536" s="5">
        <v>1.6152123941422528E-2</v>
      </c>
      <c r="U536" s="5">
        <v>0.19078082442930872</v>
      </c>
      <c r="V536" s="5">
        <v>0.15461139577863484</v>
      </c>
      <c r="W536" s="3">
        <v>0.52677154240307866</v>
      </c>
      <c r="X536" s="3">
        <v>6.6714736659748183E-2</v>
      </c>
      <c r="Y536" s="3">
        <v>1.0535430848061573</v>
      </c>
      <c r="AB536">
        <f t="shared" si="106"/>
        <v>7.7589367537620718E-2</v>
      </c>
      <c r="AC536">
        <f t="shared" si="107"/>
        <v>1.2515018021625952E-2</v>
      </c>
      <c r="AD536">
        <f t="shared" si="108"/>
        <v>7.0956359425669918E-3</v>
      </c>
      <c r="AE536">
        <f t="shared" si="109"/>
        <v>7.5094460073544507E-3</v>
      </c>
      <c r="AF536">
        <f t="shared" si="110"/>
        <v>3.2499204420741775E-4</v>
      </c>
      <c r="AG536">
        <f t="shared" si="111"/>
        <v>7.5397316795771177E-2</v>
      </c>
      <c r="AH536">
        <f t="shared" si="112"/>
        <v>1.2773455508335134E-3</v>
      </c>
      <c r="AI536">
        <f t="shared" si="113"/>
        <v>4.1311576056817119E-4</v>
      </c>
      <c r="AJ536">
        <f t="shared" si="114"/>
        <v>3.9247238105185912E-3</v>
      </c>
      <c r="AK536">
        <f t="shared" si="115"/>
        <v>1.9287848774779794E-3</v>
      </c>
      <c r="AL536" s="5">
        <f t="shared" si="116"/>
        <v>0.10503445955337552</v>
      </c>
      <c r="AM536" s="5">
        <f t="shared" si="117"/>
        <v>8.2941286795169433E-2</v>
      </c>
      <c r="AN536" s="5">
        <f t="shared" si="118"/>
        <v>2.2093172758206089E-2</v>
      </c>
    </row>
    <row r="537" spans="1:40" x14ac:dyDescent="0.25">
      <c r="A537" s="17">
        <v>562</v>
      </c>
      <c r="B537">
        <v>31</v>
      </c>
      <c r="C537">
        <v>1</v>
      </c>
      <c r="D537">
        <v>2011</v>
      </c>
      <c r="E537" s="1">
        <v>0.4793</v>
      </c>
      <c r="F537">
        <v>1</v>
      </c>
      <c r="G537">
        <v>2</v>
      </c>
      <c r="H537">
        <v>2011</v>
      </c>
      <c r="I537" s="1">
        <v>0.4793</v>
      </c>
      <c r="J537" s="4">
        <v>708.48900000000003</v>
      </c>
      <c r="K537" s="2">
        <v>18.532397821278927</v>
      </c>
      <c r="L537" s="5">
        <v>1.6190619422104582</v>
      </c>
      <c r="M537" s="11" t="s">
        <v>141</v>
      </c>
      <c r="N537" s="5">
        <v>0.20323220267461201</v>
      </c>
      <c r="O537" s="5">
        <v>1.3146534600748196</v>
      </c>
      <c r="P537" s="5">
        <v>1.8455270887026637E-3</v>
      </c>
      <c r="Q537" s="2">
        <v>1.0615079400655243</v>
      </c>
      <c r="R537" s="5">
        <v>1.0040357279211163</v>
      </c>
      <c r="S537" s="5" t="s">
        <v>140</v>
      </c>
      <c r="T537" s="5">
        <v>1.8446646928668212E-2</v>
      </c>
      <c r="U537" s="5">
        <v>0.18112468542279297</v>
      </c>
      <c r="V537" s="5">
        <v>0.39066962561577112</v>
      </c>
      <c r="W537" s="3">
        <v>0.31559369823249411</v>
      </c>
      <c r="X537" s="3" t="s">
        <v>147</v>
      </c>
      <c r="Y537" s="3">
        <v>0.63118739646498823</v>
      </c>
      <c r="AB537">
        <f t="shared" si="106"/>
        <v>4.5667840301538878E-2</v>
      </c>
      <c r="AC537">
        <f t="shared" si="107"/>
        <v>1.2515018021625952E-2</v>
      </c>
      <c r="AD537">
        <f t="shared" si="108"/>
        <v>3.2776797103875985E-3</v>
      </c>
      <c r="AE537">
        <f t="shared" si="109"/>
        <v>1.3686095218648185E-2</v>
      </c>
      <c r="AF537">
        <f t="shared" si="110"/>
        <v>2.0967228761578827E-5</v>
      </c>
      <c r="AG537">
        <f t="shared" si="111"/>
        <v>4.3673152359554546E-2</v>
      </c>
      <c r="AH537">
        <f t="shared" si="112"/>
        <v>5.543759666930919E-2</v>
      </c>
      <c r="AI537">
        <f t="shared" si="113"/>
        <v>4.7180176449278385E-4</v>
      </c>
      <c r="AJ537">
        <f t="shared" si="114"/>
        <v>3.7260786962105123E-3</v>
      </c>
      <c r="AK537">
        <f t="shared" si="115"/>
        <v>4.8736230740490409E-3</v>
      </c>
      <c r="AL537" s="5">
        <f t="shared" si="116"/>
        <v>7.5167600480962188E-2</v>
      </c>
      <c r="AM537" s="5">
        <f t="shared" si="117"/>
        <v>0.10818225256361608</v>
      </c>
      <c r="AN537" s="5">
        <f t="shared" si="118"/>
        <v>-3.3014652082653889E-2</v>
      </c>
    </row>
    <row r="538" spans="1:40" x14ac:dyDescent="0.25">
      <c r="A538" s="17">
        <v>563</v>
      </c>
      <c r="B538">
        <v>1</v>
      </c>
      <c r="C538">
        <v>2</v>
      </c>
      <c r="D538">
        <v>2011</v>
      </c>
      <c r="E538" s="1">
        <v>0.4793</v>
      </c>
      <c r="F538">
        <v>2</v>
      </c>
      <c r="G538">
        <v>2</v>
      </c>
      <c r="H538">
        <v>2011</v>
      </c>
      <c r="I538" s="1">
        <v>0.4793</v>
      </c>
      <c r="J538" s="4">
        <v>708.65800000000002</v>
      </c>
      <c r="K538" s="2">
        <v>25.230788335135024</v>
      </c>
      <c r="L538" s="5">
        <v>5.1727696530029279</v>
      </c>
      <c r="M538" s="5">
        <v>1.3253392905843854E-2</v>
      </c>
      <c r="N538" s="5">
        <v>0.52273617925158322</v>
      </c>
      <c r="O538" s="5">
        <v>1.3427364242002451</v>
      </c>
      <c r="P538" s="5">
        <v>3.2738840292227185E-2</v>
      </c>
      <c r="Q538" s="2">
        <v>0.59054738939489959</v>
      </c>
      <c r="R538" s="5">
        <v>2.9833617638871743</v>
      </c>
      <c r="S538" s="5" t="s">
        <v>140</v>
      </c>
      <c r="T538" s="5">
        <v>7.7933567837775372E-2</v>
      </c>
      <c r="U538" s="5">
        <v>0.34138586038021174</v>
      </c>
      <c r="V538" s="5">
        <v>0.52191811932966548</v>
      </c>
      <c r="W538" s="3">
        <v>0.59315863177130668</v>
      </c>
      <c r="X538" s="3">
        <v>4.8980807624910423E-2</v>
      </c>
      <c r="Y538" s="3">
        <v>1.1863172635426134</v>
      </c>
      <c r="AB538">
        <f t="shared" si="106"/>
        <v>0.14590499119969896</v>
      </c>
      <c r="AC538">
        <f t="shared" si="107"/>
        <v>1.6586645106432538E-4</v>
      </c>
      <c r="AD538">
        <f t="shared" si="108"/>
        <v>8.4305624112220676E-3</v>
      </c>
      <c r="AE538">
        <f t="shared" si="109"/>
        <v>1.3978450681676882E-2</v>
      </c>
      <c r="AF538">
        <f t="shared" si="110"/>
        <v>3.7194943276528395E-4</v>
      </c>
      <c r="AG538">
        <f t="shared" si="111"/>
        <v>0.12976910007743331</v>
      </c>
      <c r="AH538">
        <f t="shared" si="112"/>
        <v>5.543759666930919E-2</v>
      </c>
      <c r="AI538">
        <f t="shared" si="113"/>
        <v>1.9932725422275488E-3</v>
      </c>
      <c r="AJ538">
        <f t="shared" si="114"/>
        <v>7.0229553668013115E-3</v>
      </c>
      <c r="AK538">
        <f t="shared" si="115"/>
        <v>6.5109545824559066E-3</v>
      </c>
      <c r="AL538" s="5">
        <f t="shared" si="116"/>
        <v>0.1688518201764275</v>
      </c>
      <c r="AM538" s="5">
        <f t="shared" si="117"/>
        <v>0.20073387923822728</v>
      </c>
      <c r="AN538" s="5">
        <f t="shared" si="118"/>
        <v>-3.1882059061799778E-2</v>
      </c>
    </row>
    <row r="539" spans="1:40" x14ac:dyDescent="0.25">
      <c r="A539" s="17">
        <v>564</v>
      </c>
      <c r="B539">
        <v>2</v>
      </c>
      <c r="C539">
        <v>2</v>
      </c>
      <c r="D539">
        <v>2011</v>
      </c>
      <c r="E539" s="1">
        <v>0.4793</v>
      </c>
      <c r="F539">
        <v>3</v>
      </c>
      <c r="G539">
        <v>2</v>
      </c>
      <c r="H539">
        <v>2011</v>
      </c>
      <c r="I539" s="1">
        <v>0.4793</v>
      </c>
      <c r="J539" s="4">
        <v>708.38099999999997</v>
      </c>
      <c r="K539" s="2">
        <v>64.894456514220238</v>
      </c>
      <c r="L539" s="5">
        <v>7.5820274183062564</v>
      </c>
      <c r="M539" s="5">
        <v>2.731360620411501E-2</v>
      </c>
      <c r="N539" s="5">
        <v>0.86607918291066188</v>
      </c>
      <c r="O539" s="5">
        <v>1.640620874758884</v>
      </c>
      <c r="P539" s="5">
        <v>0.11545535163036724</v>
      </c>
      <c r="Q539" s="2">
        <v>0.57537266914893026</v>
      </c>
      <c r="R539" s="5">
        <v>4.2250293724217602</v>
      </c>
      <c r="S539" s="5" t="s">
        <v>140</v>
      </c>
      <c r="T539" s="5">
        <v>5.2486416246285875E-2</v>
      </c>
      <c r="U539" s="5">
        <v>0.47165184406970678</v>
      </c>
      <c r="V539" s="5">
        <v>1.6412811586325875</v>
      </c>
      <c r="W539" s="3">
        <v>1.2868078184251794</v>
      </c>
      <c r="X539" s="3">
        <v>6.6721258744942516E-2</v>
      </c>
      <c r="Y539" s="3">
        <v>2.5736156368503589</v>
      </c>
      <c r="AB539">
        <f t="shared" si="106"/>
        <v>0.21386137755073634</v>
      </c>
      <c r="AC539">
        <f t="shared" si="107"/>
        <v>3.4183027388009379E-4</v>
      </c>
      <c r="AD539">
        <f t="shared" si="108"/>
        <v>1.3967915163328412E-2</v>
      </c>
      <c r="AE539">
        <f t="shared" si="109"/>
        <v>1.707955304691023E-2</v>
      </c>
      <c r="AF539">
        <f t="shared" si="110"/>
        <v>1.3117004806925644E-3</v>
      </c>
      <c r="AG539">
        <f t="shared" si="111"/>
        <v>0.18377867079234633</v>
      </c>
      <c r="AH539">
        <f t="shared" si="112"/>
        <v>5.543759666930919E-2</v>
      </c>
      <c r="AI539">
        <f t="shared" si="113"/>
        <v>1.3424219530334023E-3</v>
      </c>
      <c r="AJ539">
        <f t="shared" si="114"/>
        <v>9.7027739985539353E-3</v>
      </c>
      <c r="AK539">
        <f t="shared" si="115"/>
        <v>2.0475064354198946E-2</v>
      </c>
      <c r="AL539" s="5">
        <f t="shared" si="116"/>
        <v>0.24656237651554763</v>
      </c>
      <c r="AM539" s="5">
        <f t="shared" si="117"/>
        <v>0.27073652776744184</v>
      </c>
      <c r="AN539" s="5">
        <f t="shared" si="118"/>
        <v>-2.4174151251894205E-2</v>
      </c>
    </row>
    <row r="540" spans="1:40" x14ac:dyDescent="0.25">
      <c r="A540" s="17">
        <v>565</v>
      </c>
      <c r="B540">
        <v>3</v>
      </c>
      <c r="C540">
        <v>2</v>
      </c>
      <c r="D540">
        <v>2011</v>
      </c>
      <c r="E540" s="1">
        <v>0.4793</v>
      </c>
      <c r="F540">
        <v>4</v>
      </c>
      <c r="G540">
        <v>2</v>
      </c>
      <c r="H540">
        <v>2011</v>
      </c>
      <c r="I540" s="1">
        <v>0.4793</v>
      </c>
      <c r="J540" s="4">
        <v>690.34</v>
      </c>
      <c r="K540" s="2">
        <v>95.51815047657692</v>
      </c>
      <c r="L540" s="5">
        <v>8.2805401274528805</v>
      </c>
      <c r="M540" s="5">
        <v>1.9393320123769379E-2</v>
      </c>
      <c r="N540" s="5">
        <v>1.6212611840772881</v>
      </c>
      <c r="O540" s="5">
        <v>2.7760298079094405</v>
      </c>
      <c r="P540" s="5">
        <v>0.11583348210528106</v>
      </c>
      <c r="Q540" s="2">
        <v>1.5466424657818594</v>
      </c>
      <c r="R540" s="5">
        <v>4.8760444779143173</v>
      </c>
      <c r="S540" s="5">
        <v>2.2297223574876707E-2</v>
      </c>
      <c r="T540" s="5">
        <v>0.11818547408176275</v>
      </c>
      <c r="U540" s="5">
        <v>0.5587254586008471</v>
      </c>
      <c r="V540" s="5">
        <v>1.975168048971671</v>
      </c>
      <c r="W540" s="3">
        <v>1.3702971095933456</v>
      </c>
      <c r="X540" s="3">
        <v>0.18402395937144872</v>
      </c>
      <c r="Y540" s="3">
        <v>2.7405942191866912</v>
      </c>
      <c r="AB540">
        <f t="shared" si="106"/>
        <v>0.23356387689202265</v>
      </c>
      <c r="AC540">
        <f t="shared" si="107"/>
        <v>2.4270775084813502E-4</v>
      </c>
      <c r="AD540">
        <f t="shared" si="108"/>
        <v>2.6147307455979901E-2</v>
      </c>
      <c r="AE540">
        <f t="shared" si="109"/>
        <v>2.8899637383293368E-2</v>
      </c>
      <c r="AF540">
        <f t="shared" si="110"/>
        <v>1.3159964610754999E-3</v>
      </c>
      <c r="AG540">
        <f t="shared" si="111"/>
        <v>0.21209627055487362</v>
      </c>
      <c r="AH540">
        <f t="shared" si="112"/>
        <v>1.2361044873894272E-3</v>
      </c>
      <c r="AI540">
        <f t="shared" si="113"/>
        <v>3.0227778210756666E-3</v>
      </c>
      <c r="AJ540">
        <f t="shared" si="114"/>
        <v>1.1494043583642196E-2</v>
      </c>
      <c r="AK540">
        <f t="shared" si="115"/>
        <v>2.4640319972201483E-2</v>
      </c>
      <c r="AL540" s="5">
        <f t="shared" si="116"/>
        <v>0.29016952594321954</v>
      </c>
      <c r="AM540" s="5">
        <f t="shared" si="117"/>
        <v>0.25248951641918238</v>
      </c>
      <c r="AN540" s="5">
        <f t="shared" si="118"/>
        <v>3.7680009524037161E-2</v>
      </c>
    </row>
    <row r="541" spans="1:40" x14ac:dyDescent="0.25">
      <c r="A541" s="17">
        <v>566</v>
      </c>
      <c r="B541">
        <v>4</v>
      </c>
      <c r="C541">
        <v>2</v>
      </c>
      <c r="D541">
        <v>2011</v>
      </c>
      <c r="E541" s="1">
        <v>0.4793</v>
      </c>
      <c r="F541">
        <v>5</v>
      </c>
      <c r="G541">
        <v>2</v>
      </c>
      <c r="H541">
        <v>2011</v>
      </c>
      <c r="I541" s="1">
        <v>0.4793</v>
      </c>
      <c r="J541" s="4">
        <v>706.37</v>
      </c>
      <c r="K541" s="2">
        <v>287.14413126265282</v>
      </c>
      <c r="L541" s="5">
        <v>8.4712183496646514</v>
      </c>
      <c r="M541" s="5">
        <v>1.9501189399146763E-2</v>
      </c>
      <c r="N541" s="5">
        <v>1.6178612801939194</v>
      </c>
      <c r="O541" s="5">
        <v>3.4366339738614018</v>
      </c>
      <c r="P541" s="5">
        <v>0</v>
      </c>
      <c r="Q541" s="2">
        <v>2.2207310113388408</v>
      </c>
      <c r="R541" s="5">
        <v>4.8225622006384103</v>
      </c>
      <c r="S541" s="5">
        <v>3.5282404013750407E-2</v>
      </c>
      <c r="T541" s="5">
        <v>0.21155512987250849</v>
      </c>
      <c r="U541" s="5">
        <v>0.53999039259549142</v>
      </c>
      <c r="V541" s="5">
        <v>2.4270008616058698</v>
      </c>
      <c r="W541" s="3">
        <v>2.7907509381166817</v>
      </c>
      <c r="X541" s="3">
        <v>0.71242702176703332</v>
      </c>
      <c r="Y541" s="3">
        <v>5.5815018762333635</v>
      </c>
      <c r="AB541">
        <f t="shared" si="106"/>
        <v>0.2389422150358122</v>
      </c>
      <c r="AC541">
        <f t="shared" si="107"/>
        <v>2.4405773677346271E-4</v>
      </c>
      <c r="AD541">
        <f t="shared" si="108"/>
        <v>2.609247463013277E-2</v>
      </c>
      <c r="AE541">
        <f t="shared" si="109"/>
        <v>3.5776804478369249E-2</v>
      </c>
      <c r="AF541">
        <f t="shared" si="110"/>
        <v>0</v>
      </c>
      <c r="AG541">
        <f t="shared" si="111"/>
        <v>0.20976991943105172</v>
      </c>
      <c r="AH541">
        <f t="shared" si="112"/>
        <v>1.9559716832379106E-3</v>
      </c>
      <c r="AI541">
        <f t="shared" si="113"/>
        <v>5.4108523867408172E-3</v>
      </c>
      <c r="AJ541">
        <f t="shared" si="114"/>
        <v>1.1108627702026157E-2</v>
      </c>
      <c r="AK541">
        <f t="shared" si="115"/>
        <v>3.027695685636065E-2</v>
      </c>
      <c r="AL541" s="5">
        <f t="shared" si="116"/>
        <v>0.30105555188108768</v>
      </c>
      <c r="AM541" s="5">
        <f t="shared" si="117"/>
        <v>0.25852232805941727</v>
      </c>
      <c r="AN541" s="5">
        <f t="shared" si="118"/>
        <v>4.2533223821670407E-2</v>
      </c>
    </row>
    <row r="542" spans="1:40" x14ac:dyDescent="0.25">
      <c r="A542" s="17">
        <v>567</v>
      </c>
      <c r="B542">
        <v>5</v>
      </c>
      <c r="C542">
        <v>2</v>
      </c>
      <c r="D542">
        <v>2011</v>
      </c>
      <c r="E542" s="1">
        <v>0.4793</v>
      </c>
      <c r="F542">
        <v>6</v>
      </c>
      <c r="G542">
        <v>2</v>
      </c>
      <c r="H542">
        <v>2011</v>
      </c>
      <c r="I542" s="1">
        <v>0.4793</v>
      </c>
      <c r="J542" s="4">
        <v>707.47699999999998</v>
      </c>
      <c r="K542" s="2">
        <v>343.58714134876493</v>
      </c>
      <c r="L542" s="5">
        <v>7.2316055943318842</v>
      </c>
      <c r="M542" s="5">
        <v>1.7047891515155015E-2</v>
      </c>
      <c r="N542" s="5">
        <v>1.7099103931198525</v>
      </c>
      <c r="O542" s="5">
        <v>3.2530195412335621</v>
      </c>
      <c r="P542" s="5">
        <v>5.60586916556811E-2</v>
      </c>
      <c r="Q542" s="2">
        <v>2.185424169130783</v>
      </c>
      <c r="R542" s="5">
        <v>4.2343387965746722</v>
      </c>
      <c r="S542" s="5">
        <v>4.0952747460296778E-2</v>
      </c>
      <c r="T542" s="5">
        <v>0.22975986452808969</v>
      </c>
      <c r="U542" s="5">
        <v>0.50802115227054045</v>
      </c>
      <c r="V542" s="5">
        <v>2.6003233136401049</v>
      </c>
      <c r="W542" s="3">
        <v>3.3370187935358686</v>
      </c>
      <c r="X542" s="3">
        <v>1.3151786880222491</v>
      </c>
      <c r="Y542" s="3">
        <v>6.6740375870717372</v>
      </c>
      <c r="AB542">
        <f t="shared" si="106"/>
        <v>0.20397725423326329</v>
      </c>
      <c r="AC542">
        <f t="shared" si="107"/>
        <v>2.1335466954288917E-4</v>
      </c>
      <c r="AD542">
        <f t="shared" si="108"/>
        <v>2.7577020414835802E-2</v>
      </c>
      <c r="AE542">
        <f t="shared" si="109"/>
        <v>3.3865301040558606E-2</v>
      </c>
      <c r="AF542">
        <f t="shared" si="110"/>
        <v>6.3688873450550899E-4</v>
      </c>
      <c r="AG542">
        <f t="shared" si="111"/>
        <v>0.18418360847345022</v>
      </c>
      <c r="AH542">
        <f t="shared" si="112"/>
        <v>2.2703218962040091E-3</v>
      </c>
      <c r="AI542">
        <f t="shared" si="113"/>
        <v>5.8764668675643107E-3</v>
      </c>
      <c r="AJ542">
        <f t="shared" si="114"/>
        <v>1.0450959725787709E-2</v>
      </c>
      <c r="AK542">
        <f t="shared" si="115"/>
        <v>3.243916309431269E-2</v>
      </c>
      <c r="AL542" s="5">
        <f t="shared" si="116"/>
        <v>0.26626981909270614</v>
      </c>
      <c r="AM542" s="5">
        <f t="shared" si="117"/>
        <v>0.23522052005731897</v>
      </c>
      <c r="AN542" s="5">
        <f t="shared" si="118"/>
        <v>3.1049299035387168E-2</v>
      </c>
    </row>
    <row r="543" spans="1:40" x14ac:dyDescent="0.25">
      <c r="A543" s="17">
        <v>568</v>
      </c>
      <c r="B543">
        <v>6</v>
      </c>
      <c r="C543">
        <v>2</v>
      </c>
      <c r="D543">
        <v>2011</v>
      </c>
      <c r="E543" s="1">
        <v>0.4793</v>
      </c>
      <c r="F543">
        <v>7</v>
      </c>
      <c r="G543">
        <v>2</v>
      </c>
      <c r="H543">
        <v>2011</v>
      </c>
      <c r="I543" s="1">
        <v>0.4793</v>
      </c>
      <c r="J543" s="4">
        <v>706.92499999999995</v>
      </c>
      <c r="K543" s="2">
        <v>231.45312444743061</v>
      </c>
      <c r="L543" s="5">
        <v>6.7720924807263634</v>
      </c>
      <c r="M543" s="5">
        <v>9.4922529747956917E-3</v>
      </c>
      <c r="N543" s="5">
        <v>1.9705245157766138</v>
      </c>
      <c r="O543" s="5">
        <v>3.5704311543426202</v>
      </c>
      <c r="P543" s="5">
        <v>0.14164457492124333</v>
      </c>
      <c r="Q543" s="2">
        <v>2.5902227383297287</v>
      </c>
      <c r="R543" s="5">
        <v>3.8877412108646849</v>
      </c>
      <c r="S543" s="5">
        <v>3.9514653091538884E-2</v>
      </c>
      <c r="T543" s="5">
        <v>0.13473959089886983</v>
      </c>
      <c r="U543" s="5">
        <v>0.52865968912901962</v>
      </c>
      <c r="V543" s="5">
        <v>1.3638603477768394</v>
      </c>
      <c r="W543" s="3">
        <v>2.8670379536716415</v>
      </c>
      <c r="X543" s="3">
        <v>0.82356997520869879</v>
      </c>
      <c r="Y543" s="3">
        <v>5.734075907343283</v>
      </c>
      <c r="AB543">
        <f t="shared" si="106"/>
        <v>0.19101606297707846</v>
      </c>
      <c r="AC543">
        <f t="shared" si="107"/>
        <v>1.1879571704540064E-4</v>
      </c>
      <c r="AD543">
        <f t="shared" si="108"/>
        <v>3.178014182389801E-2</v>
      </c>
      <c r="AE543">
        <f t="shared" si="109"/>
        <v>3.71696893774425E-2</v>
      </c>
      <c r="AF543">
        <f t="shared" si="110"/>
        <v>1.6092390208685718E-3</v>
      </c>
      <c r="AG543">
        <f t="shared" si="111"/>
        <v>0.16910744260880753</v>
      </c>
      <c r="AH543">
        <f t="shared" si="112"/>
        <v>2.1905974006164041E-3</v>
      </c>
      <c r="AI543">
        <f t="shared" si="113"/>
        <v>3.4461751763854138E-3</v>
      </c>
      <c r="AJ543">
        <f t="shared" si="114"/>
        <v>1.0875533617136796E-2</v>
      </c>
      <c r="AK543">
        <f t="shared" si="115"/>
        <v>1.7014225895419652E-2</v>
      </c>
      <c r="AL543" s="5">
        <f t="shared" si="116"/>
        <v>0.26169392891633297</v>
      </c>
      <c r="AM543" s="5">
        <f t="shared" si="117"/>
        <v>0.2026339746983658</v>
      </c>
      <c r="AN543" s="5">
        <f t="shared" si="118"/>
        <v>5.905995421796717E-2</v>
      </c>
    </row>
    <row r="544" spans="1:40" x14ac:dyDescent="0.25">
      <c r="A544" s="17">
        <v>569</v>
      </c>
      <c r="B544">
        <v>7</v>
      </c>
      <c r="C544">
        <v>2</v>
      </c>
      <c r="D544">
        <v>2011</v>
      </c>
      <c r="E544" s="1">
        <v>0.4793</v>
      </c>
      <c r="F544">
        <v>8</v>
      </c>
      <c r="G544">
        <v>2</v>
      </c>
      <c r="H544">
        <v>2011</v>
      </c>
      <c r="I544" s="1">
        <v>0.4793</v>
      </c>
      <c r="J544" s="4">
        <v>705.529</v>
      </c>
      <c r="K544" s="2">
        <v>186.12984016248816</v>
      </c>
      <c r="L544" s="5">
        <v>4.8645115763695985</v>
      </c>
      <c r="M544" s="5">
        <v>6.9124484597582678E-3</v>
      </c>
      <c r="N544" s="5">
        <v>1.9235789589451715</v>
      </c>
      <c r="O544" s="5">
        <v>3.5063312127333623</v>
      </c>
      <c r="P544" s="5">
        <v>0.10558847707070941</v>
      </c>
      <c r="Q544" s="2">
        <v>2.8222653153077415</v>
      </c>
      <c r="R544" s="5">
        <v>2.7131690943711959</v>
      </c>
      <c r="S544" s="5">
        <v>1.87198364986755E-2</v>
      </c>
      <c r="T544" s="5">
        <v>8.3015529349250022E-2</v>
      </c>
      <c r="U544" s="5">
        <v>0.42908445020418134</v>
      </c>
      <c r="V544" s="5">
        <v>1.3489196671351242</v>
      </c>
      <c r="W544" s="3">
        <v>2.1805083157723639</v>
      </c>
      <c r="X544" s="3">
        <v>0.39185550391588753</v>
      </c>
      <c r="Y544" s="3">
        <v>4.3610166315447279</v>
      </c>
      <c r="AB544">
        <f t="shared" si="106"/>
        <v>0.13721015362224911</v>
      </c>
      <c r="AC544">
        <f t="shared" si="107"/>
        <v>8.6509417047435277E-5</v>
      </c>
      <c r="AD544">
        <f t="shared" si="108"/>
        <v>3.1023015260812799E-2</v>
      </c>
      <c r="AE544">
        <f t="shared" si="109"/>
        <v>3.6502382036750478E-2</v>
      </c>
      <c r="AF544">
        <f t="shared" si="110"/>
        <v>1.1996018735680395E-3</v>
      </c>
      <c r="AG544">
        <f t="shared" si="111"/>
        <v>0.11801636529513761</v>
      </c>
      <c r="AH544">
        <f t="shared" si="112"/>
        <v>1.0377827455289854E-3</v>
      </c>
      <c r="AI544">
        <f t="shared" si="113"/>
        <v>2.1232516336835623E-3</v>
      </c>
      <c r="AJ544">
        <f t="shared" si="114"/>
        <v>8.8270818803575686E-3</v>
      </c>
      <c r="AK544">
        <f t="shared" si="115"/>
        <v>1.6827840158871309E-2</v>
      </c>
      <c r="AL544" s="5">
        <f t="shared" si="116"/>
        <v>0.20602166221042789</v>
      </c>
      <c r="AM544" s="5">
        <f t="shared" si="117"/>
        <v>0.14683232171357904</v>
      </c>
      <c r="AN544" s="5">
        <f t="shared" si="118"/>
        <v>5.9189340496848847E-2</v>
      </c>
    </row>
    <row r="545" spans="1:40" x14ac:dyDescent="0.25">
      <c r="A545" s="17">
        <v>570</v>
      </c>
      <c r="B545">
        <v>8</v>
      </c>
      <c r="C545">
        <v>2</v>
      </c>
      <c r="D545">
        <v>2011</v>
      </c>
      <c r="E545" s="1">
        <v>0.4793</v>
      </c>
      <c r="F545">
        <v>9</v>
      </c>
      <c r="G545">
        <v>2</v>
      </c>
      <c r="H545">
        <v>2011</v>
      </c>
      <c r="I545" s="1">
        <v>0.4793</v>
      </c>
      <c r="J545" s="4">
        <v>705.69100000000003</v>
      </c>
      <c r="K545" s="2">
        <v>96.444477823863437</v>
      </c>
      <c r="L545" s="5">
        <v>5.7606502616934341</v>
      </c>
      <c r="M545" s="5">
        <v>5.5468223761987508E-3</v>
      </c>
      <c r="N545" s="5">
        <v>2.0902205084049714</v>
      </c>
      <c r="O545" s="5">
        <v>3.7792490930352622</v>
      </c>
      <c r="P545" s="5">
        <v>0.10348422814831866</v>
      </c>
      <c r="Q545" s="2">
        <v>2.9071718304120342</v>
      </c>
      <c r="R545" s="5">
        <v>3.4588671731153551</v>
      </c>
      <c r="S545" s="5">
        <v>8.7224840419613883E-3</v>
      </c>
      <c r="T545" s="5">
        <v>0</v>
      </c>
      <c r="U545" s="5">
        <v>0.53874041605774647</v>
      </c>
      <c r="V545" s="5">
        <v>1.3939037604920828</v>
      </c>
      <c r="W545" s="3">
        <v>0.96577533315561781</v>
      </c>
      <c r="X545" s="3">
        <v>0.2029742130274855</v>
      </c>
      <c r="Y545" s="3">
        <v>1.9315506663112356</v>
      </c>
      <c r="AB545">
        <f t="shared" si="106"/>
        <v>0.16248696194097631</v>
      </c>
      <c r="AC545">
        <f t="shared" si="107"/>
        <v>6.9418582000885451E-5</v>
      </c>
      <c r="AD545">
        <f t="shared" si="108"/>
        <v>3.3710569784081122E-2</v>
      </c>
      <c r="AE545">
        <f t="shared" si="109"/>
        <v>3.934357190930507E-2</v>
      </c>
      <c r="AF545">
        <f t="shared" si="110"/>
        <v>1.1756952786461045E-3</v>
      </c>
      <c r="AG545">
        <f t="shared" si="111"/>
        <v>0.15045244789814577</v>
      </c>
      <c r="AH545">
        <f t="shared" si="112"/>
        <v>4.8355355227274122E-4</v>
      </c>
      <c r="AI545">
        <f t="shared" si="113"/>
        <v>0</v>
      </c>
      <c r="AJ545">
        <f t="shared" si="114"/>
        <v>1.108291331120647E-2</v>
      </c>
      <c r="AK545">
        <f t="shared" si="115"/>
        <v>1.7389018968214605E-2</v>
      </c>
      <c r="AL545" s="5">
        <f t="shared" si="116"/>
        <v>0.2367862174950095</v>
      </c>
      <c r="AM545" s="5">
        <f t="shared" si="117"/>
        <v>0.1794079337298396</v>
      </c>
      <c r="AN545" s="5">
        <f t="shared" si="118"/>
        <v>5.7378283765169902E-2</v>
      </c>
    </row>
    <row r="546" spans="1:40" x14ac:dyDescent="0.25">
      <c r="A546" s="17">
        <v>571</v>
      </c>
      <c r="B546">
        <v>9</v>
      </c>
      <c r="C546">
        <v>2</v>
      </c>
      <c r="D546">
        <v>2011</v>
      </c>
      <c r="E546" s="1">
        <v>0.4793</v>
      </c>
      <c r="F546">
        <v>10</v>
      </c>
      <c r="G546">
        <v>2</v>
      </c>
      <c r="H546">
        <v>2011</v>
      </c>
      <c r="I546" s="1">
        <v>0.4793</v>
      </c>
      <c r="J546" s="4">
        <v>706.56799999999998</v>
      </c>
      <c r="K546" s="2">
        <v>55.875726044768456</v>
      </c>
      <c r="L546" s="5">
        <v>4.4432300898857644</v>
      </c>
      <c r="M546" s="5">
        <v>7.8380773447241404E-3</v>
      </c>
      <c r="N546" s="5">
        <v>1.2436949256169427</v>
      </c>
      <c r="O546" s="5">
        <v>2.0564555580361952</v>
      </c>
      <c r="P546" s="5">
        <v>5.8209721341737033E-2</v>
      </c>
      <c r="Q546" s="2">
        <v>1.4185184314747248</v>
      </c>
      <c r="R546" s="5">
        <v>2.530211347258021</v>
      </c>
      <c r="S546" s="5" t="s">
        <v>140</v>
      </c>
      <c r="T546" s="5">
        <v>2.7673211849740333E-2</v>
      </c>
      <c r="U546" s="5">
        <v>0.35522486447814089</v>
      </c>
      <c r="V546" s="5">
        <v>0.7198234296175231</v>
      </c>
      <c r="W546" s="3">
        <v>0.84765979614013809</v>
      </c>
      <c r="X546" s="3">
        <v>9.7317766722417806E-2</v>
      </c>
      <c r="Y546" s="3">
        <v>1.6953195922802762</v>
      </c>
      <c r="AB546">
        <f t="shared" si="106"/>
        <v>0.12532733731660969</v>
      </c>
      <c r="AC546">
        <f t="shared" si="107"/>
        <v>9.8093679224120711E-5</v>
      </c>
      <c r="AD546">
        <f t="shared" si="108"/>
        <v>2.0058010344617003E-2</v>
      </c>
      <c r="AE546">
        <f t="shared" si="109"/>
        <v>2.1408566922723402E-2</v>
      </c>
      <c r="AF546">
        <f t="shared" si="110"/>
        <v>6.6132681063918756E-4</v>
      </c>
      <c r="AG546">
        <f t="shared" si="111"/>
        <v>0.11005814095826191</v>
      </c>
      <c r="AH546">
        <f t="shared" si="112"/>
        <v>5.543759666930919E-2</v>
      </c>
      <c r="AI546">
        <f t="shared" si="113"/>
        <v>7.0778555205060917E-4</v>
      </c>
      <c r="AJ546">
        <f t="shared" si="114"/>
        <v>7.3076499584065193E-3</v>
      </c>
      <c r="AK546">
        <f t="shared" si="115"/>
        <v>8.9798332038114152E-3</v>
      </c>
      <c r="AL546" s="5">
        <f t="shared" si="116"/>
        <v>0.16755333507381343</v>
      </c>
      <c r="AM546" s="5">
        <f t="shared" si="117"/>
        <v>0.18249100634183965</v>
      </c>
      <c r="AN546" s="5">
        <f t="shared" si="118"/>
        <v>-1.4937671268026226E-2</v>
      </c>
    </row>
    <row r="547" spans="1:40" x14ac:dyDescent="0.25">
      <c r="A547" s="17">
        <v>572</v>
      </c>
      <c r="B547">
        <v>10</v>
      </c>
      <c r="C547">
        <v>2</v>
      </c>
      <c r="D547">
        <v>2011</v>
      </c>
      <c r="E547" s="1">
        <v>0.4793</v>
      </c>
      <c r="F547">
        <v>11</v>
      </c>
      <c r="G547">
        <v>2</v>
      </c>
      <c r="H547">
        <v>2011</v>
      </c>
      <c r="I547" s="1">
        <v>0.4793</v>
      </c>
      <c r="J547" s="4">
        <v>705.30899999999997</v>
      </c>
      <c r="K547" s="2">
        <v>29.079453119129074</v>
      </c>
      <c r="L547" s="5">
        <v>3.9184833708558502</v>
      </c>
      <c r="M547" s="5">
        <v>5.8102753382269657E-3</v>
      </c>
      <c r="N547" s="5">
        <v>0.62532035741555714</v>
      </c>
      <c r="O547" s="5">
        <v>1.1083310724890334</v>
      </c>
      <c r="P547" s="5">
        <v>3.0988135137210483E-2</v>
      </c>
      <c r="Q547" s="2">
        <v>0.59383382905299098</v>
      </c>
      <c r="R547" s="5">
        <v>2.0406192229186857</v>
      </c>
      <c r="S547" s="5" t="s">
        <v>140</v>
      </c>
      <c r="T547" s="5">
        <v>4.9513650708368918E-2</v>
      </c>
      <c r="U547" s="5">
        <v>0.22663442094643552</v>
      </c>
      <c r="V547" s="5">
        <v>0.36798410475437443</v>
      </c>
      <c r="W547" s="3">
        <v>0.49372569236066161</v>
      </c>
      <c r="X547" s="3">
        <v>5.9781662267099973E-2</v>
      </c>
      <c r="Y547" s="3">
        <v>0.98745138472132321</v>
      </c>
      <c r="AB547">
        <f t="shared" si="106"/>
        <v>0.11052614365091387</v>
      </c>
      <c r="AC547">
        <f t="shared" si="107"/>
        <v>7.2715700568519304E-5</v>
      </c>
      <c r="AD547">
        <f t="shared" si="108"/>
        <v>1.008501517485807E-2</v>
      </c>
      <c r="AE547">
        <f t="shared" si="109"/>
        <v>1.1538192422973648E-2</v>
      </c>
      <c r="AF547">
        <f t="shared" si="110"/>
        <v>3.5205948603731993E-4</v>
      </c>
      <c r="AG547">
        <f t="shared" si="111"/>
        <v>8.8762054727763065E-2</v>
      </c>
      <c r="AH547">
        <f t="shared" si="112"/>
        <v>5.543759666930919E-2</v>
      </c>
      <c r="AI547">
        <f t="shared" si="113"/>
        <v>1.2663888380919097E-3</v>
      </c>
      <c r="AJ547">
        <f t="shared" si="114"/>
        <v>4.6623003691922552E-3</v>
      </c>
      <c r="AK547">
        <f t="shared" si="115"/>
        <v>4.5906200692910982E-3</v>
      </c>
      <c r="AL547" s="5">
        <f t="shared" si="116"/>
        <v>0.13257412643535144</v>
      </c>
      <c r="AM547" s="5">
        <f t="shared" si="117"/>
        <v>0.15471896067364752</v>
      </c>
      <c r="AN547" s="5">
        <f t="shared" si="118"/>
        <v>-2.2144834238296079E-2</v>
      </c>
    </row>
    <row r="548" spans="1:40" x14ac:dyDescent="0.25">
      <c r="A548" s="17">
        <v>573</v>
      </c>
      <c r="B548">
        <v>11</v>
      </c>
      <c r="C548">
        <v>2</v>
      </c>
      <c r="D548">
        <v>2011</v>
      </c>
      <c r="E548" s="1">
        <v>0.4793</v>
      </c>
      <c r="F548">
        <v>12</v>
      </c>
      <c r="G548">
        <v>2</v>
      </c>
      <c r="H548">
        <v>2011</v>
      </c>
      <c r="I548" s="1">
        <v>0.4793</v>
      </c>
      <c r="J548" s="4">
        <v>706.72900000000004</v>
      </c>
      <c r="K548" s="2">
        <v>22.922506363825445</v>
      </c>
      <c r="L548" s="5">
        <v>5.9956865352501838</v>
      </c>
      <c r="M548" s="5">
        <v>8.5345401678406999E-3</v>
      </c>
      <c r="N548" s="5">
        <v>0.99781851680056866</v>
      </c>
      <c r="O548" s="5">
        <v>1.8910200896082516</v>
      </c>
      <c r="P548" s="5">
        <v>5.1929923843837156E-2</v>
      </c>
      <c r="Q548" s="2">
        <v>1.0245879318145517</v>
      </c>
      <c r="R548" s="5">
        <v>3.4364773360900021</v>
      </c>
      <c r="S548" s="5">
        <v>4.8729471280896899E-2</v>
      </c>
      <c r="T548" s="5">
        <v>5.1276067943881627E-2</v>
      </c>
      <c r="U548" s="5">
        <v>0.38469095671857761</v>
      </c>
      <c r="V548" s="5">
        <v>0.48368129862500414</v>
      </c>
      <c r="W548" s="3">
        <v>0.38844128040634013</v>
      </c>
      <c r="X548" s="3" t="s">
        <v>147</v>
      </c>
      <c r="Y548" s="3">
        <v>0.77688256081268026</v>
      </c>
      <c r="AB548">
        <f t="shared" si="106"/>
        <v>0.16911647914845523</v>
      </c>
      <c r="AC548">
        <f t="shared" si="107"/>
        <v>1.0680992400681694E-4</v>
      </c>
      <c r="AD548">
        <f t="shared" si="108"/>
        <v>1.6092575212613335E-2</v>
      </c>
      <c r="AE548">
        <f t="shared" si="109"/>
        <v>1.968631414493233E-2</v>
      </c>
      <c r="AF548">
        <f t="shared" si="110"/>
        <v>5.8998136601208322E-4</v>
      </c>
      <c r="AG548">
        <f t="shared" si="111"/>
        <v>0.14947854354741269</v>
      </c>
      <c r="AH548">
        <f t="shared" si="112"/>
        <v>2.7014447747790477E-3</v>
      </c>
      <c r="AI548">
        <f t="shared" si="113"/>
        <v>1.3114654075466613E-3</v>
      </c>
      <c r="AJ548">
        <f t="shared" si="114"/>
        <v>7.9138234256033255E-3</v>
      </c>
      <c r="AK548">
        <f t="shared" si="115"/>
        <v>6.0339483361402709E-3</v>
      </c>
      <c r="AL548" s="5">
        <f t="shared" si="116"/>
        <v>0.2055921597960198</v>
      </c>
      <c r="AM548" s="5">
        <f t="shared" si="117"/>
        <v>0.16743922549148199</v>
      </c>
      <c r="AN548" s="5">
        <f t="shared" si="118"/>
        <v>3.8152934304537811E-2</v>
      </c>
    </row>
    <row r="549" spans="1:40" x14ac:dyDescent="0.25">
      <c r="A549" s="17">
        <v>574</v>
      </c>
      <c r="B549">
        <v>12</v>
      </c>
      <c r="C549">
        <v>2</v>
      </c>
      <c r="D549">
        <v>2011</v>
      </c>
      <c r="E549" s="1">
        <v>0.4793</v>
      </c>
      <c r="F549">
        <v>13</v>
      </c>
      <c r="G549">
        <v>2</v>
      </c>
      <c r="H549">
        <v>2011</v>
      </c>
      <c r="I549" s="1">
        <v>0.4793</v>
      </c>
      <c r="J549" s="4">
        <v>705.10599999999999</v>
      </c>
      <c r="K549" s="2">
        <v>54.842817959285533</v>
      </c>
      <c r="L549" s="5">
        <v>7.4513190605571467</v>
      </c>
      <c r="M549" s="5">
        <v>8.9410569281433913E-3</v>
      </c>
      <c r="N549" s="5">
        <v>1.5117617945783621</v>
      </c>
      <c r="O549" s="5">
        <v>2.4967572756512175</v>
      </c>
      <c r="P549" s="5">
        <v>6.2505219664943601E-2</v>
      </c>
      <c r="Q549" s="2">
        <v>1.4089500783257043</v>
      </c>
      <c r="R549" s="5">
        <v>4.3145037335223106</v>
      </c>
      <c r="S549" s="5">
        <v>4.7696594127706105E-2</v>
      </c>
      <c r="T549" s="5">
        <v>9.6477948838606095E-2</v>
      </c>
      <c r="U549" s="5">
        <v>0.52063577263382022</v>
      </c>
      <c r="V549" s="5">
        <v>0.82967748847918821</v>
      </c>
      <c r="W549" s="3">
        <v>0.73175562587711274</v>
      </c>
      <c r="X549" s="3">
        <v>0.10922513506868334</v>
      </c>
      <c r="Y549" s="3">
        <v>1.4635112517542255</v>
      </c>
      <c r="AB549">
        <f t="shared" si="106"/>
        <v>0.21017457085598246</v>
      </c>
      <c r="AC549">
        <f t="shared" si="107"/>
        <v>1.1189748858809812E-4</v>
      </c>
      <c r="AD549">
        <f t="shared" si="108"/>
        <v>2.4381327839870109E-2</v>
      </c>
      <c r="AE549">
        <f t="shared" si="109"/>
        <v>2.599229291228615E-2</v>
      </c>
      <c r="AF549">
        <f t="shared" si="110"/>
        <v>7.1012842213488366E-4</v>
      </c>
      <c r="AG549">
        <f t="shared" si="111"/>
        <v>0.18767059146404294</v>
      </c>
      <c r="AH549">
        <f t="shared" si="112"/>
        <v>2.6441845477515121E-3</v>
      </c>
      <c r="AI549">
        <f t="shared" si="113"/>
        <v>2.4675740080414262E-3</v>
      </c>
      <c r="AJ549">
        <f t="shared" si="114"/>
        <v>1.0710466419128168E-2</v>
      </c>
      <c r="AK549">
        <f t="shared" si="115"/>
        <v>1.0350268069850153E-2</v>
      </c>
      <c r="AL549" s="5">
        <f t="shared" si="116"/>
        <v>0.26137021751886164</v>
      </c>
      <c r="AM549" s="5">
        <f t="shared" si="117"/>
        <v>0.2138430845088142</v>
      </c>
      <c r="AN549" s="5">
        <f t="shared" si="118"/>
        <v>4.7527133010047434E-2</v>
      </c>
    </row>
    <row r="550" spans="1:40" x14ac:dyDescent="0.25">
      <c r="A550" s="17">
        <v>575</v>
      </c>
      <c r="B550">
        <v>13</v>
      </c>
      <c r="C550">
        <v>2</v>
      </c>
      <c r="D550">
        <v>2011</v>
      </c>
      <c r="E550" s="1">
        <v>0.4793</v>
      </c>
      <c r="F550">
        <v>14</v>
      </c>
      <c r="G550">
        <v>2</v>
      </c>
      <c r="H550">
        <v>2011</v>
      </c>
      <c r="I550" s="1">
        <v>0.4793</v>
      </c>
      <c r="J550" s="4">
        <v>706.89499999999998</v>
      </c>
      <c r="K550" s="2">
        <v>37.360569815884709</v>
      </c>
      <c r="L550" s="5">
        <v>5.129071653886891</v>
      </c>
      <c r="M550" s="5">
        <v>6.6396874573343466E-3</v>
      </c>
      <c r="N550" s="5">
        <v>0.59791949877565842</v>
      </c>
      <c r="O550" s="5">
        <v>1.1245753363600319</v>
      </c>
      <c r="P550" s="5">
        <v>1.6286353789325348E-2</v>
      </c>
      <c r="Q550" s="2">
        <v>0.46465299108931279</v>
      </c>
      <c r="R550" s="5">
        <v>2.6174099872712238</v>
      </c>
      <c r="S550" s="5" t="s">
        <v>140</v>
      </c>
      <c r="T550" s="5">
        <v>2.4855374513057898E-2</v>
      </c>
      <c r="U550" s="5">
        <v>0.26414484368876984</v>
      </c>
      <c r="V550" s="5">
        <v>0.39420971605325394</v>
      </c>
      <c r="W550" s="3">
        <v>0.43889720003744886</v>
      </c>
      <c r="X550" s="3">
        <v>2.7265677015194337E-2</v>
      </c>
      <c r="Y550" s="3">
        <v>0.87779440007489773</v>
      </c>
      <c r="AB550">
        <f t="shared" si="106"/>
        <v>0.14467242980528841</v>
      </c>
      <c r="AC550">
        <f t="shared" si="107"/>
        <v>8.3095808186503143E-5</v>
      </c>
      <c r="AD550">
        <f t="shared" si="108"/>
        <v>9.6431007674499664E-3</v>
      </c>
      <c r="AE550">
        <f t="shared" si="109"/>
        <v>1.1707302039193485E-2</v>
      </c>
      <c r="AF550">
        <f t="shared" si="110"/>
        <v>1.85030990703495E-4</v>
      </c>
      <c r="AG550">
        <f t="shared" si="111"/>
        <v>0.11385107320652724</v>
      </c>
      <c r="AH550">
        <f t="shared" si="112"/>
        <v>5.543759666930919E-2</v>
      </c>
      <c r="AI550">
        <f t="shared" si="113"/>
        <v>6.3571496748088523E-4</v>
      </c>
      <c r="AJ550">
        <f t="shared" si="114"/>
        <v>5.4339609892773066E-3</v>
      </c>
      <c r="AK550">
        <f t="shared" si="115"/>
        <v>4.9177858789078589E-3</v>
      </c>
      <c r="AL550" s="5">
        <f t="shared" si="116"/>
        <v>0.16629095941082186</v>
      </c>
      <c r="AM550" s="5">
        <f t="shared" si="117"/>
        <v>0.1802761317115025</v>
      </c>
      <c r="AN550" s="5">
        <f t="shared" si="118"/>
        <v>-1.3985172300680637E-2</v>
      </c>
    </row>
    <row r="551" spans="1:40" x14ac:dyDescent="0.25">
      <c r="A551" s="17">
        <v>576</v>
      </c>
      <c r="B551">
        <v>14</v>
      </c>
      <c r="C551">
        <v>2</v>
      </c>
      <c r="D551">
        <v>2011</v>
      </c>
      <c r="E551" s="1">
        <v>0.4793</v>
      </c>
      <c r="F551">
        <v>15</v>
      </c>
      <c r="G551">
        <v>2</v>
      </c>
      <c r="H551">
        <v>2011</v>
      </c>
      <c r="I551" s="1">
        <v>0.4793</v>
      </c>
      <c r="J551" s="4">
        <v>702.26400000000001</v>
      </c>
      <c r="K551" s="2">
        <v>30.857341398676073</v>
      </c>
      <c r="L551" s="5">
        <v>8.527735879282158</v>
      </c>
      <c r="M551" s="5">
        <v>7.9203933745605384E-3</v>
      </c>
      <c r="N551" s="5">
        <v>1.1523329764945736</v>
      </c>
      <c r="O551" s="5">
        <v>2.245852819207836</v>
      </c>
      <c r="P551" s="5">
        <v>5.370700783983922E-2</v>
      </c>
      <c r="Q551" s="2">
        <v>1.0469290107833054</v>
      </c>
      <c r="R551" s="5">
        <v>4.7552188111773805</v>
      </c>
      <c r="S551" s="5">
        <v>7.0811687148730595E-2</v>
      </c>
      <c r="T551" s="5">
        <v>9.3191011407063332E-2</v>
      </c>
      <c r="U551" s="5">
        <v>0.55741032266029555</v>
      </c>
      <c r="V551" s="5">
        <v>0.46999951322658173</v>
      </c>
      <c r="W551" s="3">
        <v>0.55928123556852993</v>
      </c>
      <c r="X551" s="3" t="s">
        <v>147</v>
      </c>
      <c r="Y551" s="3">
        <v>1.1185624711370599</v>
      </c>
      <c r="AB551">
        <f t="shared" si="106"/>
        <v>0.24053636869326028</v>
      </c>
      <c r="AC551">
        <f t="shared" si="107"/>
        <v>9.9123865820991921E-5</v>
      </c>
      <c r="AD551">
        <f t="shared" si="108"/>
        <v>1.8584546971200235E-2</v>
      </c>
      <c r="AE551">
        <f t="shared" si="109"/>
        <v>2.3380272036859513E-2</v>
      </c>
      <c r="AF551">
        <f t="shared" si="110"/>
        <v>6.1017100554693754E-4</v>
      </c>
      <c r="AG551">
        <f t="shared" si="111"/>
        <v>0.2068406430850496</v>
      </c>
      <c r="AH551">
        <f t="shared" si="112"/>
        <v>3.9256297516246314E-3</v>
      </c>
      <c r="AI551">
        <f t="shared" si="113"/>
        <v>2.3835054569396451E-3</v>
      </c>
      <c r="AJ551">
        <f t="shared" si="114"/>
        <v>1.1466988740182999E-2</v>
      </c>
      <c r="AK551">
        <f t="shared" si="115"/>
        <v>5.8632673805711294E-3</v>
      </c>
      <c r="AL551" s="5">
        <f t="shared" si="116"/>
        <v>0.28321048257268794</v>
      </c>
      <c r="AM551" s="5">
        <f t="shared" si="117"/>
        <v>0.23048003441436801</v>
      </c>
      <c r="AN551" s="5">
        <f t="shared" si="118"/>
        <v>5.2730448158319926E-2</v>
      </c>
    </row>
    <row r="552" spans="1:40" x14ac:dyDescent="0.25">
      <c r="A552" s="17">
        <v>577</v>
      </c>
      <c r="B552">
        <v>15</v>
      </c>
      <c r="C552">
        <v>2</v>
      </c>
      <c r="D552">
        <v>2011</v>
      </c>
      <c r="E552" s="1">
        <v>0.4793</v>
      </c>
      <c r="F552">
        <v>16</v>
      </c>
      <c r="G552">
        <v>2</v>
      </c>
      <c r="H552">
        <v>2011</v>
      </c>
      <c r="I552" s="1">
        <v>0.4793</v>
      </c>
      <c r="J552" s="4">
        <v>703.98400000000004</v>
      </c>
      <c r="K552" s="2">
        <v>33.864406009227281</v>
      </c>
      <c r="L552" s="5">
        <v>6.9414134739451905</v>
      </c>
      <c r="M552" s="5">
        <v>5.8912034900760156E-3</v>
      </c>
      <c r="N552" s="5">
        <v>0.94509945351432256</v>
      </c>
      <c r="O552" s="5">
        <v>2.176343076546623</v>
      </c>
      <c r="P552" s="5">
        <v>5.5850041597407585E-2</v>
      </c>
      <c r="Q552" s="2">
        <v>1.140277382767946</v>
      </c>
      <c r="R552" s="5">
        <v>4.1092845450670961</v>
      </c>
      <c r="S552" s="5" t="s">
        <v>140</v>
      </c>
      <c r="T552" s="5">
        <v>8.1295026884331642E-2</v>
      </c>
      <c r="U552" s="5">
        <v>0.52155952600438948</v>
      </c>
      <c r="V552" s="5">
        <v>0.23708065108998919</v>
      </c>
      <c r="W552" s="3">
        <v>0.55423391231076902</v>
      </c>
      <c r="X552" s="3">
        <v>4.8038787362766275E-2</v>
      </c>
      <c r="Y552" s="3">
        <v>1.108467824621538</v>
      </c>
      <c r="AB552">
        <f t="shared" si="106"/>
        <v>0.19579199148013396</v>
      </c>
      <c r="AC552">
        <f t="shared" si="107"/>
        <v>7.3728517847367034E-5</v>
      </c>
      <c r="AD552">
        <f t="shared" si="108"/>
        <v>1.5242334936663434E-2</v>
      </c>
      <c r="AE552">
        <f t="shared" si="109"/>
        <v>2.2656646392858276E-2</v>
      </c>
      <c r="AF552">
        <f t="shared" si="110"/>
        <v>6.3451823909001616E-4</v>
      </c>
      <c r="AG552">
        <f t="shared" si="111"/>
        <v>0.17874404768151642</v>
      </c>
      <c r="AH552">
        <f t="shared" si="112"/>
        <v>5.543759666930919E-2</v>
      </c>
      <c r="AI552">
        <f t="shared" si="113"/>
        <v>2.0792470998568131E-3</v>
      </c>
      <c r="AJ552">
        <f t="shared" si="114"/>
        <v>1.0729469779970984E-2</v>
      </c>
      <c r="AK552">
        <f t="shared" si="115"/>
        <v>2.9575929527194261E-3</v>
      </c>
      <c r="AL552" s="5">
        <f t="shared" si="116"/>
        <v>0.23439921956659307</v>
      </c>
      <c r="AM552" s="5">
        <f t="shared" si="117"/>
        <v>0.24994795418337284</v>
      </c>
      <c r="AN552" s="5">
        <f t="shared" si="118"/>
        <v>-1.5548734616779775E-2</v>
      </c>
    </row>
    <row r="553" spans="1:40" x14ac:dyDescent="0.25">
      <c r="A553" s="17">
        <v>578</v>
      </c>
      <c r="B553">
        <v>16</v>
      </c>
      <c r="C553">
        <v>2</v>
      </c>
      <c r="D553">
        <v>2011</v>
      </c>
      <c r="E553" s="1">
        <v>0.4793</v>
      </c>
      <c r="F553">
        <v>17</v>
      </c>
      <c r="G553">
        <v>2</v>
      </c>
      <c r="H553">
        <v>2011</v>
      </c>
      <c r="I553" s="1">
        <v>0.4793</v>
      </c>
      <c r="J553" s="4">
        <v>706.173</v>
      </c>
      <c r="K553" s="2">
        <v>20.023422022648901</v>
      </c>
      <c r="L553" s="5">
        <v>5.0891389269817893</v>
      </c>
      <c r="M553" s="5">
        <v>3.9137856190686084E-3</v>
      </c>
      <c r="N553" s="5">
        <v>0.81319767862869974</v>
      </c>
      <c r="O553" s="5">
        <v>1.72884956746324</v>
      </c>
      <c r="P553" s="5">
        <v>3.7937628600838373E-2</v>
      </c>
      <c r="Q553" s="2">
        <v>0.92141768309651151</v>
      </c>
      <c r="R553" s="5">
        <v>3.2024681287549517</v>
      </c>
      <c r="S553" s="5">
        <v>2.7692207580254327E-2</v>
      </c>
      <c r="T553" s="5">
        <v>4.3660452906054248E-2</v>
      </c>
      <c r="U553" s="5">
        <v>0.47081971267257788</v>
      </c>
      <c r="V553" s="5">
        <v>0.15811693901037177</v>
      </c>
      <c r="W553" s="3">
        <v>0.29810999336771116</v>
      </c>
      <c r="X553" s="3" t="s">
        <v>147</v>
      </c>
      <c r="Y553" s="3">
        <v>0.59621998673542231</v>
      </c>
      <c r="AB553">
        <f t="shared" si="106"/>
        <v>0.14354607302574643</v>
      </c>
      <c r="AC553">
        <f t="shared" si="107"/>
        <v>4.8981097555424118E-5</v>
      </c>
      <c r="AD553">
        <f t="shared" si="108"/>
        <v>1.3115055078367995E-2</v>
      </c>
      <c r="AE553">
        <f t="shared" si="109"/>
        <v>1.7998050830577074E-2</v>
      </c>
      <c r="AF553">
        <f t="shared" si="110"/>
        <v>4.3101341747563468E-4</v>
      </c>
      <c r="AG553">
        <f t="shared" si="111"/>
        <v>0.13929970281368415</v>
      </c>
      <c r="AH553">
        <f t="shared" si="112"/>
        <v>1.535189434716926E-3</v>
      </c>
      <c r="AI553">
        <f t="shared" si="113"/>
        <v>1.1166841756816599E-3</v>
      </c>
      <c r="AJ553">
        <f t="shared" si="114"/>
        <v>9.6856554756753321E-3</v>
      </c>
      <c r="AK553">
        <f t="shared" si="115"/>
        <v>1.9725167042212049E-3</v>
      </c>
      <c r="AL553" s="5">
        <f t="shared" si="116"/>
        <v>0.17513917344972255</v>
      </c>
      <c r="AM553" s="5">
        <f t="shared" si="117"/>
        <v>0.15360974860397927</v>
      </c>
      <c r="AN553" s="5">
        <f t="shared" si="118"/>
        <v>2.1529424845743272E-2</v>
      </c>
    </row>
    <row r="554" spans="1:40" x14ac:dyDescent="0.25">
      <c r="A554" s="17">
        <v>579</v>
      </c>
      <c r="B554">
        <v>17</v>
      </c>
      <c r="C554">
        <v>2</v>
      </c>
      <c r="D554">
        <v>2011</v>
      </c>
      <c r="E554" s="1">
        <v>0.4793</v>
      </c>
      <c r="F554">
        <v>18</v>
      </c>
      <c r="G554">
        <v>2</v>
      </c>
      <c r="H554">
        <v>2011</v>
      </c>
      <c r="I554" s="1">
        <v>0.4793</v>
      </c>
      <c r="J554" s="4">
        <v>708.25099999999998</v>
      </c>
      <c r="K554" s="2">
        <v>25.894774592623268</v>
      </c>
      <c r="L554" s="5">
        <v>3.9811869434244036</v>
      </c>
      <c r="M554" s="5">
        <v>2.9401721461744905E-3</v>
      </c>
      <c r="N554" s="5">
        <v>0.60225064620541213</v>
      </c>
      <c r="O554" s="5">
        <v>1.5319589264930051</v>
      </c>
      <c r="P554" s="5">
        <v>3.7172176419491769E-2</v>
      </c>
      <c r="Q554" s="2">
        <v>0.92076545113692865</v>
      </c>
      <c r="R554" s="5">
        <v>2.4241396249368434</v>
      </c>
      <c r="S554" s="5">
        <v>4.2357864655326996E-2</v>
      </c>
      <c r="T554" s="5">
        <v>6.1065113805162496E-2</v>
      </c>
      <c r="U554" s="5">
        <v>0.25374331813166334</v>
      </c>
      <c r="V554" s="5">
        <v>0.23796008633599039</v>
      </c>
      <c r="W554" s="3">
        <v>0.42025630338906478</v>
      </c>
      <c r="X554" s="3">
        <v>0.12448123547310468</v>
      </c>
      <c r="Y554" s="3">
        <v>0.84051260677812956</v>
      </c>
      <c r="AB554">
        <f t="shared" si="106"/>
        <v>0.11229478304866733</v>
      </c>
      <c r="AC554">
        <f t="shared" si="107"/>
        <v>3.6796307396056402E-5</v>
      </c>
      <c r="AD554">
        <f t="shared" si="108"/>
        <v>9.712952463521626E-3</v>
      </c>
      <c r="AE554">
        <f t="shared" si="109"/>
        <v>1.594833648241269E-2</v>
      </c>
      <c r="AF554">
        <f t="shared" si="110"/>
        <v>4.2231703415479928E-4</v>
      </c>
      <c r="AG554">
        <f t="shared" si="111"/>
        <v>0.10544427477686133</v>
      </c>
      <c r="AH554">
        <f t="shared" si="112"/>
        <v>2.3482182165352051E-3</v>
      </c>
      <c r="AI554">
        <f t="shared" si="113"/>
        <v>1.5618355223925974E-3</v>
      </c>
      <c r="AJ554">
        <f t="shared" si="114"/>
        <v>5.2199818582938356E-3</v>
      </c>
      <c r="AK554">
        <f t="shared" si="115"/>
        <v>2.9685639512972853E-3</v>
      </c>
      <c r="AL554" s="5">
        <f t="shared" si="116"/>
        <v>0.13841518533615249</v>
      </c>
      <c r="AM554" s="5">
        <f t="shared" si="117"/>
        <v>0.11754287432538026</v>
      </c>
      <c r="AN554" s="5">
        <f t="shared" si="118"/>
        <v>2.0872311010772235E-2</v>
      </c>
    </row>
    <row r="555" spans="1:40" x14ac:dyDescent="0.25">
      <c r="A555" s="17">
        <v>580</v>
      </c>
      <c r="B555">
        <v>18</v>
      </c>
      <c r="C555">
        <v>2</v>
      </c>
      <c r="D555">
        <v>2011</v>
      </c>
      <c r="E555" s="1">
        <v>0.4793</v>
      </c>
      <c r="F555">
        <v>19</v>
      </c>
      <c r="G555">
        <v>2</v>
      </c>
      <c r="H555">
        <v>2011</v>
      </c>
      <c r="I555" s="1">
        <v>0.4793</v>
      </c>
      <c r="J555" s="4">
        <v>708.375</v>
      </c>
      <c r="K555" s="2">
        <v>25.339685900829547</v>
      </c>
      <c r="L555" s="5">
        <v>5.5989080137132454</v>
      </c>
      <c r="M555" s="5">
        <v>4.9332668641372751E-3</v>
      </c>
      <c r="N555" s="5">
        <v>1.1246798818985297</v>
      </c>
      <c r="O555" s="5">
        <v>1.7642551888235609</v>
      </c>
      <c r="P555" s="5">
        <v>4.786318489460846E-2</v>
      </c>
      <c r="Q555" s="2">
        <v>0.95151049100612739</v>
      </c>
      <c r="R555" s="5">
        <v>3.2235400186311454</v>
      </c>
      <c r="S555" s="5">
        <v>5.1816795927569541E-2</v>
      </c>
      <c r="T555" s="5">
        <v>4.7933160311121041E-2</v>
      </c>
      <c r="U555" s="5">
        <v>0.46318477575093125</v>
      </c>
      <c r="V555" s="5">
        <v>0.26223287338091406</v>
      </c>
      <c r="W555" s="3">
        <v>0.33443379556380221</v>
      </c>
      <c r="X555" s="3">
        <v>0.1187428490443459</v>
      </c>
      <c r="Y555" s="3">
        <v>0.66886759112760441</v>
      </c>
      <c r="AB555">
        <f t="shared" si="106"/>
        <v>0.15792480223713776</v>
      </c>
      <c r="AC555">
        <f t="shared" si="107"/>
        <v>6.1739923710168142E-5</v>
      </c>
      <c r="AD555">
        <f t="shared" si="108"/>
        <v>1.8138564563422079E-2</v>
      </c>
      <c r="AE555">
        <f t="shared" si="109"/>
        <v>1.8366638233971711E-2</v>
      </c>
      <c r="AF555">
        <f t="shared" si="110"/>
        <v>5.4377871399788758E-4</v>
      </c>
      <c r="AG555">
        <f t="shared" si="111"/>
        <v>0.14021627961615732</v>
      </c>
      <c r="AH555">
        <f t="shared" si="112"/>
        <v>2.872598633328503E-3</v>
      </c>
      <c r="AI555">
        <f t="shared" si="113"/>
        <v>1.2259653312579073E-3</v>
      </c>
      <c r="AJ555">
        <f t="shared" si="114"/>
        <v>9.5285903260837537E-3</v>
      </c>
      <c r="AK555">
        <f t="shared" si="115"/>
        <v>3.2713681808996266E-3</v>
      </c>
      <c r="AL555" s="5">
        <f t="shared" si="116"/>
        <v>0.19503552367223961</v>
      </c>
      <c r="AM555" s="5">
        <f t="shared" si="117"/>
        <v>0.1571148020877271</v>
      </c>
      <c r="AN555" s="5">
        <f t="shared" si="118"/>
        <v>3.7920721584512512E-2</v>
      </c>
    </row>
    <row r="556" spans="1:40" x14ac:dyDescent="0.25">
      <c r="A556" s="17">
        <v>581</v>
      </c>
      <c r="B556">
        <v>19</v>
      </c>
      <c r="C556">
        <v>2</v>
      </c>
      <c r="D556">
        <v>2011</v>
      </c>
      <c r="E556" s="1">
        <v>0.4793</v>
      </c>
      <c r="F556">
        <v>20</v>
      </c>
      <c r="G556">
        <v>2</v>
      </c>
      <c r="H556">
        <v>2011</v>
      </c>
      <c r="I556" s="1">
        <v>0.4793</v>
      </c>
      <c r="J556" s="4">
        <v>706.13499999999999</v>
      </c>
      <c r="K556" s="2">
        <v>31.240485176347253</v>
      </c>
      <c r="L556" s="5">
        <v>7.4833285613637717</v>
      </c>
      <c r="M556" s="5">
        <v>5.1780203002024456E-3</v>
      </c>
      <c r="N556" s="5">
        <v>1.110844549192298</v>
      </c>
      <c r="O556" s="5">
        <v>1.9892646920292305</v>
      </c>
      <c r="P556" s="5">
        <v>4.842873355205523E-2</v>
      </c>
      <c r="Q556" s="2">
        <v>0.96885622504030344</v>
      </c>
      <c r="R556" s="5">
        <v>4.0471842357410797</v>
      </c>
      <c r="S556" s="5">
        <v>3.0196739744222659E-2</v>
      </c>
      <c r="T556" s="5">
        <v>8.4289456666725882E-2</v>
      </c>
      <c r="U556" s="5">
        <v>0.56483990375056248</v>
      </c>
      <c r="V556" s="5">
        <v>0.32676827137199899</v>
      </c>
      <c r="W556" s="3">
        <v>0.54882665465707925</v>
      </c>
      <c r="X556" s="3">
        <v>4.9155814638636761E-2</v>
      </c>
      <c r="Y556" s="3">
        <v>1.0976533093141585</v>
      </c>
      <c r="AB556">
        <f t="shared" si="106"/>
        <v>0.21107744228594957</v>
      </c>
      <c r="AC556">
        <f t="shared" si="107"/>
        <v>6.4803017373378624E-5</v>
      </c>
      <c r="AD556">
        <f t="shared" si="108"/>
        <v>1.7915431670598583E-2</v>
      </c>
      <c r="AE556">
        <f t="shared" si="109"/>
        <v>2.0709081759582072E-2</v>
      </c>
      <c r="AF556">
        <f t="shared" si="110"/>
        <v>5.5020397220681796E-4</v>
      </c>
      <c r="AG556">
        <f t="shared" si="111"/>
        <v>0.17604283277914828</v>
      </c>
      <c r="AH556">
        <f t="shared" si="112"/>
        <v>1.6740346786683145E-3</v>
      </c>
      <c r="AI556">
        <f t="shared" si="113"/>
        <v>2.1558343116382522E-3</v>
      </c>
      <c r="AJ556">
        <f t="shared" si="114"/>
        <v>1.1619829330396268E-2</v>
      </c>
      <c r="AK556">
        <f t="shared" si="115"/>
        <v>4.0764504911676522E-3</v>
      </c>
      <c r="AL556" s="5">
        <f t="shared" si="116"/>
        <v>0.25031696270571047</v>
      </c>
      <c r="AM556" s="5">
        <f t="shared" si="117"/>
        <v>0.19556898159101876</v>
      </c>
      <c r="AN556" s="5">
        <f t="shared" si="118"/>
        <v>5.4747981114691702E-2</v>
      </c>
    </row>
    <row r="557" spans="1:40" x14ac:dyDescent="0.25">
      <c r="A557" s="17">
        <v>582</v>
      </c>
      <c r="B557">
        <v>20</v>
      </c>
      <c r="C557">
        <v>2</v>
      </c>
      <c r="D557">
        <v>2011</v>
      </c>
      <c r="E557" s="1">
        <v>0.4793</v>
      </c>
      <c r="F557">
        <v>21</v>
      </c>
      <c r="G557">
        <v>2</v>
      </c>
      <c r="H557">
        <v>2011</v>
      </c>
      <c r="I557" s="1">
        <v>0.4793</v>
      </c>
      <c r="J557" s="4">
        <v>703.01199999999994</v>
      </c>
      <c r="K557" s="2">
        <v>31.976694565668947</v>
      </c>
      <c r="L557" s="5">
        <v>9.4546177095443706</v>
      </c>
      <c r="M557" s="5">
        <v>5.3330935879697776E-3</v>
      </c>
      <c r="N557" s="5">
        <v>1.2628492124333561</v>
      </c>
      <c r="O557" s="5">
        <v>2.5739013861425932</v>
      </c>
      <c r="P557" s="5">
        <v>5.0442176852880806E-2</v>
      </c>
      <c r="Q557" s="2">
        <v>1.250625043739793</v>
      </c>
      <c r="R557" s="5">
        <v>5.2484307272607573</v>
      </c>
      <c r="S557" s="5">
        <v>0.17934236514416318</v>
      </c>
      <c r="T557" s="5">
        <v>0.11537942858588458</v>
      </c>
      <c r="U557" s="5">
        <v>0.69325088669003287</v>
      </c>
      <c r="V557" s="5">
        <v>0.25656966267764858</v>
      </c>
      <c r="W557" s="3">
        <v>0.42684426925795371</v>
      </c>
      <c r="X557" s="3" t="s">
        <v>147</v>
      </c>
      <c r="Y557" s="3">
        <v>0.85368853851590742</v>
      </c>
      <c r="AB557">
        <f t="shared" si="106"/>
        <v>0.26668032915534284</v>
      </c>
      <c r="AC557">
        <f t="shared" si="107"/>
        <v>6.6743762364459574E-5</v>
      </c>
      <c r="AD557">
        <f t="shared" si="108"/>
        <v>2.0366926040254175E-2</v>
      </c>
      <c r="AE557">
        <f t="shared" si="109"/>
        <v>2.6795395534997685E-2</v>
      </c>
      <c r="AF557">
        <f t="shared" si="110"/>
        <v>5.7307891484261245E-4</v>
      </c>
      <c r="AG557">
        <f t="shared" si="111"/>
        <v>0.22829418159732598</v>
      </c>
      <c r="AH557">
        <f t="shared" si="112"/>
        <v>9.9423097045820939E-3</v>
      </c>
      <c r="AI557">
        <f t="shared" si="113"/>
        <v>2.9510088312250039E-3</v>
      </c>
      <c r="AJ557">
        <f t="shared" si="114"/>
        <v>1.4261487074470952E-2</v>
      </c>
      <c r="AK557">
        <f t="shared" si="115"/>
        <v>3.2007193447810452E-3</v>
      </c>
      <c r="AL557" s="5">
        <f t="shared" si="116"/>
        <v>0.31448247340780178</v>
      </c>
      <c r="AM557" s="5">
        <f t="shared" si="117"/>
        <v>0.25864970655238512</v>
      </c>
      <c r="AN557" s="5">
        <f t="shared" si="118"/>
        <v>5.583276685541666E-2</v>
      </c>
    </row>
    <row r="558" spans="1:40" x14ac:dyDescent="0.25">
      <c r="A558" s="17">
        <v>583</v>
      </c>
      <c r="B558">
        <v>21</v>
      </c>
      <c r="C558">
        <v>2</v>
      </c>
      <c r="D558">
        <v>2011</v>
      </c>
      <c r="E558" s="1">
        <v>0.4793</v>
      </c>
      <c r="F558">
        <v>22</v>
      </c>
      <c r="G558">
        <v>2</v>
      </c>
      <c r="H558">
        <v>2011</v>
      </c>
      <c r="I558" s="1">
        <v>0.4793</v>
      </c>
      <c r="J558" s="4">
        <v>707.83100000000002</v>
      </c>
      <c r="K558" s="2">
        <v>47.892787967749427</v>
      </c>
      <c r="L558" s="5">
        <v>11.230428350247681</v>
      </c>
      <c r="M558" s="5">
        <v>9.9742373624950031E-3</v>
      </c>
      <c r="N558" s="5">
        <v>1.5673801569635006</v>
      </c>
      <c r="O558" s="5">
        <v>2.9850587972518121</v>
      </c>
      <c r="P558" s="5">
        <v>8.1957622348966877E-2</v>
      </c>
      <c r="Q558" s="2">
        <v>1.3232741080984605</v>
      </c>
      <c r="R558" s="5">
        <v>6.5910358593783771</v>
      </c>
      <c r="S558" s="5" t="s">
        <v>140</v>
      </c>
      <c r="T558" s="5">
        <v>0.14248910517850005</v>
      </c>
      <c r="U558" s="5">
        <v>0.8890088775809698</v>
      </c>
      <c r="V558" s="5">
        <v>0.60126884135816439</v>
      </c>
      <c r="W558" s="3">
        <v>0.24887597849403073</v>
      </c>
      <c r="X558" s="3">
        <v>0.1560205408890897</v>
      </c>
      <c r="Y558" s="3">
        <v>0.49775195698806146</v>
      </c>
      <c r="AB558">
        <f t="shared" si="106"/>
        <v>0.31676947931762278</v>
      </c>
      <c r="AC558">
        <f t="shared" si="107"/>
        <v>1.2482776034359987E-4</v>
      </c>
      <c r="AD558">
        <f t="shared" si="108"/>
        <v>2.5278327309027199E-2</v>
      </c>
      <c r="AE558">
        <f t="shared" si="109"/>
        <v>3.1075717041148358E-2</v>
      </c>
      <c r="AF558">
        <f t="shared" si="110"/>
        <v>9.311292297280024E-4</v>
      </c>
      <c r="AG558">
        <f t="shared" si="111"/>
        <v>0.2866942931303087</v>
      </c>
      <c r="AH558">
        <f t="shared" si="112"/>
        <v>5.543759666930919E-2</v>
      </c>
      <c r="AI558">
        <f t="shared" si="113"/>
        <v>3.6443810901880657E-3</v>
      </c>
      <c r="AJ558">
        <f t="shared" si="114"/>
        <v>1.8288600649680516E-2</v>
      </c>
      <c r="AK558">
        <f t="shared" si="115"/>
        <v>7.5008587993782979E-3</v>
      </c>
      <c r="AL558" s="5">
        <f t="shared" si="116"/>
        <v>0.37417948065786993</v>
      </c>
      <c r="AM558" s="5">
        <f t="shared" si="117"/>
        <v>0.37156573033886475</v>
      </c>
      <c r="AN558" s="5">
        <f t="shared" si="118"/>
        <v>2.6137503190051814E-3</v>
      </c>
    </row>
    <row r="559" spans="1:40" x14ac:dyDescent="0.25">
      <c r="A559" s="17">
        <v>584</v>
      </c>
      <c r="B559">
        <v>22</v>
      </c>
      <c r="C559">
        <v>2</v>
      </c>
      <c r="D559">
        <v>2011</v>
      </c>
      <c r="E559" s="1">
        <v>0.4793</v>
      </c>
      <c r="F559">
        <v>23</v>
      </c>
      <c r="G559">
        <v>2</v>
      </c>
      <c r="H559">
        <v>2011</v>
      </c>
      <c r="I559" s="1">
        <v>0.4793</v>
      </c>
      <c r="J559" s="4">
        <v>709.58100000000002</v>
      </c>
      <c r="K559" s="2">
        <v>51.255600135854841</v>
      </c>
      <c r="L559" s="5">
        <v>11.092126289508881</v>
      </c>
      <c r="M559" s="5">
        <v>1.0108504712951119E-2</v>
      </c>
      <c r="N559" s="5">
        <v>1.5265977716143431</v>
      </c>
      <c r="O559" s="5">
        <v>3.1774162525533325</v>
      </c>
      <c r="P559" s="5">
        <v>7.8536674820868471E-2</v>
      </c>
      <c r="Q559" s="2">
        <v>1.6354145417810297</v>
      </c>
      <c r="R559" s="5">
        <v>6.1159478946102874</v>
      </c>
      <c r="S559" s="5" t="s">
        <v>140</v>
      </c>
      <c r="T559" s="5">
        <v>0.12208510973740261</v>
      </c>
      <c r="U559" s="5">
        <v>0.80898292031094909</v>
      </c>
      <c r="V559" s="5">
        <v>0.69033256657636255</v>
      </c>
      <c r="W559" s="3">
        <v>0.59752326246860721</v>
      </c>
      <c r="X559" s="3">
        <v>4.0356774561246367E-2</v>
      </c>
      <c r="Y559" s="3">
        <v>1.1950465249372144</v>
      </c>
      <c r="AB559">
        <f t="shared" si="106"/>
        <v>0.31286848191997518</v>
      </c>
      <c r="AC559">
        <f t="shared" si="107"/>
        <v>1.2650811865427413E-4</v>
      </c>
      <c r="AD559">
        <f t="shared" si="108"/>
        <v>2.4620598881932607E-2</v>
      </c>
      <c r="AE559">
        <f t="shared" si="109"/>
        <v>3.307823902068481E-2</v>
      </c>
      <c r="AF559">
        <f t="shared" si="110"/>
        <v>8.9226348246150263E-4</v>
      </c>
      <c r="AG559">
        <f t="shared" si="111"/>
        <v>0.26602910314502004</v>
      </c>
      <c r="AH559">
        <f t="shared" si="112"/>
        <v>5.543759666930919E-2</v>
      </c>
      <c r="AI559">
        <f t="shared" si="113"/>
        <v>3.122517084819611E-3</v>
      </c>
      <c r="AJ559">
        <f t="shared" si="114"/>
        <v>1.6642314756448246E-2</v>
      </c>
      <c r="AK559">
        <f t="shared" si="115"/>
        <v>8.6119332157729867E-3</v>
      </c>
      <c r="AL559" s="5">
        <f t="shared" si="116"/>
        <v>0.37158609142370841</v>
      </c>
      <c r="AM559" s="5">
        <f t="shared" si="117"/>
        <v>0.34984346487137002</v>
      </c>
      <c r="AN559" s="5">
        <f t="shared" si="118"/>
        <v>2.1742626552338384E-2</v>
      </c>
    </row>
    <row r="560" spans="1:40" x14ac:dyDescent="0.25">
      <c r="A560" s="17">
        <v>585</v>
      </c>
      <c r="B560">
        <v>23</v>
      </c>
      <c r="C560">
        <v>2</v>
      </c>
      <c r="D560">
        <v>2011</v>
      </c>
      <c r="E560" s="1">
        <v>0.4793</v>
      </c>
      <c r="F560">
        <v>24</v>
      </c>
      <c r="G560">
        <v>2</v>
      </c>
      <c r="H560">
        <v>2011</v>
      </c>
      <c r="I560" s="1">
        <v>0.4793</v>
      </c>
      <c r="J560" s="4">
        <v>711.22699999999998</v>
      </c>
      <c r="K560" s="2">
        <v>63.214697979688779</v>
      </c>
      <c r="L560" s="5">
        <v>10.945541659094012</v>
      </c>
      <c r="M560" s="5">
        <v>1.19121147155123E-2</v>
      </c>
      <c r="N560" s="5">
        <v>1.7383315866692692</v>
      </c>
      <c r="O560" s="5">
        <v>3.7426364521256001</v>
      </c>
      <c r="P560" s="5">
        <v>0.10520333230449516</v>
      </c>
      <c r="Q560" s="2">
        <v>2.1281252791493523</v>
      </c>
      <c r="R560" s="5">
        <v>6.4035377783357976</v>
      </c>
      <c r="S560" s="5">
        <v>3.7183936417968126E-2</v>
      </c>
      <c r="T560" s="5">
        <v>0.17266462032733784</v>
      </c>
      <c r="U560" s="5">
        <v>0.83449334230324601</v>
      </c>
      <c r="V560" s="5">
        <v>0.8668112757847164</v>
      </c>
      <c r="W560" s="3">
        <v>0.6730049907904605</v>
      </c>
      <c r="X560" s="3">
        <v>0.20253305080970491</v>
      </c>
      <c r="Y560" s="3">
        <v>1.346009981580921</v>
      </c>
      <c r="AB560">
        <f t="shared" si="106"/>
        <v>0.30873386339926129</v>
      </c>
      <c r="AC560">
        <f t="shared" si="107"/>
        <v>1.4908033034031213E-4</v>
      </c>
      <c r="AD560">
        <f t="shared" si="108"/>
        <v>2.8035390536381304E-2</v>
      </c>
      <c r="AE560">
        <f t="shared" si="109"/>
        <v>3.896241892495337E-2</v>
      </c>
      <c r="AF560">
        <f t="shared" si="110"/>
        <v>1.1952262030785776E-3</v>
      </c>
      <c r="AG560">
        <f t="shared" si="111"/>
        <v>0.27853857512866798</v>
      </c>
      <c r="AH560">
        <f t="shared" si="112"/>
        <v>2.0613880697165545E-3</v>
      </c>
      <c r="AI560">
        <f t="shared" si="113"/>
        <v>4.4161669516919622E-3</v>
      </c>
      <c r="AJ560">
        <f t="shared" si="114"/>
        <v>1.7167112575668508E-2</v>
      </c>
      <c r="AK560">
        <f t="shared" si="115"/>
        <v>1.0813513919470014E-2</v>
      </c>
      <c r="AL560" s="5">
        <f t="shared" si="116"/>
        <v>0.37707597939401494</v>
      </c>
      <c r="AM560" s="5">
        <f t="shared" si="117"/>
        <v>0.31299675664521498</v>
      </c>
      <c r="AN560" s="5">
        <f t="shared" si="118"/>
        <v>6.4079222748799958E-2</v>
      </c>
    </row>
    <row r="561" spans="1:40" x14ac:dyDescent="0.25">
      <c r="A561" s="17">
        <v>586</v>
      </c>
      <c r="B561">
        <v>24</v>
      </c>
      <c r="C561">
        <v>2</v>
      </c>
      <c r="D561">
        <v>2011</v>
      </c>
      <c r="E561" s="1">
        <v>0.4793</v>
      </c>
      <c r="F561">
        <v>25</v>
      </c>
      <c r="G561">
        <v>2</v>
      </c>
      <c r="H561">
        <v>2011</v>
      </c>
      <c r="I561" s="1">
        <v>0.4793</v>
      </c>
      <c r="J561" s="4">
        <v>709.23400000000004</v>
      </c>
      <c r="K561" s="2">
        <v>107.10146439679997</v>
      </c>
      <c r="L561" s="5">
        <v>10.414543449945636</v>
      </c>
      <c r="M561" s="5">
        <v>1.150926589877198E-2</v>
      </c>
      <c r="N561" s="5">
        <v>2.2285361360552218</v>
      </c>
      <c r="O561" s="5">
        <v>3.5905218585950314</v>
      </c>
      <c r="P561" s="5">
        <v>0.14542611779964362</v>
      </c>
      <c r="Q561" s="2">
        <v>2.0479654618840599</v>
      </c>
      <c r="R561" s="5">
        <v>6.1181479118184861</v>
      </c>
      <c r="S561" s="5">
        <v>1.2113250698124446E-2</v>
      </c>
      <c r="T561" s="5">
        <v>0.19897943667556225</v>
      </c>
      <c r="U561" s="5">
        <v>0.79167307575124413</v>
      </c>
      <c r="V561" s="5">
        <v>1.2173649178059693</v>
      </c>
      <c r="W561" s="3">
        <v>1.4548374379655589</v>
      </c>
      <c r="X561" s="3">
        <v>0.22651184060924137</v>
      </c>
      <c r="Y561" s="3">
        <v>2.9096748759311177</v>
      </c>
      <c r="AB561">
        <f t="shared" si="106"/>
        <v>0.2937563379670447</v>
      </c>
      <c r="AC561">
        <f t="shared" si="107"/>
        <v>1.4403867013881635E-4</v>
      </c>
      <c r="AD561">
        <f t="shared" si="108"/>
        <v>3.594129070533493E-2</v>
      </c>
      <c r="AE561">
        <f t="shared" si="109"/>
        <v>3.7378842055131839E-2</v>
      </c>
      <c r="AF561">
        <f t="shared" si="110"/>
        <v>1.6522015301096986E-3</v>
      </c>
      <c r="AG561">
        <f t="shared" si="111"/>
        <v>0.26612479863080346</v>
      </c>
      <c r="AH561">
        <f t="shared" si="112"/>
        <v>6.7152950655685107E-4</v>
      </c>
      <c r="AI561">
        <f t="shared" si="113"/>
        <v>5.0892094202449273E-3</v>
      </c>
      <c r="AJ561">
        <f t="shared" si="114"/>
        <v>1.6286218386160137E-2</v>
      </c>
      <c r="AK561">
        <f t="shared" si="115"/>
        <v>1.5186688096381852E-2</v>
      </c>
      <c r="AL561" s="5">
        <f t="shared" si="116"/>
        <v>0.36887271092775997</v>
      </c>
      <c r="AM561" s="5">
        <f t="shared" si="117"/>
        <v>0.30335844404014722</v>
      </c>
      <c r="AN561" s="5">
        <f t="shared" si="118"/>
        <v>6.5514266887612749E-2</v>
      </c>
    </row>
    <row r="562" spans="1:40" x14ac:dyDescent="0.25">
      <c r="A562" s="17">
        <v>587</v>
      </c>
      <c r="B562">
        <v>25</v>
      </c>
      <c r="C562">
        <v>2</v>
      </c>
      <c r="D562">
        <v>2011</v>
      </c>
      <c r="E562" s="1">
        <v>0.4793</v>
      </c>
      <c r="F562">
        <v>26</v>
      </c>
      <c r="G562">
        <v>2</v>
      </c>
      <c r="H562">
        <v>2011</v>
      </c>
      <c r="I562" s="1">
        <v>0.4793</v>
      </c>
      <c r="J562" s="4">
        <v>703.46100000000001</v>
      </c>
      <c r="K562" s="2">
        <v>70.977637708415998</v>
      </c>
      <c r="L562" s="5">
        <v>9.2180672657647058</v>
      </c>
      <c r="M562" s="5">
        <v>1.0726631237328161E-2</v>
      </c>
      <c r="N562" s="5">
        <v>1.652812623660205</v>
      </c>
      <c r="O562" s="5">
        <v>3.374507045952273</v>
      </c>
      <c r="P562" s="5">
        <v>0.12952582490825998</v>
      </c>
      <c r="Q562" s="2">
        <v>2.0981982572135216</v>
      </c>
      <c r="R562" s="5">
        <v>5.0621461667833447</v>
      </c>
      <c r="S562" s="5" t="s">
        <v>140</v>
      </c>
      <c r="T562" s="5">
        <v>0.11778261750791705</v>
      </c>
      <c r="U562" s="5">
        <v>0.72767573379109984</v>
      </c>
      <c r="V562" s="5">
        <v>0.70757206380872195</v>
      </c>
      <c r="W562" s="3">
        <v>0.83413409613230161</v>
      </c>
      <c r="X562" s="3">
        <v>0.10287838790394326</v>
      </c>
      <c r="Y562" s="3">
        <v>1.6682681922646032</v>
      </c>
      <c r="AB562">
        <f t="shared" si="106"/>
        <v>0.26000810272091796</v>
      </c>
      <c r="AC562">
        <f t="shared" si="107"/>
        <v>1.3424398324649782E-4</v>
      </c>
      <c r="AD562">
        <f t="shared" si="108"/>
        <v>2.665616142692279E-2</v>
      </c>
      <c r="AE562">
        <f t="shared" si="109"/>
        <v>3.5130037039778982E-2</v>
      </c>
      <c r="AF562">
        <f t="shared" si="110"/>
        <v>1.4715566181652722E-3</v>
      </c>
      <c r="AG562">
        <f t="shared" si="111"/>
        <v>0.22019124883734567</v>
      </c>
      <c r="AH562">
        <f t="shared" si="112"/>
        <v>5.543759666930919E-2</v>
      </c>
      <c r="AI562">
        <f t="shared" si="113"/>
        <v>3.0124741359066004E-3</v>
      </c>
      <c r="AJ562">
        <f t="shared" si="114"/>
        <v>1.4969671544766507E-2</v>
      </c>
      <c r="AK562">
        <f t="shared" si="115"/>
        <v>8.8269968040010222E-3</v>
      </c>
      <c r="AL562" s="5">
        <f t="shared" si="116"/>
        <v>0.3234001017890315</v>
      </c>
      <c r="AM562" s="5">
        <f t="shared" si="117"/>
        <v>0.30243798799132898</v>
      </c>
      <c r="AN562" s="5">
        <f t="shared" si="118"/>
        <v>2.096211379770252E-2</v>
      </c>
    </row>
    <row r="563" spans="1:40" x14ac:dyDescent="0.25">
      <c r="A563" s="17">
        <v>588</v>
      </c>
      <c r="B563">
        <v>26</v>
      </c>
      <c r="C563">
        <v>2</v>
      </c>
      <c r="D563">
        <v>2011</v>
      </c>
      <c r="E563" s="1">
        <v>0.4793</v>
      </c>
      <c r="F563">
        <v>27</v>
      </c>
      <c r="G563">
        <v>2</v>
      </c>
      <c r="H563">
        <v>2011</v>
      </c>
      <c r="I563" s="1">
        <v>0.4793</v>
      </c>
      <c r="J563" s="4">
        <v>704</v>
      </c>
      <c r="K563" s="2">
        <v>60.340909090909193</v>
      </c>
      <c r="L563" s="5">
        <v>10.838725778707909</v>
      </c>
      <c r="M563" s="5">
        <v>1.0671521425297058E-2</v>
      </c>
      <c r="N563" s="5">
        <v>1.609664109351973</v>
      </c>
      <c r="O563" s="5">
        <v>3.5490971336016126</v>
      </c>
      <c r="P563" s="5">
        <v>0.14476150803011661</v>
      </c>
      <c r="Q563" s="2">
        <v>2.09900811734635</v>
      </c>
      <c r="R563" s="5">
        <v>5.7514001469700418</v>
      </c>
      <c r="S563" s="5">
        <v>5.9492443114941077E-2</v>
      </c>
      <c r="T563" s="5">
        <v>0.16445484708549568</v>
      </c>
      <c r="U563" s="5">
        <v>0.79953925499967193</v>
      </c>
      <c r="V563" s="5">
        <v>0.78515590003514091</v>
      </c>
      <c r="W563" s="3">
        <v>0.67416168575518964</v>
      </c>
      <c r="X563" s="3">
        <v>0.11430386542591266</v>
      </c>
      <c r="Y563" s="3">
        <v>1.3483233715103793</v>
      </c>
      <c r="AB563">
        <f t="shared" si="106"/>
        <v>0.30572097646765878</v>
      </c>
      <c r="AC563">
        <f t="shared" si="107"/>
        <v>1.3355428295576014E-4</v>
      </c>
      <c r="AD563">
        <f t="shared" si="108"/>
        <v>2.5960272645419523E-2</v>
      </c>
      <c r="AE563">
        <f t="shared" si="109"/>
        <v>3.69475932523987E-2</v>
      </c>
      <c r="AF563">
        <f t="shared" si="110"/>
        <v>1.6446508281123366E-3</v>
      </c>
      <c r="AG563">
        <f t="shared" si="111"/>
        <v>0.25017214817590788</v>
      </c>
      <c r="AH563">
        <f t="shared" si="112"/>
        <v>3.2981180662779237E-3</v>
      </c>
      <c r="AI563">
        <f t="shared" si="113"/>
        <v>4.2061891971133187E-3</v>
      </c>
      <c r="AJ563">
        <f t="shared" si="114"/>
        <v>1.6448040629493354E-2</v>
      </c>
      <c r="AK563">
        <f t="shared" si="115"/>
        <v>9.7948590323745123E-3</v>
      </c>
      <c r="AL563" s="5">
        <f t="shared" si="116"/>
        <v>0.37040704747654507</v>
      </c>
      <c r="AM563" s="5">
        <f t="shared" si="117"/>
        <v>0.283919355101167</v>
      </c>
      <c r="AN563" s="5">
        <f t="shared" si="118"/>
        <v>8.6487692375378067E-2</v>
      </c>
    </row>
    <row r="564" spans="1:40" x14ac:dyDescent="0.25">
      <c r="A564" s="17">
        <v>589</v>
      </c>
      <c r="B564">
        <v>27</v>
      </c>
      <c r="C564">
        <v>2</v>
      </c>
      <c r="D564">
        <v>2011</v>
      </c>
      <c r="E564" s="1">
        <v>0.4793</v>
      </c>
      <c r="F564">
        <v>28</v>
      </c>
      <c r="G564">
        <v>2</v>
      </c>
      <c r="H564">
        <v>2011</v>
      </c>
      <c r="I564" s="1">
        <v>0.4793</v>
      </c>
      <c r="J564" s="4">
        <v>704</v>
      </c>
      <c r="K564" s="2">
        <v>255.7670454545453</v>
      </c>
      <c r="L564" s="5">
        <v>8.1224015299329189</v>
      </c>
      <c r="M564" s="5">
        <v>8.8857943603376163E-3</v>
      </c>
      <c r="N564" s="5">
        <v>1.5786603719001286</v>
      </c>
      <c r="O564" s="5">
        <v>4.6022850937409769</v>
      </c>
      <c r="P564" s="5">
        <v>0.12831217970424907</v>
      </c>
      <c r="Q564" s="2">
        <v>3.3909778099295922</v>
      </c>
      <c r="R564" s="5">
        <v>4.8043346388000723</v>
      </c>
      <c r="S564" s="5" t="s">
        <v>140</v>
      </c>
      <c r="T564" s="5">
        <v>0.22271760818452105</v>
      </c>
      <c r="U564" s="5">
        <v>0.63766620412389663</v>
      </c>
      <c r="V564" s="5">
        <v>1.4184542452192714</v>
      </c>
      <c r="W564" s="3">
        <v>2.6275822809080682</v>
      </c>
      <c r="X564" s="3">
        <v>0.3116016463851109</v>
      </c>
      <c r="Y564" s="3">
        <v>5.2551645618161364</v>
      </c>
      <c r="AB564">
        <f t="shared" si="106"/>
        <v>0.22910336304213796</v>
      </c>
      <c r="AC564">
        <f t="shared" si="107"/>
        <v>1.1120587655608751E-4</v>
      </c>
      <c r="AD564">
        <f t="shared" si="108"/>
        <v>2.5460251881708196E-2</v>
      </c>
      <c r="AE564">
        <f t="shared" si="109"/>
        <v>4.7911722692852807E-2</v>
      </c>
      <c r="AF564">
        <f t="shared" si="110"/>
        <v>1.4577682664343972E-3</v>
      </c>
      <c r="AG564">
        <f t="shared" si="111"/>
        <v>0.20897706409416328</v>
      </c>
      <c r="AH564">
        <f t="shared" si="112"/>
        <v>5.543759666930919E-2</v>
      </c>
      <c r="AI564">
        <f t="shared" si="113"/>
        <v>5.6963501785121358E-3</v>
      </c>
      <c r="AJ564">
        <f t="shared" si="114"/>
        <v>1.3118004610654118E-2</v>
      </c>
      <c r="AK564">
        <f t="shared" si="115"/>
        <v>1.7695287490260371E-2</v>
      </c>
      <c r="AL564" s="5">
        <f t="shared" si="116"/>
        <v>0.30404431175968949</v>
      </c>
      <c r="AM564" s="5">
        <f t="shared" si="117"/>
        <v>0.30092430304289908</v>
      </c>
      <c r="AN564" s="5">
        <f t="shared" si="118"/>
        <v>3.1200087167904123E-3</v>
      </c>
    </row>
    <row r="565" spans="1:40" x14ac:dyDescent="0.25">
      <c r="A565" s="17">
        <v>590</v>
      </c>
      <c r="B565">
        <v>28</v>
      </c>
      <c r="C565">
        <v>2</v>
      </c>
      <c r="D565">
        <v>2011</v>
      </c>
      <c r="E565" s="1">
        <v>0.4793</v>
      </c>
      <c r="F565">
        <v>1</v>
      </c>
      <c r="G565">
        <v>3</v>
      </c>
      <c r="H565">
        <v>2011</v>
      </c>
      <c r="I565" s="1">
        <v>0.4793</v>
      </c>
      <c r="J565" s="4">
        <v>704</v>
      </c>
      <c r="K565" s="7" t="s">
        <v>104</v>
      </c>
      <c r="L565" s="5">
        <v>7.8170940310575867</v>
      </c>
      <c r="M565" s="5">
        <v>1.6419659571375398E-2</v>
      </c>
      <c r="N565" s="5">
        <v>1.9359024753745815</v>
      </c>
      <c r="O565" s="5">
        <v>3.1432924318650124</v>
      </c>
      <c r="P565" s="5">
        <v>0.13306253029522527</v>
      </c>
      <c r="Q565" s="2">
        <v>1.9742839926025195</v>
      </c>
      <c r="R565" s="5">
        <v>4.6365672962245084</v>
      </c>
      <c r="S565" s="5">
        <v>0.12117849403157456</v>
      </c>
      <c r="T565" s="5">
        <v>3.743647222402989E-2</v>
      </c>
      <c r="U565" s="5">
        <v>0.48979897241218723</v>
      </c>
      <c r="V565" s="5">
        <v>1.238862435663509</v>
      </c>
      <c r="W565" s="3">
        <v>1.3623181690356887</v>
      </c>
      <c r="X565" s="3">
        <v>0.3864972933070866</v>
      </c>
      <c r="Y565" s="3">
        <v>2.7246363380713774</v>
      </c>
      <c r="AB565">
        <f t="shared" si="106"/>
        <v>0.22049175051639031</v>
      </c>
      <c r="AC565">
        <f t="shared" si="107"/>
        <v>2.0549233544472616E-4</v>
      </c>
      <c r="AD565">
        <f t="shared" si="108"/>
        <v>3.1221765947120009E-2</v>
      </c>
      <c r="AE565">
        <f t="shared" si="109"/>
        <v>3.272299570117318E-2</v>
      </c>
      <c r="AF565">
        <f t="shared" si="110"/>
        <v>1.5117375027292248E-3</v>
      </c>
      <c r="AG565">
        <f t="shared" si="111"/>
        <v>0.20167958601693312</v>
      </c>
      <c r="AH565">
        <f t="shared" si="112"/>
        <v>6.7178444771167217E-3</v>
      </c>
      <c r="AI565">
        <f t="shared" si="113"/>
        <v>9.5749616285183473E-4</v>
      </c>
      <c r="AJ565">
        <f t="shared" si="114"/>
        <v>1.0076094886076676E-2</v>
      </c>
      <c r="AK565">
        <f t="shared" si="115"/>
        <v>1.5454870704385091E-2</v>
      </c>
      <c r="AL565" s="5">
        <f t="shared" si="116"/>
        <v>0.28615374200285743</v>
      </c>
      <c r="AM565" s="5">
        <f t="shared" si="117"/>
        <v>0.23488589224736345</v>
      </c>
      <c r="AN565" s="5">
        <f t="shared" si="118"/>
        <v>5.1267849755493977E-2</v>
      </c>
    </row>
    <row r="566" spans="1:40" x14ac:dyDescent="0.25">
      <c r="A566" s="17">
        <v>591</v>
      </c>
      <c r="B566">
        <v>1</v>
      </c>
      <c r="C566">
        <v>3</v>
      </c>
      <c r="D566">
        <v>2011</v>
      </c>
      <c r="E566" s="1">
        <v>0.4793</v>
      </c>
      <c r="F566">
        <v>2</v>
      </c>
      <c r="G566">
        <v>3</v>
      </c>
      <c r="H566">
        <v>2011</v>
      </c>
      <c r="I566" s="1">
        <v>0.4793</v>
      </c>
      <c r="J566" s="4">
        <v>705</v>
      </c>
      <c r="K566" s="7" t="s">
        <v>104</v>
      </c>
      <c r="L566" s="5">
        <v>10.238014639803389</v>
      </c>
      <c r="M566" s="5">
        <v>1.1389282687773982E-2</v>
      </c>
      <c r="N566" s="5">
        <v>1.7067248654372869</v>
      </c>
      <c r="O566" s="5">
        <v>3.2183478166037749</v>
      </c>
      <c r="P566" s="5">
        <v>0.1375551872495572</v>
      </c>
      <c r="Q566" s="2">
        <v>1.6537402185504122</v>
      </c>
      <c r="R566" s="5">
        <v>6.205608254749027</v>
      </c>
      <c r="S566" s="5">
        <v>4.5573806128384034E-2</v>
      </c>
      <c r="T566" s="5">
        <v>7.8032428019675484E-2</v>
      </c>
      <c r="U566" s="5">
        <v>0.64569145281693752</v>
      </c>
      <c r="V566" s="5">
        <v>0.95316873463225915</v>
      </c>
      <c r="W566" s="3">
        <v>0.62774334059306425</v>
      </c>
      <c r="X566" s="3">
        <v>7.6349472273412627E-2</v>
      </c>
      <c r="Y566" s="3">
        <v>1.2554866811861285</v>
      </c>
      <c r="AB566">
        <f t="shared" si="106"/>
        <v>0.28877710320151712</v>
      </c>
      <c r="AC566">
        <f t="shared" si="107"/>
        <v>1.4253707809088386E-4</v>
      </c>
      <c r="AD566">
        <f t="shared" si="108"/>
        <v>2.7525644996400072E-2</v>
      </c>
      <c r="AE566">
        <f t="shared" si="109"/>
        <v>3.3504353810669595E-2</v>
      </c>
      <c r="AF566">
        <f t="shared" si="110"/>
        <v>1.5627790543192336E-3</v>
      </c>
      <c r="AG566">
        <f t="shared" si="111"/>
        <v>0.2699291143299401</v>
      </c>
      <c r="AH566">
        <f t="shared" si="112"/>
        <v>2.5265022828306455E-3</v>
      </c>
      <c r="AI566">
        <f t="shared" si="113"/>
        <v>1.9958010455614563E-3</v>
      </c>
      <c r="AJ566">
        <f t="shared" si="114"/>
        <v>1.3283099214501904E-2</v>
      </c>
      <c r="AK566">
        <f t="shared" si="115"/>
        <v>1.1890827527847545E-2</v>
      </c>
      <c r="AL566" s="5">
        <f t="shared" si="116"/>
        <v>0.35151241814099687</v>
      </c>
      <c r="AM566" s="5">
        <f t="shared" si="117"/>
        <v>0.29962534440068161</v>
      </c>
      <c r="AN566" s="5">
        <f t="shared" si="118"/>
        <v>5.1887073740315259E-2</v>
      </c>
    </row>
    <row r="567" spans="1:40" x14ac:dyDescent="0.25">
      <c r="A567" s="17">
        <v>592</v>
      </c>
      <c r="B567">
        <v>2</v>
      </c>
      <c r="C567">
        <v>3</v>
      </c>
      <c r="D567">
        <v>2011</v>
      </c>
      <c r="E567" s="1">
        <v>0.4793</v>
      </c>
      <c r="F567">
        <v>5</v>
      </c>
      <c r="G567">
        <v>3</v>
      </c>
      <c r="H567">
        <v>2011</v>
      </c>
      <c r="I567" s="1">
        <v>0.45846666666666669</v>
      </c>
      <c r="J567" s="4">
        <v>2110</v>
      </c>
      <c r="K567" s="7" t="s">
        <v>104</v>
      </c>
      <c r="L567" s="5">
        <v>3.3484694023904953</v>
      </c>
      <c r="M567" s="5">
        <v>4.9141299788151432E-3</v>
      </c>
      <c r="N567" s="5">
        <v>0.53826729207093327</v>
      </c>
      <c r="O567" s="5">
        <v>0.94752401190566915</v>
      </c>
      <c r="P567" s="5">
        <v>3.6732828385797202E-2</v>
      </c>
      <c r="Q567" s="2">
        <v>0.47070220206872548</v>
      </c>
      <c r="R567" s="5">
        <v>1.8911894348780922</v>
      </c>
      <c r="S567" s="5">
        <v>7.1266612926659229E-2</v>
      </c>
      <c r="T567" s="5">
        <v>1.9583218453762739E-2</v>
      </c>
      <c r="U567" s="5">
        <v>0.21129146276752164</v>
      </c>
      <c r="V567" s="5">
        <v>0.21198929268098105</v>
      </c>
      <c r="W567" s="3">
        <v>0.17548606187259769</v>
      </c>
      <c r="X567" s="3" t="s">
        <v>147</v>
      </c>
      <c r="Y567" s="3">
        <v>0.35097212374519537</v>
      </c>
      <c r="AB567">
        <f t="shared" si="106"/>
        <v>9.4448125754957118E-2</v>
      </c>
      <c r="AC567">
        <f t="shared" si="107"/>
        <v>6.1500425245483877E-5</v>
      </c>
      <c r="AD567">
        <f t="shared" si="108"/>
        <v>8.6810444347290815E-3</v>
      </c>
      <c r="AE567">
        <f t="shared" si="109"/>
        <v>9.864123316694038E-3</v>
      </c>
      <c r="AF567">
        <f t="shared" si="110"/>
        <v>4.1732555460144335E-4</v>
      </c>
      <c r="AG567">
        <f t="shared" si="111"/>
        <v>8.226221640660572E-2</v>
      </c>
      <c r="AH567">
        <f t="shared" si="112"/>
        <v>3.9508497434159106E-3</v>
      </c>
      <c r="AI567">
        <f t="shared" si="113"/>
        <v>5.0087135383796062E-4</v>
      </c>
      <c r="AJ567">
        <f t="shared" si="114"/>
        <v>4.3466665864538507E-3</v>
      </c>
      <c r="AK567">
        <f t="shared" si="115"/>
        <v>2.6445770045032567E-3</v>
      </c>
      <c r="AL567" s="5">
        <f t="shared" si="116"/>
        <v>0.11347211948622717</v>
      </c>
      <c r="AM567" s="5">
        <f t="shared" si="117"/>
        <v>9.3705181094816695E-2</v>
      </c>
      <c r="AN567" s="5">
        <f t="shared" si="118"/>
        <v>1.9766938391410471E-2</v>
      </c>
    </row>
    <row r="568" spans="1:40" x14ac:dyDescent="0.25">
      <c r="A568" s="17">
        <v>593</v>
      </c>
      <c r="B568">
        <v>5</v>
      </c>
      <c r="C568">
        <v>3</v>
      </c>
      <c r="D568">
        <v>2011</v>
      </c>
      <c r="E568" s="1">
        <v>0.45846666666666669</v>
      </c>
      <c r="F568">
        <v>8</v>
      </c>
      <c r="G568">
        <v>3</v>
      </c>
      <c r="H568">
        <v>2011</v>
      </c>
      <c r="I568" s="1">
        <v>0.45846666666666669</v>
      </c>
      <c r="J568" s="4">
        <v>2105</v>
      </c>
      <c r="K568" s="2">
        <v>8.736342042755405</v>
      </c>
      <c r="L568" s="5">
        <v>2.3491605989632061</v>
      </c>
      <c r="M568" s="5">
        <v>2.082418153714878E-3</v>
      </c>
      <c r="N568" s="5">
        <v>0.55306075597435722</v>
      </c>
      <c r="O568" s="5">
        <v>0.89373755692542334</v>
      </c>
      <c r="P568" s="5">
        <v>5.1339835026736273E-2</v>
      </c>
      <c r="Q568" s="2">
        <v>0.5201151262672643</v>
      </c>
      <c r="R568" s="5">
        <v>1.4818759941702586</v>
      </c>
      <c r="S568" s="5">
        <v>0.11537277471249212</v>
      </c>
      <c r="T568" s="5">
        <v>1.2196615317193816E-2</v>
      </c>
      <c r="U568" s="5">
        <v>0.16949436859442929</v>
      </c>
      <c r="V568" s="5">
        <v>0.1111582894708798</v>
      </c>
      <c r="W568" s="3">
        <v>7.9523016867547133E-2</v>
      </c>
      <c r="X568" s="3">
        <v>5.2695601292118761E-2</v>
      </c>
      <c r="Y568" s="3">
        <v>0.15904603373509427</v>
      </c>
      <c r="AB568">
        <f t="shared" si="106"/>
        <v>6.6261264179708512E-2</v>
      </c>
      <c r="AC568">
        <f t="shared" si="107"/>
        <v>2.6061500722302739E-5</v>
      </c>
      <c r="AD568">
        <f t="shared" si="108"/>
        <v>8.919629835292972E-3</v>
      </c>
      <c r="AE568">
        <f t="shared" si="109"/>
        <v>9.3041837077485114E-3</v>
      </c>
      <c r="AF568">
        <f t="shared" si="110"/>
        <v>5.8327730444964843E-4</v>
      </c>
      <c r="AG568">
        <f t="shared" si="111"/>
        <v>6.4458060875348402E-2</v>
      </c>
      <c r="AH568">
        <f t="shared" si="112"/>
        <v>6.3959893511302129E-3</v>
      </c>
      <c r="AI568">
        <f t="shared" si="113"/>
        <v>3.1194745851338332E-4</v>
      </c>
      <c r="AJ568">
        <f t="shared" si="114"/>
        <v>3.4868209955653015E-3</v>
      </c>
      <c r="AK568">
        <f t="shared" si="115"/>
        <v>1.3867052079700574E-3</v>
      </c>
      <c r="AL568" s="5">
        <f t="shared" si="116"/>
        <v>8.5094416527921948E-2</v>
      </c>
      <c r="AM568" s="5">
        <f t="shared" si="117"/>
        <v>7.6039523888527361E-2</v>
      </c>
      <c r="AN568" s="5">
        <f t="shared" si="118"/>
        <v>9.0548926393945878E-3</v>
      </c>
    </row>
    <row r="569" spans="1:40" x14ac:dyDescent="0.25">
      <c r="A569" s="17">
        <v>594</v>
      </c>
      <c r="B569">
        <v>8</v>
      </c>
      <c r="C569">
        <v>3</v>
      </c>
      <c r="D569">
        <v>2011</v>
      </c>
      <c r="E569" s="1">
        <v>0.45846666666666669</v>
      </c>
      <c r="F569">
        <v>11</v>
      </c>
      <c r="G569">
        <v>3</v>
      </c>
      <c r="H569">
        <v>2011</v>
      </c>
      <c r="I569" s="1">
        <v>0.45846666666666669</v>
      </c>
      <c r="J569" s="4">
        <v>2118</v>
      </c>
      <c r="K569" s="2">
        <v>8.3474976392823024</v>
      </c>
      <c r="L569" s="5">
        <v>2.2759145076759375</v>
      </c>
      <c r="M569" s="5">
        <v>1.2215537725230137E-3</v>
      </c>
      <c r="N569" s="5">
        <v>0.61077688626150672</v>
      </c>
      <c r="O569" s="5">
        <v>0.90708929902631819</v>
      </c>
      <c r="P569" s="5">
        <v>6.6186523328992233E-2</v>
      </c>
      <c r="Q569" s="2">
        <v>0.51892091088196612</v>
      </c>
      <c r="R569" s="5">
        <v>1.5395687434333039</v>
      </c>
      <c r="S569" s="5">
        <v>9.2718214612576205E-2</v>
      </c>
      <c r="T569" s="5">
        <v>1.2269765579617842E-2</v>
      </c>
      <c r="U569" s="5">
        <v>0.17159548291709081</v>
      </c>
      <c r="V569" s="5">
        <v>8.6081010645281189E-2</v>
      </c>
      <c r="W569" s="3">
        <v>0.14786483842494194</v>
      </c>
      <c r="X569" s="3">
        <v>3.8032595429820563E-2</v>
      </c>
      <c r="Y569" s="3">
        <v>0.29572967684988388</v>
      </c>
      <c r="AB569">
        <f t="shared" si="106"/>
        <v>6.4195258727778676E-2</v>
      </c>
      <c r="AC569">
        <f t="shared" si="107"/>
        <v>1.5287767477510686E-5</v>
      </c>
      <c r="AD569">
        <f t="shared" si="108"/>
        <v>9.850461596769073E-3</v>
      </c>
      <c r="AE569">
        <f t="shared" si="109"/>
        <v>9.4431809562837126E-3</v>
      </c>
      <c r="AF569">
        <f t="shared" si="110"/>
        <v>7.5195210304287042E-4</v>
      </c>
      <c r="AG569">
        <f t="shared" si="111"/>
        <v>6.6967557458526283E-2</v>
      </c>
      <c r="AH569">
        <f t="shared" si="112"/>
        <v>5.1400749855904492E-3</v>
      </c>
      <c r="AI569">
        <f t="shared" si="113"/>
        <v>3.1381839055963666E-4</v>
      </c>
      <c r="AJ569">
        <f t="shared" si="114"/>
        <v>3.5300449067494515E-3</v>
      </c>
      <c r="AK569">
        <f t="shared" si="115"/>
        <v>1.073864903259496E-3</v>
      </c>
      <c r="AL569" s="5">
        <f t="shared" si="116"/>
        <v>8.425614115135184E-2</v>
      </c>
      <c r="AM569" s="5">
        <f t="shared" si="117"/>
        <v>7.702536064468532E-2</v>
      </c>
      <c r="AN569" s="5">
        <f t="shared" si="118"/>
        <v>7.2307805066665204E-3</v>
      </c>
    </row>
    <row r="570" spans="1:40" x14ac:dyDescent="0.25">
      <c r="A570" s="17">
        <v>595</v>
      </c>
      <c r="B570">
        <v>11</v>
      </c>
      <c r="C570">
        <v>3</v>
      </c>
      <c r="D570">
        <v>2011</v>
      </c>
      <c r="E570" s="1">
        <v>0.45846666666666702</v>
      </c>
      <c r="F570">
        <v>14</v>
      </c>
      <c r="G570">
        <v>3</v>
      </c>
      <c r="H570">
        <v>2011</v>
      </c>
      <c r="I570" s="1">
        <v>0.45846666666666669</v>
      </c>
      <c r="J570" s="4">
        <v>2117</v>
      </c>
      <c r="K570" s="2">
        <v>8.2522437411431735</v>
      </c>
      <c r="L570" s="5">
        <v>2.5952716597288736</v>
      </c>
      <c r="M570" s="5">
        <v>1.901781977795566E-3</v>
      </c>
      <c r="N570" s="5">
        <v>0.47136614337869565</v>
      </c>
      <c r="O570" s="5">
        <v>0.79851860807863384</v>
      </c>
      <c r="P570" s="5">
        <v>4.9934704438130716E-2</v>
      </c>
      <c r="Q570" s="2">
        <v>0.39905935691036376</v>
      </c>
      <c r="R570" s="5">
        <v>1.5843510088854473</v>
      </c>
      <c r="S570" s="5">
        <v>8.0684967716565387E-2</v>
      </c>
      <c r="T570" s="5">
        <v>2.0451338217411841E-2</v>
      </c>
      <c r="U570" s="5">
        <v>0.18673804080310619</v>
      </c>
      <c r="V570" s="5">
        <v>7.5842892907540552E-2</v>
      </c>
      <c r="W570" s="3">
        <v>9.1314459570683099E-2</v>
      </c>
      <c r="X570" s="3" t="s">
        <v>147</v>
      </c>
      <c r="Y570" s="3">
        <v>0.1826289191413662</v>
      </c>
      <c r="AB570">
        <f t="shared" si="106"/>
        <v>7.3203160796797825E-2</v>
      </c>
      <c r="AC570">
        <f t="shared" si="107"/>
        <v>2.3800835725314956E-5</v>
      </c>
      <c r="AD570">
        <f t="shared" si="108"/>
        <v>7.6020789224512195E-3</v>
      </c>
      <c r="AE570">
        <f t="shared" si="109"/>
        <v>8.31291441883447E-3</v>
      </c>
      <c r="AF570">
        <f t="shared" si="110"/>
        <v>5.673134669792946E-4</v>
      </c>
      <c r="AG570">
        <f t="shared" si="111"/>
        <v>6.8915478879755965E-2</v>
      </c>
      <c r="AH570">
        <f t="shared" si="112"/>
        <v>4.4729806975471846E-3</v>
      </c>
      <c r="AI570">
        <f t="shared" si="113"/>
        <v>5.2307487070823641E-4</v>
      </c>
      <c r="AJ570">
        <f t="shared" si="114"/>
        <v>3.8415560749456121E-3</v>
      </c>
      <c r="AK570">
        <f t="shared" si="115"/>
        <v>9.4614387359706273E-4</v>
      </c>
      <c r="AL570" s="5">
        <f t="shared" si="116"/>
        <v>8.9709268440788123E-2</v>
      </c>
      <c r="AM570" s="5">
        <f t="shared" si="117"/>
        <v>7.8699234396554074E-2</v>
      </c>
      <c r="AN570" s="5">
        <f t="shared" si="118"/>
        <v>1.1010034044234049E-2</v>
      </c>
    </row>
    <row r="571" spans="1:40" x14ac:dyDescent="0.25">
      <c r="A571" s="17">
        <v>596</v>
      </c>
      <c r="B571">
        <v>14</v>
      </c>
      <c r="C571">
        <v>3</v>
      </c>
      <c r="D571">
        <v>2011</v>
      </c>
      <c r="E571" s="1">
        <v>0.45846666666666702</v>
      </c>
      <c r="F571">
        <v>17</v>
      </c>
      <c r="G571">
        <v>3</v>
      </c>
      <c r="H571">
        <v>2011</v>
      </c>
      <c r="I571" s="1">
        <v>0.45846666666666669</v>
      </c>
      <c r="J571" s="4">
        <v>2065</v>
      </c>
      <c r="K571" s="2">
        <v>13.191283292978282</v>
      </c>
      <c r="L571" s="5">
        <v>4.4198721037847228</v>
      </c>
      <c r="M571" s="11" t="s">
        <v>141</v>
      </c>
      <c r="N571" s="5">
        <v>0.29879555285875198</v>
      </c>
      <c r="O571" s="5">
        <v>0.9892411145381198</v>
      </c>
      <c r="P571" s="5">
        <v>2.7013823514017023E-2</v>
      </c>
      <c r="Q571" s="2">
        <v>0.3590502818557475</v>
      </c>
      <c r="R571" s="5">
        <v>2.4994876914994459</v>
      </c>
      <c r="S571" s="5">
        <v>4.6830685041980312E-2</v>
      </c>
      <c r="T571" s="5">
        <v>3.2036270604861611E-2</v>
      </c>
      <c r="U571" s="5">
        <v>0.26836569400799093</v>
      </c>
      <c r="V571" s="5">
        <v>0.33344687787033506</v>
      </c>
      <c r="W571" s="3">
        <v>8.8221115217740634E-2</v>
      </c>
      <c r="X571" s="3" t="s">
        <v>147</v>
      </c>
      <c r="Y571" s="3">
        <v>0.17644223043548127</v>
      </c>
      <c r="AB571">
        <f t="shared" si="106"/>
        <v>0.12466849360518778</v>
      </c>
      <c r="AC571">
        <f t="shared" si="107"/>
        <v>1.2515018021625952E-2</v>
      </c>
      <c r="AD571">
        <f t="shared" si="108"/>
        <v>4.8189022618978818E-3</v>
      </c>
      <c r="AE571">
        <f t="shared" si="109"/>
        <v>1.0298415893569274E-2</v>
      </c>
      <c r="AF571">
        <f t="shared" si="110"/>
        <v>3.0690691066554522E-4</v>
      </c>
      <c r="AG571">
        <f t="shared" si="111"/>
        <v>0.10872173542838601</v>
      </c>
      <c r="AH571">
        <f t="shared" si="112"/>
        <v>2.5961806291047553E-3</v>
      </c>
      <c r="AI571">
        <f t="shared" si="113"/>
        <v>8.1937758431598333E-4</v>
      </c>
      <c r="AJ571">
        <f t="shared" si="114"/>
        <v>5.5207918948362673E-3</v>
      </c>
      <c r="AK571">
        <f t="shared" si="115"/>
        <v>4.1597664404981922E-3</v>
      </c>
      <c r="AL571" s="5">
        <f t="shared" si="116"/>
        <v>0.15260773669294642</v>
      </c>
      <c r="AM571" s="5">
        <f t="shared" si="117"/>
        <v>0.12181785197714121</v>
      </c>
      <c r="AN571" s="5">
        <f t="shared" si="118"/>
        <v>3.078988471580521E-2</v>
      </c>
    </row>
    <row r="572" spans="1:40" x14ac:dyDescent="0.25">
      <c r="A572" s="17">
        <v>597</v>
      </c>
      <c r="B572">
        <v>17</v>
      </c>
      <c r="C572">
        <v>3</v>
      </c>
      <c r="D572">
        <v>2011</v>
      </c>
      <c r="E572" s="1">
        <v>0.45846666666666702</v>
      </c>
      <c r="F572">
        <v>20</v>
      </c>
      <c r="G572">
        <v>3</v>
      </c>
      <c r="H572">
        <v>2011</v>
      </c>
      <c r="I572" s="1">
        <v>0.45846666666666669</v>
      </c>
      <c r="J572" s="4">
        <v>2116</v>
      </c>
      <c r="K572" s="2">
        <v>23.813799621928244</v>
      </c>
      <c r="L572" s="5">
        <v>6.9472563175359481</v>
      </c>
      <c r="M572" s="5">
        <v>4.4078660767463626E-3</v>
      </c>
      <c r="N572" s="5">
        <v>0.82847100740236534</v>
      </c>
      <c r="O572" s="5">
        <v>1.7654980217816727</v>
      </c>
      <c r="P572" s="5">
        <v>6.0140574746873142E-2</v>
      </c>
      <c r="Q572" s="2">
        <v>0.76172603998039645</v>
      </c>
      <c r="R572" s="5">
        <v>3.9811999532034372</v>
      </c>
      <c r="S572" s="5">
        <v>7.4611063132817165E-2</v>
      </c>
      <c r="T572" s="5">
        <v>7.1693449544797075E-2</v>
      </c>
      <c r="U572" s="5">
        <v>0.42575419839615419</v>
      </c>
      <c r="V572" s="5">
        <v>0.46594453065174851</v>
      </c>
      <c r="W572" s="3">
        <v>0.20599120525813289</v>
      </c>
      <c r="X572" s="3">
        <v>4.4575291155713286E-2</v>
      </c>
      <c r="Y572" s="3">
        <v>0.41198241051626577</v>
      </c>
      <c r="AB572">
        <f t="shared" si="106"/>
        <v>0.19595679681651615</v>
      </c>
      <c r="AC572">
        <f t="shared" si="107"/>
        <v>5.5164523387394408E-5</v>
      </c>
      <c r="AD572">
        <f t="shared" si="108"/>
        <v>1.3361379623261473E-2</v>
      </c>
      <c r="AE572">
        <f t="shared" si="109"/>
        <v>1.8379576647570551E-2</v>
      </c>
      <c r="AF572">
        <f t="shared" si="110"/>
        <v>6.8326344072085243E-4</v>
      </c>
      <c r="AG572">
        <f t="shared" si="111"/>
        <v>0.17317267433312455</v>
      </c>
      <c r="AH572">
        <f t="shared" si="112"/>
        <v>4.1362580250254828E-3</v>
      </c>
      <c r="AI572">
        <f t="shared" si="113"/>
        <v>1.8336717848294445E-3</v>
      </c>
      <c r="AJ572">
        <f t="shared" si="114"/>
        <v>8.7585722772300801E-3</v>
      </c>
      <c r="AK572">
        <f t="shared" si="115"/>
        <v>5.8126812706056448E-3</v>
      </c>
      <c r="AL572" s="5">
        <f t="shared" si="116"/>
        <v>0.22843618105145644</v>
      </c>
      <c r="AM572" s="5">
        <f t="shared" si="117"/>
        <v>0.1937138576908152</v>
      </c>
      <c r="AN572" s="5">
        <f t="shared" si="118"/>
        <v>3.4722323360641238E-2</v>
      </c>
    </row>
    <row r="573" spans="1:40" x14ac:dyDescent="0.25">
      <c r="A573" s="17">
        <v>598</v>
      </c>
      <c r="B573">
        <v>20</v>
      </c>
      <c r="C573">
        <v>3</v>
      </c>
      <c r="D573">
        <v>2011</v>
      </c>
      <c r="E573" s="1">
        <v>0.45846666666666702</v>
      </c>
      <c r="F573">
        <v>23</v>
      </c>
      <c r="G573">
        <v>3</v>
      </c>
      <c r="H573">
        <v>2011</v>
      </c>
      <c r="I573" s="1">
        <v>0.45846666666666669</v>
      </c>
      <c r="J573" s="4">
        <v>2115</v>
      </c>
      <c r="K573" s="2">
        <v>14.222222222222166</v>
      </c>
      <c r="L573" s="5">
        <v>4.4264497048767524</v>
      </c>
      <c r="M573" s="5">
        <v>1.9184153152216599E-3</v>
      </c>
      <c r="N573" s="5">
        <v>0.55634044141428152</v>
      </c>
      <c r="O573" s="5">
        <v>1.4724257022893712</v>
      </c>
      <c r="P573" s="5">
        <v>5.7485342885854891E-2</v>
      </c>
      <c r="Q573" s="2">
        <v>0.76763706798892983</v>
      </c>
      <c r="R573" s="5">
        <v>2.7953604292281748</v>
      </c>
      <c r="S573" s="5">
        <v>3.9783347338692911E-2</v>
      </c>
      <c r="T573" s="5">
        <v>3.9595980245223747E-2</v>
      </c>
      <c r="U573" s="5">
        <v>0.30080108942205519</v>
      </c>
      <c r="V573" s="5">
        <v>0.19939354399848686</v>
      </c>
      <c r="W573" s="3">
        <v>8.7762965799487822E-2</v>
      </c>
      <c r="X573" s="3">
        <v>1.7408276093147931E-2</v>
      </c>
      <c r="Y573" s="3">
        <v>0.17552593159897564</v>
      </c>
      <c r="AB573">
        <f t="shared" si="106"/>
        <v>0.12485402377448317</v>
      </c>
      <c r="AC573">
        <f t="shared" si="107"/>
        <v>2.4009002242962306E-5</v>
      </c>
      <c r="AD573">
        <f t="shared" si="108"/>
        <v>8.9725238072197767E-3</v>
      </c>
      <c r="AE573">
        <f t="shared" si="109"/>
        <v>1.5328570589827057E-2</v>
      </c>
      <c r="AF573">
        <f t="shared" si="110"/>
        <v>6.5309707026451941E-4</v>
      </c>
      <c r="AG573">
        <f t="shared" si="111"/>
        <v>0.12159149174733695</v>
      </c>
      <c r="AH573">
        <f t="shared" si="112"/>
        <v>2.2054931639174926E-3</v>
      </c>
      <c r="AI573">
        <f t="shared" si="113"/>
        <v>1.0127289484510515E-3</v>
      </c>
      <c r="AJ573">
        <f t="shared" si="114"/>
        <v>6.188049566386653E-3</v>
      </c>
      <c r="AK573">
        <f t="shared" si="115"/>
        <v>2.4874444111587682E-3</v>
      </c>
      <c r="AL573" s="5">
        <f t="shared" si="116"/>
        <v>0.14983222424403747</v>
      </c>
      <c r="AM573" s="5">
        <f t="shared" si="117"/>
        <v>0.13348520783725093</v>
      </c>
      <c r="AN573" s="5">
        <f t="shared" si="118"/>
        <v>1.6347016406786541E-2</v>
      </c>
    </row>
    <row r="574" spans="1:40" x14ac:dyDescent="0.25">
      <c r="A574" s="17">
        <v>599</v>
      </c>
      <c r="B574">
        <v>23</v>
      </c>
      <c r="C574">
        <v>3</v>
      </c>
      <c r="D574">
        <v>2011</v>
      </c>
      <c r="E574" s="1">
        <v>0.45846666666666702</v>
      </c>
      <c r="F574">
        <v>26</v>
      </c>
      <c r="G574">
        <v>3</v>
      </c>
      <c r="H574">
        <v>2011</v>
      </c>
      <c r="I574" s="1">
        <v>0.45846666666666669</v>
      </c>
      <c r="J574" s="4">
        <v>2115</v>
      </c>
      <c r="K574" s="2">
        <v>20.056737588652439</v>
      </c>
      <c r="L574" s="5">
        <v>5.2296804732199655</v>
      </c>
      <c r="M574" s="5">
        <v>1.7264834114566229E-3</v>
      </c>
      <c r="N574" s="5">
        <v>0.7700811243315917</v>
      </c>
      <c r="O574" s="5">
        <v>1.9239282257601185</v>
      </c>
      <c r="P574" s="5">
        <v>8.0501634235536149E-2</v>
      </c>
      <c r="Q574" s="2">
        <v>1.0696519369454256</v>
      </c>
      <c r="R574" s="5">
        <v>3.3882642499630857</v>
      </c>
      <c r="S574" s="5">
        <v>9.9243828316281698E-3</v>
      </c>
      <c r="T574" s="5">
        <v>5.0401149120694266E-2</v>
      </c>
      <c r="U574" s="5">
        <v>0.38869775227815151</v>
      </c>
      <c r="V574" s="5">
        <v>0.30885658485102496</v>
      </c>
      <c r="W574" s="3">
        <v>0.18521886891798098</v>
      </c>
      <c r="X574" s="3">
        <v>6.3742909795849984E-2</v>
      </c>
      <c r="Y574" s="3">
        <v>0.37043773783596196</v>
      </c>
      <c r="AB574">
        <f t="shared" si="106"/>
        <v>0.14751023815248257</v>
      </c>
      <c r="AC574">
        <f t="shared" si="107"/>
        <v>2.160697100841789E-5</v>
      </c>
      <c r="AD574">
        <f t="shared" si="108"/>
        <v>1.2419681740178466E-2</v>
      </c>
      <c r="AE574">
        <f t="shared" si="109"/>
        <v>2.0028901677328174E-2</v>
      </c>
      <c r="AF574">
        <f t="shared" si="110"/>
        <v>9.1458759453049267E-4</v>
      </c>
      <c r="AG574">
        <f t="shared" si="111"/>
        <v>0.14738138963387132</v>
      </c>
      <c r="AH574">
        <f t="shared" si="112"/>
        <v>5.501839326116191E-4</v>
      </c>
      <c r="AI574">
        <f t="shared" si="113"/>
        <v>1.2890879941249175E-3</v>
      </c>
      <c r="AJ574">
        <f t="shared" si="114"/>
        <v>7.9962508183121072E-3</v>
      </c>
      <c r="AK574">
        <f t="shared" si="115"/>
        <v>3.8530013080217687E-3</v>
      </c>
      <c r="AL574" s="5">
        <f t="shared" si="116"/>
        <v>0.18089501613552814</v>
      </c>
      <c r="AM574" s="5">
        <f t="shared" si="117"/>
        <v>0.16106991368694171</v>
      </c>
      <c r="AN574" s="5">
        <f t="shared" si="118"/>
        <v>1.9825102448586429E-2</v>
      </c>
    </row>
    <row r="575" spans="1:40" x14ac:dyDescent="0.25">
      <c r="A575" s="17">
        <v>600</v>
      </c>
      <c r="B575">
        <v>26</v>
      </c>
      <c r="C575">
        <v>3</v>
      </c>
      <c r="D575">
        <v>2011</v>
      </c>
      <c r="E575" s="1">
        <v>0.45846666666666702</v>
      </c>
      <c r="F575">
        <v>29</v>
      </c>
      <c r="G575">
        <v>3</v>
      </c>
      <c r="H575">
        <v>2011</v>
      </c>
      <c r="I575" s="1">
        <v>0.45846666666666669</v>
      </c>
      <c r="J575" s="4">
        <v>2113</v>
      </c>
      <c r="K575" s="2">
        <v>57.591102697586301</v>
      </c>
      <c r="L575" s="5">
        <v>9.1632845490892212</v>
      </c>
      <c r="M575" s="5">
        <v>1.4221507103826673E-2</v>
      </c>
      <c r="N575" s="5">
        <v>1.2678370859494916</v>
      </c>
      <c r="O575" s="5">
        <v>3.6163260921159255</v>
      </c>
      <c r="P575" s="5">
        <v>9.5818260141753542E-2</v>
      </c>
      <c r="Q575" s="2">
        <v>2.2861687078684589</v>
      </c>
      <c r="R575" s="5">
        <v>5.2757225863349833</v>
      </c>
      <c r="S575" s="5">
        <v>0.10308309904350769</v>
      </c>
      <c r="T575" s="5">
        <v>0.12292301455171532</v>
      </c>
      <c r="U575" s="5">
        <v>0.56378830805414004</v>
      </c>
      <c r="V575" s="5">
        <v>1.2993974750590174</v>
      </c>
      <c r="W575" s="3">
        <v>0.50486915590827997</v>
      </c>
      <c r="X575" s="3">
        <v>8.7950722321564992E-2</v>
      </c>
      <c r="Y575" s="3">
        <v>1.0097383118165599</v>
      </c>
      <c r="AB575">
        <f t="shared" si="106"/>
        <v>0.25846288181787774</v>
      </c>
      <c r="AC575">
        <f t="shared" si="107"/>
        <v>1.779824176990723E-4</v>
      </c>
      <c r="AD575">
        <f t="shared" si="108"/>
        <v>2.0447369255486125E-2</v>
      </c>
      <c r="AE575">
        <f t="shared" si="109"/>
        <v>3.7647474974556165E-2</v>
      </c>
      <c r="AF575">
        <f t="shared" si="110"/>
        <v>1.0886014040253937E-3</v>
      </c>
      <c r="AG575">
        <f t="shared" si="111"/>
        <v>0.22948131218080839</v>
      </c>
      <c r="AH575">
        <f t="shared" si="112"/>
        <v>5.7146792681964315E-3</v>
      </c>
      <c r="AI575">
        <f t="shared" si="113"/>
        <v>3.1439478072375349E-3</v>
      </c>
      <c r="AJ575">
        <f t="shared" si="114"/>
        <v>1.15981960101654E-2</v>
      </c>
      <c r="AK575">
        <f t="shared" si="115"/>
        <v>1.6210048341554609E-2</v>
      </c>
      <c r="AL575" s="5">
        <f t="shared" si="116"/>
        <v>0.31782430986964449</v>
      </c>
      <c r="AM575" s="5">
        <f t="shared" si="117"/>
        <v>0.26614818360796239</v>
      </c>
      <c r="AN575" s="5">
        <f t="shared" si="118"/>
        <v>5.1676126261682109E-2</v>
      </c>
    </row>
    <row r="576" spans="1:40" x14ac:dyDescent="0.25">
      <c r="A576" s="17">
        <v>601</v>
      </c>
      <c r="B576">
        <v>29</v>
      </c>
      <c r="C576">
        <v>3</v>
      </c>
      <c r="D576">
        <v>2011</v>
      </c>
      <c r="E576" s="1">
        <v>0.45846666666666702</v>
      </c>
      <c r="F576">
        <v>1</v>
      </c>
      <c r="G576">
        <v>4</v>
      </c>
      <c r="H576">
        <v>2011</v>
      </c>
      <c r="I576" s="1">
        <v>0.45846666666666669</v>
      </c>
      <c r="J576" s="4">
        <v>2113</v>
      </c>
      <c r="K576" s="2">
        <v>31.32039753904397</v>
      </c>
      <c r="L576" s="5">
        <v>9.3085060120675198</v>
      </c>
      <c r="M576" s="5">
        <v>5.6792648641904933E-3</v>
      </c>
      <c r="N576" s="5">
        <v>0.98367015068946473</v>
      </c>
      <c r="O576" s="5">
        <v>2.9624047754828937</v>
      </c>
      <c r="P576" s="5">
        <v>9.1047206257642149E-2</v>
      </c>
      <c r="Q576" s="2">
        <v>1.5721936836886719</v>
      </c>
      <c r="R576" s="5">
        <v>5.5139099655501242</v>
      </c>
      <c r="S576" s="5">
        <v>0.11223110282564679</v>
      </c>
      <c r="T576" s="5">
        <v>0.11668443394026674</v>
      </c>
      <c r="U576" s="5">
        <v>0.57139399976181271</v>
      </c>
      <c r="V576" s="5">
        <v>0.73711280087772424</v>
      </c>
      <c r="W576" s="3">
        <v>0.23407243285313425</v>
      </c>
      <c r="X576" s="3">
        <v>2.0849479120363144E-2</v>
      </c>
      <c r="Y576" s="3">
        <v>0.46814486570626851</v>
      </c>
      <c r="AB576">
        <f t="shared" si="106"/>
        <v>0.26255905035025295</v>
      </c>
      <c r="AC576">
        <f t="shared" si="107"/>
        <v>7.1076102124931093E-5</v>
      </c>
      <c r="AD576">
        <f t="shared" si="108"/>
        <v>1.5864393792901284E-2</v>
      </c>
      <c r="AE576">
        <f t="shared" si="109"/>
        <v>3.083987915045654E-2</v>
      </c>
      <c r="AF576">
        <f t="shared" si="110"/>
        <v>1.0343969554240436E-3</v>
      </c>
      <c r="AG576">
        <f t="shared" si="111"/>
        <v>0.23984189339650305</v>
      </c>
      <c r="AH576">
        <f t="shared" si="112"/>
        <v>6.2218226121999731E-3</v>
      </c>
      <c r="AI576">
        <f t="shared" si="113"/>
        <v>2.9843863784427133E-3</v>
      </c>
      <c r="AJ576">
        <f t="shared" si="114"/>
        <v>1.1754659530175123E-2</v>
      </c>
      <c r="AK576">
        <f t="shared" si="115"/>
        <v>9.1955189730255019E-3</v>
      </c>
      <c r="AL576" s="5">
        <f t="shared" si="116"/>
        <v>0.31036879635115977</v>
      </c>
      <c r="AM576" s="5">
        <f t="shared" si="117"/>
        <v>0.26999828089034639</v>
      </c>
      <c r="AN576" s="5">
        <f t="shared" si="118"/>
        <v>4.0370515460813383E-2</v>
      </c>
    </row>
    <row r="577" spans="1:40" x14ac:dyDescent="0.25">
      <c r="A577" s="17">
        <v>602</v>
      </c>
      <c r="B577">
        <v>1</v>
      </c>
      <c r="C577">
        <v>4</v>
      </c>
      <c r="D577">
        <v>2011</v>
      </c>
      <c r="E577" s="1">
        <v>0.45846666666666702</v>
      </c>
      <c r="F577">
        <v>4</v>
      </c>
      <c r="G577">
        <v>4</v>
      </c>
      <c r="H577">
        <v>2011</v>
      </c>
      <c r="I577" s="1">
        <v>0.45846666666666669</v>
      </c>
      <c r="J577" s="4">
        <v>2035</v>
      </c>
      <c r="K577" s="2">
        <v>14.461916461916495</v>
      </c>
      <c r="L577" s="5">
        <v>6.6295623763719433</v>
      </c>
      <c r="M577" s="5">
        <v>4.7438509705472875E-3</v>
      </c>
      <c r="N577" s="5">
        <v>0.55614604272281754</v>
      </c>
      <c r="O577" s="5">
        <v>2.3534771759437372</v>
      </c>
      <c r="P577" s="5">
        <v>7.4504202064564373E-2</v>
      </c>
      <c r="Q577" s="2">
        <v>1.2903735348965903</v>
      </c>
      <c r="R577" s="5">
        <v>4.2165235160202226</v>
      </c>
      <c r="S577" s="5">
        <v>1.4544132239158543E-2</v>
      </c>
      <c r="T577" s="5">
        <v>8.0409499752060909E-2</v>
      </c>
      <c r="U577" s="5">
        <v>0.45404445699206225</v>
      </c>
      <c r="V577" s="5">
        <v>0.28849386453023701</v>
      </c>
      <c r="W577" s="3">
        <v>0.16542132479140353</v>
      </c>
      <c r="X577" s="3">
        <v>5.1817850164306858E-2</v>
      </c>
      <c r="Y577" s="3">
        <v>0.33084264958280707</v>
      </c>
      <c r="AB577">
        <f t="shared" si="106"/>
        <v>0.18699580786878239</v>
      </c>
      <c r="AC577">
        <f t="shared" si="107"/>
        <v>5.9369380388307069E-5</v>
      </c>
      <c r="AD577">
        <f t="shared" si="108"/>
        <v>8.9693885922373477E-3</v>
      </c>
      <c r="AE577">
        <f t="shared" si="109"/>
        <v>2.4500686837311547E-2</v>
      </c>
      <c r="AF577">
        <f t="shared" si="110"/>
        <v>8.464501322951295E-4</v>
      </c>
      <c r="AG577">
        <f t="shared" si="111"/>
        <v>0.18340868638617186</v>
      </c>
      <c r="AH577">
        <f t="shared" si="112"/>
        <v>8.0629173697956808E-4</v>
      </c>
      <c r="AI577">
        <f t="shared" si="113"/>
        <v>2.0565983623856E-3</v>
      </c>
      <c r="AJ577">
        <f t="shared" si="114"/>
        <v>9.3405566137021653E-3</v>
      </c>
      <c r="AK577">
        <f t="shared" si="115"/>
        <v>3.5989753559161303E-3</v>
      </c>
      <c r="AL577" s="5">
        <f t="shared" si="116"/>
        <v>0.2213717028110147</v>
      </c>
      <c r="AM577" s="5">
        <f t="shared" si="117"/>
        <v>0.19921110845515533</v>
      </c>
      <c r="AN577" s="5">
        <f t="shared" si="118"/>
        <v>2.2160594355859375E-2</v>
      </c>
    </row>
    <row r="578" spans="1:40" x14ac:dyDescent="0.25">
      <c r="A578" s="17">
        <v>603</v>
      </c>
      <c r="B578">
        <v>4</v>
      </c>
      <c r="C578">
        <v>4</v>
      </c>
      <c r="D578">
        <v>2011</v>
      </c>
      <c r="E578" s="1">
        <v>0.45846666666666702</v>
      </c>
      <c r="F578">
        <v>7</v>
      </c>
      <c r="G578">
        <v>4</v>
      </c>
      <c r="H578">
        <v>2011</v>
      </c>
      <c r="I578" s="1">
        <v>0.45846666666666669</v>
      </c>
      <c r="J578" s="4">
        <v>2114</v>
      </c>
      <c r="K578" s="2">
        <v>30.638599810785237</v>
      </c>
      <c r="L578" s="5">
        <v>6.8688132480711888</v>
      </c>
      <c r="M578" s="5">
        <v>2.7504361775163473E-3</v>
      </c>
      <c r="N578" s="5">
        <v>0.95485975962775871</v>
      </c>
      <c r="O578" s="5">
        <v>2.2992500428962699</v>
      </c>
      <c r="P578" s="5">
        <v>8.2845429696940323E-2</v>
      </c>
      <c r="Q578" s="2">
        <v>1.2062788490870513</v>
      </c>
      <c r="R578" s="5">
        <v>4.3349853796849951</v>
      </c>
      <c r="S578" s="5">
        <v>9.9875213696062354E-3</v>
      </c>
      <c r="T578" s="5">
        <v>8.2395618780408991E-2</v>
      </c>
      <c r="U578" s="5">
        <v>0.47548881678235089</v>
      </c>
      <c r="V578" s="5">
        <v>0.45181787542960078</v>
      </c>
      <c r="W578" s="3">
        <v>0.1950317823327902</v>
      </c>
      <c r="X578" s="3" t="s">
        <v>147</v>
      </c>
      <c r="Y578" s="3">
        <v>0.3900635646655804</v>
      </c>
      <c r="AB578">
        <f t="shared" si="106"/>
        <v>0.1937442035390852</v>
      </c>
      <c r="AC578">
        <f t="shared" si="107"/>
        <v>3.4421758328949082E-5</v>
      </c>
      <c r="AD578">
        <f t="shared" si="108"/>
        <v>1.5399746788201557E-2</v>
      </c>
      <c r="AE578">
        <f t="shared" si="109"/>
        <v>2.3936159584418831E-2</v>
      </c>
      <c r="AF578">
        <f t="shared" si="110"/>
        <v>9.4121570305864062E-4</v>
      </c>
      <c r="AG578">
        <f t="shared" si="111"/>
        <v>0.18856149407693051</v>
      </c>
      <c r="AH578">
        <f t="shared" si="112"/>
        <v>5.5368418141433704E-4</v>
      </c>
      <c r="AI578">
        <f t="shared" si="113"/>
        <v>2.1073964540762381E-3</v>
      </c>
      <c r="AJ578">
        <f t="shared" si="114"/>
        <v>9.7817078128440843E-3</v>
      </c>
      <c r="AK578">
        <f t="shared" si="115"/>
        <v>5.6364505417864372E-3</v>
      </c>
      <c r="AL578" s="5">
        <f t="shared" si="116"/>
        <v>0.23405574737309318</v>
      </c>
      <c r="AM578" s="5">
        <f t="shared" si="117"/>
        <v>0.20664073306705158</v>
      </c>
      <c r="AN578" s="5">
        <f t="shared" si="118"/>
        <v>2.7415014306041596E-2</v>
      </c>
    </row>
    <row r="579" spans="1:40" x14ac:dyDescent="0.25">
      <c r="A579" s="17">
        <v>604</v>
      </c>
      <c r="B579">
        <v>7</v>
      </c>
      <c r="C579">
        <v>4</v>
      </c>
      <c r="D579">
        <v>2011</v>
      </c>
      <c r="E579" s="1">
        <v>0.45846666666666702</v>
      </c>
      <c r="F579">
        <v>10</v>
      </c>
      <c r="G579">
        <v>4</v>
      </c>
      <c r="H579">
        <v>2011</v>
      </c>
      <c r="I579" s="1">
        <v>0.45846666666666669</v>
      </c>
      <c r="J579" s="4">
        <v>2116</v>
      </c>
      <c r="K579" s="2">
        <v>6.8052930056710625</v>
      </c>
      <c r="L579" s="5">
        <v>4.9746820617466296</v>
      </c>
      <c r="M579" s="5">
        <v>4.1173699221990863E-3</v>
      </c>
      <c r="N579" s="5">
        <v>0.55330116210241442</v>
      </c>
      <c r="O579" s="5">
        <v>1.68125938489796</v>
      </c>
      <c r="P579" s="5">
        <v>6.2920038063950398E-2</v>
      </c>
      <c r="Q579" s="2">
        <v>0.90539280196785765</v>
      </c>
      <c r="R579" s="5">
        <v>3.0772725874559836</v>
      </c>
      <c r="S579" s="5">
        <v>4.219712594115816E-2</v>
      </c>
      <c r="T579" s="5">
        <v>5.9272971171657675E-2</v>
      </c>
      <c r="U579" s="5">
        <v>0.3676719646222355</v>
      </c>
      <c r="V579" s="5">
        <v>0.25017902780499984</v>
      </c>
      <c r="W579" s="3">
        <v>0.20305359986901447</v>
      </c>
      <c r="X579" s="3">
        <v>3.3846811799753761E-2</v>
      </c>
      <c r="Y579" s="3">
        <v>0.40610719973802895</v>
      </c>
      <c r="AB579">
        <f t="shared" si="106"/>
        <v>0.14031766174221164</v>
      </c>
      <c r="AC579">
        <f t="shared" si="107"/>
        <v>5.1528958778022211E-5</v>
      </c>
      <c r="AD579">
        <f t="shared" si="108"/>
        <v>8.9235070470626426E-3</v>
      </c>
      <c r="AE579">
        <f t="shared" si="109"/>
        <v>1.7502617022473601E-2</v>
      </c>
      <c r="AF579">
        <f t="shared" si="110"/>
        <v>7.1484121790999281E-4</v>
      </c>
      <c r="AG579">
        <f t="shared" si="111"/>
        <v>0.13385399625381131</v>
      </c>
      <c r="AH579">
        <f t="shared" si="112"/>
        <v>2.3393072485299701E-3</v>
      </c>
      <c r="AI579">
        <f t="shared" si="113"/>
        <v>1.5159986795246258E-3</v>
      </c>
      <c r="AJ579">
        <f t="shared" si="114"/>
        <v>7.5637104427532511E-3</v>
      </c>
      <c r="AK579">
        <f t="shared" si="115"/>
        <v>3.1209958558507966E-3</v>
      </c>
      <c r="AL579" s="5">
        <f t="shared" si="116"/>
        <v>0.16751015598843591</v>
      </c>
      <c r="AM579" s="5">
        <f t="shared" si="117"/>
        <v>0.14839400848046994</v>
      </c>
      <c r="AN579" s="5">
        <f t="shared" si="118"/>
        <v>1.9116147507965975E-2</v>
      </c>
    </row>
    <row r="580" spans="1:40" x14ac:dyDescent="0.25">
      <c r="A580" s="17">
        <v>605</v>
      </c>
      <c r="B580">
        <v>10</v>
      </c>
      <c r="C580">
        <v>4</v>
      </c>
      <c r="D580">
        <v>2011</v>
      </c>
      <c r="E580" s="1">
        <v>0.45846666666666702</v>
      </c>
      <c r="F580">
        <v>13</v>
      </c>
      <c r="G580">
        <v>4</v>
      </c>
      <c r="H580">
        <v>2011</v>
      </c>
      <c r="I580" s="1">
        <v>0.45846666666666669</v>
      </c>
      <c r="J580" s="4">
        <v>2116</v>
      </c>
      <c r="K580" s="2">
        <v>52.225897920604858</v>
      </c>
      <c r="L580" s="5">
        <v>11.812255051430101</v>
      </c>
      <c r="M580" s="5">
        <v>1.1929476122942354E-2</v>
      </c>
      <c r="N580" s="5">
        <v>1.5682278486098775</v>
      </c>
      <c r="O580" s="5">
        <v>3.4506196893710226</v>
      </c>
      <c r="P580" s="5">
        <v>0.11627639064109822</v>
      </c>
      <c r="Q580" s="2">
        <v>1.6786991065433916</v>
      </c>
      <c r="R580" s="5">
        <v>7.0278611769721362</v>
      </c>
      <c r="S580" s="5">
        <v>5.9175040179134136E-2</v>
      </c>
      <c r="T580" s="5">
        <v>0.20465877446165154</v>
      </c>
      <c r="U580" s="5">
        <v>0.70500410165720351</v>
      </c>
      <c r="V580" s="5">
        <v>0.93275859534383687</v>
      </c>
      <c r="W580" s="3">
        <v>0.43357811606252422</v>
      </c>
      <c r="X580" s="3">
        <v>9.7230193224901701E-2</v>
      </c>
      <c r="Y580" s="3">
        <v>0.86715623212504844</v>
      </c>
      <c r="AB580">
        <f t="shared" si="106"/>
        <v>0.33318069137816547</v>
      </c>
      <c r="AC580">
        <f t="shared" si="107"/>
        <v>1.4929760866718006E-4</v>
      </c>
      <c r="AD580">
        <f t="shared" si="108"/>
        <v>2.5291998674457625E-2</v>
      </c>
      <c r="AE580">
        <f t="shared" si="109"/>
        <v>3.5922401656620855E-2</v>
      </c>
      <c r="AF580">
        <f t="shared" si="110"/>
        <v>1.3210283918706541E-3</v>
      </c>
      <c r="AG580">
        <f t="shared" si="111"/>
        <v>0.30569514949354154</v>
      </c>
      <c r="AH580">
        <f t="shared" si="112"/>
        <v>3.2805220103410042E-3</v>
      </c>
      <c r="AI580">
        <f t="shared" si="113"/>
        <v>5.2344673415890596E-3</v>
      </c>
      <c r="AJ580">
        <f t="shared" si="114"/>
        <v>1.4503273023188717E-2</v>
      </c>
      <c r="AK580">
        <f t="shared" si="115"/>
        <v>1.1636210021754452E-2</v>
      </c>
      <c r="AL580" s="5">
        <f t="shared" si="116"/>
        <v>0.39586541770978179</v>
      </c>
      <c r="AM580" s="5">
        <f t="shared" si="117"/>
        <v>0.34034962189041479</v>
      </c>
      <c r="AN580" s="5">
        <f t="shared" si="118"/>
        <v>5.5515795819366998E-2</v>
      </c>
    </row>
    <row r="581" spans="1:40" x14ac:dyDescent="0.25">
      <c r="A581" s="17">
        <v>606</v>
      </c>
      <c r="B581">
        <v>13</v>
      </c>
      <c r="C581">
        <v>4</v>
      </c>
      <c r="D581">
        <v>2011</v>
      </c>
      <c r="E581" s="1">
        <v>0.45846666666666702</v>
      </c>
      <c r="F581">
        <v>16</v>
      </c>
      <c r="G581">
        <v>4</v>
      </c>
      <c r="H581">
        <v>2011</v>
      </c>
      <c r="I581" s="1">
        <v>0.45846666666666669</v>
      </c>
      <c r="J581" s="4">
        <v>2103</v>
      </c>
      <c r="K581" s="2">
        <v>31.084165477888696</v>
      </c>
      <c r="L581" s="5">
        <v>3.6303690905184527</v>
      </c>
      <c r="M581" s="5">
        <v>2.4617804271576645E-3</v>
      </c>
      <c r="N581" s="5">
        <v>0.95415020428445729</v>
      </c>
      <c r="O581" s="5">
        <v>1.9356099089795242</v>
      </c>
      <c r="P581" s="5">
        <v>1.819698743992397E-2</v>
      </c>
      <c r="Q581" s="2">
        <v>1.2915380901268652</v>
      </c>
      <c r="R581" s="5">
        <v>2.5545430053491041</v>
      </c>
      <c r="S581" s="5">
        <v>4.4822348415196382E-2</v>
      </c>
      <c r="T581" s="5">
        <v>5.6354584060867775E-2</v>
      </c>
      <c r="U581" s="5">
        <v>0.30119659218262446</v>
      </c>
      <c r="V581" s="5">
        <v>0.46633775801261551</v>
      </c>
      <c r="W581" s="3">
        <v>0.27968176588482785</v>
      </c>
      <c r="X581" s="3">
        <v>7.5199899228003061E-2</v>
      </c>
      <c r="Y581" s="3">
        <v>0.5593635317696557</v>
      </c>
      <c r="AB581">
        <f t="shared" ref="AB581:AB644" si="119">PRODUCT(L581,AB$2)</f>
        <v>0.10239948919748547</v>
      </c>
      <c r="AC581">
        <f t="shared" ref="AC581:AC644" si="120">PRODUCT(M581,AC$2)</f>
        <v>3.0809226411164207E-5</v>
      </c>
      <c r="AD581">
        <f t="shared" ref="AD581:AD644" si="121">PRODUCT(N581,AD$2)</f>
        <v>1.5388303251589104E-2</v>
      </c>
      <c r="AE581">
        <f t="shared" ref="AE581:AE644" si="122">PRODUCT(O581,AE$2)</f>
        <v>2.0150512910790241E-2</v>
      </c>
      <c r="AF581">
        <f t="shared" ref="AF581:AF644" si="123">PRODUCT(P581,AF$2)</f>
        <v>2.0673790201186976E-4</v>
      </c>
      <c r="AG581">
        <f t="shared" ref="AG581:AG644" si="124">PRODUCT(R581,AG$2)</f>
        <v>0.11111650988022516</v>
      </c>
      <c r="AH581">
        <f t="shared" ref="AH581:AH644" si="125">PRODUCT(S581,AH$2)</f>
        <v>2.4848432732129072E-3</v>
      </c>
      <c r="AI581">
        <f t="shared" ref="AI581:AI644" si="126">PRODUCT(T581,AI$2)</f>
        <v>1.4413563776652124E-3</v>
      </c>
      <c r="AJ581">
        <f t="shared" ref="AJ581:AJ644" si="127">PRODUCT(U581,AJ$2)</f>
        <v>6.1961858091467703E-3</v>
      </c>
      <c r="AK581">
        <f t="shared" ref="AK581:AK644" si="128">PRODUCT(V581,AK$2)</f>
        <v>5.8175868015545844E-3</v>
      </c>
      <c r="AL581" s="5">
        <f t="shared" ref="AL581:AL644" si="129">SUM(AB581:AF581)</f>
        <v>0.13817585248828784</v>
      </c>
      <c r="AM581" s="5">
        <f t="shared" ref="AM581:AM644" si="130">SUM(AG581:AK581)</f>
        <v>0.12705648214180462</v>
      </c>
      <c r="AN581" s="5">
        <f t="shared" ref="AN581:AN644" si="131">SUM(AL581-AM581)</f>
        <v>1.1119370346483221E-2</v>
      </c>
    </row>
    <row r="582" spans="1:40" x14ac:dyDescent="0.25">
      <c r="A582" s="17">
        <v>607</v>
      </c>
      <c r="B582">
        <v>16</v>
      </c>
      <c r="C582">
        <v>4</v>
      </c>
      <c r="D582">
        <v>2011</v>
      </c>
      <c r="E582" s="1">
        <v>0.45846666666666702</v>
      </c>
      <c r="F582">
        <v>19</v>
      </c>
      <c r="G582">
        <v>4</v>
      </c>
      <c r="H582">
        <v>2011</v>
      </c>
      <c r="I582" s="1">
        <v>0.45846666666666669</v>
      </c>
      <c r="J582" s="4">
        <v>2120</v>
      </c>
      <c r="K582" s="2">
        <v>16.254716981132152</v>
      </c>
      <c r="L582" s="5">
        <v>3.0336975941667319</v>
      </c>
      <c r="M582" s="5">
        <v>1.0900059077218265E-3</v>
      </c>
      <c r="N582" s="5">
        <v>0.55293545758726581</v>
      </c>
      <c r="O582" s="5">
        <v>1.28352475762155</v>
      </c>
      <c r="P582" s="5">
        <v>2.6690877646151748E-2</v>
      </c>
      <c r="Q582" s="2">
        <v>0.77859942622630407</v>
      </c>
      <c r="R582" s="5">
        <v>2.0026547285317218</v>
      </c>
      <c r="S582" s="5">
        <v>3.5285374489235882E-2</v>
      </c>
      <c r="T582" s="5">
        <v>3.3039734045840395E-2</v>
      </c>
      <c r="U582" s="5">
        <v>0.26520385884407299</v>
      </c>
      <c r="V582" s="5">
        <v>0.25150174269517189</v>
      </c>
      <c r="W582" s="3">
        <v>0.2362602669949275</v>
      </c>
      <c r="X582" s="3">
        <v>4.6783353142177971E-2</v>
      </c>
      <c r="Y582" s="3">
        <v>0.472520533989855</v>
      </c>
      <c r="AB582">
        <f t="shared" si="119"/>
        <v>8.5569559534220838E-2</v>
      </c>
      <c r="AC582">
        <f t="shared" si="120"/>
        <v>1.3641443578817414E-5</v>
      </c>
      <c r="AD582">
        <f t="shared" si="121"/>
        <v>8.9176090532726571E-3</v>
      </c>
      <c r="AE582">
        <f t="shared" si="122"/>
        <v>1.3362032339154322E-2</v>
      </c>
      <c r="AF582">
        <f t="shared" si="123"/>
        <v>3.0323788844929708E-4</v>
      </c>
      <c r="AG582">
        <f t="shared" si="124"/>
        <v>8.7110690038731217E-2</v>
      </c>
      <c r="AH582">
        <f t="shared" si="125"/>
        <v>1.9561363592597906E-3</v>
      </c>
      <c r="AI582">
        <f t="shared" si="126"/>
        <v>8.4504272681524249E-4</v>
      </c>
      <c r="AJ582">
        <f t="shared" si="127"/>
        <v>5.4557469418653158E-3</v>
      </c>
      <c r="AK582">
        <f t="shared" si="128"/>
        <v>3.1374967901094297E-3</v>
      </c>
      <c r="AL582" s="5">
        <f t="shared" si="129"/>
        <v>0.10816608025867594</v>
      </c>
      <c r="AM582" s="5">
        <f t="shared" si="130"/>
        <v>9.8505112856780985E-2</v>
      </c>
      <c r="AN582" s="5">
        <f t="shared" si="131"/>
        <v>9.6609674018949543E-3</v>
      </c>
    </row>
    <row r="583" spans="1:40" x14ac:dyDescent="0.25">
      <c r="A583" s="17">
        <v>608</v>
      </c>
      <c r="B583">
        <v>19</v>
      </c>
      <c r="C583">
        <v>4</v>
      </c>
      <c r="D583">
        <v>2011</v>
      </c>
      <c r="E583" s="1">
        <v>0.45846666666666702</v>
      </c>
      <c r="F583">
        <v>22</v>
      </c>
      <c r="G583">
        <v>4</v>
      </c>
      <c r="H583">
        <v>2011</v>
      </c>
      <c r="I583" s="1">
        <v>0.45846666666666669</v>
      </c>
      <c r="J583" s="4">
        <v>2119</v>
      </c>
      <c r="K583" s="2">
        <v>11.50070788107598</v>
      </c>
      <c r="L583" s="5">
        <v>3.4511129676160346</v>
      </c>
      <c r="M583" s="11" t="s">
        <v>141</v>
      </c>
      <c r="N583" s="5">
        <v>0.42145308235986073</v>
      </c>
      <c r="O583" s="5">
        <v>1.1551626488077182</v>
      </c>
      <c r="P583" s="5">
        <v>4.4828637613315146E-2</v>
      </c>
      <c r="Q583" s="2">
        <v>0.62216799419612712</v>
      </c>
      <c r="R583" s="5">
        <v>2.1139843833750755</v>
      </c>
      <c r="S583" s="5">
        <v>8.2166314048253294E-2</v>
      </c>
      <c r="T583" s="5">
        <v>3.9395428030846259E-2</v>
      </c>
      <c r="U583" s="5">
        <v>0.26573080036550784</v>
      </c>
      <c r="V583" s="5">
        <v>0.14508213564397163</v>
      </c>
      <c r="W583" s="3">
        <v>0.14550180991415715</v>
      </c>
      <c r="X583" s="3" t="s">
        <v>147</v>
      </c>
      <c r="Y583" s="3">
        <v>0.2910036198283143</v>
      </c>
      <c r="AB583">
        <f t="shared" si="119"/>
        <v>9.7343326872649252E-2</v>
      </c>
      <c r="AC583">
        <f t="shared" si="120"/>
        <v>1.2515018021625952E-2</v>
      </c>
      <c r="AD583">
        <f t="shared" si="121"/>
        <v>6.797093171021334E-3</v>
      </c>
      <c r="AE583">
        <f t="shared" si="122"/>
        <v>1.2025728821121061E-2</v>
      </c>
      <c r="AF583">
        <f t="shared" si="123"/>
        <v>5.093029008688423E-4</v>
      </c>
      <c r="AG583">
        <f t="shared" si="124"/>
        <v>9.1953263707078209E-2</v>
      </c>
      <c r="AH583">
        <f t="shared" si="125"/>
        <v>4.5551029780108599E-3</v>
      </c>
      <c r="AI583">
        <f t="shared" si="126"/>
        <v>1.0075995127881842E-3</v>
      </c>
      <c r="AJ583">
        <f t="shared" si="127"/>
        <v>5.4665871295105509E-3</v>
      </c>
      <c r="AK583">
        <f t="shared" si="128"/>
        <v>1.8099068817860732E-3</v>
      </c>
      <c r="AL583" s="5">
        <f t="shared" si="129"/>
        <v>0.12919046978728646</v>
      </c>
      <c r="AM583" s="5">
        <f t="shared" si="130"/>
        <v>0.10479246020917388</v>
      </c>
      <c r="AN583" s="5">
        <f t="shared" si="131"/>
        <v>2.4398009578112584E-2</v>
      </c>
    </row>
    <row r="584" spans="1:40" x14ac:dyDescent="0.25">
      <c r="A584" s="17">
        <v>609</v>
      </c>
      <c r="B584">
        <v>22</v>
      </c>
      <c r="C584">
        <v>4</v>
      </c>
      <c r="D584">
        <v>2011</v>
      </c>
      <c r="E584" s="1">
        <v>0.45846666666666702</v>
      </c>
      <c r="F584">
        <v>25</v>
      </c>
      <c r="G584">
        <v>4</v>
      </c>
      <c r="H584">
        <v>2011</v>
      </c>
      <c r="I584" s="1">
        <v>0.45846666666666669</v>
      </c>
      <c r="J584" s="4">
        <v>2116</v>
      </c>
      <c r="K584" s="2">
        <v>13.804347826086937</v>
      </c>
      <c r="L584" s="5">
        <v>5.2763310622579658</v>
      </c>
      <c r="M584" s="5">
        <v>2.7894272565893979E-3</v>
      </c>
      <c r="N584" s="5">
        <v>0.48881118048975863</v>
      </c>
      <c r="O584" s="5">
        <v>1.5806562740793075</v>
      </c>
      <c r="P584" s="5">
        <v>6.8568147944451138E-2</v>
      </c>
      <c r="Q584" s="2">
        <v>0.74466309900405614</v>
      </c>
      <c r="R584" s="5">
        <v>3.3157490444347766</v>
      </c>
      <c r="S584" s="5">
        <v>2.8889264144017615E-2</v>
      </c>
      <c r="T584" s="5">
        <v>6.4125194221326787E-2</v>
      </c>
      <c r="U584" s="5">
        <v>0.37494072090955377</v>
      </c>
      <c r="V584" s="5">
        <v>0.23276045037316928</v>
      </c>
      <c r="W584" s="3">
        <v>0.23010444819161308</v>
      </c>
      <c r="X584" s="3">
        <v>4.5914915763128852E-2</v>
      </c>
      <c r="Y584" s="3">
        <v>0.46020889638322615</v>
      </c>
      <c r="AB584">
        <f t="shared" si="119"/>
        <v>0.14882608135441189</v>
      </c>
      <c r="AC584">
        <f t="shared" si="120"/>
        <v>3.4909732386230954E-5</v>
      </c>
      <c r="AD584">
        <f t="shared" si="121"/>
        <v>7.8834282530857828E-3</v>
      </c>
      <c r="AE584">
        <f t="shared" si="122"/>
        <v>1.6455296343853145E-2</v>
      </c>
      <c r="AF584">
        <f t="shared" si="123"/>
        <v>7.7900999259768438E-4</v>
      </c>
      <c r="AG584">
        <f t="shared" si="124"/>
        <v>0.14422715166070721</v>
      </c>
      <c r="AH584">
        <f t="shared" si="125"/>
        <v>1.6015513736891843E-3</v>
      </c>
      <c r="AI584">
        <f t="shared" si="126"/>
        <v>1.6401018515210836E-3</v>
      </c>
      <c r="AJ584">
        <f t="shared" si="127"/>
        <v>7.7132425613979389E-3</v>
      </c>
      <c r="AK584">
        <f t="shared" si="128"/>
        <v>2.9036982331982195E-3</v>
      </c>
      <c r="AL584" s="5">
        <f t="shared" si="129"/>
        <v>0.17397872567633474</v>
      </c>
      <c r="AM584" s="5">
        <f t="shared" si="130"/>
        <v>0.15808574568051365</v>
      </c>
      <c r="AN584" s="5">
        <f t="shared" si="131"/>
        <v>1.5892979995821094E-2</v>
      </c>
    </row>
    <row r="585" spans="1:40" x14ac:dyDescent="0.25">
      <c r="A585" s="17">
        <v>610</v>
      </c>
      <c r="B585">
        <v>25</v>
      </c>
      <c r="C585">
        <v>4</v>
      </c>
      <c r="D585">
        <v>2011</v>
      </c>
      <c r="E585" s="1">
        <v>0.45846666666666702</v>
      </c>
      <c r="F585">
        <v>28</v>
      </c>
      <c r="G585">
        <v>4</v>
      </c>
      <c r="H585">
        <v>2011</v>
      </c>
      <c r="I585" s="1">
        <v>0.45846666666666669</v>
      </c>
      <c r="J585" s="4">
        <v>2053</v>
      </c>
      <c r="K585" s="2">
        <v>10.224062347783763</v>
      </c>
      <c r="L585" s="5">
        <v>2.6164340430490141</v>
      </c>
      <c r="M585" s="5">
        <v>1.3378549241417367E-2</v>
      </c>
      <c r="N585" s="5">
        <v>0.55867446433477486</v>
      </c>
      <c r="O585" s="5">
        <v>1.3128998101380294</v>
      </c>
      <c r="P585" s="5">
        <v>6.7058718461743314E-2</v>
      </c>
      <c r="Q585" s="2">
        <v>0.82701699290754782</v>
      </c>
      <c r="R585" s="5">
        <v>1.9271275591385388</v>
      </c>
      <c r="S585" s="5">
        <v>1.6437180791515439E-2</v>
      </c>
      <c r="T585" s="5">
        <v>2.5959838902431261E-2</v>
      </c>
      <c r="U585" s="5">
        <v>0.23776266427106885</v>
      </c>
      <c r="V585" s="5">
        <v>0.12056846974202017</v>
      </c>
      <c r="W585" s="3">
        <v>0.14406473667167638</v>
      </c>
      <c r="X585" s="3">
        <v>4.3970687906583518E-2</v>
      </c>
      <c r="Y585" s="3">
        <v>0.28812947334335276</v>
      </c>
      <c r="AB585">
        <f t="shared" si="119"/>
        <v>7.3800074550785938E-2</v>
      </c>
      <c r="AC585">
        <f t="shared" si="120"/>
        <v>1.6743278485954855E-4</v>
      </c>
      <c r="AD585">
        <f t="shared" si="121"/>
        <v>9.0101663632192758E-3</v>
      </c>
      <c r="AE585">
        <f t="shared" si="122"/>
        <v>1.3667838985546479E-2</v>
      </c>
      <c r="AF585">
        <f t="shared" si="123"/>
        <v>7.6186120434247964E-4</v>
      </c>
      <c r="AG585">
        <f t="shared" si="124"/>
        <v>8.3825438842517294E-2</v>
      </c>
      <c r="AH585">
        <f t="shared" si="125"/>
        <v>9.1123779910054926E-4</v>
      </c>
      <c r="AI585">
        <f t="shared" si="126"/>
        <v>6.6396336675587583E-4</v>
      </c>
      <c r="AJ585">
        <f t="shared" si="127"/>
        <v>4.8912294645354635E-3</v>
      </c>
      <c r="AK585">
        <f t="shared" si="128"/>
        <v>1.5040976764224073E-3</v>
      </c>
      <c r="AL585" s="5">
        <f t="shared" si="129"/>
        <v>9.7407373888753715E-2</v>
      </c>
      <c r="AM585" s="5">
        <f t="shared" si="130"/>
        <v>9.1795967149331595E-2</v>
      </c>
      <c r="AN585" s="5">
        <f t="shared" si="131"/>
        <v>5.6114067394221201E-3</v>
      </c>
    </row>
    <row r="586" spans="1:40" x14ac:dyDescent="0.25">
      <c r="A586" s="17">
        <v>611</v>
      </c>
      <c r="B586">
        <v>28</v>
      </c>
      <c r="C586">
        <v>4</v>
      </c>
      <c r="D586">
        <v>2011</v>
      </c>
      <c r="E586" s="1">
        <v>0.45846666666666702</v>
      </c>
      <c r="F586">
        <v>1</v>
      </c>
      <c r="G586">
        <v>5</v>
      </c>
      <c r="H586">
        <v>2011</v>
      </c>
      <c r="I586" s="1">
        <v>0.45846666666666669</v>
      </c>
      <c r="J586" s="4">
        <v>2115.7429999999999</v>
      </c>
      <c r="K586" s="2">
        <v>5.1660338708434264</v>
      </c>
      <c r="L586" s="5">
        <v>0.35168589226701319</v>
      </c>
      <c r="M586" s="5">
        <v>3.2102269045462334E-4</v>
      </c>
      <c r="N586" s="5">
        <v>0.14041975270403095</v>
      </c>
      <c r="O586" s="5">
        <v>0.40753277065817101</v>
      </c>
      <c r="P586" s="5">
        <v>1.2791093752424734E-2</v>
      </c>
      <c r="Q586" s="2">
        <v>0.34325340142535848</v>
      </c>
      <c r="R586" s="5">
        <v>0.25494736496070453</v>
      </c>
      <c r="S586" s="5">
        <v>2.9628180379372388E-2</v>
      </c>
      <c r="T586" s="5">
        <v>9.5725645369184684E-3</v>
      </c>
      <c r="U586" s="5">
        <v>4.7551486023591098E-2</v>
      </c>
      <c r="V586" s="5">
        <v>7.4181148427898093E-3</v>
      </c>
      <c r="W586" s="3">
        <v>0.10603892302201212</v>
      </c>
      <c r="X586" s="3" t="s">
        <v>147</v>
      </c>
      <c r="Y586" s="3">
        <v>0.21207784604402424</v>
      </c>
      <c r="AB586">
        <f t="shared" si="119"/>
        <v>9.9197780799089828E-3</v>
      </c>
      <c r="AC586">
        <f t="shared" si="120"/>
        <v>4.0176047563904603E-6</v>
      </c>
      <c r="AD586">
        <f t="shared" si="121"/>
        <v>2.2646557401758724E-3</v>
      </c>
      <c r="AE586">
        <f t="shared" si="122"/>
        <v>4.2425874752041598E-3</v>
      </c>
      <c r="AF586">
        <f t="shared" si="123"/>
        <v>1.4532097115216083E-4</v>
      </c>
      <c r="AG586">
        <f t="shared" si="124"/>
        <v>1.1089600503210973E-2</v>
      </c>
      <c r="AH586">
        <f t="shared" si="125"/>
        <v>1.6425151139171867E-3</v>
      </c>
      <c r="AI586">
        <f t="shared" si="126"/>
        <v>2.4483326735224979E-4</v>
      </c>
      <c r="AJ586">
        <f t="shared" si="127"/>
        <v>9.7822435761347679E-4</v>
      </c>
      <c r="AK586">
        <f t="shared" si="128"/>
        <v>9.254135282921419E-5</v>
      </c>
      <c r="AL586" s="5">
        <f t="shared" si="129"/>
        <v>1.6576359871197568E-2</v>
      </c>
      <c r="AM586" s="5">
        <f t="shared" si="130"/>
        <v>1.40477145949231E-2</v>
      </c>
      <c r="AN586" s="5">
        <f t="shared" si="131"/>
        <v>2.5286452762744681E-3</v>
      </c>
    </row>
    <row r="587" spans="1:40" x14ac:dyDescent="0.25">
      <c r="A587" s="17">
        <v>612</v>
      </c>
      <c r="B587">
        <v>1</v>
      </c>
      <c r="C587">
        <v>5</v>
      </c>
      <c r="D587">
        <v>2011</v>
      </c>
      <c r="E587" s="1">
        <v>0.45846666666666702</v>
      </c>
      <c r="F587">
        <v>2</v>
      </c>
      <c r="G587">
        <v>5</v>
      </c>
      <c r="H587">
        <v>2011</v>
      </c>
      <c r="I587" s="1">
        <v>4.1799999999999997E-2</v>
      </c>
      <c r="J587" s="4">
        <v>801.38499999999999</v>
      </c>
      <c r="K587" s="2">
        <v>25.056620725369328</v>
      </c>
      <c r="L587" s="5">
        <v>3.9029725980176346</v>
      </c>
      <c r="M587" s="5">
        <v>1.4092341950368446E-3</v>
      </c>
      <c r="N587" s="5">
        <v>0.95903690541808495</v>
      </c>
      <c r="O587" s="5">
        <v>2.5804138825034868</v>
      </c>
      <c r="P587" s="5">
        <v>0.10637445214149086</v>
      </c>
      <c r="Q587" s="2">
        <v>1.8383486486638123</v>
      </c>
      <c r="R587" s="5">
        <v>2.9432083459182414</v>
      </c>
      <c r="S587" s="5">
        <v>3.3079120943714319E-2</v>
      </c>
      <c r="T587" s="5">
        <v>6.9544949872275261E-2</v>
      </c>
      <c r="U587" s="5">
        <v>0.34429637047291289</v>
      </c>
      <c r="V587" s="5">
        <v>0.22154146494610139</v>
      </c>
      <c r="W587" s="3">
        <v>0.30319856330280504</v>
      </c>
      <c r="X587" s="3">
        <v>4.4829251001498371E-2</v>
      </c>
      <c r="Y587" s="3">
        <v>0.60639712660561007</v>
      </c>
      <c r="AB587">
        <f t="shared" si="119"/>
        <v>0.11008864124383363</v>
      </c>
      <c r="AC587">
        <f t="shared" si="120"/>
        <v>1.7636591347577651E-5</v>
      </c>
      <c r="AD587">
        <f t="shared" si="121"/>
        <v>1.5467114783155605E-2</v>
      </c>
      <c r="AE587">
        <f t="shared" si="122"/>
        <v>2.6863193360061953E-2</v>
      </c>
      <c r="AF587">
        <f t="shared" si="123"/>
        <v>1.2085314196098468E-3</v>
      </c>
      <c r="AG587">
        <f t="shared" si="124"/>
        <v>0.12802252244882142</v>
      </c>
      <c r="AH587">
        <f t="shared" si="125"/>
        <v>1.8338269650529327E-3</v>
      </c>
      <c r="AI587">
        <f t="shared" si="126"/>
        <v>1.7787205549160772E-3</v>
      </c>
      <c r="AJ587">
        <f t="shared" si="127"/>
        <v>7.0828300858447428E-3</v>
      </c>
      <c r="AK587">
        <f t="shared" si="128"/>
        <v>2.7637408301659353E-3</v>
      </c>
      <c r="AL587" s="5">
        <f t="shared" si="129"/>
        <v>0.15364511739800865</v>
      </c>
      <c r="AM587" s="5">
        <f t="shared" si="130"/>
        <v>0.14148164088480109</v>
      </c>
      <c r="AN587" s="5">
        <f t="shared" si="131"/>
        <v>1.2163476513207566E-2</v>
      </c>
    </row>
    <row r="588" spans="1:40" x14ac:dyDescent="0.25">
      <c r="A588" s="17">
        <v>613</v>
      </c>
      <c r="B588">
        <v>2</v>
      </c>
      <c r="C588">
        <v>5</v>
      </c>
      <c r="D588">
        <v>2011</v>
      </c>
      <c r="E588" s="1">
        <v>0.59666111111111109</v>
      </c>
      <c r="F588">
        <v>3</v>
      </c>
      <c r="G588">
        <v>5</v>
      </c>
      <c r="H588">
        <v>2011</v>
      </c>
      <c r="I588" s="1">
        <v>0.58555000000000001</v>
      </c>
      <c r="J588" s="4">
        <v>696.86</v>
      </c>
      <c r="K588" s="2">
        <v>8.2799988519933017</v>
      </c>
      <c r="L588" s="5">
        <v>1.1285191900115275</v>
      </c>
      <c r="M588" s="11" t="s">
        <v>141</v>
      </c>
      <c r="N588" s="5">
        <v>0.48571894828999707</v>
      </c>
      <c r="O588" s="5">
        <v>1.0327335548814913</v>
      </c>
      <c r="P588" s="5">
        <v>2.9521990528884302E-2</v>
      </c>
      <c r="Q588" s="2">
        <v>0.8689219321192545</v>
      </c>
      <c r="R588" s="5">
        <v>0.64971610754155362</v>
      </c>
      <c r="S588" s="5">
        <v>0.13174098921243041</v>
      </c>
      <c r="T588" s="5">
        <v>1.2509318020713686E-2</v>
      </c>
      <c r="U588" s="5">
        <v>0.13629795506283324</v>
      </c>
      <c r="V588" s="5">
        <v>0</v>
      </c>
      <c r="W588" s="3">
        <v>0.33517170885166486</v>
      </c>
      <c r="X588" s="3">
        <v>4.8365434962365492E-2</v>
      </c>
      <c r="Y588" s="3">
        <v>0.67034341770332972</v>
      </c>
      <c r="AB588">
        <f t="shared" si="119"/>
        <v>3.1831415959482336E-2</v>
      </c>
      <c r="AC588">
        <f t="shared" si="120"/>
        <v>1.2515018021625952E-2</v>
      </c>
      <c r="AD588">
        <f t="shared" si="121"/>
        <v>7.8335574815860849E-3</v>
      </c>
      <c r="AE588">
        <f t="shared" si="122"/>
        <v>1.0751190482392767E-2</v>
      </c>
      <c r="AF588">
        <f t="shared" si="123"/>
        <v>3.3540246182536961E-4</v>
      </c>
      <c r="AG588">
        <f t="shared" si="124"/>
        <v>2.8261096459057816E-2</v>
      </c>
      <c r="AH588">
        <f t="shared" si="125"/>
        <v>7.3034038247745299E-3</v>
      </c>
      <c r="AI588">
        <f t="shared" si="126"/>
        <v>3.1994531784537142E-4</v>
      </c>
      <c r="AJ588">
        <f t="shared" si="127"/>
        <v>2.8039077363265427E-3</v>
      </c>
      <c r="AK588">
        <f t="shared" si="128"/>
        <v>0</v>
      </c>
      <c r="AL588" s="5">
        <f t="shared" si="129"/>
        <v>6.3266584406912518E-2</v>
      </c>
      <c r="AM588" s="5">
        <f t="shared" si="130"/>
        <v>3.8688353338004258E-2</v>
      </c>
      <c r="AN588" s="5">
        <f t="shared" si="131"/>
        <v>2.457823106890826E-2</v>
      </c>
    </row>
    <row r="589" spans="1:40" x14ac:dyDescent="0.25">
      <c r="A589" s="17">
        <v>614</v>
      </c>
      <c r="B589">
        <v>3</v>
      </c>
      <c r="C589">
        <v>5</v>
      </c>
      <c r="D589">
        <v>2011</v>
      </c>
      <c r="E589" s="1">
        <v>0.58555000000000001</v>
      </c>
      <c r="F589">
        <v>4</v>
      </c>
      <c r="G589">
        <v>5</v>
      </c>
      <c r="H589">
        <v>2011</v>
      </c>
      <c r="I589" s="1">
        <v>0.55638333333333323</v>
      </c>
      <c r="J589" s="4">
        <v>688.06500000000005</v>
      </c>
      <c r="K589" s="2">
        <v>11.248937237034085</v>
      </c>
      <c r="L589" s="5">
        <v>1.6475337900106619</v>
      </c>
      <c r="M589" s="11" t="s">
        <v>141</v>
      </c>
      <c r="N589" s="5">
        <v>0.33827826672485994</v>
      </c>
      <c r="O589" s="5">
        <v>0.97690880959065529</v>
      </c>
      <c r="P589" s="5">
        <v>2.9226379473678121E-2</v>
      </c>
      <c r="Q589" s="2">
        <v>0.74298829214320994</v>
      </c>
      <c r="R589" s="5">
        <v>0.92778476586275749</v>
      </c>
      <c r="S589" s="5">
        <v>3.113166620443451E-2</v>
      </c>
      <c r="T589" s="5">
        <v>0.11485643593899338</v>
      </c>
      <c r="U589" s="5">
        <v>0.18184703636851268</v>
      </c>
      <c r="V589" s="5">
        <v>0</v>
      </c>
      <c r="W589" s="3">
        <v>0.36305261497868557</v>
      </c>
      <c r="X589" s="3">
        <v>3.0950394242728763E-2</v>
      </c>
      <c r="Y589" s="3">
        <v>0.72610522995737115</v>
      </c>
      <c r="AB589">
        <f t="shared" si="119"/>
        <v>4.6470927425342333E-2</v>
      </c>
      <c r="AC589">
        <f t="shared" si="120"/>
        <v>1.2515018021625952E-2</v>
      </c>
      <c r="AD589">
        <f t="shared" si="121"/>
        <v>5.4556699022957856E-3</v>
      </c>
      <c r="AE589">
        <f t="shared" si="122"/>
        <v>1.0170031414387362E-2</v>
      </c>
      <c r="AF589">
        <f t="shared" si="123"/>
        <v>3.3204399331146836E-4</v>
      </c>
      <c r="AG589">
        <f t="shared" si="124"/>
        <v>4.0356417913826777E-2</v>
      </c>
      <c r="AH589">
        <f t="shared" si="125"/>
        <v>1.7258647546850041E-3</v>
      </c>
      <c r="AI589">
        <f t="shared" si="126"/>
        <v>2.9376324786242209E-3</v>
      </c>
      <c r="AJ589">
        <f t="shared" si="127"/>
        <v>3.7409388267540156E-3</v>
      </c>
      <c r="AK589">
        <f t="shared" si="128"/>
        <v>0</v>
      </c>
      <c r="AL589" s="5">
        <f t="shared" si="129"/>
        <v>7.4943690756962902E-2</v>
      </c>
      <c r="AM589" s="5">
        <f t="shared" si="130"/>
        <v>4.8760853973890017E-2</v>
      </c>
      <c r="AN589" s="5">
        <f t="shared" si="131"/>
        <v>2.6182836783072885E-2</v>
      </c>
    </row>
    <row r="590" spans="1:40" x14ac:dyDescent="0.25">
      <c r="A590" s="17">
        <v>615</v>
      </c>
      <c r="B590">
        <v>4</v>
      </c>
      <c r="C590">
        <v>5</v>
      </c>
      <c r="D590">
        <v>2011</v>
      </c>
      <c r="E590" s="1">
        <v>0.50013333333333332</v>
      </c>
      <c r="F590">
        <v>5</v>
      </c>
      <c r="G590">
        <v>5</v>
      </c>
      <c r="H590">
        <v>2011</v>
      </c>
      <c r="I590" s="1">
        <v>0.4799944444444445</v>
      </c>
      <c r="J590" s="4">
        <v>653.62099999999998</v>
      </c>
      <c r="K590" s="2">
        <v>15.697170072564891</v>
      </c>
      <c r="L590" s="5">
        <v>3.2230571375152399</v>
      </c>
      <c r="M590" s="5">
        <v>1.5456499519050802E-3</v>
      </c>
      <c r="N590" s="5">
        <v>0.36775159221546477</v>
      </c>
      <c r="O590" s="5">
        <v>1.2514109793533936</v>
      </c>
      <c r="P590" s="5">
        <v>3.6040033024908699E-2</v>
      </c>
      <c r="Q590" s="2">
        <v>0.82489204906081481</v>
      </c>
      <c r="R590" s="5">
        <v>1.6916761735807955</v>
      </c>
      <c r="S590" s="5">
        <v>1.6625161677808298E-2</v>
      </c>
      <c r="T590" s="5">
        <v>1.7152944588214921E-2</v>
      </c>
      <c r="U590" s="5">
        <v>0.14753417284830564</v>
      </c>
      <c r="V590" s="5">
        <v>0.30630258193240917</v>
      </c>
      <c r="W590" s="3">
        <v>0.36554713945718553</v>
      </c>
      <c r="X590" s="3">
        <v>4.6909672970391746E-2</v>
      </c>
      <c r="Y590" s="3">
        <v>0.73109427891437107</v>
      </c>
      <c r="AB590">
        <f t="shared" si="119"/>
        <v>9.0910702550284592E-2</v>
      </c>
      <c r="AC590">
        <f t="shared" si="120"/>
        <v>1.9343837003217364E-5</v>
      </c>
      <c r="AD590">
        <f t="shared" si="121"/>
        <v>5.9310085527992914E-3</v>
      </c>
      <c r="AE590">
        <f t="shared" si="122"/>
        <v>1.3027714406287413E-2</v>
      </c>
      <c r="AF590">
        <f t="shared" si="123"/>
        <v>4.094546331147688E-4</v>
      </c>
      <c r="AG590">
        <f t="shared" si="124"/>
        <v>7.3583866806009604E-2</v>
      </c>
      <c r="AH590">
        <f t="shared" si="125"/>
        <v>9.2165900765639214E-4</v>
      </c>
      <c r="AI590">
        <f t="shared" si="126"/>
        <v>4.3871330948442569E-4</v>
      </c>
      <c r="AJ590">
        <f t="shared" si="127"/>
        <v>3.035058071349633E-3</v>
      </c>
      <c r="AK590">
        <f t="shared" si="128"/>
        <v>3.8211399941667809E-3</v>
      </c>
      <c r="AL590" s="5">
        <f t="shared" si="129"/>
        <v>0.1102982239794893</v>
      </c>
      <c r="AM590" s="5">
        <f t="shared" si="130"/>
        <v>8.1800437188666836E-2</v>
      </c>
      <c r="AN590" s="5">
        <f t="shared" si="131"/>
        <v>2.849778679082246E-2</v>
      </c>
    </row>
    <row r="591" spans="1:40" x14ac:dyDescent="0.25">
      <c r="A591" s="17">
        <v>616</v>
      </c>
      <c r="B591">
        <v>5</v>
      </c>
      <c r="C591">
        <v>5</v>
      </c>
      <c r="D591">
        <v>2011</v>
      </c>
      <c r="E591" s="1">
        <v>0.50013333333333332</v>
      </c>
      <c r="F591">
        <v>6</v>
      </c>
      <c r="G591">
        <v>5</v>
      </c>
      <c r="H591">
        <v>2011</v>
      </c>
      <c r="I591" s="1">
        <v>0.50013333333333332</v>
      </c>
      <c r="J591" s="4">
        <v>707.11800000000005</v>
      </c>
      <c r="K591" s="2">
        <v>16.673313364954598</v>
      </c>
      <c r="L591" s="5">
        <v>4.1110876889753669</v>
      </c>
      <c r="M591" s="5">
        <v>2.3831902485118061E-3</v>
      </c>
      <c r="N591" s="5">
        <v>0.46598975284730854</v>
      </c>
      <c r="O591" s="5">
        <v>1.348784268306682</v>
      </c>
      <c r="P591" s="5">
        <v>3.0592725885151557E-2</v>
      </c>
      <c r="Q591" s="2">
        <v>0.77145144355092388</v>
      </c>
      <c r="R591" s="5">
        <v>2.2898401794158447</v>
      </c>
      <c r="S591" s="5">
        <v>0.10922110202754109</v>
      </c>
      <c r="T591" s="5">
        <v>3.8536693380190917E-2</v>
      </c>
      <c r="U591" s="5">
        <v>0.24891661553073313</v>
      </c>
      <c r="V591" s="5">
        <v>0.16259780277080554</v>
      </c>
      <c r="W591" s="3">
        <v>0.17868779868444334</v>
      </c>
      <c r="X591" s="3">
        <v>3.9351991728804929E-2</v>
      </c>
      <c r="Y591" s="3">
        <v>0.35737559736888669</v>
      </c>
      <c r="AB591">
        <f t="shared" si="119"/>
        <v>0.1159588099448669</v>
      </c>
      <c r="AC591">
        <f t="shared" si="120"/>
        <v>2.9825668909088486E-5</v>
      </c>
      <c r="AD591">
        <f t="shared" si="121"/>
        <v>7.515369798956349E-3</v>
      </c>
      <c r="AE591">
        <f t="shared" si="122"/>
        <v>1.4041411281425751E-2</v>
      </c>
      <c r="AF591">
        <f t="shared" si="123"/>
        <v>3.4756719963680314E-4</v>
      </c>
      <c r="AG591">
        <f t="shared" si="124"/>
        <v>9.9602570161243228E-2</v>
      </c>
      <c r="AH591">
        <f t="shared" si="125"/>
        <v>6.0549554019802918E-3</v>
      </c>
      <c r="AI591">
        <f t="shared" si="126"/>
        <v>9.8563603481969598E-4</v>
      </c>
      <c r="AJ591">
        <f t="shared" si="127"/>
        <v>5.1206874209161314E-3</v>
      </c>
      <c r="AK591">
        <f t="shared" si="128"/>
        <v>2.0284157032286121E-3</v>
      </c>
      <c r="AL591" s="5">
        <f t="shared" si="129"/>
        <v>0.1378929838937949</v>
      </c>
      <c r="AM591" s="5">
        <f t="shared" si="130"/>
        <v>0.11379226472218797</v>
      </c>
      <c r="AN591" s="5">
        <f t="shared" si="131"/>
        <v>2.410071917160693E-2</v>
      </c>
    </row>
    <row r="592" spans="1:40" x14ac:dyDescent="0.25">
      <c r="A592" s="17">
        <v>618</v>
      </c>
      <c r="B592">
        <v>6</v>
      </c>
      <c r="C592">
        <v>5</v>
      </c>
      <c r="D592">
        <v>2011</v>
      </c>
      <c r="E592" s="1">
        <v>0.50013333333333299</v>
      </c>
      <c r="F592">
        <v>7</v>
      </c>
      <c r="G592">
        <v>5</v>
      </c>
      <c r="H592">
        <v>2011</v>
      </c>
      <c r="I592" s="1">
        <v>0.50013333333333332</v>
      </c>
      <c r="J592" s="4">
        <v>706.45699999999999</v>
      </c>
      <c r="K592" s="2">
        <v>16.674758690196466</v>
      </c>
      <c r="L592" s="5">
        <v>4.3067965430673913</v>
      </c>
      <c r="M592" s="5">
        <v>1.8303715829186141E-3</v>
      </c>
      <c r="N592" s="5">
        <v>0.71943771939717749</v>
      </c>
      <c r="O592" s="5">
        <v>1.6975001643067442</v>
      </c>
      <c r="P592" s="5">
        <v>4.5200009367073551E-2</v>
      </c>
      <c r="Q592" s="2">
        <v>1.0257916682379049</v>
      </c>
      <c r="R592" s="5">
        <v>2.664156682593124</v>
      </c>
      <c r="S592" s="5">
        <v>0.12527876611976294</v>
      </c>
      <c r="T592" s="5">
        <v>3.6268473957831802E-2</v>
      </c>
      <c r="U592" s="5">
        <v>0.27501333033352177</v>
      </c>
      <c r="V592" s="5">
        <v>0.14456545928051653</v>
      </c>
      <c r="W592" s="3">
        <v>0.29834890367668593</v>
      </c>
      <c r="X592" s="3">
        <v>5.3561025627940816E-2</v>
      </c>
      <c r="Y592" s="3">
        <v>0.59669780735337186</v>
      </c>
      <c r="AB592">
        <f t="shared" si="119"/>
        <v>0.12147904389099345</v>
      </c>
      <c r="AC592">
        <f t="shared" si="120"/>
        <v>2.2907133346498475E-5</v>
      </c>
      <c r="AD592">
        <f t="shared" si="121"/>
        <v>1.1602917179080645E-2</v>
      </c>
      <c r="AE592">
        <f t="shared" si="122"/>
        <v>1.767169036397687E-2</v>
      </c>
      <c r="AF592">
        <f t="shared" si="123"/>
        <v>5.1352209470474251E-4</v>
      </c>
      <c r="AG592">
        <f t="shared" si="124"/>
        <v>0.11588444262787857</v>
      </c>
      <c r="AH592">
        <f t="shared" si="125"/>
        <v>6.945153707376135E-3</v>
      </c>
      <c r="AI592">
        <f t="shared" si="126"/>
        <v>9.276227855899566E-4</v>
      </c>
      <c r="AJ592">
        <f t="shared" si="127"/>
        <v>5.6575463964929395E-3</v>
      </c>
      <c r="AK592">
        <f t="shared" si="128"/>
        <v>1.8034613183697172E-3</v>
      </c>
      <c r="AL592" s="5">
        <f t="shared" si="129"/>
        <v>0.1512900806621022</v>
      </c>
      <c r="AM592" s="5">
        <f t="shared" si="130"/>
        <v>0.13121822683570733</v>
      </c>
      <c r="AN592" s="5">
        <f t="shared" si="131"/>
        <v>2.007185382639487E-2</v>
      </c>
    </row>
    <row r="593" spans="1:40" x14ac:dyDescent="0.25">
      <c r="A593" s="17">
        <v>617</v>
      </c>
      <c r="B593">
        <v>7</v>
      </c>
      <c r="C593">
        <v>5</v>
      </c>
      <c r="D593">
        <v>2011</v>
      </c>
      <c r="E593" s="1">
        <v>0.50013333333333299</v>
      </c>
      <c r="F593">
        <v>8</v>
      </c>
      <c r="G593">
        <v>5</v>
      </c>
      <c r="H593">
        <v>2011</v>
      </c>
      <c r="I593" s="1">
        <v>0.50013333333333332</v>
      </c>
      <c r="J593" s="4">
        <v>708.54200000000003</v>
      </c>
      <c r="K593" s="2">
        <v>18.516898080847739</v>
      </c>
      <c r="L593" s="5">
        <v>4.1050910551945847</v>
      </c>
      <c r="M593" s="5">
        <v>1.8680931523234825E-3</v>
      </c>
      <c r="N593" s="5">
        <v>0.47330846130364124</v>
      </c>
      <c r="O593" s="5">
        <v>1.4145131514135378</v>
      </c>
      <c r="P593" s="5">
        <v>3.2647983129391704E-2</v>
      </c>
      <c r="Q593" s="2">
        <v>0.83176464323372867</v>
      </c>
      <c r="R593" s="5">
        <v>2.3113200762303636</v>
      </c>
      <c r="S593" s="5">
        <v>0.10216898249903757</v>
      </c>
      <c r="T593" s="5">
        <v>3.5790569740777003E-2</v>
      </c>
      <c r="U593" s="5">
        <v>0.28609759333761597</v>
      </c>
      <c r="V593" s="5">
        <v>9.2007952455558414E-2</v>
      </c>
      <c r="W593" s="3">
        <v>0.26139746614625142</v>
      </c>
      <c r="X593" s="3" t="s">
        <v>147</v>
      </c>
      <c r="Y593" s="3">
        <v>0.52279493229250285</v>
      </c>
      <c r="AB593">
        <f t="shared" si="119"/>
        <v>0.11578966674737214</v>
      </c>
      <c r="AC593">
        <f t="shared" si="120"/>
        <v>2.3379219467404419E-5</v>
      </c>
      <c r="AD593">
        <f t="shared" si="121"/>
        <v>7.6334041552142042E-3</v>
      </c>
      <c r="AE593">
        <f t="shared" si="122"/>
        <v>1.4725676587938259E-2</v>
      </c>
      <c r="AF593">
        <f t="shared" si="123"/>
        <v>3.7091719491331142E-4</v>
      </c>
      <c r="AG593">
        <f t="shared" si="124"/>
        <v>0.10053689428951937</v>
      </c>
      <c r="AH593">
        <f t="shared" si="125"/>
        <v>5.6640028438953542E-3</v>
      </c>
      <c r="AI593">
        <f t="shared" si="126"/>
        <v>9.1539963990191391E-4</v>
      </c>
      <c r="AJ593">
        <f t="shared" si="127"/>
        <v>5.8855707331334295E-3</v>
      </c>
      <c r="AK593">
        <f t="shared" si="128"/>
        <v>1.1478037980982836E-3</v>
      </c>
      <c r="AL593" s="5">
        <f t="shared" si="129"/>
        <v>0.13854304390490529</v>
      </c>
      <c r="AM593" s="5">
        <f t="shared" si="130"/>
        <v>0.11414967130454837</v>
      </c>
      <c r="AN593" s="5">
        <f t="shared" si="131"/>
        <v>2.4393372600356927E-2</v>
      </c>
    </row>
    <row r="594" spans="1:40" x14ac:dyDescent="0.25">
      <c r="A594" s="17">
        <v>619</v>
      </c>
      <c r="B594">
        <v>8</v>
      </c>
      <c r="C594">
        <v>5</v>
      </c>
      <c r="D594">
        <v>2011</v>
      </c>
      <c r="E594" s="1">
        <v>0.50013333333333299</v>
      </c>
      <c r="F594">
        <v>9</v>
      </c>
      <c r="G594">
        <v>5</v>
      </c>
      <c r="H594">
        <v>2011</v>
      </c>
      <c r="I594" s="1">
        <v>0.50013333333333332</v>
      </c>
      <c r="J594" s="4">
        <v>706.66700000000003</v>
      </c>
      <c r="K594" s="2">
        <v>14.702823253385116</v>
      </c>
      <c r="L594" s="5">
        <v>3.6470004029351997</v>
      </c>
      <c r="M594" s="5">
        <v>1.5383353730128284E-3</v>
      </c>
      <c r="N594" s="5">
        <v>0.50732336769571995</v>
      </c>
      <c r="O594" s="5">
        <v>1.3478436310780482</v>
      </c>
      <c r="P594" s="5">
        <v>3.5103503990558685E-2</v>
      </c>
      <c r="Q594" s="2">
        <v>0.83336726678951467</v>
      </c>
      <c r="R594" s="5">
        <v>2.0405364112218138</v>
      </c>
      <c r="S594" s="5">
        <v>0.11164387143290974</v>
      </c>
      <c r="T594" s="5">
        <v>3.1421318257283296E-2</v>
      </c>
      <c r="U594" s="5">
        <v>0.21875456309640931</v>
      </c>
      <c r="V594" s="5">
        <v>7.315275656773769E-2</v>
      </c>
      <c r="W594" s="3">
        <v>0.24967272218145778</v>
      </c>
      <c r="X594" s="3">
        <v>3.2701748269279546E-2</v>
      </c>
      <c r="Y594" s="3">
        <v>0.49934544436291556</v>
      </c>
      <c r="AB594">
        <f t="shared" si="119"/>
        <v>0.10286859794474937</v>
      </c>
      <c r="AC594">
        <f t="shared" si="120"/>
        <v>1.9252294916560229E-5</v>
      </c>
      <c r="AD594">
        <f t="shared" si="121"/>
        <v>8.1819883218216607E-3</v>
      </c>
      <c r="AE594">
        <f t="shared" si="122"/>
        <v>1.403161885241822E-2</v>
      </c>
      <c r="AF594">
        <f t="shared" si="123"/>
        <v>3.9881462754385032E-4</v>
      </c>
      <c r="AG594">
        <f t="shared" si="124"/>
        <v>8.875845261704722E-2</v>
      </c>
      <c r="AH594">
        <f t="shared" si="125"/>
        <v>6.1892679150978604E-3</v>
      </c>
      <c r="AI594">
        <f t="shared" si="126"/>
        <v>8.0364921895026875E-4</v>
      </c>
      <c r="AJ594">
        <f t="shared" si="127"/>
        <v>4.5001967310514162E-3</v>
      </c>
      <c r="AK594">
        <f t="shared" si="128"/>
        <v>9.1258428851968181E-4</v>
      </c>
      <c r="AL594" s="5">
        <f t="shared" si="129"/>
        <v>0.12550027204144965</v>
      </c>
      <c r="AM594" s="5">
        <f t="shared" si="130"/>
        <v>0.10116415077066644</v>
      </c>
      <c r="AN594" s="5">
        <f t="shared" si="131"/>
        <v>2.4336121270783204E-2</v>
      </c>
    </row>
    <row r="595" spans="1:40" x14ac:dyDescent="0.25">
      <c r="A595" s="17">
        <v>620</v>
      </c>
      <c r="B595">
        <v>9</v>
      </c>
      <c r="C595">
        <v>5</v>
      </c>
      <c r="D595">
        <v>2011</v>
      </c>
      <c r="E595" s="1">
        <v>0.50013333333333299</v>
      </c>
      <c r="F595">
        <v>10</v>
      </c>
      <c r="G595">
        <v>5</v>
      </c>
      <c r="H595">
        <v>2011</v>
      </c>
      <c r="I595" s="1">
        <v>0.50013333333333332</v>
      </c>
      <c r="J595" s="4">
        <v>706.221</v>
      </c>
      <c r="K595" s="2">
        <v>20.659255388893992</v>
      </c>
      <c r="L595" s="5">
        <v>3.0084271766842345</v>
      </c>
      <c r="M595" s="5">
        <v>1.0457454873709269E-3</v>
      </c>
      <c r="N595" s="5">
        <v>0.65184802046121115</v>
      </c>
      <c r="O595" s="5">
        <v>1.6129379207592536</v>
      </c>
      <c r="P595" s="5">
        <v>5.1805899461661316E-2</v>
      </c>
      <c r="Q595" s="2">
        <v>1.1048785301376038</v>
      </c>
      <c r="R595" s="5">
        <v>2.0150851576248958</v>
      </c>
      <c r="S595" s="5" t="s">
        <v>140</v>
      </c>
      <c r="T595" s="5">
        <v>1.9089004928199465E-2</v>
      </c>
      <c r="U595" s="5">
        <v>0.20528149908438498</v>
      </c>
      <c r="V595" s="5">
        <v>4.4983655091670051E-2</v>
      </c>
      <c r="W595" s="3">
        <v>0.29082127264517954</v>
      </c>
      <c r="X595" s="3" t="s">
        <v>147</v>
      </c>
      <c r="Y595" s="3">
        <v>0.58164254529035908</v>
      </c>
      <c r="AB595">
        <f t="shared" si="119"/>
        <v>8.4856773099151947E-2</v>
      </c>
      <c r="AC595">
        <f t="shared" si="120"/>
        <v>1.3087523620481164E-5</v>
      </c>
      <c r="AD595">
        <f t="shared" si="121"/>
        <v>1.0512846895345547E-2</v>
      </c>
      <c r="AE595">
        <f t="shared" si="122"/>
        <v>1.6791361857461082E-2</v>
      </c>
      <c r="AF595">
        <f t="shared" si="123"/>
        <v>5.8857231186759901E-4</v>
      </c>
      <c r="AG595">
        <f t="shared" si="124"/>
        <v>8.7651383968821606E-2</v>
      </c>
      <c r="AH595">
        <f t="shared" si="125"/>
        <v>5.543759666930919E-2</v>
      </c>
      <c r="AI595">
        <f t="shared" si="126"/>
        <v>4.8823107214890327E-4</v>
      </c>
      <c r="AJ595">
        <f t="shared" si="127"/>
        <v>4.2230302218552764E-3</v>
      </c>
      <c r="AK595">
        <f t="shared" si="128"/>
        <v>5.6117334196195169E-4</v>
      </c>
      <c r="AL595" s="5">
        <f t="shared" si="129"/>
        <v>0.11276264168744665</v>
      </c>
      <c r="AM595" s="5">
        <f t="shared" si="130"/>
        <v>0.14836141527409694</v>
      </c>
      <c r="AN595" s="5">
        <f t="shared" si="131"/>
        <v>-3.5598773586650284E-2</v>
      </c>
    </row>
    <row r="596" spans="1:40" x14ac:dyDescent="0.25">
      <c r="A596" s="17">
        <v>621</v>
      </c>
      <c r="B596">
        <v>10</v>
      </c>
      <c r="C596">
        <v>5</v>
      </c>
      <c r="D596">
        <v>2011</v>
      </c>
      <c r="E596" s="1">
        <v>0.50013333333333299</v>
      </c>
      <c r="F596">
        <v>11</v>
      </c>
      <c r="G596">
        <v>5</v>
      </c>
      <c r="H596">
        <v>2011</v>
      </c>
      <c r="I596" s="1">
        <v>0.50013333333333332</v>
      </c>
      <c r="J596" s="4">
        <v>706.13300000000004</v>
      </c>
      <c r="K596" s="2">
        <v>19.387282565748915</v>
      </c>
      <c r="L596" s="5">
        <v>4.5506014832189923</v>
      </c>
      <c r="M596" s="5">
        <v>1.2671534537811852E-3</v>
      </c>
      <c r="N596" s="5">
        <v>0.66128514907994129</v>
      </c>
      <c r="O596" s="5">
        <v>1.7213012516163622</v>
      </c>
      <c r="P596" s="5">
        <v>5.9353467775110719E-2</v>
      </c>
      <c r="Q596" s="2">
        <v>1.1265610044748167</v>
      </c>
      <c r="R596" s="5">
        <v>2.3588821834209028</v>
      </c>
      <c r="S596" s="5">
        <v>0.14026543964388533</v>
      </c>
      <c r="T596" s="5">
        <v>3.1256451859935912E-2</v>
      </c>
      <c r="U596" s="5">
        <v>0.27365445987858478</v>
      </c>
      <c r="V596" s="5">
        <v>6.2174996132196826E-2</v>
      </c>
      <c r="W596" s="3">
        <v>0.2825989069314937</v>
      </c>
      <c r="X596" s="3">
        <v>0.11564001802195094</v>
      </c>
      <c r="Y596" s="3">
        <v>0.5651978138629874</v>
      </c>
      <c r="AB596">
        <f t="shared" si="119"/>
        <v>0.12835589324511301</v>
      </c>
      <c r="AC596">
        <f t="shared" si="120"/>
        <v>1.5858448310237101E-5</v>
      </c>
      <c r="AD596">
        <f t="shared" si="121"/>
        <v>1.0665046618572746E-2</v>
      </c>
      <c r="AE596">
        <f t="shared" si="122"/>
        <v>1.7919469689190261E-2</v>
      </c>
      <c r="AF596">
        <f t="shared" si="123"/>
        <v>6.74321035032092E-4</v>
      </c>
      <c r="AG596">
        <f t="shared" si="124"/>
        <v>0.10260573217656822</v>
      </c>
      <c r="AH596">
        <f t="shared" si="125"/>
        <v>7.7759788696210464E-3</v>
      </c>
      <c r="AI596">
        <f t="shared" si="126"/>
        <v>7.9943250371335606E-4</v>
      </c>
      <c r="AJ596">
        <f t="shared" si="127"/>
        <v>5.6295918510303397E-3</v>
      </c>
      <c r="AK596">
        <f t="shared" si="128"/>
        <v>7.7563617929387262E-4</v>
      </c>
      <c r="AL596" s="5">
        <f t="shared" si="129"/>
        <v>0.15763058903621835</v>
      </c>
      <c r="AM596" s="5">
        <f t="shared" si="130"/>
        <v>0.11758637158022682</v>
      </c>
      <c r="AN596" s="5">
        <f t="shared" si="131"/>
        <v>4.0044217455991529E-2</v>
      </c>
    </row>
    <row r="597" spans="1:40" x14ac:dyDescent="0.25">
      <c r="A597" s="17">
        <v>622</v>
      </c>
      <c r="B597">
        <v>11</v>
      </c>
      <c r="C597">
        <v>5</v>
      </c>
      <c r="D597">
        <v>2011</v>
      </c>
      <c r="E597" s="1">
        <v>0.50013333333333299</v>
      </c>
      <c r="F597">
        <v>12</v>
      </c>
      <c r="G597">
        <v>5</v>
      </c>
      <c r="H597">
        <v>2011</v>
      </c>
      <c r="I597" s="1">
        <v>0.50013333333333332</v>
      </c>
      <c r="J597" s="4">
        <v>707.14800000000002</v>
      </c>
      <c r="K597" s="2">
        <v>21.947315130637403</v>
      </c>
      <c r="L597" s="5">
        <v>4.6688042425136667</v>
      </c>
      <c r="M597" s="5">
        <v>2.2915902415503501E-3</v>
      </c>
      <c r="N597" s="5">
        <v>0.61570944009407069</v>
      </c>
      <c r="O597" s="5">
        <v>1.8956247649289752</v>
      </c>
      <c r="P597" s="5">
        <v>5.2724339821096422E-2</v>
      </c>
      <c r="Q597" s="2">
        <v>1.1849761022965484</v>
      </c>
      <c r="R597" s="5">
        <v>2.818602704310615</v>
      </c>
      <c r="S597" s="5">
        <v>0.15120942741144633</v>
      </c>
      <c r="T597" s="5">
        <v>5.347043896950817E-2</v>
      </c>
      <c r="U597" s="5">
        <v>0.3374677505328062</v>
      </c>
      <c r="V597" s="5">
        <v>5.43586522414269E-2</v>
      </c>
      <c r="W597" s="3">
        <v>0.34688286017905545</v>
      </c>
      <c r="X597" s="3" t="s">
        <v>147</v>
      </c>
      <c r="Y597" s="3">
        <v>0.6937657203581109</v>
      </c>
      <c r="AB597">
        <f t="shared" si="119"/>
        <v>0.13168996255644561</v>
      </c>
      <c r="AC597">
        <f t="shared" si="120"/>
        <v>2.8679293171184799E-5</v>
      </c>
      <c r="AD597">
        <f t="shared" si="121"/>
        <v>9.9300126295513852E-3</v>
      </c>
      <c r="AE597">
        <f t="shared" si="122"/>
        <v>1.9734250750892961E-2</v>
      </c>
      <c r="AF597">
        <f t="shared" si="123"/>
        <v>5.990068100865765E-4</v>
      </c>
      <c r="AG597">
        <f t="shared" si="124"/>
        <v>0.12260247511439283</v>
      </c>
      <c r="AH597">
        <f t="shared" si="125"/>
        <v>8.3826872494329463E-3</v>
      </c>
      <c r="AI597">
        <f t="shared" si="126"/>
        <v>1.3675898688563996E-3</v>
      </c>
      <c r="AJ597">
        <f t="shared" si="127"/>
        <v>6.9423524075870446E-3</v>
      </c>
      <c r="AK597">
        <f t="shared" si="128"/>
        <v>6.7812689921939744E-4</v>
      </c>
      <c r="AL597" s="5">
        <f t="shared" si="129"/>
        <v>0.16198191204014772</v>
      </c>
      <c r="AM597" s="5">
        <f t="shared" si="130"/>
        <v>0.13997323153948862</v>
      </c>
      <c r="AN597" s="5">
        <f t="shared" si="131"/>
        <v>2.20086805006591E-2</v>
      </c>
    </row>
    <row r="598" spans="1:40" x14ac:dyDescent="0.25">
      <c r="A598" s="17">
        <v>623</v>
      </c>
      <c r="B598">
        <v>12</v>
      </c>
      <c r="C598">
        <v>5</v>
      </c>
      <c r="D598">
        <v>2011</v>
      </c>
      <c r="E598" s="1">
        <v>0.50013333333333299</v>
      </c>
      <c r="F598">
        <v>13</v>
      </c>
      <c r="G598">
        <v>5</v>
      </c>
      <c r="H598">
        <v>2011</v>
      </c>
      <c r="I598" s="1">
        <v>0.50013333333333332</v>
      </c>
      <c r="J598" s="4">
        <v>707.28</v>
      </c>
      <c r="K598" s="2">
        <v>15.43942992874115</v>
      </c>
      <c r="L598" s="5">
        <v>3.1121963044924246</v>
      </c>
      <c r="M598" s="5">
        <v>1.2723472795023911E-3</v>
      </c>
      <c r="N598" s="5">
        <v>0.51660785430754619</v>
      </c>
      <c r="O598" s="5">
        <v>1.4471643098230622</v>
      </c>
      <c r="P598" s="5">
        <v>3.8832736147004485E-2</v>
      </c>
      <c r="Q598" s="2">
        <v>0.97930109460349912</v>
      </c>
      <c r="R598" s="5">
        <v>1.8556575042024808</v>
      </c>
      <c r="S598" s="5">
        <v>0.15411088555287866</v>
      </c>
      <c r="T598" s="5">
        <v>5.5948421468529817E-2</v>
      </c>
      <c r="U598" s="5">
        <v>0.24413381293136979</v>
      </c>
      <c r="V598" s="5">
        <v>5.6297009764283881E-2</v>
      </c>
      <c r="W598" s="3">
        <v>0.28456763145529779</v>
      </c>
      <c r="X598" s="3" t="s">
        <v>147</v>
      </c>
      <c r="Y598" s="3">
        <v>0.56913526291059557</v>
      </c>
      <c r="AB598">
        <f t="shared" si="119"/>
        <v>8.7783722237678732E-2</v>
      </c>
      <c r="AC598">
        <f t="shared" si="120"/>
        <v>1.5923449132739178E-5</v>
      </c>
      <c r="AD598">
        <f t="shared" si="121"/>
        <v>8.3317262717550744E-3</v>
      </c>
      <c r="AE598">
        <f t="shared" si="122"/>
        <v>1.5065588873999168E-2</v>
      </c>
      <c r="AF598">
        <f t="shared" si="123"/>
        <v>4.4118282913128992E-4</v>
      </c>
      <c r="AG598">
        <f t="shared" si="124"/>
        <v>8.0716662419958118E-2</v>
      </c>
      <c r="AH598">
        <f t="shared" si="125"/>
        <v>8.5435371156305558E-3</v>
      </c>
      <c r="AI598">
        <f t="shared" si="126"/>
        <v>1.4309681359171579E-3</v>
      </c>
      <c r="AJ598">
        <f t="shared" si="127"/>
        <v>5.0222960899273771E-3</v>
      </c>
      <c r="AK598">
        <f t="shared" si="128"/>
        <v>7.0230800604146563E-4</v>
      </c>
      <c r="AL598" s="5">
        <f t="shared" si="129"/>
        <v>0.11163814366169701</v>
      </c>
      <c r="AM598" s="5">
        <f t="shared" si="130"/>
        <v>9.6415771767474678E-2</v>
      </c>
      <c r="AN598" s="5">
        <f t="shared" si="131"/>
        <v>1.5222371894222333E-2</v>
      </c>
    </row>
    <row r="599" spans="1:40" x14ac:dyDescent="0.25">
      <c r="A599" s="17">
        <v>624</v>
      </c>
      <c r="B599">
        <v>13</v>
      </c>
      <c r="C599">
        <v>5</v>
      </c>
      <c r="D599">
        <v>2011</v>
      </c>
      <c r="E599" s="1">
        <v>0.50013333333333299</v>
      </c>
      <c r="F599">
        <v>14</v>
      </c>
      <c r="G599">
        <v>5</v>
      </c>
      <c r="H599">
        <v>2011</v>
      </c>
      <c r="I599" s="1">
        <v>0.4799944444444445</v>
      </c>
      <c r="J599" s="4">
        <v>694</v>
      </c>
      <c r="K599" s="2">
        <v>10.821325648414849</v>
      </c>
      <c r="L599" s="5">
        <v>2.8109285753513387</v>
      </c>
      <c r="M599" s="5">
        <v>9.3867978485975018E-3</v>
      </c>
      <c r="N599" s="5">
        <v>0.50204887948850885</v>
      </c>
      <c r="O599" s="5">
        <v>1.1879154518742356</v>
      </c>
      <c r="P599" s="5">
        <v>4.6780665866150158E-2</v>
      </c>
      <c r="Q599" s="2">
        <v>0.71513032837927204</v>
      </c>
      <c r="R599" s="5">
        <v>1.8751789705822579</v>
      </c>
      <c r="S599" s="5">
        <v>7.8075670671728395E-2</v>
      </c>
      <c r="T599" s="5">
        <v>8.3467542757175037E-2</v>
      </c>
      <c r="U599" s="5">
        <v>0.25487881907863774</v>
      </c>
      <c r="V599" s="5">
        <v>4.4127319650326083E-2</v>
      </c>
      <c r="W599" s="3" t="s">
        <v>148</v>
      </c>
      <c r="X599" s="3" t="s">
        <v>147</v>
      </c>
      <c r="Y599" s="3">
        <v>8.0960701237993662E-2</v>
      </c>
      <c r="AB599">
        <f t="shared" si="119"/>
        <v>7.9286056902133487E-2</v>
      </c>
      <c r="AC599">
        <f t="shared" si="120"/>
        <v>1.1747594424055746E-4</v>
      </c>
      <c r="AD599">
        <f t="shared" si="121"/>
        <v>8.0969226543145603E-3</v>
      </c>
      <c r="AE599">
        <f t="shared" si="122"/>
        <v>1.2366699270794146E-2</v>
      </c>
      <c r="AF599">
        <f t="shared" si="123"/>
        <v>5.3148010063838237E-4</v>
      </c>
      <c r="AG599">
        <f t="shared" si="124"/>
        <v>8.1565799509184203E-2</v>
      </c>
      <c r="AH599">
        <f t="shared" si="125"/>
        <v>4.3283275403850916E-3</v>
      </c>
      <c r="AI599">
        <f t="shared" si="126"/>
        <v>2.1348125815489429E-3</v>
      </c>
      <c r="AJ599">
        <f t="shared" si="127"/>
        <v>5.2433412688466935E-3</v>
      </c>
      <c r="AK599">
        <f t="shared" si="128"/>
        <v>5.5049051459987633E-4</v>
      </c>
      <c r="AL599" s="5">
        <f t="shared" si="129"/>
        <v>0.10039863487212114</v>
      </c>
      <c r="AM599" s="5">
        <f t="shared" si="130"/>
        <v>9.3822771414564812E-2</v>
      </c>
      <c r="AN599" s="5">
        <f t="shared" si="131"/>
        <v>6.5758634575563274E-3</v>
      </c>
    </row>
    <row r="600" spans="1:40" x14ac:dyDescent="0.25">
      <c r="A600" s="17">
        <v>625</v>
      </c>
      <c r="B600">
        <v>14</v>
      </c>
      <c r="C600">
        <v>5</v>
      </c>
      <c r="D600">
        <v>2011</v>
      </c>
      <c r="E600" s="1">
        <v>0.48068888888888889</v>
      </c>
      <c r="F600">
        <v>17</v>
      </c>
      <c r="G600">
        <v>5</v>
      </c>
      <c r="H600">
        <v>2011</v>
      </c>
      <c r="I600" s="1">
        <v>0.48068888888888889</v>
      </c>
      <c r="J600" s="4">
        <v>2128</v>
      </c>
      <c r="K600" s="2">
        <v>19.299812030075262</v>
      </c>
      <c r="L600" s="5">
        <v>0.80802309499989378</v>
      </c>
      <c r="M600" s="5">
        <v>1.9250849799814199E-3</v>
      </c>
      <c r="N600" s="5">
        <v>0.21642967230560348</v>
      </c>
      <c r="O600" s="5">
        <v>0.3702656051733495</v>
      </c>
      <c r="P600" s="5">
        <v>4.2955594434970032E-2</v>
      </c>
      <c r="Q600" s="2">
        <v>0.23469002182269236</v>
      </c>
      <c r="R600" s="5">
        <v>0.53772521636096404</v>
      </c>
      <c r="S600" s="5">
        <v>2.1603098606714579E-2</v>
      </c>
      <c r="T600" s="5">
        <v>8.4834736026104304E-3</v>
      </c>
      <c r="U600" s="5">
        <v>0.12405549473437957</v>
      </c>
      <c r="V600" s="5">
        <v>6.2936894378815639E-2</v>
      </c>
      <c r="W600" s="3">
        <v>0.18427765843179375</v>
      </c>
      <c r="X600" s="3">
        <v>5.0793982636568917E-2</v>
      </c>
      <c r="Y600" s="3">
        <v>0.3685553168635875</v>
      </c>
      <c r="AB600">
        <f t="shared" si="119"/>
        <v>2.2791388457955423E-2</v>
      </c>
      <c r="AC600">
        <f t="shared" si="120"/>
        <v>2.4092473217628907E-5</v>
      </c>
      <c r="AD600">
        <f t="shared" si="121"/>
        <v>3.4905253021229529E-3</v>
      </c>
      <c r="AE600">
        <f t="shared" si="122"/>
        <v>3.8546206148534789E-3</v>
      </c>
      <c r="AF600">
        <f t="shared" si="123"/>
        <v>4.8802305889790497E-4</v>
      </c>
      <c r="AG600">
        <f t="shared" si="124"/>
        <v>2.3389760591818187E-2</v>
      </c>
      <c r="AH600">
        <f t="shared" si="125"/>
        <v>1.1976238673663581E-3</v>
      </c>
      <c r="AI600">
        <f t="shared" si="126"/>
        <v>2.1697806816691341E-4</v>
      </c>
      <c r="AJ600">
        <f t="shared" si="127"/>
        <v>2.5520570815548158E-3</v>
      </c>
      <c r="AK600">
        <f t="shared" si="128"/>
        <v>7.851408979393169E-4</v>
      </c>
      <c r="AL600" s="5">
        <f t="shared" si="129"/>
        <v>3.0648649907047389E-2</v>
      </c>
      <c r="AM600" s="5">
        <f t="shared" si="130"/>
        <v>2.8141560506845589E-2</v>
      </c>
      <c r="AN600" s="5">
        <f t="shared" si="131"/>
        <v>2.5070894002017993E-3</v>
      </c>
    </row>
    <row r="601" spans="1:40" x14ac:dyDescent="0.25">
      <c r="A601" s="17">
        <v>626</v>
      </c>
      <c r="B601">
        <v>17</v>
      </c>
      <c r="C601">
        <v>5</v>
      </c>
      <c r="D601">
        <v>2011</v>
      </c>
      <c r="E601" s="1">
        <v>0.48068888888888889</v>
      </c>
      <c r="F601">
        <v>20</v>
      </c>
      <c r="G601">
        <v>5</v>
      </c>
      <c r="H601">
        <v>2011</v>
      </c>
      <c r="I601" s="1">
        <v>0.48068888888888889</v>
      </c>
      <c r="J601" s="4">
        <v>2120</v>
      </c>
      <c r="K601" s="2">
        <v>30.839622641509429</v>
      </c>
      <c r="L601" s="5">
        <v>8.0298841199070861</v>
      </c>
      <c r="M601" s="5">
        <v>2.6576024472035344E-3</v>
      </c>
      <c r="N601" s="5">
        <v>1.1483758085152489</v>
      </c>
      <c r="O601" s="5">
        <v>3.2935207374183557</v>
      </c>
      <c r="P601" s="5">
        <v>6.5419631548461699E-2</v>
      </c>
      <c r="Q601" s="2">
        <v>2.0336006063031009</v>
      </c>
      <c r="R601" s="5">
        <v>4.9971448276877419</v>
      </c>
      <c r="S601" s="5">
        <v>0.32548901870782021</v>
      </c>
      <c r="T601" s="5">
        <v>0.13074675161933086</v>
      </c>
      <c r="U601" s="5">
        <v>0.53567649748709856</v>
      </c>
      <c r="V601" s="5">
        <v>0.56017241540235629</v>
      </c>
      <c r="W601" s="3">
        <v>0.27150232400195251</v>
      </c>
      <c r="X601" s="3">
        <v>4.869349173334464E-2</v>
      </c>
      <c r="Y601" s="3">
        <v>0.54300464800390502</v>
      </c>
      <c r="AB601">
        <f t="shared" si="119"/>
        <v>0.22649378388026642</v>
      </c>
      <c r="AC601">
        <f t="shared" si="120"/>
        <v>3.3259942521069466E-5</v>
      </c>
      <c r="AD601">
        <f t="shared" si="121"/>
        <v>1.8520726725069291E-2</v>
      </c>
      <c r="AE601">
        <f t="shared" si="122"/>
        <v>3.4286935520129132E-2</v>
      </c>
      <c r="AF601">
        <f t="shared" si="123"/>
        <v>7.4323936428320172E-4</v>
      </c>
      <c r="AG601">
        <f t="shared" si="124"/>
        <v>0.21736384607970161</v>
      </c>
      <c r="AH601">
        <f t="shared" si="125"/>
        <v>1.8044328939413372E-2</v>
      </c>
      <c r="AI601">
        <f t="shared" si="126"/>
        <v>3.3440520846003755E-3</v>
      </c>
      <c r="AJ601">
        <f t="shared" si="127"/>
        <v>1.1019882688481765E-2</v>
      </c>
      <c r="AK601">
        <f t="shared" si="128"/>
        <v>6.9881788348597346E-3</v>
      </c>
      <c r="AL601" s="5">
        <f t="shared" si="129"/>
        <v>0.28007794543226916</v>
      </c>
      <c r="AM601" s="5">
        <f t="shared" si="130"/>
        <v>0.25676028862705685</v>
      </c>
      <c r="AN601" s="5">
        <f t="shared" si="131"/>
        <v>2.3317656805212306E-2</v>
      </c>
    </row>
    <row r="602" spans="1:40" x14ac:dyDescent="0.25">
      <c r="A602" s="17">
        <v>627</v>
      </c>
      <c r="B602">
        <v>20</v>
      </c>
      <c r="C602">
        <v>5</v>
      </c>
      <c r="D602">
        <v>2011</v>
      </c>
      <c r="E602" s="1">
        <v>0.480688888888889</v>
      </c>
      <c r="F602">
        <v>23</v>
      </c>
      <c r="G602">
        <v>5</v>
      </c>
      <c r="H602">
        <v>2011</v>
      </c>
      <c r="I602" s="1">
        <v>0.48068888888888889</v>
      </c>
      <c r="J602" s="4">
        <v>2118</v>
      </c>
      <c r="K602" s="2">
        <v>22.903682719546662</v>
      </c>
      <c r="L602" s="5">
        <v>5.4943941053122849</v>
      </c>
      <c r="M602" s="5">
        <v>2.4506310749899253E-3</v>
      </c>
      <c r="N602" s="5">
        <v>1.0215679192509963</v>
      </c>
      <c r="O602" s="5">
        <v>2.3723580316478681</v>
      </c>
      <c r="P602" s="5">
        <v>4.310394057072349E-2</v>
      </c>
      <c r="Q602" s="2">
        <v>1.4397669312768318</v>
      </c>
      <c r="R602" s="5">
        <v>3.6988795388494586</v>
      </c>
      <c r="S602" s="5">
        <v>5.8594419213327233E-2</v>
      </c>
      <c r="T602" s="5">
        <v>7.6855299498442706E-2</v>
      </c>
      <c r="U602" s="5">
        <v>0.41350154648408238</v>
      </c>
      <c r="V602" s="5">
        <v>0.34591959344377132</v>
      </c>
      <c r="W602" s="3">
        <v>0.21229729428297384</v>
      </c>
      <c r="X602" s="3">
        <v>3.6120653119493203E-2</v>
      </c>
      <c r="Y602" s="3">
        <v>0.42459458856594767</v>
      </c>
      <c r="AB602">
        <f t="shared" si="119"/>
        <v>0.15497684555079355</v>
      </c>
      <c r="AC602">
        <f t="shared" si="120"/>
        <v>3.0669692067855498E-5</v>
      </c>
      <c r="AD602">
        <f t="shared" si="121"/>
        <v>1.6475599819546459E-2</v>
      </c>
      <c r="AE602">
        <f t="shared" si="122"/>
        <v>2.469724448297551E-2</v>
      </c>
      <c r="AF602">
        <f t="shared" si="123"/>
        <v>4.8970843506132144E-4</v>
      </c>
      <c r="AG602">
        <f t="shared" si="124"/>
        <v>0.16089241166177209</v>
      </c>
      <c r="AH602">
        <f t="shared" si="125"/>
        <v>3.2483337794208564E-3</v>
      </c>
      <c r="AI602">
        <f t="shared" si="126"/>
        <v>1.9656941477875687E-3</v>
      </c>
      <c r="AJ602">
        <f t="shared" si="127"/>
        <v>8.5065119622316897E-3</v>
      </c>
      <c r="AK602">
        <f t="shared" si="128"/>
        <v>4.3153641896678061E-3</v>
      </c>
      <c r="AL602" s="5">
        <f t="shared" si="129"/>
        <v>0.1966700679804447</v>
      </c>
      <c r="AM602" s="5">
        <f t="shared" si="130"/>
        <v>0.17892831574088</v>
      </c>
      <c r="AN602" s="5">
        <f t="shared" si="131"/>
        <v>1.7741752239564701E-2</v>
      </c>
    </row>
    <row r="603" spans="1:40" x14ac:dyDescent="0.25">
      <c r="A603" s="17">
        <v>628</v>
      </c>
      <c r="B603">
        <v>23</v>
      </c>
      <c r="C603">
        <v>5</v>
      </c>
      <c r="D603">
        <v>2011</v>
      </c>
      <c r="E603" s="1">
        <v>0.480688888888889</v>
      </c>
      <c r="F603">
        <v>26</v>
      </c>
      <c r="G603">
        <v>5</v>
      </c>
      <c r="H603">
        <v>2011</v>
      </c>
      <c r="I603" s="1">
        <v>0.48068888888888889</v>
      </c>
      <c r="J603" s="4">
        <v>2126</v>
      </c>
      <c r="K603" s="2">
        <v>14.031044214487311</v>
      </c>
      <c r="L603" s="5">
        <v>3.5509980792440965</v>
      </c>
      <c r="M603" s="5">
        <v>1.0208467110897643E-3</v>
      </c>
      <c r="N603" s="5">
        <v>0.73156857565511413</v>
      </c>
      <c r="O603" s="5">
        <v>2.0203015219977032</v>
      </c>
      <c r="P603" s="5">
        <v>6.2667370854369964E-2</v>
      </c>
      <c r="Q603" s="2">
        <v>1.3501602416129692</v>
      </c>
      <c r="R603" s="5">
        <v>2.6579407300447944</v>
      </c>
      <c r="S603" s="5">
        <v>2.3932546771784191E-2</v>
      </c>
      <c r="T603" s="5">
        <v>4.4501460981466429E-2</v>
      </c>
      <c r="U603" s="5">
        <v>0.31566673616162627</v>
      </c>
      <c r="V603" s="5">
        <v>0.16408246975256138</v>
      </c>
      <c r="W603" s="3">
        <v>0.14578463439953357</v>
      </c>
      <c r="X603" s="3">
        <v>5.4270312283401081E-2</v>
      </c>
      <c r="Y603" s="3">
        <v>0.29156926879906714</v>
      </c>
      <c r="AB603">
        <f t="shared" si="119"/>
        <v>0.10016072206143616</v>
      </c>
      <c r="AC603">
        <f t="shared" si="120"/>
        <v>1.2775914986605982E-5</v>
      </c>
      <c r="AD603">
        <f t="shared" si="121"/>
        <v>1.1798560688834498E-2</v>
      </c>
      <c r="AE603">
        <f t="shared" si="122"/>
        <v>2.1032188207884682E-2</v>
      </c>
      <c r="AF603">
        <f t="shared" si="123"/>
        <v>7.1197063897552324E-4</v>
      </c>
      <c r="AG603">
        <f t="shared" si="124"/>
        <v>0.11561406356152298</v>
      </c>
      <c r="AH603">
        <f t="shared" si="125"/>
        <v>1.3267628752035496E-3</v>
      </c>
      <c r="AI603">
        <f t="shared" si="126"/>
        <v>1.1381942688420321E-3</v>
      </c>
      <c r="AJ603">
        <f t="shared" si="127"/>
        <v>6.4938641465053758E-3</v>
      </c>
      <c r="AK603">
        <f t="shared" si="128"/>
        <v>2.0469369979111947E-3</v>
      </c>
      <c r="AL603" s="5">
        <f t="shared" si="129"/>
        <v>0.13371621751211746</v>
      </c>
      <c r="AM603" s="5">
        <f t="shared" si="130"/>
        <v>0.12661982184998513</v>
      </c>
      <c r="AN603" s="5">
        <f t="shared" si="131"/>
        <v>7.0963956621323265E-3</v>
      </c>
    </row>
    <row r="604" spans="1:40" x14ac:dyDescent="0.25">
      <c r="A604" s="17">
        <v>629</v>
      </c>
      <c r="B604">
        <v>26</v>
      </c>
      <c r="C604">
        <v>5</v>
      </c>
      <c r="D604">
        <v>2011</v>
      </c>
      <c r="E604" s="1">
        <v>0.480688888888889</v>
      </c>
      <c r="F604">
        <v>31</v>
      </c>
      <c r="G604">
        <v>5</v>
      </c>
      <c r="H604">
        <v>2011</v>
      </c>
      <c r="I604" s="1">
        <v>0.50013333333333332</v>
      </c>
      <c r="J604" s="4">
        <v>2128</v>
      </c>
      <c r="K604" s="2">
        <v>21.193609022556352</v>
      </c>
      <c r="L604" s="5">
        <v>4.9662362823136572</v>
      </c>
      <c r="M604" s="5">
        <v>1.4010743880682028E-3</v>
      </c>
      <c r="N604" s="5">
        <v>0.761377622714417</v>
      </c>
      <c r="O604" s="5">
        <v>2.1309414661793737</v>
      </c>
      <c r="P604" s="5">
        <v>4.7363946628546864E-2</v>
      </c>
      <c r="Q604" s="2">
        <v>1.2973372462255617</v>
      </c>
      <c r="R604" s="5">
        <v>3.3062738765778175</v>
      </c>
      <c r="S604" s="5">
        <v>2.6456863833832639E-2</v>
      </c>
      <c r="T604" s="5">
        <v>6.9396795419899557E-2</v>
      </c>
      <c r="U604" s="5">
        <v>0.39023601572337374</v>
      </c>
      <c r="V604" s="5">
        <v>0.2358943153319383</v>
      </c>
      <c r="W604" s="3">
        <v>0.17875908133663743</v>
      </c>
      <c r="X604" s="3" t="s">
        <v>147</v>
      </c>
      <c r="Y604" s="3">
        <v>0.35751816267327485</v>
      </c>
      <c r="AB604">
        <f t="shared" si="119"/>
        <v>0.14007943706635986</v>
      </c>
      <c r="AC604">
        <f t="shared" si="120"/>
        <v>1.753447121631211E-5</v>
      </c>
      <c r="AD604">
        <f t="shared" si="121"/>
        <v>1.2279313775434151E-2</v>
      </c>
      <c r="AE604">
        <f t="shared" si="122"/>
        <v>2.2183996541443613E-2</v>
      </c>
      <c r="AF604">
        <f t="shared" si="123"/>
        <v>5.3810681517010828E-4</v>
      </c>
      <c r="AG604">
        <f t="shared" si="124"/>
        <v>0.14381500452496121</v>
      </c>
      <c r="AH604">
        <f t="shared" si="125"/>
        <v>1.466704946354847E-3</v>
      </c>
      <c r="AI604">
        <f t="shared" si="126"/>
        <v>1.7749312737356754E-3</v>
      </c>
      <c r="AJ604">
        <f t="shared" si="127"/>
        <v>8.0278958182138198E-3</v>
      </c>
      <c r="AK604">
        <f t="shared" si="128"/>
        <v>2.94279335493935E-3</v>
      </c>
      <c r="AL604" s="5">
        <f t="shared" si="129"/>
        <v>0.17509838866962404</v>
      </c>
      <c r="AM604" s="5">
        <f t="shared" si="130"/>
        <v>0.1580273299182049</v>
      </c>
      <c r="AN604" s="5">
        <f t="shared" si="131"/>
        <v>1.7071058751419149E-2</v>
      </c>
    </row>
    <row r="605" spans="1:40" x14ac:dyDescent="0.25">
      <c r="A605" s="17">
        <v>630</v>
      </c>
      <c r="B605">
        <v>31</v>
      </c>
      <c r="C605">
        <v>5</v>
      </c>
      <c r="D605">
        <v>2011</v>
      </c>
      <c r="E605" s="1">
        <v>0.50013333333333299</v>
      </c>
      <c r="F605">
        <v>3</v>
      </c>
      <c r="G605">
        <v>6</v>
      </c>
      <c r="H605">
        <v>2011</v>
      </c>
      <c r="I605" s="1">
        <v>0.50013333333333332</v>
      </c>
      <c r="J605" s="4">
        <v>2128</v>
      </c>
      <c r="K605" s="2">
        <v>64.107142857142861</v>
      </c>
      <c r="L605" s="5">
        <v>29.754791547475275</v>
      </c>
      <c r="M605" s="5">
        <v>4.7791695200714586E-2</v>
      </c>
      <c r="N605" s="5">
        <v>1.401560747956123</v>
      </c>
      <c r="O605" s="5">
        <v>4.8726987110633733</v>
      </c>
      <c r="P605" s="5">
        <v>0.1279571140564216</v>
      </c>
      <c r="Q605" s="2">
        <v>0.68787814569992367</v>
      </c>
      <c r="R605" s="5">
        <v>16.598000084732554</v>
      </c>
      <c r="S605" s="5">
        <v>7.7365281113127002E-2</v>
      </c>
      <c r="T605" s="5">
        <v>0.6408155389804544</v>
      </c>
      <c r="U605" s="5">
        <v>1.3235886746989838</v>
      </c>
      <c r="V605" s="5">
        <v>0.85111707252320745</v>
      </c>
      <c r="W605" s="3">
        <v>0.4048304464761453</v>
      </c>
      <c r="X605" s="3" t="s">
        <v>147</v>
      </c>
      <c r="Y605" s="3">
        <v>0.8096608929522906</v>
      </c>
      <c r="AB605">
        <f t="shared" si="119"/>
        <v>0.83927429406468479</v>
      </c>
      <c r="AC605">
        <f t="shared" si="120"/>
        <v>5.9811392672099752E-4</v>
      </c>
      <c r="AD605">
        <f t="shared" si="121"/>
        <v>2.2604032067725661E-2</v>
      </c>
      <c r="AE605">
        <f t="shared" si="122"/>
        <v>5.0726842134962501E-2</v>
      </c>
      <c r="AF605">
        <f t="shared" si="123"/>
        <v>1.4537343279953738E-3</v>
      </c>
      <c r="AG605">
        <f t="shared" si="124"/>
        <v>0.7219732987643005</v>
      </c>
      <c r="AH605">
        <f t="shared" si="125"/>
        <v>4.2889452505572587E-3</v>
      </c>
      <c r="AI605">
        <f t="shared" si="126"/>
        <v>1.6389856821919478E-2</v>
      </c>
      <c r="AJ605">
        <f t="shared" si="127"/>
        <v>2.7228732250544823E-2</v>
      </c>
      <c r="AK605">
        <f t="shared" si="128"/>
        <v>1.0617727950638816E-2</v>
      </c>
      <c r="AL605" s="5">
        <f t="shared" si="129"/>
        <v>0.91465701652208931</v>
      </c>
      <c r="AM605" s="5">
        <f t="shared" si="130"/>
        <v>0.78049856103796089</v>
      </c>
      <c r="AN605" s="5">
        <f t="shared" si="131"/>
        <v>0.13415845548412841</v>
      </c>
    </row>
    <row r="606" spans="1:40" x14ac:dyDescent="0.25">
      <c r="A606" s="17">
        <v>631</v>
      </c>
      <c r="B606">
        <v>3</v>
      </c>
      <c r="C606">
        <v>6</v>
      </c>
      <c r="D606">
        <v>2011</v>
      </c>
      <c r="E606" s="1">
        <v>0.50013333333333299</v>
      </c>
      <c r="F606">
        <v>6</v>
      </c>
      <c r="G606">
        <v>6</v>
      </c>
      <c r="H606">
        <v>2011</v>
      </c>
      <c r="I606" s="1">
        <v>0.50013333333333332</v>
      </c>
      <c r="J606" s="4">
        <v>2133</v>
      </c>
      <c r="K606" s="2">
        <v>6.5682137834036931</v>
      </c>
      <c r="L606" s="5">
        <v>6.8310116252171103</v>
      </c>
      <c r="M606" s="5">
        <v>1.9293623961013731E-3</v>
      </c>
      <c r="N606" s="5">
        <v>0.77556993345322844</v>
      </c>
      <c r="O606" s="5">
        <v>2.4187904488266807</v>
      </c>
      <c r="P606" s="5">
        <v>9.3762512479923607E-2</v>
      </c>
      <c r="Q606" s="2">
        <v>1.3146821907677451</v>
      </c>
      <c r="R606" s="5">
        <v>4.3791576423837713</v>
      </c>
      <c r="S606" s="5">
        <v>4.6591570632383894E-2</v>
      </c>
      <c r="T606" s="5">
        <v>9.2190335250447397E-2</v>
      </c>
      <c r="U606" s="5">
        <v>0.46221026178030611</v>
      </c>
      <c r="V606" s="5">
        <v>0.22348119631984423</v>
      </c>
      <c r="W606" s="3">
        <v>0.21612013688162396</v>
      </c>
      <c r="X606" s="3">
        <v>5.9977550274570093E-2</v>
      </c>
      <c r="Y606" s="3">
        <v>0.43224027376324792</v>
      </c>
      <c r="AB606">
        <f t="shared" si="119"/>
        <v>0.19267795744273009</v>
      </c>
      <c r="AC606">
        <f t="shared" si="120"/>
        <v>2.4146005157456113E-5</v>
      </c>
      <c r="AD606">
        <f t="shared" si="121"/>
        <v>1.250820392345167E-2</v>
      </c>
      <c r="AE606">
        <f t="shared" si="122"/>
        <v>2.5180625466664594E-2</v>
      </c>
      <c r="AF606">
        <f t="shared" si="123"/>
        <v>1.0652458370626952E-3</v>
      </c>
      <c r="AG606">
        <f t="shared" si="124"/>
        <v>0.19048288183760739</v>
      </c>
      <c r="AH606">
        <f t="shared" si="125"/>
        <v>2.5829247009077293E-3</v>
      </c>
      <c r="AI606">
        <f t="shared" si="126"/>
        <v>2.3579116035849996E-3</v>
      </c>
      <c r="AJ606">
        <f t="shared" si="127"/>
        <v>9.5085427233142592E-3</v>
      </c>
      <c r="AK606">
        <f t="shared" si="128"/>
        <v>2.7879390758463601E-3</v>
      </c>
      <c r="AL606" s="5">
        <f t="shared" si="129"/>
        <v>0.23145617867506652</v>
      </c>
      <c r="AM606" s="5">
        <f t="shared" si="130"/>
        <v>0.20772019994126073</v>
      </c>
      <c r="AN606" s="5">
        <f t="shared" si="131"/>
        <v>2.3735978733805785E-2</v>
      </c>
    </row>
    <row r="607" spans="1:40" x14ac:dyDescent="0.25">
      <c r="A607" s="17">
        <v>632</v>
      </c>
      <c r="B607">
        <v>6</v>
      </c>
      <c r="C607">
        <v>6</v>
      </c>
      <c r="D607">
        <v>2011</v>
      </c>
      <c r="E607" s="1">
        <v>0.50013333333333299</v>
      </c>
      <c r="F607">
        <v>9</v>
      </c>
      <c r="G607">
        <v>6</v>
      </c>
      <c r="H607">
        <v>2011</v>
      </c>
      <c r="I607" s="1">
        <v>0.50013333333333332</v>
      </c>
      <c r="J607" s="4">
        <v>2127</v>
      </c>
      <c r="K607" s="2">
        <v>21.542078044193687</v>
      </c>
      <c r="L607" s="5">
        <v>3.726449410642211</v>
      </c>
      <c r="M607" s="5">
        <v>4.595234110572945E-3</v>
      </c>
      <c r="N607" s="5">
        <v>1.3122443815150147</v>
      </c>
      <c r="O607" s="5">
        <v>2.6729598073632346</v>
      </c>
      <c r="P607" s="5">
        <v>0.11410845044123098</v>
      </c>
      <c r="Q607" s="2">
        <v>1.8867829030994552</v>
      </c>
      <c r="R607" s="5">
        <v>3.118165789851898</v>
      </c>
      <c r="S607" s="5">
        <v>9.8693986689077626E-2</v>
      </c>
      <c r="T607" s="5">
        <v>6.1397589008440834E-2</v>
      </c>
      <c r="U607" s="5">
        <v>0.35212170759900396</v>
      </c>
      <c r="V607" s="5">
        <v>0.19450125962355355</v>
      </c>
      <c r="W607" s="3">
        <v>0.28088960671171392</v>
      </c>
      <c r="X607" s="3" t="s">
        <v>147</v>
      </c>
      <c r="Y607" s="3">
        <v>0.56177921342342785</v>
      </c>
      <c r="AB607">
        <f t="shared" si="119"/>
        <v>0.10510956507607848</v>
      </c>
      <c r="AC607">
        <f t="shared" si="120"/>
        <v>5.7509437707410709E-5</v>
      </c>
      <c r="AD607">
        <f t="shared" si="121"/>
        <v>2.1163559356035002E-2</v>
      </c>
      <c r="AE607">
        <f t="shared" si="122"/>
        <v>2.7826635345493067E-2</v>
      </c>
      <c r="AF607">
        <f t="shared" si="123"/>
        <v>1.2963981935981417E-3</v>
      </c>
      <c r="AG607">
        <f t="shared" si="124"/>
        <v>0.13563275273532088</v>
      </c>
      <c r="AH607">
        <f t="shared" si="125"/>
        <v>5.4713574277552553E-3</v>
      </c>
      <c r="AI607">
        <f t="shared" si="126"/>
        <v>1.5703390942429934E-3</v>
      </c>
      <c r="AJ607">
        <f t="shared" si="127"/>
        <v>7.2438121291710346E-3</v>
      </c>
      <c r="AK607">
        <f t="shared" si="128"/>
        <v>2.4264129194555084E-3</v>
      </c>
      <c r="AL607" s="5">
        <f t="shared" si="129"/>
        <v>0.15545366740891209</v>
      </c>
      <c r="AM607" s="5">
        <f t="shared" si="130"/>
        <v>0.15234467430594567</v>
      </c>
      <c r="AN607" s="5">
        <f t="shared" si="131"/>
        <v>3.1089931029664175E-3</v>
      </c>
    </row>
    <row r="608" spans="1:40" x14ac:dyDescent="0.25">
      <c r="A608" s="17">
        <v>633</v>
      </c>
      <c r="B608">
        <v>9</v>
      </c>
      <c r="C608">
        <v>6</v>
      </c>
      <c r="D608">
        <v>2011</v>
      </c>
      <c r="E608" s="1">
        <v>0.50013333333333299</v>
      </c>
      <c r="F608">
        <v>12</v>
      </c>
      <c r="G608">
        <v>6</v>
      </c>
      <c r="H608">
        <v>2011</v>
      </c>
      <c r="I608" s="1">
        <v>0.50013333333333332</v>
      </c>
      <c r="J608" s="4">
        <v>2116</v>
      </c>
      <c r="K608" s="2">
        <v>28.577504725897828</v>
      </c>
      <c r="L608" s="5">
        <v>7.204703867435061</v>
      </c>
      <c r="M608" s="5">
        <v>2.2078144896435594E-3</v>
      </c>
      <c r="N608" s="5">
        <v>1.196366481063198</v>
      </c>
      <c r="O608" s="5">
        <v>3.082142649082861</v>
      </c>
      <c r="P608" s="5">
        <v>0.11345028466325764</v>
      </c>
      <c r="Q608" s="2">
        <v>1.8703906860816946</v>
      </c>
      <c r="R608" s="5">
        <v>4.8060983429098165</v>
      </c>
      <c r="S608" s="5">
        <v>3.3134028114879102E-2</v>
      </c>
      <c r="T608" s="5">
        <v>0.10058164005547481</v>
      </c>
      <c r="U608" s="5">
        <v>0.53783957990888565</v>
      </c>
      <c r="V608" s="5">
        <v>0.51155313886594656</v>
      </c>
      <c r="W608" s="3">
        <v>0.24885919269543103</v>
      </c>
      <c r="X608" s="3" t="s">
        <v>147</v>
      </c>
      <c r="Y608" s="3">
        <v>0.49771838539086205</v>
      </c>
      <c r="AB608">
        <f t="shared" si="119"/>
        <v>0.20321845450131329</v>
      </c>
      <c r="AC608">
        <f t="shared" si="120"/>
        <v>2.7630838126296048E-5</v>
      </c>
      <c r="AD608">
        <f t="shared" si="121"/>
        <v>1.9294708661141264E-2</v>
      </c>
      <c r="AE608">
        <f t="shared" si="122"/>
        <v>3.2086400754160645E-2</v>
      </c>
      <c r="AF608">
        <f t="shared" si="123"/>
        <v>1.2889207024714682E-3</v>
      </c>
      <c r="AG608">
        <f t="shared" si="124"/>
        <v>0.20905378100389072</v>
      </c>
      <c r="AH608">
        <f t="shared" si="125"/>
        <v>1.8368708866622187E-3</v>
      </c>
      <c r="AI608">
        <f t="shared" si="126"/>
        <v>2.5725323110077627E-3</v>
      </c>
      <c r="AJ608">
        <f t="shared" si="127"/>
        <v>1.1064381401129104E-2</v>
      </c>
      <c r="AK608">
        <f t="shared" si="128"/>
        <v>6.3816509339564191E-3</v>
      </c>
      <c r="AL608" s="5">
        <f t="shared" si="129"/>
        <v>0.25591611545721293</v>
      </c>
      <c r="AM608" s="5">
        <f t="shared" si="130"/>
        <v>0.23090921653664623</v>
      </c>
      <c r="AN608" s="5">
        <f t="shared" si="131"/>
        <v>2.5006898920566706E-2</v>
      </c>
    </row>
    <row r="609" spans="1:40" x14ac:dyDescent="0.25">
      <c r="A609" s="17">
        <v>634</v>
      </c>
      <c r="B609">
        <v>12</v>
      </c>
      <c r="C609">
        <v>6</v>
      </c>
      <c r="D609">
        <v>2011</v>
      </c>
      <c r="E609" s="1">
        <v>0.50013333333333299</v>
      </c>
      <c r="F609">
        <v>15</v>
      </c>
      <c r="G609">
        <v>6</v>
      </c>
      <c r="H609">
        <v>2011</v>
      </c>
      <c r="I609" s="1">
        <v>0.50013333333333332</v>
      </c>
      <c r="J609" s="4">
        <v>2133</v>
      </c>
      <c r="K609" s="2">
        <v>3.6708860759493689</v>
      </c>
      <c r="L609" s="5">
        <v>3.3279513405113534</v>
      </c>
      <c r="M609" s="5">
        <v>1.4622514378120589E-3</v>
      </c>
      <c r="N609" s="5">
        <v>0.55299690739074225</v>
      </c>
      <c r="O609" s="5">
        <v>1.7763585553814594</v>
      </c>
      <c r="P609" s="5">
        <v>8.5502937293578607E-2</v>
      </c>
      <c r="Q609" s="2">
        <v>1.1568010068549026</v>
      </c>
      <c r="R609" s="5">
        <v>2.457313541243165</v>
      </c>
      <c r="S609" s="5">
        <v>2.0454903635757325E-2</v>
      </c>
      <c r="T609" s="5">
        <v>2.8356046348025885E-2</v>
      </c>
      <c r="U609" s="5">
        <v>0.28437051754381965</v>
      </c>
      <c r="V609" s="5">
        <v>0.15276234930953042</v>
      </c>
      <c r="W609" s="3">
        <v>0.13790206603921343</v>
      </c>
      <c r="X609" s="3">
        <v>3.5866640087710545E-2</v>
      </c>
      <c r="Y609" s="3">
        <v>0.27580413207842686</v>
      </c>
      <c r="AB609">
        <f t="shared" si="119"/>
        <v>9.3869385962015994E-2</v>
      </c>
      <c r="AC609">
        <f t="shared" si="120"/>
        <v>1.8300103096366375E-5</v>
      </c>
      <c r="AD609">
        <f t="shared" si="121"/>
        <v>8.918600100810456E-3</v>
      </c>
      <c r="AE609">
        <f t="shared" si="122"/>
        <v>1.8492639368269243E-2</v>
      </c>
      <c r="AF609">
        <f t="shared" si="123"/>
        <v>9.7140792838843403E-4</v>
      </c>
      <c r="AG609">
        <f t="shared" si="124"/>
        <v>0.10688726077917113</v>
      </c>
      <c r="AH609">
        <f t="shared" si="125"/>
        <v>1.1339706976687008E-3</v>
      </c>
      <c r="AI609">
        <f t="shared" si="126"/>
        <v>7.2525010928930112E-4</v>
      </c>
      <c r="AJ609">
        <f t="shared" si="127"/>
        <v>5.8500415047072554E-3</v>
      </c>
      <c r="AK609">
        <f t="shared" si="128"/>
        <v>1.9057179305081141E-3</v>
      </c>
      <c r="AL609" s="5">
        <f t="shared" si="129"/>
        <v>0.12227033346258048</v>
      </c>
      <c r="AM609" s="5">
        <f t="shared" si="130"/>
        <v>0.11650224102134449</v>
      </c>
      <c r="AN609" s="5">
        <f t="shared" si="131"/>
        <v>5.7680924412359946E-3</v>
      </c>
    </row>
    <row r="610" spans="1:40" x14ac:dyDescent="0.25">
      <c r="A610" s="17">
        <v>635</v>
      </c>
      <c r="B610">
        <v>15</v>
      </c>
      <c r="C610">
        <v>6</v>
      </c>
      <c r="D610">
        <v>2011</v>
      </c>
      <c r="E610" s="1">
        <v>0.50013333333333299</v>
      </c>
      <c r="F610">
        <v>18</v>
      </c>
      <c r="G610">
        <v>6</v>
      </c>
      <c r="H610">
        <v>2011</v>
      </c>
      <c r="I610" s="1">
        <v>0.50013333333333332</v>
      </c>
      <c r="J610" s="4">
        <v>2128</v>
      </c>
      <c r="K610" s="2">
        <v>32.734962406014965</v>
      </c>
      <c r="L610" s="5">
        <v>8.4126244048044878</v>
      </c>
      <c r="M610" s="5">
        <v>4.6981536873447784E-3</v>
      </c>
      <c r="N610" s="5">
        <v>1.3839273577577837</v>
      </c>
      <c r="O610" s="5">
        <v>3.6140857070178849</v>
      </c>
      <c r="P610" s="5">
        <v>0.13292845630728384</v>
      </c>
      <c r="Q610" s="2">
        <v>2.1315237419026496</v>
      </c>
      <c r="R610" s="5">
        <v>5.8801956352139992</v>
      </c>
      <c r="S610" s="5">
        <v>0.12062537758646731</v>
      </c>
      <c r="T610" s="5">
        <v>0.1426881101002393</v>
      </c>
      <c r="U610" s="5">
        <v>0.61989293099224052</v>
      </c>
      <c r="V610" s="5">
        <v>0.42120158961773491</v>
      </c>
      <c r="W610" s="3">
        <v>0.41834144557118325</v>
      </c>
      <c r="X610" s="3">
        <v>3.9566532684354304E-2</v>
      </c>
      <c r="Y610" s="3">
        <v>0.83668289114236649</v>
      </c>
      <c r="AB610">
        <f t="shared" si="119"/>
        <v>0.23728949326726897</v>
      </c>
      <c r="AC610">
        <f t="shared" si="120"/>
        <v>5.8797478065488319E-5</v>
      </c>
      <c r="AD610">
        <f t="shared" si="121"/>
        <v>2.2319645024147829E-2</v>
      </c>
      <c r="AE610">
        <f t="shared" si="122"/>
        <v>3.7624151623795364E-2</v>
      </c>
      <c r="AF610">
        <f t="shared" si="123"/>
        <v>1.5102142739490277E-3</v>
      </c>
      <c r="AG610">
        <f t="shared" si="124"/>
        <v>0.25577444381627129</v>
      </c>
      <c r="AH610">
        <f t="shared" si="125"/>
        <v>6.6871810307217033E-3</v>
      </c>
      <c r="AI610">
        <f t="shared" si="126"/>
        <v>3.6494709514285606E-3</v>
      </c>
      <c r="AJ610">
        <f t="shared" si="127"/>
        <v>1.2752374634689171E-2</v>
      </c>
      <c r="AK610">
        <f t="shared" si="128"/>
        <v>5.2545108485246373E-3</v>
      </c>
      <c r="AL610" s="5">
        <f t="shared" si="129"/>
        <v>0.29880230166722666</v>
      </c>
      <c r="AM610" s="5">
        <f t="shared" si="130"/>
        <v>0.28411798128163529</v>
      </c>
      <c r="AN610" s="5">
        <f t="shared" si="131"/>
        <v>1.4684320385591365E-2</v>
      </c>
    </row>
    <row r="611" spans="1:40" x14ac:dyDescent="0.25">
      <c r="A611" s="17">
        <v>636</v>
      </c>
      <c r="B611">
        <v>18</v>
      </c>
      <c r="C611">
        <v>6</v>
      </c>
      <c r="D611">
        <v>2011</v>
      </c>
      <c r="E611" s="1">
        <v>0.50013333333333299</v>
      </c>
      <c r="F611">
        <v>21</v>
      </c>
      <c r="G611">
        <v>6</v>
      </c>
      <c r="H611">
        <v>2011</v>
      </c>
      <c r="I611" s="1">
        <v>0.50013333333333332</v>
      </c>
      <c r="J611" s="4">
        <v>766</v>
      </c>
      <c r="K611" s="2">
        <v>53.080939947780863</v>
      </c>
      <c r="L611" s="5">
        <v>5.3755541552767703</v>
      </c>
      <c r="M611" s="5">
        <v>3.8026532613886881E-3</v>
      </c>
      <c r="N611" s="5">
        <v>0.7290043816491304</v>
      </c>
      <c r="O611" s="5">
        <v>2.4603491614284079</v>
      </c>
      <c r="P611" s="5">
        <v>8.1919551669488777E-2</v>
      </c>
      <c r="Q611" s="2">
        <v>1.5605449629370725</v>
      </c>
      <c r="R611" s="5">
        <v>3.568838837778173</v>
      </c>
      <c r="S611" s="5">
        <v>5.6438524687191946E-2</v>
      </c>
      <c r="T611" s="5">
        <v>5.3456529501444833E-2</v>
      </c>
      <c r="U611" s="5">
        <v>0.6240454639055657</v>
      </c>
      <c r="V611" s="5">
        <v>0.20947500513938269</v>
      </c>
      <c r="W611" s="3">
        <v>0.55740013568799984</v>
      </c>
      <c r="X611" s="3">
        <v>0.1400518228302402</v>
      </c>
      <c r="Y611" s="3">
        <v>1.1148002713759997</v>
      </c>
      <c r="AB611">
        <f t="shared" si="119"/>
        <v>0.15162480340949339</v>
      </c>
      <c r="AC611">
        <f t="shared" si="120"/>
        <v>4.759027409627413E-5</v>
      </c>
      <c r="AD611">
        <f t="shared" si="121"/>
        <v>1.1757205989351332E-2</v>
      </c>
      <c r="AE611">
        <f t="shared" si="122"/>
        <v>2.5613269136730548E-2</v>
      </c>
      <c r="AF611">
        <f t="shared" si="123"/>
        <v>9.306967047054154E-4</v>
      </c>
      <c r="AG611">
        <f t="shared" si="124"/>
        <v>0.15523595224215697</v>
      </c>
      <c r="AH611">
        <f t="shared" si="125"/>
        <v>3.1288161682193967E-3</v>
      </c>
      <c r="AI611">
        <f t="shared" si="126"/>
        <v>1.3672341125175475E-3</v>
      </c>
      <c r="AJ611">
        <f t="shared" si="127"/>
        <v>1.2837800121488701E-2</v>
      </c>
      <c r="AK611">
        <f t="shared" si="128"/>
        <v>2.6132111419583668E-3</v>
      </c>
      <c r="AL611" s="5">
        <f t="shared" si="129"/>
        <v>0.18997356551437697</v>
      </c>
      <c r="AM611" s="5">
        <f t="shared" si="130"/>
        <v>0.17518301378634096</v>
      </c>
      <c r="AN611" s="5">
        <f t="shared" si="131"/>
        <v>1.4790551728036005E-2</v>
      </c>
    </row>
    <row r="612" spans="1:40" x14ac:dyDescent="0.25">
      <c r="A612" s="17">
        <v>637</v>
      </c>
      <c r="B612">
        <v>21</v>
      </c>
      <c r="C612">
        <v>6</v>
      </c>
      <c r="D612">
        <v>2011</v>
      </c>
      <c r="E612" s="1">
        <v>0.50013333333333299</v>
      </c>
      <c r="F612">
        <v>24</v>
      </c>
      <c r="G612">
        <v>6</v>
      </c>
      <c r="H612">
        <v>2011</v>
      </c>
      <c r="I612" s="1">
        <v>0.50013333333333332</v>
      </c>
      <c r="J612" s="4">
        <v>2129</v>
      </c>
      <c r="K612" s="2">
        <v>42.92155941756684</v>
      </c>
      <c r="L612" s="5">
        <v>21.173456444641708</v>
      </c>
      <c r="M612" s="5">
        <v>2.4152473703034978E-2</v>
      </c>
      <c r="N612" s="5">
        <v>1.2275867982987232</v>
      </c>
      <c r="O612" s="5">
        <v>3.9175728967814498</v>
      </c>
      <c r="P612" s="5">
        <v>0.11204803564580001</v>
      </c>
      <c r="Q612" s="2">
        <v>0.70655448018313827</v>
      </c>
      <c r="R612" s="5">
        <v>12.735667663243715</v>
      </c>
      <c r="S612" s="5">
        <v>0.11696069740283806</v>
      </c>
      <c r="T612" s="5">
        <v>0.36407799931914453</v>
      </c>
      <c r="U612" s="5">
        <v>0.97513298012160576</v>
      </c>
      <c r="V612" s="5">
        <v>0.5475693877902793</v>
      </c>
      <c r="W612" s="3">
        <v>0.24772003311704399</v>
      </c>
      <c r="X612" s="3">
        <v>5.3242807425023013E-2</v>
      </c>
      <c r="Y612" s="3">
        <v>0.49544006623408798</v>
      </c>
      <c r="AB612">
        <f t="shared" si="119"/>
        <v>0.59722608649879294</v>
      </c>
      <c r="AC612">
        <f t="shared" si="120"/>
        <v>3.0226864366032964E-4</v>
      </c>
      <c r="AD612">
        <f t="shared" si="121"/>
        <v>1.9798222371114591E-2</v>
      </c>
      <c r="AE612">
        <f t="shared" si="122"/>
        <v>4.0783580859624337E-2</v>
      </c>
      <c r="AF612">
        <f t="shared" si="123"/>
        <v>1.2729896028361868E-3</v>
      </c>
      <c r="AG612">
        <f t="shared" si="124"/>
        <v>0.55397107771168286</v>
      </c>
      <c r="AH612">
        <f t="shared" si="125"/>
        <v>6.4840199687796552E-3</v>
      </c>
      <c r="AI612">
        <f t="shared" si="126"/>
        <v>9.3118626466916592E-3</v>
      </c>
      <c r="AJ612">
        <f t="shared" si="127"/>
        <v>2.0060336970203783E-2</v>
      </c>
      <c r="AK612">
        <f t="shared" si="128"/>
        <v>6.8309554365054807E-3</v>
      </c>
      <c r="AL612" s="5">
        <f t="shared" si="129"/>
        <v>0.65938314797602837</v>
      </c>
      <c r="AM612" s="5">
        <f t="shared" si="130"/>
        <v>0.59665825273386353</v>
      </c>
      <c r="AN612" s="5">
        <f t="shared" si="131"/>
        <v>6.2724895242164846E-2</v>
      </c>
    </row>
    <row r="613" spans="1:40" x14ac:dyDescent="0.25">
      <c r="A613" s="17">
        <v>638</v>
      </c>
      <c r="B613">
        <v>24</v>
      </c>
      <c r="C613">
        <v>6</v>
      </c>
      <c r="D613">
        <v>2011</v>
      </c>
      <c r="E613" s="1">
        <v>0.50013333333333299</v>
      </c>
      <c r="F613">
        <v>27</v>
      </c>
      <c r="G613">
        <v>6</v>
      </c>
      <c r="H613">
        <v>2011</v>
      </c>
      <c r="I613" s="1">
        <v>0.50013333333333332</v>
      </c>
      <c r="J613" s="4">
        <v>2130</v>
      </c>
      <c r="K613" s="2">
        <v>63.849765258216017</v>
      </c>
      <c r="L613" s="5">
        <v>15.849061661084818</v>
      </c>
      <c r="M613" s="5">
        <v>8.5773343568612097E-3</v>
      </c>
      <c r="N613" s="5">
        <v>2.7490006628345833</v>
      </c>
      <c r="O613" s="5">
        <v>5.1709534356278928</v>
      </c>
      <c r="P613" s="5">
        <v>0.17259125892958524</v>
      </c>
      <c r="Q613" s="2">
        <v>2.617714348812056</v>
      </c>
      <c r="R613" s="5">
        <v>10.126757388373511</v>
      </c>
      <c r="S613" s="5">
        <v>0.12821849531697177</v>
      </c>
      <c r="T613" s="5">
        <v>0.30836136217844523</v>
      </c>
      <c r="U613" s="5">
        <v>0.91045335095392865</v>
      </c>
      <c r="V613" s="5">
        <v>1.0490960266317815</v>
      </c>
      <c r="W613" s="3">
        <v>0.5027408545762766</v>
      </c>
      <c r="X613" s="3">
        <v>0.18002590345220931</v>
      </c>
      <c r="Y613" s="3">
        <v>1.0054817091525532</v>
      </c>
      <c r="AB613">
        <f t="shared" si="119"/>
        <v>0.44704430262840422</v>
      </c>
      <c r="AC613">
        <f t="shared" si="120"/>
        <v>1.0734549405362948E-4</v>
      </c>
      <c r="AD613">
        <f t="shared" si="121"/>
        <v>4.4335216456031432E-2</v>
      </c>
      <c r="AE613">
        <f t="shared" si="122"/>
        <v>5.3831799208265599E-2</v>
      </c>
      <c r="AF613">
        <f t="shared" si="123"/>
        <v>1.9608275762396698E-3</v>
      </c>
      <c r="AG613">
        <f t="shared" si="124"/>
        <v>0.4404897216620049</v>
      </c>
      <c r="AH613">
        <f t="shared" si="125"/>
        <v>7.1081252289279901E-3</v>
      </c>
      <c r="AI613">
        <f t="shared" si="126"/>
        <v>7.8868227564483674E-3</v>
      </c>
      <c r="AJ613">
        <f t="shared" si="127"/>
        <v>1.8729754185433628E-2</v>
      </c>
      <c r="AK613">
        <f t="shared" si="128"/>
        <v>1.3087525282332603E-2</v>
      </c>
      <c r="AL613" s="5">
        <f t="shared" si="129"/>
        <v>0.54727949136299459</v>
      </c>
      <c r="AM613" s="5">
        <f t="shared" si="130"/>
        <v>0.48730194911514746</v>
      </c>
      <c r="AN613" s="5">
        <f t="shared" si="131"/>
        <v>5.9977542247847127E-2</v>
      </c>
    </row>
    <row r="614" spans="1:40" x14ac:dyDescent="0.25">
      <c r="A614" s="17">
        <v>639</v>
      </c>
      <c r="B614">
        <v>27</v>
      </c>
      <c r="C614">
        <v>6</v>
      </c>
      <c r="D614">
        <v>2011</v>
      </c>
      <c r="E614" s="1">
        <v>0.50013333333333299</v>
      </c>
      <c r="F614">
        <v>30</v>
      </c>
      <c r="G614">
        <v>6</v>
      </c>
      <c r="H614">
        <v>2011</v>
      </c>
      <c r="I614" s="1">
        <v>0.50013333333333332</v>
      </c>
      <c r="J614" s="4">
        <v>2130</v>
      </c>
      <c r="K614" s="2">
        <v>34.765258215962525</v>
      </c>
      <c r="L614" s="5">
        <v>6.0294066372437971</v>
      </c>
      <c r="M614" s="5">
        <v>1.7847976020004702E-3</v>
      </c>
      <c r="N614" s="5">
        <v>0.90912072175083902</v>
      </c>
      <c r="O614" s="5">
        <v>2.8483568039496463</v>
      </c>
      <c r="P614" s="5">
        <v>7.2016864754536322E-2</v>
      </c>
      <c r="Q614" s="2">
        <v>1.8367682150068569</v>
      </c>
      <c r="R614" s="5">
        <v>4.0122024881916696</v>
      </c>
      <c r="S614" s="5">
        <v>4.534061542242835E-2</v>
      </c>
      <c r="T614" s="5">
        <v>9.3403469458633454E-2</v>
      </c>
      <c r="U614" s="5">
        <v>0.47756707759836714</v>
      </c>
      <c r="V614" s="5">
        <v>0.57530304470602067</v>
      </c>
      <c r="W614" s="3">
        <v>0.29722429062564365</v>
      </c>
      <c r="X614" s="3">
        <v>0.10530989084110964</v>
      </c>
      <c r="Y614" s="3">
        <v>0.5944485812512873</v>
      </c>
      <c r="AB614">
        <f t="shared" si="119"/>
        <v>0.17006760040740687</v>
      </c>
      <c r="AC614">
        <f t="shared" si="120"/>
        <v>2.2336774153990666E-5</v>
      </c>
      <c r="AD614">
        <f t="shared" si="121"/>
        <v>1.4662078670408935E-2</v>
      </c>
      <c r="AE614">
        <f t="shared" si="122"/>
        <v>2.9652591819383855E-2</v>
      </c>
      <c r="AF614">
        <f t="shared" si="123"/>
        <v>8.181912296185887E-4</v>
      </c>
      <c r="AG614">
        <f t="shared" si="124"/>
        <v>0.17452121044236935</v>
      </c>
      <c r="AH614">
        <f t="shared" si="125"/>
        <v>2.5135747505268427E-3</v>
      </c>
      <c r="AI614">
        <f t="shared" si="126"/>
        <v>2.3889394029569942E-3</v>
      </c>
      <c r="AJ614">
        <f t="shared" si="127"/>
        <v>9.8244615840026167E-3</v>
      </c>
      <c r="AK614">
        <f t="shared" si="128"/>
        <v>7.1769341904443697E-3</v>
      </c>
      <c r="AL614" s="5">
        <f t="shared" si="129"/>
        <v>0.21522279890097226</v>
      </c>
      <c r="AM614" s="5">
        <f t="shared" si="130"/>
        <v>0.19642512037030022</v>
      </c>
      <c r="AN614" s="5">
        <f t="shared" si="131"/>
        <v>1.8797678530672046E-2</v>
      </c>
    </row>
    <row r="615" spans="1:40" x14ac:dyDescent="0.25">
      <c r="A615" s="17">
        <v>640</v>
      </c>
      <c r="B615">
        <v>30</v>
      </c>
      <c r="C615">
        <v>6</v>
      </c>
      <c r="D615">
        <v>2011</v>
      </c>
      <c r="E615" s="1">
        <v>0.50013333333333299</v>
      </c>
      <c r="F615">
        <v>3</v>
      </c>
      <c r="G615">
        <v>7</v>
      </c>
      <c r="H615">
        <v>2011</v>
      </c>
      <c r="I615" s="1">
        <v>0.50013333333333332</v>
      </c>
      <c r="J615" s="4">
        <v>2136</v>
      </c>
      <c r="K615" s="2">
        <v>29.592696629213478</v>
      </c>
      <c r="L615" s="5">
        <v>6.7574555543062447</v>
      </c>
      <c r="M615" s="5">
        <v>4.7546014596020741E-3</v>
      </c>
      <c r="N615" s="5">
        <v>1.2777628586793852</v>
      </c>
      <c r="O615" s="5">
        <v>3.698429733661408</v>
      </c>
      <c r="P615" s="5">
        <v>0.10696401940557779</v>
      </c>
      <c r="Q615" s="2">
        <v>2.5730191623039778</v>
      </c>
      <c r="R615" s="5">
        <v>4.4636477160705272</v>
      </c>
      <c r="S615" s="5">
        <v>0.12930309927926373</v>
      </c>
      <c r="T615" s="5">
        <v>0.11500155996823844</v>
      </c>
      <c r="U615" s="5">
        <v>0.57166245296561746</v>
      </c>
      <c r="V615" s="5">
        <v>0.71208864918822379</v>
      </c>
      <c r="W615" s="3">
        <v>0.30018105180672638</v>
      </c>
      <c r="X615" s="3">
        <v>5.5912068224617979E-2</v>
      </c>
      <c r="Y615" s="3">
        <v>0.60036210361345277</v>
      </c>
      <c r="AB615">
        <f t="shared" si="119"/>
        <v>0.1906032085946533</v>
      </c>
      <c r="AC615">
        <f t="shared" si="120"/>
        <v>5.9503922952569015E-5</v>
      </c>
      <c r="AD615">
        <f t="shared" si="121"/>
        <v>2.0607449712512806E-2</v>
      </c>
      <c r="AE615">
        <f t="shared" si="122"/>
        <v>3.8502208400599314E-2</v>
      </c>
      <c r="AF615">
        <f t="shared" si="123"/>
        <v>1.215229555753239E-3</v>
      </c>
      <c r="AG615">
        <f t="shared" si="124"/>
        <v>0.19415799792997177</v>
      </c>
      <c r="AH615">
        <f t="shared" si="125"/>
        <v>7.1682530659354666E-3</v>
      </c>
      <c r="AI615">
        <f t="shared" si="126"/>
        <v>2.9413442520068245E-3</v>
      </c>
      <c r="AJ615">
        <f t="shared" si="127"/>
        <v>1.1760182122312642E-2</v>
      </c>
      <c r="AK615">
        <f t="shared" si="128"/>
        <v>8.8833414319888192E-3</v>
      </c>
      <c r="AL615" s="5">
        <f t="shared" si="129"/>
        <v>0.2509876001864712</v>
      </c>
      <c r="AM615" s="5">
        <f t="shared" si="130"/>
        <v>0.22491111880221551</v>
      </c>
      <c r="AN615" s="5">
        <f t="shared" si="131"/>
        <v>2.6076481384255695E-2</v>
      </c>
    </row>
    <row r="616" spans="1:40" x14ac:dyDescent="0.25">
      <c r="A616" s="17">
        <v>641</v>
      </c>
      <c r="B616">
        <v>3</v>
      </c>
      <c r="C616">
        <v>7</v>
      </c>
      <c r="D616">
        <v>2011</v>
      </c>
      <c r="E616" s="1">
        <v>0.50013333333333299</v>
      </c>
      <c r="F616">
        <v>6</v>
      </c>
      <c r="G616">
        <v>7</v>
      </c>
      <c r="H616">
        <v>2011</v>
      </c>
      <c r="I616" s="1">
        <v>0.50013333333333332</v>
      </c>
      <c r="J616" s="4">
        <v>2135</v>
      </c>
      <c r="K616" s="2">
        <v>37.817330210772845</v>
      </c>
      <c r="L616" s="5">
        <v>8.1271783249754819</v>
      </c>
      <c r="M616" s="5">
        <v>1.2916719843208081E-3</v>
      </c>
      <c r="N616" s="5">
        <v>1.2292139212814983</v>
      </c>
      <c r="O616" s="5">
        <v>3.995026995556282</v>
      </c>
      <c r="P616" s="5">
        <v>9.767656245990515E-2</v>
      </c>
      <c r="Q616" s="2">
        <v>2.5625993062032393</v>
      </c>
      <c r="R616" s="5">
        <v>5.6813510968755647</v>
      </c>
      <c r="S616" s="5">
        <v>0.13130908488709378</v>
      </c>
      <c r="T616" s="5">
        <v>0.14262620250499317</v>
      </c>
      <c r="U616" s="5">
        <v>0.58845332800463324</v>
      </c>
      <c r="V616" s="5">
        <v>0.64491083891425027</v>
      </c>
      <c r="W616" s="3">
        <v>0.30809819732720756</v>
      </c>
      <c r="X616" s="3">
        <v>8.3535509466468899E-2</v>
      </c>
      <c r="Y616" s="3">
        <v>0.61619639465441511</v>
      </c>
      <c r="AB616">
        <f t="shared" si="119"/>
        <v>0.22923809903183032</v>
      </c>
      <c r="AC616">
        <f t="shared" si="120"/>
        <v>1.6165298161804269E-5</v>
      </c>
      <c r="AD616">
        <f t="shared" si="121"/>
        <v>1.9824464216239335E-2</v>
      </c>
      <c r="AE616">
        <f t="shared" si="122"/>
        <v>4.1589910590690199E-2</v>
      </c>
      <c r="AF616">
        <f t="shared" si="123"/>
        <v>1.1097137735220923E-3</v>
      </c>
      <c r="AG616">
        <f t="shared" si="124"/>
        <v>0.24712518206469941</v>
      </c>
      <c r="AH616">
        <f t="shared" si="125"/>
        <v>7.2794600869867882E-3</v>
      </c>
      <c r="AI616">
        <f t="shared" si="126"/>
        <v>3.6478875681293858E-3</v>
      </c>
      <c r="AJ616">
        <f t="shared" si="127"/>
        <v>1.2105602304147979E-2</v>
      </c>
      <c r="AK616">
        <f t="shared" si="128"/>
        <v>8.0452948966348581E-3</v>
      </c>
      <c r="AL616" s="5">
        <f t="shared" si="129"/>
        <v>0.29177835291044374</v>
      </c>
      <c r="AM616" s="5">
        <f t="shared" si="130"/>
        <v>0.27820342692059841</v>
      </c>
      <c r="AN616" s="5">
        <f t="shared" si="131"/>
        <v>1.3574925989845332E-2</v>
      </c>
    </row>
    <row r="617" spans="1:40" x14ac:dyDescent="0.25">
      <c r="A617" s="17">
        <v>642</v>
      </c>
      <c r="B617">
        <v>6</v>
      </c>
      <c r="C617">
        <v>7</v>
      </c>
      <c r="D617">
        <v>2011</v>
      </c>
      <c r="E617" s="1">
        <v>0.50013333333333299</v>
      </c>
      <c r="F617">
        <v>9</v>
      </c>
      <c r="G617">
        <v>7</v>
      </c>
      <c r="H617">
        <v>2011</v>
      </c>
      <c r="I617" s="1">
        <v>0.50013333333333332</v>
      </c>
      <c r="J617" s="4">
        <v>2115</v>
      </c>
      <c r="K617" s="2">
        <v>91.83924349881795</v>
      </c>
      <c r="L617" s="5">
        <v>2.4655965708739203</v>
      </c>
      <c r="M617" s="11" t="s">
        <v>141</v>
      </c>
      <c r="N617" s="5">
        <v>0.74021271097787178</v>
      </c>
      <c r="O617" s="5">
        <v>1.7174620388525661</v>
      </c>
      <c r="P617" s="5">
        <v>7.1228969637779568E-2</v>
      </c>
      <c r="Q617" s="2">
        <v>1.2237262909487299</v>
      </c>
      <c r="R617" s="5">
        <v>1.958274161948836</v>
      </c>
      <c r="S617" s="5">
        <v>9.8618244522160017E-2</v>
      </c>
      <c r="T617" s="5">
        <v>3.1572108761595066E-2</v>
      </c>
      <c r="U617" s="5">
        <v>0.24597675713472453</v>
      </c>
      <c r="V617" s="5">
        <v>0.14866196118142108</v>
      </c>
      <c r="W617" s="3">
        <v>0.26678314146901849</v>
      </c>
      <c r="X617" s="3">
        <v>5.7616016083095987E-2</v>
      </c>
      <c r="Y617" s="3">
        <v>0.53356628293803698</v>
      </c>
      <c r="AB617">
        <f t="shared" si="119"/>
        <v>6.9545498854086257E-2</v>
      </c>
      <c r="AC617">
        <f t="shared" si="120"/>
        <v>1.2515018021625952E-2</v>
      </c>
      <c r="AD617">
        <f t="shared" si="121"/>
        <v>1.1937971208370174E-2</v>
      </c>
      <c r="AE617">
        <f t="shared" si="122"/>
        <v>1.7879501870258743E-2</v>
      </c>
      <c r="AF617">
        <f t="shared" si="123"/>
        <v>8.0923986973105509E-4</v>
      </c>
      <c r="AG617">
        <f t="shared" si="124"/>
        <v>8.5180241557389916E-2</v>
      </c>
      <c r="AH617">
        <f t="shared" si="125"/>
        <v>5.4671584640548177E-3</v>
      </c>
      <c r="AI617">
        <f t="shared" si="126"/>
        <v>8.0750592127010808E-4</v>
      </c>
      <c r="AJ617">
        <f t="shared" si="127"/>
        <v>5.0602089515475119E-3</v>
      </c>
      <c r="AK617">
        <f t="shared" si="128"/>
        <v>1.8545653839997639E-3</v>
      </c>
      <c r="AL617" s="5">
        <f t="shared" si="129"/>
        <v>0.11268722982407219</v>
      </c>
      <c r="AM617" s="5">
        <f t="shared" si="130"/>
        <v>9.8369680278262123E-2</v>
      </c>
      <c r="AN617" s="5">
        <f t="shared" si="131"/>
        <v>1.4317549545810063E-2</v>
      </c>
    </row>
    <row r="618" spans="1:40" x14ac:dyDescent="0.25">
      <c r="A618" s="17">
        <v>643</v>
      </c>
      <c r="B618">
        <v>9</v>
      </c>
      <c r="C618">
        <v>7</v>
      </c>
      <c r="D618">
        <v>2011</v>
      </c>
      <c r="E618" s="1">
        <v>0.50013333333333299</v>
      </c>
      <c r="F618">
        <v>12</v>
      </c>
      <c r="G618">
        <v>7</v>
      </c>
      <c r="H618">
        <v>2011</v>
      </c>
      <c r="I618" s="1">
        <v>0.50013333333333332</v>
      </c>
      <c r="J618" s="4">
        <v>2133</v>
      </c>
      <c r="K618" s="2">
        <v>20.843881856540161</v>
      </c>
      <c r="L618" s="5">
        <v>5.6018326948838357</v>
      </c>
      <c r="M618" s="5">
        <v>1.4666616510241313E-3</v>
      </c>
      <c r="N618" s="5">
        <v>0.71470655057842591</v>
      </c>
      <c r="O618" s="5">
        <v>2.4188859078656324</v>
      </c>
      <c r="P618" s="5">
        <v>9.0484875747905438E-2</v>
      </c>
      <c r="Q618" s="2">
        <v>1.4518326610077943</v>
      </c>
      <c r="R618" s="5">
        <v>3.8355646610366083</v>
      </c>
      <c r="S618" s="5">
        <v>2.3065000488129494E-2</v>
      </c>
      <c r="T618" s="5">
        <v>7.3679377663253942E-2</v>
      </c>
      <c r="U618" s="5">
        <v>0.45350836974152425</v>
      </c>
      <c r="V618" s="5">
        <v>0.23897418276374446</v>
      </c>
      <c r="W618" s="3">
        <v>0.24602146250706</v>
      </c>
      <c r="X618" s="3" t="s">
        <v>147</v>
      </c>
      <c r="Y618" s="3">
        <v>0.49204292501412</v>
      </c>
      <c r="AB618">
        <f t="shared" si="119"/>
        <v>0.15800729684043197</v>
      </c>
      <c r="AC618">
        <f t="shared" si="120"/>
        <v>1.8355296994194675E-5</v>
      </c>
      <c r="AD618">
        <f t="shared" si="121"/>
        <v>1.1526614034994427E-2</v>
      </c>
      <c r="AE618">
        <f t="shared" si="122"/>
        <v>2.518161923539244E-2</v>
      </c>
      <c r="AF618">
        <f t="shared" si="123"/>
        <v>1.0280082589321634E-3</v>
      </c>
      <c r="AG618">
        <f t="shared" si="124"/>
        <v>0.1668378875054691</v>
      </c>
      <c r="AH618">
        <f t="shared" si="125"/>
        <v>1.2786681942383424E-3</v>
      </c>
      <c r="AI618">
        <f t="shared" si="126"/>
        <v>1.8844649937018729E-3</v>
      </c>
      <c r="AJ618">
        <f t="shared" si="127"/>
        <v>9.3295282810434959E-3</v>
      </c>
      <c r="AK618">
        <f t="shared" si="128"/>
        <v>2.9812148548371315E-3</v>
      </c>
      <c r="AL618" s="5">
        <f t="shared" si="129"/>
        <v>0.19576189366674518</v>
      </c>
      <c r="AM618" s="5">
        <f t="shared" si="130"/>
        <v>0.18231176382928993</v>
      </c>
      <c r="AN618" s="5">
        <f t="shared" si="131"/>
        <v>1.3450129837455249E-2</v>
      </c>
    </row>
    <row r="619" spans="1:40" x14ac:dyDescent="0.25">
      <c r="A619" s="17">
        <v>644</v>
      </c>
      <c r="B619">
        <v>12</v>
      </c>
      <c r="C619">
        <v>7</v>
      </c>
      <c r="D619">
        <v>2011</v>
      </c>
      <c r="E619" s="1">
        <v>0.50013333333333299</v>
      </c>
      <c r="F619">
        <v>15</v>
      </c>
      <c r="G619">
        <v>7</v>
      </c>
      <c r="H619">
        <v>2011</v>
      </c>
      <c r="I619" s="1">
        <v>0.50013333333333332</v>
      </c>
      <c r="J619" s="4">
        <v>2137</v>
      </c>
      <c r="K619" s="2">
        <v>16.593355170800208</v>
      </c>
      <c r="L619" s="5">
        <v>5.2516510351793615</v>
      </c>
      <c r="M619" s="5">
        <v>3.1335866589668748E-3</v>
      </c>
      <c r="N619" s="5">
        <v>1.1654867871478016</v>
      </c>
      <c r="O619" s="5">
        <v>2.8902150679272522</v>
      </c>
      <c r="P619" s="5">
        <v>9.3559944532010997E-2</v>
      </c>
      <c r="Q619" s="2">
        <v>2.0331157360554322</v>
      </c>
      <c r="R619" s="5">
        <v>3.39946111448082</v>
      </c>
      <c r="S619" s="5">
        <v>3.1461428424435715E-2</v>
      </c>
      <c r="T619" s="5">
        <v>6.6272082311025049E-2</v>
      </c>
      <c r="U619" s="5">
        <v>0.44471408749610691</v>
      </c>
      <c r="V619" s="5">
        <v>0.78039546393027781</v>
      </c>
      <c r="W619" s="3">
        <v>0.29151333855846401</v>
      </c>
      <c r="X619" s="3">
        <v>5.2664500816667917E-2</v>
      </c>
      <c r="Y619" s="3">
        <v>0.58302667711692802</v>
      </c>
      <c r="AB619">
        <f t="shared" si="119"/>
        <v>0.14812994768226556</v>
      </c>
      <c r="AC619">
        <f t="shared" si="120"/>
        <v>3.9216893509297094E-5</v>
      </c>
      <c r="AD619">
        <f t="shared" si="121"/>
        <v>1.8796688441523195E-2</v>
      </c>
      <c r="AE619">
        <f t="shared" si="122"/>
        <v>3.0088353945208424E-2</v>
      </c>
      <c r="AF619">
        <f t="shared" si="123"/>
        <v>1.0629444411473241E-3</v>
      </c>
      <c r="AG619">
        <f t="shared" si="124"/>
        <v>0.14786842645580273</v>
      </c>
      <c r="AH619">
        <f t="shared" si="125"/>
        <v>1.744145979634207E-3</v>
      </c>
      <c r="AI619">
        <f t="shared" si="126"/>
        <v>1.6950118626903228E-3</v>
      </c>
      <c r="AJ619">
        <f t="shared" si="127"/>
        <v>9.1486131967929846E-3</v>
      </c>
      <c r="AK619">
        <f t="shared" si="128"/>
        <v>9.7354723544196328E-3</v>
      </c>
      <c r="AL619" s="5">
        <f t="shared" si="129"/>
        <v>0.1981171514036538</v>
      </c>
      <c r="AM619" s="5">
        <f t="shared" si="130"/>
        <v>0.17019166984933987</v>
      </c>
      <c r="AN619" s="5">
        <f t="shared" si="131"/>
        <v>2.792548155431393E-2</v>
      </c>
    </row>
    <row r="620" spans="1:40" x14ac:dyDescent="0.25">
      <c r="A620" s="17">
        <v>645</v>
      </c>
      <c r="B620">
        <v>15</v>
      </c>
      <c r="C620">
        <v>7</v>
      </c>
      <c r="D620">
        <v>2011</v>
      </c>
      <c r="E620" s="1">
        <v>0.50013333333333299</v>
      </c>
      <c r="F620">
        <v>18</v>
      </c>
      <c r="G620">
        <v>7</v>
      </c>
      <c r="H620">
        <v>2011</v>
      </c>
      <c r="I620" s="1">
        <v>0.50013333333333332</v>
      </c>
      <c r="J620" s="4">
        <v>2133</v>
      </c>
      <c r="K620" s="2">
        <v>47.627754336615133</v>
      </c>
      <c r="L620" s="5">
        <v>9.0204411674335674</v>
      </c>
      <c r="M620" s="5">
        <v>9.0087028949582138E-3</v>
      </c>
      <c r="N620" s="5">
        <v>1.7399601975424286</v>
      </c>
      <c r="O620" s="5">
        <v>3.6785724034356502</v>
      </c>
      <c r="P620" s="5">
        <v>0.14179720822257488</v>
      </c>
      <c r="Q620" s="2">
        <v>2.2373267451660874</v>
      </c>
      <c r="R620" s="5">
        <v>5.7163252723599216</v>
      </c>
      <c r="S620" s="5">
        <v>2.2594770415471883E-2</v>
      </c>
      <c r="T620" s="5">
        <v>0.12007578774486233</v>
      </c>
      <c r="U620" s="5">
        <v>0.5839439531592423</v>
      </c>
      <c r="V620" s="5">
        <v>1.2765525767897612</v>
      </c>
      <c r="W620" s="3">
        <v>0.72814474140099572</v>
      </c>
      <c r="X620" s="3">
        <v>6.2825295572230683E-2</v>
      </c>
      <c r="Y620" s="3">
        <v>1.4562894828019914</v>
      </c>
      <c r="AB620">
        <f t="shared" si="119"/>
        <v>0.25443379029795971</v>
      </c>
      <c r="AC620">
        <f t="shared" si="120"/>
        <v>1.1274407908187593E-4</v>
      </c>
      <c r="AD620">
        <f t="shared" si="121"/>
        <v>2.8061656377841568E-2</v>
      </c>
      <c r="AE620">
        <f t="shared" si="122"/>
        <v>3.8295485244641242E-2</v>
      </c>
      <c r="AF620">
        <f t="shared" si="123"/>
        <v>1.610973103974284E-3</v>
      </c>
      <c r="AG620">
        <f t="shared" si="124"/>
        <v>0.24864647503476203</v>
      </c>
      <c r="AH620">
        <f t="shared" si="125"/>
        <v>1.2525997691285699E-3</v>
      </c>
      <c r="AI620">
        <f t="shared" si="126"/>
        <v>3.0711255411325382E-3</v>
      </c>
      <c r="AJ620">
        <f t="shared" si="127"/>
        <v>1.20128359012393E-2</v>
      </c>
      <c r="AK620">
        <f t="shared" si="128"/>
        <v>1.5925057095680654E-2</v>
      </c>
      <c r="AL620" s="5">
        <f t="shared" si="129"/>
        <v>0.3225146491034987</v>
      </c>
      <c r="AM620" s="5">
        <f t="shared" si="130"/>
        <v>0.28090809334194311</v>
      </c>
      <c r="AN620" s="5">
        <f t="shared" si="131"/>
        <v>4.1606555761555586E-2</v>
      </c>
    </row>
    <row r="621" spans="1:40" x14ac:dyDescent="0.25">
      <c r="A621" s="17">
        <v>646</v>
      </c>
      <c r="B621">
        <v>18</v>
      </c>
      <c r="C621">
        <v>7</v>
      </c>
      <c r="D621">
        <v>2011</v>
      </c>
      <c r="E621" s="1">
        <v>0.50013333333333299</v>
      </c>
      <c r="F621">
        <v>21</v>
      </c>
      <c r="G621">
        <v>7</v>
      </c>
      <c r="H621">
        <v>2011</v>
      </c>
      <c r="I621" s="1">
        <v>0.50013333333333332</v>
      </c>
      <c r="J621" s="4">
        <v>2132</v>
      </c>
      <c r="K621" s="2">
        <v>25.919324577861204</v>
      </c>
      <c r="L621" s="5">
        <v>5.5644772717684647</v>
      </c>
      <c r="M621" s="5">
        <v>1.1211980698039336E-3</v>
      </c>
      <c r="N621" s="5">
        <v>1.3311783442102909</v>
      </c>
      <c r="O621" s="5">
        <v>2.93742394821248</v>
      </c>
      <c r="P621" s="5">
        <v>0.1184387643071345</v>
      </c>
      <c r="Q621" s="2">
        <v>1.9419334453767192</v>
      </c>
      <c r="R621" s="5">
        <v>3.9483536252846201</v>
      </c>
      <c r="S621" s="5">
        <v>2.8478430973019914E-2</v>
      </c>
      <c r="T621" s="5">
        <v>7.9630936757690146E-2</v>
      </c>
      <c r="U621" s="5">
        <v>0.4389993544980389</v>
      </c>
      <c r="V621" s="5">
        <v>0.59630631855837635</v>
      </c>
      <c r="W621" s="3">
        <v>0.30226375314717929</v>
      </c>
      <c r="X621" s="3">
        <v>6.3994395752125732E-2</v>
      </c>
      <c r="Y621" s="3">
        <v>0.60452750629435859</v>
      </c>
      <c r="AB621">
        <f t="shared" si="119"/>
        <v>0.15695363641351828</v>
      </c>
      <c r="AC621">
        <f t="shared" si="120"/>
        <v>1.403181404940846E-5</v>
      </c>
      <c r="AD621">
        <f t="shared" si="121"/>
        <v>2.1468921717643134E-2</v>
      </c>
      <c r="AE621">
        <f t="shared" si="122"/>
        <v>3.0579818236271573E-2</v>
      </c>
      <c r="AF621">
        <f t="shared" si="123"/>
        <v>1.3455953481626196E-3</v>
      </c>
      <c r="AG621">
        <f t="shared" si="124"/>
        <v>0.17174393764203033</v>
      </c>
      <c r="AH621">
        <f t="shared" si="125"/>
        <v>1.5787757700570404E-3</v>
      </c>
      <c r="AI621">
        <f t="shared" si="126"/>
        <v>2.0366853995618774E-3</v>
      </c>
      <c r="AJ621">
        <f t="shared" si="127"/>
        <v>9.0310502879662399E-3</v>
      </c>
      <c r="AK621">
        <f t="shared" si="128"/>
        <v>7.4389510798200638E-3</v>
      </c>
      <c r="AL621" s="5">
        <f t="shared" si="129"/>
        <v>0.21036200352964501</v>
      </c>
      <c r="AM621" s="5">
        <f t="shared" si="130"/>
        <v>0.19182940017943556</v>
      </c>
      <c r="AN621" s="5">
        <f t="shared" si="131"/>
        <v>1.8532603350209453E-2</v>
      </c>
    </row>
    <row r="622" spans="1:40" x14ac:dyDescent="0.25">
      <c r="A622" s="17">
        <v>647</v>
      </c>
      <c r="B622">
        <v>21</v>
      </c>
      <c r="C622">
        <v>7</v>
      </c>
      <c r="D622">
        <v>2011</v>
      </c>
      <c r="E622" s="1">
        <v>0.50013333333333299</v>
      </c>
      <c r="F622">
        <v>24</v>
      </c>
      <c r="G622">
        <v>7</v>
      </c>
      <c r="H622">
        <v>2011</v>
      </c>
      <c r="I622" s="1">
        <v>0.50013333333333332</v>
      </c>
      <c r="J622" s="4">
        <v>2126</v>
      </c>
      <c r="K622" s="2">
        <v>10.761994355597372</v>
      </c>
      <c r="L622" s="5">
        <v>3.2295851056416285</v>
      </c>
      <c r="M622" s="11" t="s">
        <v>141</v>
      </c>
      <c r="N622" s="5">
        <v>0.48479449251612072</v>
      </c>
      <c r="O622" s="5">
        <v>1.4190056259903867</v>
      </c>
      <c r="P622" s="5">
        <v>7.1345333975250058E-2</v>
      </c>
      <c r="Q622" s="2">
        <v>0.84293566172914125</v>
      </c>
      <c r="R622" s="5">
        <v>2.2848313724030866</v>
      </c>
      <c r="S622" s="5">
        <v>1.1043785994681272E-2</v>
      </c>
      <c r="T622" s="5">
        <v>3.8205131528316762E-2</v>
      </c>
      <c r="U622" s="5">
        <v>0.26882007914042311</v>
      </c>
      <c r="V622" s="5">
        <v>0.19334143284148292</v>
      </c>
      <c r="W622" s="3">
        <v>0.159879768086374</v>
      </c>
      <c r="X622" s="3">
        <v>5.1032241031018818E-2</v>
      </c>
      <c r="Y622" s="3">
        <v>0.31975953617274799</v>
      </c>
      <c r="AB622">
        <f t="shared" si="119"/>
        <v>9.1094832754396754E-2</v>
      </c>
      <c r="AC622">
        <f t="shared" si="120"/>
        <v>1.2515018021625952E-2</v>
      </c>
      <c r="AD622">
        <f t="shared" si="121"/>
        <v>7.8186480829115241E-3</v>
      </c>
      <c r="AE622">
        <f t="shared" si="122"/>
        <v>1.4772445136984339E-2</v>
      </c>
      <c r="AF622">
        <f t="shared" si="123"/>
        <v>8.1056189729617107E-4</v>
      </c>
      <c r="AG622">
        <f t="shared" si="124"/>
        <v>9.9384699038010671E-2</v>
      </c>
      <c r="AH622">
        <f t="shared" si="125"/>
        <v>6.1224095367530594E-4</v>
      </c>
      <c r="AI622">
        <f t="shared" si="126"/>
        <v>9.7715582335591985E-4</v>
      </c>
      <c r="AJ622">
        <f t="shared" si="127"/>
        <v>5.5301394597906429E-3</v>
      </c>
      <c r="AK622">
        <f t="shared" si="128"/>
        <v>2.4119440224735895E-3</v>
      </c>
      <c r="AL622" s="5">
        <f t="shared" si="129"/>
        <v>0.12701150589321475</v>
      </c>
      <c r="AM622" s="5">
        <f t="shared" si="130"/>
        <v>0.10891617929730613</v>
      </c>
      <c r="AN622" s="5">
        <f t="shared" si="131"/>
        <v>1.8095326595908623E-2</v>
      </c>
    </row>
    <row r="623" spans="1:40" x14ac:dyDescent="0.25">
      <c r="A623" s="17">
        <v>648</v>
      </c>
      <c r="B623">
        <v>24</v>
      </c>
      <c r="C623">
        <v>7</v>
      </c>
      <c r="D623">
        <v>2011</v>
      </c>
      <c r="E623" s="1">
        <v>0.50013333333333299</v>
      </c>
      <c r="F623">
        <v>27</v>
      </c>
      <c r="G623">
        <v>7</v>
      </c>
      <c r="H623">
        <v>2011</v>
      </c>
      <c r="I623" s="1">
        <v>0.50013333333333332</v>
      </c>
      <c r="J623" s="4">
        <v>2127</v>
      </c>
      <c r="K623" s="2">
        <v>15.806299952985418</v>
      </c>
      <c r="L623" s="5">
        <v>5.5809773670199334</v>
      </c>
      <c r="M623" s="5">
        <v>3.4683526161234765E-3</v>
      </c>
      <c r="N623" s="5">
        <v>0.6632513650341042</v>
      </c>
      <c r="O623" s="5">
        <v>2.0368327174982181</v>
      </c>
      <c r="P623" s="5">
        <v>0.14511928495298276</v>
      </c>
      <c r="Q623" s="2">
        <v>1.1069111182044171</v>
      </c>
      <c r="R623" s="5">
        <v>3.6882916585773931</v>
      </c>
      <c r="S623" s="5">
        <v>0.12624234940293369</v>
      </c>
      <c r="T623" s="5">
        <v>7.1467964276006615E-2</v>
      </c>
      <c r="U623" s="5">
        <v>0.39198781114151249</v>
      </c>
      <c r="V623" s="5">
        <v>0.205089091724144</v>
      </c>
      <c r="W623" s="3">
        <v>0.28755308971427934</v>
      </c>
      <c r="X623" s="3" t="s">
        <v>147</v>
      </c>
      <c r="Y623" s="3">
        <v>0.57510617942855868</v>
      </c>
      <c r="AB623">
        <f t="shared" si="119"/>
        <v>0.15741904400248025</v>
      </c>
      <c r="AC623">
        <f t="shared" si="120"/>
        <v>4.3406495496138827E-5</v>
      </c>
      <c r="AD623">
        <f t="shared" si="121"/>
        <v>1.0696757272959141E-2</v>
      </c>
      <c r="AE623">
        <f t="shared" si="122"/>
        <v>2.1204284902997975E-2</v>
      </c>
      <c r="AF623">
        <f t="shared" si="123"/>
        <v>1.6487155696342948E-3</v>
      </c>
      <c r="AG623">
        <f t="shared" si="124"/>
        <v>0.16043186419774505</v>
      </c>
      <c r="AH623">
        <f t="shared" si="125"/>
        <v>6.9985724487858433E-3</v>
      </c>
      <c r="AI623">
        <f t="shared" si="126"/>
        <v>1.8279046474145068E-3</v>
      </c>
      <c r="AJ623">
        <f t="shared" si="127"/>
        <v>8.0639335762499997E-3</v>
      </c>
      <c r="AK623">
        <f t="shared" si="128"/>
        <v>2.5584966532453094E-3</v>
      </c>
      <c r="AL623" s="5">
        <f t="shared" si="129"/>
        <v>0.19101220824356779</v>
      </c>
      <c r="AM623" s="5">
        <f t="shared" si="130"/>
        <v>0.1798807715234407</v>
      </c>
      <c r="AN623" s="5">
        <f t="shared" si="131"/>
        <v>1.1131436720127091E-2</v>
      </c>
    </row>
    <row r="624" spans="1:40" x14ac:dyDescent="0.25">
      <c r="A624" s="17">
        <v>649</v>
      </c>
      <c r="B624">
        <v>27</v>
      </c>
      <c r="C624">
        <v>7</v>
      </c>
      <c r="D624">
        <v>2011</v>
      </c>
      <c r="E624" s="1">
        <v>0.50013333333333299</v>
      </c>
      <c r="F624">
        <v>1</v>
      </c>
      <c r="G624">
        <v>8</v>
      </c>
      <c r="H624">
        <v>2011</v>
      </c>
      <c r="I624" s="1">
        <v>0.50013333333333332</v>
      </c>
      <c r="J624" s="4">
        <v>2125</v>
      </c>
      <c r="K624" s="2">
        <v>77.717647058823488</v>
      </c>
      <c r="L624" s="5">
        <v>4.5664717209406396</v>
      </c>
      <c r="M624" s="5">
        <v>2.4893707023471239E-3</v>
      </c>
      <c r="N624" s="5">
        <v>1.0871018616785626</v>
      </c>
      <c r="O624" s="5">
        <v>2.8714574849752763</v>
      </c>
      <c r="P624" s="5">
        <v>0.18682928340456001</v>
      </c>
      <c r="Q624" s="2">
        <v>1.9780314330853939</v>
      </c>
      <c r="R624" s="5">
        <v>3.5435415816168079</v>
      </c>
      <c r="S624" s="5">
        <v>6.7626945893092885E-2</v>
      </c>
      <c r="T624" s="5">
        <v>6.5479648070167609E-2</v>
      </c>
      <c r="U624" s="5">
        <v>0.40583785125187399</v>
      </c>
      <c r="V624" s="5">
        <v>0.22329741436914058</v>
      </c>
      <c r="W624" s="3">
        <v>0.44446767683451327</v>
      </c>
      <c r="X624" s="3">
        <v>6.0489194733011314E-2</v>
      </c>
      <c r="Y624" s="3">
        <v>0.88893535366902654</v>
      </c>
      <c r="AB624">
        <f t="shared" si="119"/>
        <v>0.1288035348472806</v>
      </c>
      <c r="AC624">
        <f t="shared" si="120"/>
        <v>3.1154519202381907E-5</v>
      </c>
      <c r="AD624">
        <f t="shared" si="121"/>
        <v>1.7532515360537033E-2</v>
      </c>
      <c r="AE624">
        <f t="shared" si="122"/>
        <v>2.9893079620720034E-2</v>
      </c>
      <c r="AF624">
        <f t="shared" si="123"/>
        <v>2.1225872806120458E-3</v>
      </c>
      <c r="AG624">
        <f t="shared" si="124"/>
        <v>0.15413558211399278</v>
      </c>
      <c r="AH624">
        <f t="shared" si="125"/>
        <v>3.749075350398479E-3</v>
      </c>
      <c r="AI624">
        <f t="shared" si="126"/>
        <v>1.6747441211041811E-3</v>
      </c>
      <c r="AJ624">
        <f t="shared" si="127"/>
        <v>8.3488551995859698E-3</v>
      </c>
      <c r="AK624">
        <f t="shared" si="128"/>
        <v>2.7856463868405762E-3</v>
      </c>
      <c r="AL624" s="5">
        <f t="shared" si="129"/>
        <v>0.17838287162835209</v>
      </c>
      <c r="AM624" s="5">
        <f t="shared" si="130"/>
        <v>0.17069390317192201</v>
      </c>
      <c r="AN624" s="5">
        <f t="shared" si="131"/>
        <v>7.6889684564300786E-3</v>
      </c>
    </row>
    <row r="625" spans="1:40" x14ac:dyDescent="0.25">
      <c r="A625" s="17">
        <v>650</v>
      </c>
      <c r="B625">
        <v>1</v>
      </c>
      <c r="C625">
        <v>8</v>
      </c>
      <c r="D625">
        <v>2011</v>
      </c>
      <c r="E625" s="1">
        <v>0.52652222222222222</v>
      </c>
      <c r="F625">
        <v>2</v>
      </c>
      <c r="G625">
        <v>8</v>
      </c>
      <c r="H625">
        <v>2011</v>
      </c>
      <c r="I625" s="1">
        <v>0.52652222222222222</v>
      </c>
      <c r="J625" s="4">
        <v>710</v>
      </c>
      <c r="K625" s="2">
        <v>30.591549295774591</v>
      </c>
      <c r="L625" s="5">
        <v>11.918515763523118</v>
      </c>
      <c r="M625" s="5">
        <v>1.8178335903692316E-2</v>
      </c>
      <c r="N625" s="5">
        <v>2.343215040919127</v>
      </c>
      <c r="O625" s="5">
        <v>5.9160499053238071</v>
      </c>
      <c r="P625" s="5">
        <v>0.35143061313814267</v>
      </c>
      <c r="Q625" s="2">
        <v>4.0962323049328306</v>
      </c>
      <c r="R625" s="5">
        <v>7.217832213760377</v>
      </c>
      <c r="S625" s="5">
        <v>2.656171619261103E-2</v>
      </c>
      <c r="T625" s="5">
        <v>9.9834525637749624E-2</v>
      </c>
      <c r="U625" s="5">
        <v>0.91427475640622968</v>
      </c>
      <c r="V625" s="5">
        <v>2.304487094707639</v>
      </c>
      <c r="W625" s="3">
        <v>2.5568133208701025</v>
      </c>
      <c r="X625" s="3">
        <v>0.23893225494700485</v>
      </c>
      <c r="Y625" s="3">
        <v>5.113626641740205</v>
      </c>
      <c r="AB625">
        <f t="shared" si="119"/>
        <v>0.33617791903430222</v>
      </c>
      <c r="AC625">
        <f t="shared" si="120"/>
        <v>2.2750220143787943E-4</v>
      </c>
      <c r="AD625">
        <f t="shared" si="121"/>
        <v>3.7790804289969455E-2</v>
      </c>
      <c r="AE625">
        <f t="shared" si="122"/>
        <v>6.1588566707098738E-2</v>
      </c>
      <c r="AF625">
        <f t="shared" si="123"/>
        <v>3.9926404248388165E-3</v>
      </c>
      <c r="AG625">
        <f t="shared" si="124"/>
        <v>0.31395843515443506</v>
      </c>
      <c r="AH625">
        <f t="shared" si="125"/>
        <v>1.4725177091306292E-3</v>
      </c>
      <c r="AI625">
        <f t="shared" si="126"/>
        <v>2.5534236945787825E-3</v>
      </c>
      <c r="AJ625">
        <f t="shared" si="127"/>
        <v>1.880836775161962E-2</v>
      </c>
      <c r="AK625">
        <f t="shared" si="128"/>
        <v>2.8748591500843801E-2</v>
      </c>
      <c r="AL625" s="5">
        <f t="shared" si="129"/>
        <v>0.43977743265764707</v>
      </c>
      <c r="AM625" s="5">
        <f t="shared" si="130"/>
        <v>0.36554133581060794</v>
      </c>
      <c r="AN625" s="5">
        <f t="shared" si="131"/>
        <v>7.4236096847039135E-2</v>
      </c>
    </row>
    <row r="626" spans="1:40" x14ac:dyDescent="0.25">
      <c r="A626" s="17">
        <v>651</v>
      </c>
      <c r="B626">
        <v>2</v>
      </c>
      <c r="C626">
        <v>8</v>
      </c>
      <c r="D626">
        <v>2011</v>
      </c>
      <c r="E626" s="1">
        <v>0.52652222222222222</v>
      </c>
      <c r="F626">
        <v>3</v>
      </c>
      <c r="G626">
        <v>8</v>
      </c>
      <c r="H626">
        <v>2011</v>
      </c>
      <c r="I626" s="1">
        <v>0.52652222222222222</v>
      </c>
      <c r="J626" s="4">
        <v>710</v>
      </c>
      <c r="K626" s="2">
        <v>125.08450704225329</v>
      </c>
      <c r="L626" s="5">
        <v>7.2910294426301618</v>
      </c>
      <c r="M626" s="5">
        <v>1.500640096167088E-2</v>
      </c>
      <c r="N626" s="5">
        <v>1.9553642595358398</v>
      </c>
      <c r="O626" s="5">
        <v>4.8782553103811983</v>
      </c>
      <c r="P626" s="5">
        <v>0.29653588298532191</v>
      </c>
      <c r="Q626" s="2">
        <v>3.7602422149633643</v>
      </c>
      <c r="R626" s="5">
        <v>4.4343075557567344</v>
      </c>
      <c r="S626" s="5">
        <v>0.22934279232584925</v>
      </c>
      <c r="T626" s="5">
        <v>8.694144718229789E-2</v>
      </c>
      <c r="U626" s="5">
        <v>0.73103749427513309</v>
      </c>
      <c r="V626" s="5">
        <v>2.1542788042741403</v>
      </c>
      <c r="W626" s="3">
        <v>2.4150810374055354</v>
      </c>
      <c r="X626" s="3">
        <v>0.26944604635688146</v>
      </c>
      <c r="Y626" s="3">
        <v>4.8301620748110707</v>
      </c>
      <c r="AB626">
        <f t="shared" si="119"/>
        <v>0.20565338455504925</v>
      </c>
      <c r="AC626">
        <f t="shared" si="120"/>
        <v>1.8780537847505607E-4</v>
      </c>
      <c r="AD626">
        <f t="shared" si="121"/>
        <v>3.153564088541131E-2</v>
      </c>
      <c r="AE626">
        <f t="shared" si="122"/>
        <v>5.0784688669935525E-2</v>
      </c>
      <c r="AF626">
        <f t="shared" si="123"/>
        <v>3.368975580272143E-3</v>
      </c>
      <c r="AG626">
        <f t="shared" si="124"/>
        <v>0.19288177114241398</v>
      </c>
      <c r="AH626">
        <f t="shared" si="125"/>
        <v>1.2714213219973569E-2</v>
      </c>
      <c r="AI626">
        <f t="shared" si="126"/>
        <v>2.2236631051042598E-3</v>
      </c>
      <c r="AJ626">
        <f t="shared" si="127"/>
        <v>1.5038829341187681E-2</v>
      </c>
      <c r="AK626">
        <f t="shared" si="128"/>
        <v>2.6874735582262228E-2</v>
      </c>
      <c r="AL626" s="5">
        <f t="shared" si="129"/>
        <v>0.2915304950691433</v>
      </c>
      <c r="AM626" s="5">
        <f t="shared" si="130"/>
        <v>0.24973321239094173</v>
      </c>
      <c r="AN626" s="5">
        <f t="shared" si="131"/>
        <v>4.1797282678201569E-2</v>
      </c>
    </row>
    <row r="627" spans="1:40" x14ac:dyDescent="0.25">
      <c r="A627" s="17">
        <v>652</v>
      </c>
      <c r="B627">
        <v>3</v>
      </c>
      <c r="C627">
        <v>8</v>
      </c>
      <c r="D627">
        <v>2011</v>
      </c>
      <c r="E627" s="1">
        <v>0.52652222222222222</v>
      </c>
      <c r="F627">
        <v>4</v>
      </c>
      <c r="G627">
        <v>8</v>
      </c>
      <c r="H627">
        <v>2011</v>
      </c>
      <c r="I627" s="1">
        <v>0.52652222222222222</v>
      </c>
      <c r="J627" s="4">
        <v>709</v>
      </c>
      <c r="K627" s="2">
        <v>110.04231311706627</v>
      </c>
      <c r="L627" s="5">
        <v>6.718539900843143</v>
      </c>
      <c r="M627" s="5">
        <v>1.0795466972786282E-2</v>
      </c>
      <c r="N627" s="5">
        <v>1.5598242614832578</v>
      </c>
      <c r="O627" s="5">
        <v>2.9208118868703075</v>
      </c>
      <c r="P627" s="5">
        <v>0.112697087327729</v>
      </c>
      <c r="Q627" s="2">
        <v>1.9172879259008226</v>
      </c>
      <c r="R627" s="5">
        <v>3.9802162432156867</v>
      </c>
      <c r="S627" s="5" t="s">
        <v>140</v>
      </c>
      <c r="T627" s="5">
        <v>4.5863489479433098E-2</v>
      </c>
      <c r="U627" s="5">
        <v>0.65706195846145898</v>
      </c>
      <c r="V627" s="5">
        <v>1.2301012109194709</v>
      </c>
      <c r="W627" s="3">
        <v>0.6507605096612572</v>
      </c>
      <c r="X627" s="3">
        <v>9.4195709668872488E-2</v>
      </c>
      <c r="Y627" s="3">
        <v>1.3015210193225144</v>
      </c>
      <c r="AB627">
        <f t="shared" si="119"/>
        <v>0.18950553975243681</v>
      </c>
      <c r="AC627">
        <f t="shared" si="120"/>
        <v>1.3510546371628808E-4</v>
      </c>
      <c r="AD627">
        <f t="shared" si="121"/>
        <v>2.515646765793119E-2</v>
      </c>
      <c r="AE627">
        <f t="shared" si="122"/>
        <v>3.0406879693749458E-2</v>
      </c>
      <c r="AF627">
        <f t="shared" si="123"/>
        <v>1.2803635477521939E-3</v>
      </c>
      <c r="AG627">
        <f t="shared" si="124"/>
        <v>0.1731298853018402</v>
      </c>
      <c r="AH627">
        <f t="shared" si="125"/>
        <v>5.543759666930919E-2</v>
      </c>
      <c r="AI627">
        <f t="shared" si="126"/>
        <v>1.1730302718899056E-3</v>
      </c>
      <c r="AJ627">
        <f t="shared" si="127"/>
        <v>1.3517012105769576E-2</v>
      </c>
      <c r="AK627">
        <f t="shared" si="128"/>
        <v>1.5345573988516353E-2</v>
      </c>
      <c r="AL627" s="5">
        <f t="shared" si="129"/>
        <v>0.24648435611558595</v>
      </c>
      <c r="AM627" s="5">
        <f t="shared" si="130"/>
        <v>0.25860309833732525</v>
      </c>
      <c r="AN627" s="5">
        <f t="shared" si="131"/>
        <v>-1.2118742221739309E-2</v>
      </c>
    </row>
    <row r="628" spans="1:40" x14ac:dyDescent="0.25">
      <c r="A628" s="17">
        <v>653</v>
      </c>
      <c r="B628">
        <v>4</v>
      </c>
      <c r="C628">
        <v>8</v>
      </c>
      <c r="D628">
        <v>2011</v>
      </c>
      <c r="E628" s="1">
        <v>0.54527222222222216</v>
      </c>
      <c r="F628">
        <v>7</v>
      </c>
      <c r="G628">
        <v>8</v>
      </c>
      <c r="H628">
        <v>2011</v>
      </c>
      <c r="I628" s="1">
        <v>0.54527222222222216</v>
      </c>
      <c r="J628" s="4">
        <v>2135</v>
      </c>
      <c r="K628" s="2">
        <v>8.5573770491803316</v>
      </c>
      <c r="L628" s="5">
        <v>7.7273690976288059</v>
      </c>
      <c r="M628" s="5">
        <v>2.1902651127049177E-3</v>
      </c>
      <c r="N628" s="5">
        <v>0.92531589761416877</v>
      </c>
      <c r="O628" s="5">
        <v>2.7213332900322014</v>
      </c>
      <c r="P628" s="5">
        <v>7.4656750841627637E-2</v>
      </c>
      <c r="Q628" s="2">
        <v>1.5084961372030887</v>
      </c>
      <c r="R628" s="5">
        <v>4.8104024655298598</v>
      </c>
      <c r="S628" s="5">
        <v>1.822186793764637E-2</v>
      </c>
      <c r="T628" s="5">
        <v>9.4207000347628814E-2</v>
      </c>
      <c r="U628" s="5">
        <v>0.50132181704661882</v>
      </c>
      <c r="V628" s="5">
        <v>0.48350955713004967</v>
      </c>
      <c r="W628" s="3">
        <v>0.14194566428610944</v>
      </c>
      <c r="X628" s="3" t="s">
        <v>147</v>
      </c>
      <c r="Y628" s="3">
        <v>0.28389132857221888</v>
      </c>
      <c r="AB628">
        <f t="shared" si="119"/>
        <v>0.21796093694832044</v>
      </c>
      <c r="AC628">
        <f t="shared" si="120"/>
        <v>2.7411207357640643E-5</v>
      </c>
      <c r="AD628">
        <f t="shared" si="121"/>
        <v>1.4923270541750229E-2</v>
      </c>
      <c r="AE628">
        <f t="shared" si="122"/>
        <v>2.8330223636986576E-2</v>
      </c>
      <c r="AF628">
        <f t="shared" si="123"/>
        <v>8.4818325511167557E-4</v>
      </c>
      <c r="AG628">
        <f t="shared" si="124"/>
        <v>0.20924100004175161</v>
      </c>
      <c r="AH628">
        <f t="shared" si="125"/>
        <v>1.0101765652886564E-3</v>
      </c>
      <c r="AI628">
        <f t="shared" si="126"/>
        <v>2.4094909586255364E-3</v>
      </c>
      <c r="AJ628">
        <f t="shared" si="127"/>
        <v>1.031314167962598E-2</v>
      </c>
      <c r="AK628">
        <f t="shared" si="128"/>
        <v>6.0318058524207793E-3</v>
      </c>
      <c r="AL628" s="5">
        <f t="shared" si="129"/>
        <v>0.26209002558952654</v>
      </c>
      <c r="AM628" s="5">
        <f t="shared" si="130"/>
        <v>0.22900561509771256</v>
      </c>
      <c r="AN628" s="5">
        <f t="shared" si="131"/>
        <v>3.3084410491813987E-2</v>
      </c>
    </row>
    <row r="629" spans="1:40" x14ac:dyDescent="0.25">
      <c r="A629" s="17">
        <v>654</v>
      </c>
      <c r="B629">
        <v>7</v>
      </c>
      <c r="C629">
        <v>8</v>
      </c>
      <c r="D629">
        <v>2011</v>
      </c>
      <c r="E629" s="1">
        <v>0.54527222222222216</v>
      </c>
      <c r="F629">
        <v>10</v>
      </c>
      <c r="G629">
        <v>8</v>
      </c>
      <c r="H629">
        <v>2011</v>
      </c>
      <c r="I629" s="1">
        <v>0.54527222222222216</v>
      </c>
      <c r="J629" s="4">
        <v>2128</v>
      </c>
      <c r="K629" s="2">
        <v>25.178571428571413</v>
      </c>
      <c r="L629" s="5">
        <v>5.3725090393437434</v>
      </c>
      <c r="M629" s="5">
        <v>3.1058805773557978E-3</v>
      </c>
      <c r="N629" s="5">
        <v>1.2265183299597209</v>
      </c>
      <c r="O629" s="5">
        <v>2.404870597489861</v>
      </c>
      <c r="P629" s="5">
        <v>5.9338374381638956E-2</v>
      </c>
      <c r="Q629" s="2">
        <v>1.5274419294085628</v>
      </c>
      <c r="R629" s="5">
        <v>3.4800921281305452</v>
      </c>
      <c r="S629" s="5">
        <v>0.10886083741986999</v>
      </c>
      <c r="T629" s="5">
        <v>7.7782654494759879E-2</v>
      </c>
      <c r="U629" s="5">
        <v>0.44900320351921025</v>
      </c>
      <c r="V629" s="5">
        <v>0.51382807995460955</v>
      </c>
      <c r="W629" s="3">
        <v>0.13185117602780855</v>
      </c>
      <c r="X629" s="3" t="s">
        <v>147</v>
      </c>
      <c r="Y629" s="3">
        <v>0.2637023520556171</v>
      </c>
      <c r="AB629">
        <f t="shared" si="119"/>
        <v>0.15153891178020881</v>
      </c>
      <c r="AC629">
        <f t="shared" si="120"/>
        <v>3.8870151398625826E-5</v>
      </c>
      <c r="AD629">
        <f t="shared" si="121"/>
        <v>1.9780990372691848E-2</v>
      </c>
      <c r="AE629">
        <f t="shared" si="122"/>
        <v>2.5035713962142103E-2</v>
      </c>
      <c r="AF629">
        <f t="shared" si="123"/>
        <v>6.7414955738993312E-4</v>
      </c>
      <c r="AG629">
        <f t="shared" si="124"/>
        <v>0.15137568266801038</v>
      </c>
      <c r="AH629">
        <f t="shared" si="125"/>
        <v>6.0349831979659933E-3</v>
      </c>
      <c r="AI629">
        <f t="shared" si="126"/>
        <v>1.9894126981162834E-3</v>
      </c>
      <c r="AJ629">
        <f t="shared" si="127"/>
        <v>9.2368484575027828E-3</v>
      </c>
      <c r="AK629">
        <f t="shared" si="128"/>
        <v>6.4100309375575044E-3</v>
      </c>
      <c r="AL629" s="5">
        <f t="shared" si="129"/>
        <v>0.1970686358238313</v>
      </c>
      <c r="AM629" s="5">
        <f t="shared" si="130"/>
        <v>0.17504695795915295</v>
      </c>
      <c r="AN629" s="5">
        <f t="shared" si="131"/>
        <v>2.2021677864678346E-2</v>
      </c>
    </row>
    <row r="630" spans="1:40" x14ac:dyDescent="0.25">
      <c r="A630" s="17">
        <v>655</v>
      </c>
      <c r="B630">
        <v>10</v>
      </c>
      <c r="C630">
        <v>8</v>
      </c>
      <c r="D630">
        <v>2011</v>
      </c>
      <c r="E630" s="1">
        <v>0.54527222222222194</v>
      </c>
      <c r="F630">
        <v>13</v>
      </c>
      <c r="G630">
        <v>8</v>
      </c>
      <c r="H630">
        <v>2011</v>
      </c>
      <c r="I630" s="1">
        <v>0.54527222222222216</v>
      </c>
      <c r="J630" s="4">
        <v>2120</v>
      </c>
      <c r="K630" s="2">
        <v>32.641509433962227</v>
      </c>
      <c r="L630" s="5">
        <v>6.2764805527791196</v>
      </c>
      <c r="M630" s="5">
        <v>1.0680211687244148E-3</v>
      </c>
      <c r="N630" s="5">
        <v>1.5729039030305014</v>
      </c>
      <c r="O630" s="5">
        <v>3.2825373610303203</v>
      </c>
      <c r="P630" s="5">
        <v>0.12455297137723012</v>
      </c>
      <c r="Q630" s="2">
        <v>2.1965375807676693</v>
      </c>
      <c r="R630" s="5">
        <v>4.3073350848087122</v>
      </c>
      <c r="S630" s="5">
        <v>2.1777351424311194E-2</v>
      </c>
      <c r="T630" s="5">
        <v>0.10245864040819057</v>
      </c>
      <c r="U630" s="5">
        <v>0.51140080467403737</v>
      </c>
      <c r="V630" s="5">
        <v>0.67222651638585984</v>
      </c>
      <c r="W630" s="3">
        <v>0.33740210539720267</v>
      </c>
      <c r="X630" s="3">
        <v>8.995248530254471E-2</v>
      </c>
      <c r="Y630" s="3">
        <v>0.67480421079440533</v>
      </c>
      <c r="AB630">
        <f t="shared" si="119"/>
        <v>0.17703665565055479</v>
      </c>
      <c r="AC630">
        <f t="shared" si="120"/>
        <v>1.3366304174064063E-5</v>
      </c>
      <c r="AD630">
        <f t="shared" si="121"/>
        <v>2.5367412946888091E-2</v>
      </c>
      <c r="AE630">
        <f t="shared" si="122"/>
        <v>3.4172593954359891E-2</v>
      </c>
      <c r="AF630">
        <f t="shared" si="123"/>
        <v>1.4150595023975357E-3</v>
      </c>
      <c r="AG630">
        <f t="shared" si="124"/>
        <v>0.18735877239349119</v>
      </c>
      <c r="AH630">
        <f t="shared" si="125"/>
        <v>1.20728402478677E-3</v>
      </c>
      <c r="AI630">
        <f t="shared" si="126"/>
        <v>2.6205395223882003E-3</v>
      </c>
      <c r="AJ630">
        <f t="shared" si="127"/>
        <v>1.052048559296518E-2</v>
      </c>
      <c r="AK630">
        <f t="shared" si="128"/>
        <v>8.3860593361509469E-3</v>
      </c>
      <c r="AL630" s="5">
        <f t="shared" si="129"/>
        <v>0.23800508835837439</v>
      </c>
      <c r="AM630" s="5">
        <f t="shared" si="130"/>
        <v>0.21009314086978226</v>
      </c>
      <c r="AN630" s="5">
        <f t="shared" si="131"/>
        <v>2.7911947488592131E-2</v>
      </c>
    </row>
    <row r="631" spans="1:40" x14ac:dyDescent="0.25">
      <c r="A631" s="17">
        <v>656</v>
      </c>
      <c r="B631">
        <v>13</v>
      </c>
      <c r="C631">
        <v>8</v>
      </c>
      <c r="D631">
        <v>2011</v>
      </c>
      <c r="E631" s="1">
        <v>0.54527222222222194</v>
      </c>
      <c r="F631">
        <v>16</v>
      </c>
      <c r="G631">
        <v>8</v>
      </c>
      <c r="H631">
        <v>2011</v>
      </c>
      <c r="I631" s="1">
        <v>0.54527222222222216</v>
      </c>
      <c r="J631" s="4">
        <v>2145</v>
      </c>
      <c r="K631" s="2">
        <v>30.531468531468555</v>
      </c>
      <c r="L631" s="5">
        <v>6.5980995291062401</v>
      </c>
      <c r="M631" s="5">
        <v>5.4302107288684469E-3</v>
      </c>
      <c r="N631" s="5">
        <v>1.0184137242325162</v>
      </c>
      <c r="O631" s="5">
        <v>2.8629015347069031</v>
      </c>
      <c r="P631" s="5">
        <v>0.1297531802276769</v>
      </c>
      <c r="Q631" s="2">
        <v>1.7664085956264257</v>
      </c>
      <c r="R631" s="5">
        <v>4.3489534644326584</v>
      </c>
      <c r="S631" s="5">
        <v>1.1138490219698273E-2</v>
      </c>
      <c r="T631" s="5">
        <v>8.294581306091374E-2</v>
      </c>
      <c r="U631" s="5">
        <v>0.4367319119173147</v>
      </c>
      <c r="V631" s="5">
        <v>0.78714577121238205</v>
      </c>
      <c r="W631" s="3">
        <v>0.3625429688421814</v>
      </c>
      <c r="X631" s="3">
        <v>8.0975009242725757E-2</v>
      </c>
      <c r="Y631" s="3">
        <v>0.7250859376843628</v>
      </c>
      <c r="AB631">
        <f t="shared" si="119"/>
        <v>0.1861083555441356</v>
      </c>
      <c r="AC631">
        <f t="shared" si="120"/>
        <v>6.7959185133015205E-5</v>
      </c>
      <c r="AD631">
        <f t="shared" si="121"/>
        <v>1.6424729726723472E-2</v>
      </c>
      <c r="AE631">
        <f t="shared" si="122"/>
        <v>2.9804008581381415E-2</v>
      </c>
      <c r="AF631">
        <f t="shared" si="123"/>
        <v>1.4741396260341663E-3</v>
      </c>
      <c r="AG631">
        <f t="shared" si="124"/>
        <v>0.18916907234968677</v>
      </c>
      <c r="AH631">
        <f t="shared" si="125"/>
        <v>6.1749112830467793E-4</v>
      </c>
      <c r="AI631">
        <f t="shared" si="126"/>
        <v>2.1214685308802105E-3</v>
      </c>
      <c r="AJ631">
        <f t="shared" si="127"/>
        <v>8.9844046886919313E-3</v>
      </c>
      <c r="AK631">
        <f t="shared" si="128"/>
        <v>9.8196827746055652E-3</v>
      </c>
      <c r="AL631" s="5">
        <f t="shared" si="129"/>
        <v>0.23387919266340765</v>
      </c>
      <c r="AM631" s="5">
        <f t="shared" si="130"/>
        <v>0.21071211947216917</v>
      </c>
      <c r="AN631" s="5">
        <f t="shared" si="131"/>
        <v>2.316707319123848E-2</v>
      </c>
    </row>
    <row r="632" spans="1:40" x14ac:dyDescent="0.25">
      <c r="A632" s="17">
        <v>657</v>
      </c>
      <c r="B632">
        <v>16</v>
      </c>
      <c r="C632">
        <v>8</v>
      </c>
      <c r="D632">
        <v>2011</v>
      </c>
      <c r="E632" s="1">
        <v>0.54527222222222194</v>
      </c>
      <c r="F632">
        <v>19</v>
      </c>
      <c r="G632">
        <v>8</v>
      </c>
      <c r="H632">
        <v>2011</v>
      </c>
      <c r="I632" s="1">
        <v>0.54527222222222216</v>
      </c>
      <c r="J632" s="4">
        <v>2133</v>
      </c>
      <c r="K632" s="2">
        <v>46.221284575715039</v>
      </c>
      <c r="L632" s="5">
        <v>6.6607756343017268</v>
      </c>
      <c r="M632" s="5">
        <v>2.5123988310092778E-3</v>
      </c>
      <c r="N632" s="5">
        <v>1.7965654693176143</v>
      </c>
      <c r="O632" s="5">
        <v>3.9836687432549853</v>
      </c>
      <c r="P632" s="5">
        <v>9.4360892769204952E-2</v>
      </c>
      <c r="Q632" s="2">
        <v>2.8442853608288079</v>
      </c>
      <c r="R632" s="5">
        <v>4.5190672294476499</v>
      </c>
      <c r="S632" s="5">
        <v>2.4511626863810334E-2</v>
      </c>
      <c r="T632" s="5">
        <v>0.18399172259119084</v>
      </c>
      <c r="U632" s="5">
        <v>0.46059452942634505</v>
      </c>
      <c r="V632" s="5">
        <v>1.0392989881799375</v>
      </c>
      <c r="W632" s="3">
        <v>0.30098294675190912</v>
      </c>
      <c r="X632" s="3">
        <v>8.5797107640025988E-2</v>
      </c>
      <c r="Y632" s="3">
        <v>0.60196589350381824</v>
      </c>
      <c r="AB632">
        <f t="shared" si="119"/>
        <v>0.1878762201873389</v>
      </c>
      <c r="AC632">
        <f t="shared" si="120"/>
        <v>3.1442716647593084E-5</v>
      </c>
      <c r="AD632">
        <f t="shared" si="121"/>
        <v>2.8974572482458875E-2</v>
      </c>
      <c r="AE632">
        <f t="shared" si="122"/>
        <v>4.1471666409060665E-2</v>
      </c>
      <c r="AF632">
        <f t="shared" si="123"/>
        <v>1.0720440989189335E-3</v>
      </c>
      <c r="AG632">
        <f t="shared" si="124"/>
        <v>0.19656861419003538</v>
      </c>
      <c r="AH632">
        <f t="shared" si="125"/>
        <v>1.3588656837845215E-3</v>
      </c>
      <c r="AI632">
        <f t="shared" si="126"/>
        <v>4.7058752577782371E-3</v>
      </c>
      <c r="AJ632">
        <f t="shared" si="127"/>
        <v>9.4753040408628898E-3</v>
      </c>
      <c r="AK632">
        <f t="shared" si="128"/>
        <v>1.2965306738771675E-2</v>
      </c>
      <c r="AL632" s="5">
        <f t="shared" si="129"/>
        <v>0.25942594589442497</v>
      </c>
      <c r="AM632" s="5">
        <f t="shared" si="130"/>
        <v>0.22507396591123269</v>
      </c>
      <c r="AN632" s="5">
        <f t="shared" si="131"/>
        <v>3.4351979983192282E-2</v>
      </c>
    </row>
    <row r="633" spans="1:40" x14ac:dyDescent="0.25">
      <c r="A633" s="17">
        <v>658</v>
      </c>
      <c r="B633">
        <v>19</v>
      </c>
      <c r="C633">
        <v>8</v>
      </c>
      <c r="D633">
        <v>2011</v>
      </c>
      <c r="E633" s="1">
        <v>0.54527222222222194</v>
      </c>
      <c r="F633">
        <v>22</v>
      </c>
      <c r="G633">
        <v>8</v>
      </c>
      <c r="H633">
        <v>2011</v>
      </c>
      <c r="I633" s="1">
        <v>0.54527222222222216</v>
      </c>
      <c r="J633" s="4">
        <v>2133</v>
      </c>
      <c r="K633" s="2">
        <v>27.782466010314153</v>
      </c>
      <c r="L633" s="5">
        <v>6.7456011056853216</v>
      </c>
      <c r="M633" s="5">
        <v>1.4051957109374E-2</v>
      </c>
      <c r="N633" s="5">
        <v>0.75336776899743152</v>
      </c>
      <c r="O633" s="5">
        <v>2.0359096248577182</v>
      </c>
      <c r="P633" s="5">
        <v>4.0790377208332666E-2</v>
      </c>
      <c r="Q633" s="2">
        <v>1.0341296568314999</v>
      </c>
      <c r="R633" s="5">
        <v>3.9732991497422665</v>
      </c>
      <c r="S633" s="5">
        <v>2.0590688863607539E-2</v>
      </c>
      <c r="T633" s="5">
        <v>0.15441212029926193</v>
      </c>
      <c r="U633" s="5">
        <v>0.4104979101412965</v>
      </c>
      <c r="V633" s="5">
        <v>0.5381385256823098</v>
      </c>
      <c r="W633" s="3">
        <v>0.26548105537440725</v>
      </c>
      <c r="X633" s="3">
        <v>9.5585757476517957E-2</v>
      </c>
      <c r="Y633" s="3">
        <v>0.5309621107488145</v>
      </c>
      <c r="AB633">
        <f t="shared" si="119"/>
        <v>0.19026883777636083</v>
      </c>
      <c r="AC633">
        <f t="shared" si="120"/>
        <v>1.7586049646293054E-4</v>
      </c>
      <c r="AD633">
        <f t="shared" si="121"/>
        <v>1.2150132795915024E-2</v>
      </c>
      <c r="AE633">
        <f t="shared" si="122"/>
        <v>2.1194675120528916E-2</v>
      </c>
      <c r="AF633">
        <f t="shared" si="123"/>
        <v>4.6342379661271657E-4</v>
      </c>
      <c r="AG633">
        <f t="shared" si="124"/>
        <v>0.1728290082824781</v>
      </c>
      <c r="AH633">
        <f t="shared" si="125"/>
        <v>1.1414983043639111E-3</v>
      </c>
      <c r="AI633">
        <f t="shared" si="126"/>
        <v>3.9493307969722963E-3</v>
      </c>
      <c r="AJ633">
        <f t="shared" si="127"/>
        <v>8.4447214593971719E-3</v>
      </c>
      <c r="AK633">
        <f t="shared" si="128"/>
        <v>6.7133049611066593E-3</v>
      </c>
      <c r="AL633" s="5">
        <f t="shared" si="129"/>
        <v>0.22425292998588042</v>
      </c>
      <c r="AM633" s="5">
        <f t="shared" si="130"/>
        <v>0.19307786380431816</v>
      </c>
      <c r="AN633" s="5">
        <f t="shared" si="131"/>
        <v>3.1175066181562266E-2</v>
      </c>
    </row>
    <row r="634" spans="1:40" x14ac:dyDescent="0.25">
      <c r="A634" s="17">
        <v>659</v>
      </c>
      <c r="B634">
        <v>22</v>
      </c>
      <c r="C634">
        <v>8</v>
      </c>
      <c r="D634">
        <v>2011</v>
      </c>
      <c r="E634" s="1">
        <v>0.54527222222222194</v>
      </c>
      <c r="F634">
        <v>25</v>
      </c>
      <c r="G634">
        <v>8</v>
      </c>
      <c r="H634">
        <v>2011</v>
      </c>
      <c r="I634" s="1">
        <v>0.54527222222222216</v>
      </c>
      <c r="J634" s="4">
        <v>2134</v>
      </c>
      <c r="K634" s="2">
        <v>41.92127460168691</v>
      </c>
      <c r="L634" s="5">
        <v>7.6302853312632664</v>
      </c>
      <c r="M634" s="5">
        <v>1.5592829076492924E-2</v>
      </c>
      <c r="N634" s="5">
        <v>0.94005814772561236</v>
      </c>
      <c r="O634" s="5">
        <v>2.3495333143409356</v>
      </c>
      <c r="P634" s="5">
        <v>8.3740778509494337E-2</v>
      </c>
      <c r="Q634" s="2">
        <v>1.2398058657510787</v>
      </c>
      <c r="R634" s="5">
        <v>4.4014446970977312</v>
      </c>
      <c r="S634" s="5">
        <v>1.2258586746865278E-2</v>
      </c>
      <c r="T634" s="5">
        <v>0.16810818472953934</v>
      </c>
      <c r="U634" s="5">
        <v>0.44814810857462489</v>
      </c>
      <c r="V634" s="5">
        <v>0.65793140787701898</v>
      </c>
      <c r="W634" s="3">
        <v>0.35625203597441596</v>
      </c>
      <c r="X634" s="3">
        <v>8.6326184976643613E-2</v>
      </c>
      <c r="Y634" s="3">
        <v>0.71250407194883192</v>
      </c>
      <c r="AB634">
        <f t="shared" si="119"/>
        <v>0.21522255750608596</v>
      </c>
      <c r="AC634">
        <f t="shared" si="120"/>
        <v>1.9514453690044209E-4</v>
      </c>
      <c r="AD634">
        <f t="shared" si="121"/>
        <v>1.516102997868898E-2</v>
      </c>
      <c r="AE634">
        <f t="shared" si="122"/>
        <v>2.44596295799701E-2</v>
      </c>
      <c r="AF634">
        <f t="shared" si="123"/>
        <v>9.5138785576728748E-4</v>
      </c>
      <c r="AG634">
        <f t="shared" si="124"/>
        <v>0.19145231540366567</v>
      </c>
      <c r="AH634">
        <f t="shared" si="125"/>
        <v>6.7958658780845635E-4</v>
      </c>
      <c r="AI634">
        <f t="shared" si="126"/>
        <v>4.2996290050856256E-3</v>
      </c>
      <c r="AJ634">
        <f t="shared" si="127"/>
        <v>9.2192575308501327E-3</v>
      </c>
      <c r="AK634">
        <f t="shared" si="128"/>
        <v>8.2077271441743892E-3</v>
      </c>
      <c r="AL634" s="5">
        <f t="shared" si="129"/>
        <v>0.25598974945741276</v>
      </c>
      <c r="AM634" s="5">
        <f t="shared" si="130"/>
        <v>0.21385851567158426</v>
      </c>
      <c r="AN634" s="5">
        <f t="shared" si="131"/>
        <v>4.2131233785828504E-2</v>
      </c>
    </row>
    <row r="635" spans="1:40" x14ac:dyDescent="0.25">
      <c r="A635" s="17">
        <v>660</v>
      </c>
      <c r="B635">
        <v>25</v>
      </c>
      <c r="C635">
        <v>8</v>
      </c>
      <c r="D635">
        <v>2011</v>
      </c>
      <c r="E635" s="1">
        <v>0.54527222222222194</v>
      </c>
      <c r="F635">
        <v>28</v>
      </c>
      <c r="G635">
        <v>8</v>
      </c>
      <c r="H635">
        <v>2011</v>
      </c>
      <c r="I635" s="1">
        <v>0.54527222222222216</v>
      </c>
      <c r="J635" s="4">
        <v>2133</v>
      </c>
      <c r="K635" s="2">
        <v>16.071261134552213</v>
      </c>
      <c r="L635" s="5">
        <v>3.5192888217461173</v>
      </c>
      <c r="M635" s="5">
        <v>4.5374066565776819E-3</v>
      </c>
      <c r="N635" s="5">
        <v>0.36543391930993741</v>
      </c>
      <c r="O635" s="5">
        <v>1.0455685496436682</v>
      </c>
      <c r="P635" s="5">
        <v>2.6914800640067089E-2</v>
      </c>
      <c r="Q635" s="2">
        <v>0.57014195019030645</v>
      </c>
      <c r="R635" s="5">
        <v>1.8856556965246294</v>
      </c>
      <c r="S635" s="5">
        <v>2.9790873363330889E-2</v>
      </c>
      <c r="T635" s="5">
        <v>8.0503240542784751E-2</v>
      </c>
      <c r="U635" s="5">
        <v>0.21806496525222496</v>
      </c>
      <c r="V635" s="5">
        <v>0.2437828909080767</v>
      </c>
      <c r="W635" s="3">
        <v>0.21259652669998524</v>
      </c>
      <c r="X635" s="3">
        <v>0.10368094810933443</v>
      </c>
      <c r="Y635" s="3">
        <v>0.42519305339997049</v>
      </c>
      <c r="AB635">
        <f t="shared" si="119"/>
        <v>9.9266319401633621E-2</v>
      </c>
      <c r="AC635">
        <f t="shared" si="120"/>
        <v>5.6785726078515243E-5</v>
      </c>
      <c r="AD635">
        <f t="shared" si="121"/>
        <v>5.8936296858786543E-3</v>
      </c>
      <c r="AE635">
        <f t="shared" si="122"/>
        <v>1.0884808173883882E-2</v>
      </c>
      <c r="AF635">
        <f t="shared" si="123"/>
        <v>3.0578190130456275E-4</v>
      </c>
      <c r="AG635">
        <f t="shared" si="124"/>
        <v>8.2021512025767518E-2</v>
      </c>
      <c r="AH635">
        <f t="shared" si="125"/>
        <v>1.6515344219428043E-3</v>
      </c>
      <c r="AI635">
        <f t="shared" si="126"/>
        <v>2.058995929305999E-3</v>
      </c>
      <c r="AJ635">
        <f t="shared" si="127"/>
        <v>4.4860103939976335E-3</v>
      </c>
      <c r="AK635">
        <f t="shared" si="128"/>
        <v>3.0412037288931725E-3</v>
      </c>
      <c r="AL635" s="5">
        <f t="shared" si="129"/>
        <v>0.11640732488877925</v>
      </c>
      <c r="AM635" s="5">
        <f t="shared" si="130"/>
        <v>9.3259256499907142E-2</v>
      </c>
      <c r="AN635" s="5">
        <f t="shared" si="131"/>
        <v>2.3148068388872109E-2</v>
      </c>
    </row>
    <row r="636" spans="1:40" x14ac:dyDescent="0.25">
      <c r="A636" s="17">
        <v>661</v>
      </c>
      <c r="B636">
        <v>28</v>
      </c>
      <c r="C636">
        <v>8</v>
      </c>
      <c r="D636">
        <v>2011</v>
      </c>
      <c r="E636" s="1">
        <v>0.54527222222222194</v>
      </c>
      <c r="F636">
        <v>31</v>
      </c>
      <c r="G636">
        <v>8</v>
      </c>
      <c r="H636">
        <v>2011</v>
      </c>
      <c r="I636" s="1">
        <v>0.54527222222222216</v>
      </c>
      <c r="J636" s="4">
        <v>2140</v>
      </c>
      <c r="K636" s="2">
        <v>5.6542056074766354</v>
      </c>
      <c r="L636" s="5">
        <v>7.8064304969147704</v>
      </c>
      <c r="M636" s="5">
        <v>1.355852566906787E-3</v>
      </c>
      <c r="N636" s="5">
        <v>1.3280794578749866</v>
      </c>
      <c r="O636" s="5">
        <v>2.9010324499102755</v>
      </c>
      <c r="P636" s="5">
        <v>5.8886645153842745E-2</v>
      </c>
      <c r="Q636" s="2">
        <v>1.5437261504775586</v>
      </c>
      <c r="R636" s="5">
        <v>5.383401682608504</v>
      </c>
      <c r="S636" s="5">
        <v>1.6308500835011876E-2</v>
      </c>
      <c r="T636" s="5">
        <v>0.23131227491751094</v>
      </c>
      <c r="U636" s="5">
        <v>0.4661904967574611</v>
      </c>
      <c r="V636" s="5">
        <v>0.38887956470653834</v>
      </c>
      <c r="W636" s="3">
        <v>0.20429223216256848</v>
      </c>
      <c r="X636" s="3">
        <v>6.0833473502728039E-2</v>
      </c>
      <c r="Y636" s="3">
        <v>0.40858446432513695</v>
      </c>
      <c r="AB636">
        <f t="shared" si="119"/>
        <v>0.22019097105787294</v>
      </c>
      <c r="AC636">
        <f t="shared" si="120"/>
        <v>1.6968519309506246E-5</v>
      </c>
      <c r="AD636">
        <f t="shared" si="121"/>
        <v>2.1418943629858068E-2</v>
      </c>
      <c r="AE636">
        <f t="shared" si="122"/>
        <v>3.0200967439435046E-2</v>
      </c>
      <c r="AF636">
        <f t="shared" si="123"/>
        <v>6.6901741377878049E-4</v>
      </c>
      <c r="AG636">
        <f t="shared" si="124"/>
        <v>0.23416509528405477</v>
      </c>
      <c r="AH636">
        <f t="shared" si="125"/>
        <v>9.0410409157248048E-4</v>
      </c>
      <c r="AI636">
        <f t="shared" si="126"/>
        <v>5.9161721844047162E-3</v>
      </c>
      <c r="AJ636">
        <f t="shared" si="127"/>
        <v>9.590423714409815E-3</v>
      </c>
      <c r="AK636">
        <f t="shared" si="128"/>
        <v>4.8512919748819657E-3</v>
      </c>
      <c r="AL636" s="5">
        <f t="shared" si="129"/>
        <v>0.27249686806025436</v>
      </c>
      <c r="AM636" s="5">
        <f t="shared" si="130"/>
        <v>0.25542708724932378</v>
      </c>
      <c r="AN636" s="5">
        <f t="shared" si="131"/>
        <v>1.7069780810930579E-2</v>
      </c>
    </row>
    <row r="637" spans="1:40" x14ac:dyDescent="0.25">
      <c r="A637" s="17">
        <v>662</v>
      </c>
      <c r="B637">
        <v>31</v>
      </c>
      <c r="C637">
        <v>8</v>
      </c>
      <c r="D637">
        <v>2011</v>
      </c>
      <c r="E637" s="1">
        <v>0.54527222222222194</v>
      </c>
      <c r="F637">
        <v>3</v>
      </c>
      <c r="G637">
        <v>9</v>
      </c>
      <c r="H637">
        <v>2011</v>
      </c>
      <c r="I637" s="1">
        <v>0.54527222222222216</v>
      </c>
      <c r="J637" s="4">
        <v>2125</v>
      </c>
      <c r="K637" s="2">
        <v>44.103529411764718</v>
      </c>
      <c r="L637" s="5">
        <v>6.3916049462528441</v>
      </c>
      <c r="M637" s="5">
        <v>2.1702348761346874E-3</v>
      </c>
      <c r="N637" s="5">
        <v>0.96361938314195961</v>
      </c>
      <c r="O637" s="5">
        <v>2.1901823179881088</v>
      </c>
      <c r="P637" s="5">
        <v>5.1658609679637257E-2</v>
      </c>
      <c r="Q637" s="2">
        <v>1.1551004584712976</v>
      </c>
      <c r="R637" s="5">
        <v>4.1053824228836584</v>
      </c>
      <c r="S637" s="5">
        <v>2.0549959891809046E-2</v>
      </c>
      <c r="T637" s="5">
        <v>0.12219709284370767</v>
      </c>
      <c r="U637" s="5">
        <v>0.34894130230466114</v>
      </c>
      <c r="V637" s="5">
        <v>0.48207439002959201</v>
      </c>
      <c r="W637" s="3">
        <v>0.20641079865016873</v>
      </c>
      <c r="X637" s="3">
        <v>5.0293998544299605E-2</v>
      </c>
      <c r="Y637" s="3">
        <v>0.41282159730033746</v>
      </c>
      <c r="AB637">
        <f t="shared" si="119"/>
        <v>0.1802838954743701</v>
      </c>
      <c r="AC637">
        <f t="shared" si="120"/>
        <v>2.716052858598678E-5</v>
      </c>
      <c r="AD637">
        <f t="shared" si="121"/>
        <v>1.5541019873299684E-2</v>
      </c>
      <c r="AE637">
        <f t="shared" si="122"/>
        <v>2.2800718714480781E-2</v>
      </c>
      <c r="AF637">
        <f t="shared" si="123"/>
        <v>5.8689893705080758E-4</v>
      </c>
      <c r="AG637">
        <f t="shared" si="124"/>
        <v>0.17857431470100216</v>
      </c>
      <c r="AH637">
        <f t="shared" si="125"/>
        <v>1.1392403880525906E-3</v>
      </c>
      <c r="AI637">
        <f t="shared" si="126"/>
        <v>3.1253812274116177E-3</v>
      </c>
      <c r="AJ637">
        <f t="shared" si="127"/>
        <v>7.1783851533565347E-3</v>
      </c>
      <c r="AK637">
        <f t="shared" si="128"/>
        <v>6.0139020712274456E-3</v>
      </c>
      <c r="AL637" s="5">
        <f t="shared" si="129"/>
        <v>0.21923969352778733</v>
      </c>
      <c r="AM637" s="5">
        <f t="shared" si="130"/>
        <v>0.19603122354105038</v>
      </c>
      <c r="AN637" s="5">
        <f t="shared" si="131"/>
        <v>2.3208469986736951E-2</v>
      </c>
    </row>
    <row r="638" spans="1:40" x14ac:dyDescent="0.25">
      <c r="A638" s="17">
        <v>663</v>
      </c>
      <c r="B638">
        <v>3</v>
      </c>
      <c r="C638">
        <v>9</v>
      </c>
      <c r="D638">
        <v>2011</v>
      </c>
      <c r="E638" s="1">
        <v>0.54527222222222194</v>
      </c>
      <c r="F638">
        <v>6</v>
      </c>
      <c r="G638">
        <v>9</v>
      </c>
      <c r="H638">
        <v>2011</v>
      </c>
      <c r="I638" s="1">
        <v>0.54527222222222216</v>
      </c>
      <c r="J638" s="4">
        <v>2139</v>
      </c>
      <c r="K638" s="2">
        <v>24.562879850397294</v>
      </c>
      <c r="L638" s="5">
        <v>7.8069989602717857</v>
      </c>
      <c r="M638" s="5">
        <v>4.9588429877947815E-3</v>
      </c>
      <c r="N638" s="5">
        <v>0.9239369326088539</v>
      </c>
      <c r="O638" s="5">
        <v>2.3970505234200861</v>
      </c>
      <c r="P638" s="5">
        <v>6.3912133536115356E-2</v>
      </c>
      <c r="Q638" s="2">
        <v>1.098307254469614</v>
      </c>
      <c r="R638" s="5">
        <v>5.1511266854552922</v>
      </c>
      <c r="S638" s="5">
        <v>2.566767892121647E-2</v>
      </c>
      <c r="T638" s="5">
        <v>0.20155734215552265</v>
      </c>
      <c r="U638" s="5">
        <v>0.41285684825222857</v>
      </c>
      <c r="V638" s="5">
        <v>0.37420883116452147</v>
      </c>
      <c r="W638" s="3">
        <v>0.16532593313633828</v>
      </c>
      <c r="X638" s="3" t="s">
        <v>147</v>
      </c>
      <c r="Y638" s="3">
        <v>0.33065186627267656</v>
      </c>
      <c r="AB638">
        <f t="shared" si="119"/>
        <v>0.22020700533866766</v>
      </c>
      <c r="AC638">
        <f t="shared" si="120"/>
        <v>6.2060009358665168E-5</v>
      </c>
      <c r="AD638">
        <f t="shared" si="121"/>
        <v>1.4901030928343629E-2</v>
      </c>
      <c r="AE638">
        <f t="shared" si="122"/>
        <v>2.4954303703403857E-2</v>
      </c>
      <c r="AF638">
        <f t="shared" si="123"/>
        <v>7.2611251966738497E-4</v>
      </c>
      <c r="AG638">
        <f t="shared" si="124"/>
        <v>0.22406168854474368</v>
      </c>
      <c r="AH638">
        <f t="shared" si="125"/>
        <v>1.4229544314717278E-3</v>
      </c>
      <c r="AI638">
        <f t="shared" si="126"/>
        <v>5.155143373382542E-3</v>
      </c>
      <c r="AJ638">
        <f t="shared" si="127"/>
        <v>8.4932492954583137E-3</v>
      </c>
      <c r="AK638">
        <f t="shared" si="128"/>
        <v>4.6682738418727726E-3</v>
      </c>
      <c r="AL638" s="5">
        <f t="shared" si="129"/>
        <v>0.26085051249944119</v>
      </c>
      <c r="AM638" s="5">
        <f t="shared" si="130"/>
        <v>0.24380130948692902</v>
      </c>
      <c r="AN638" s="5">
        <f t="shared" si="131"/>
        <v>1.7049203012512171E-2</v>
      </c>
    </row>
    <row r="639" spans="1:40" x14ac:dyDescent="0.25">
      <c r="A639" s="17">
        <v>664</v>
      </c>
      <c r="B639">
        <v>6</v>
      </c>
      <c r="C639">
        <v>9</v>
      </c>
      <c r="D639">
        <v>2011</v>
      </c>
      <c r="E639" s="1">
        <v>0.54527222222222194</v>
      </c>
      <c r="F639">
        <v>9</v>
      </c>
      <c r="G639">
        <v>9</v>
      </c>
      <c r="H639">
        <v>2011</v>
      </c>
      <c r="I639" s="1">
        <v>0.54527222222222216</v>
      </c>
      <c r="J639" s="4">
        <v>2082</v>
      </c>
      <c r="K639" s="2">
        <v>3.107588856868384</v>
      </c>
      <c r="L639" s="5">
        <v>6.0954516781485832</v>
      </c>
      <c r="M639" s="5">
        <v>1.894853082324324E-3</v>
      </c>
      <c r="N639" s="5">
        <v>1.0555192965402085</v>
      </c>
      <c r="O639" s="5">
        <v>2.5919113937736893</v>
      </c>
      <c r="P639" s="5">
        <v>7.6510076304192098E-2</v>
      </c>
      <c r="Q639" s="2">
        <v>1.5696554217610026</v>
      </c>
      <c r="R639" s="5">
        <v>4.0545118829034719</v>
      </c>
      <c r="S639" s="5">
        <v>2.1656232813041913E-2</v>
      </c>
      <c r="T639" s="5">
        <v>0.12160165824762872</v>
      </c>
      <c r="U639" s="5">
        <v>0.36530425776386793</v>
      </c>
      <c r="V639" s="5">
        <v>0.46585528255004993</v>
      </c>
      <c r="W639" s="3">
        <v>0.1849706466806923</v>
      </c>
      <c r="X639" s="3">
        <v>3.9481835303728251E-2</v>
      </c>
      <c r="Y639" s="3">
        <v>0.36994129336138459</v>
      </c>
      <c r="AB639">
        <f t="shared" si="119"/>
        <v>0.17193049045633887</v>
      </c>
      <c r="AC639">
        <f t="shared" si="120"/>
        <v>2.3714120473622398E-5</v>
      </c>
      <c r="AD639">
        <f t="shared" si="121"/>
        <v>1.7023159404179485E-2</v>
      </c>
      <c r="AE639">
        <f t="shared" si="122"/>
        <v>2.6982887286104273E-2</v>
      </c>
      <c r="AF639">
        <f t="shared" si="123"/>
        <v>8.6923908202482286E-4</v>
      </c>
      <c r="AG639">
        <f t="shared" si="124"/>
        <v>0.17636156790187427</v>
      </c>
      <c r="AH639">
        <f t="shared" si="125"/>
        <v>1.2005695000660767E-3</v>
      </c>
      <c r="AI639">
        <f t="shared" si="126"/>
        <v>3.1101520589802809E-3</v>
      </c>
      <c r="AJ639">
        <f t="shared" si="127"/>
        <v>7.5150022169073851E-3</v>
      </c>
      <c r="AK639">
        <f t="shared" si="128"/>
        <v>5.8115678960834576E-3</v>
      </c>
      <c r="AL639" s="5">
        <f t="shared" si="129"/>
        <v>0.21682949034912105</v>
      </c>
      <c r="AM639" s="5">
        <f t="shared" si="130"/>
        <v>0.19399885957391144</v>
      </c>
      <c r="AN639" s="5">
        <f t="shared" si="131"/>
        <v>2.2830630775209609E-2</v>
      </c>
    </row>
    <row r="640" spans="1:40" x14ac:dyDescent="0.25">
      <c r="A640" s="17">
        <v>665</v>
      </c>
      <c r="B640">
        <v>9</v>
      </c>
      <c r="C640">
        <v>9</v>
      </c>
      <c r="D640">
        <v>2011</v>
      </c>
      <c r="E640" s="1">
        <v>0.54527222222222194</v>
      </c>
      <c r="F640">
        <v>12</v>
      </c>
      <c r="G640">
        <v>9</v>
      </c>
      <c r="H640">
        <v>2011</v>
      </c>
      <c r="I640" s="1">
        <v>0.54527222222222216</v>
      </c>
      <c r="J640" s="4">
        <v>2074</v>
      </c>
      <c r="K640" s="2">
        <v>91.297010607521756</v>
      </c>
      <c r="L640" s="5">
        <v>10.153340037192747</v>
      </c>
      <c r="M640" s="5">
        <v>1.6713015784457098E-2</v>
      </c>
      <c r="N640" s="5">
        <v>1.8769352822537992</v>
      </c>
      <c r="O640" s="5">
        <v>3.8228279384919701</v>
      </c>
      <c r="P640" s="5">
        <v>0.15109827203987791</v>
      </c>
      <c r="Q640" s="2">
        <v>2.2044857497200088</v>
      </c>
      <c r="R640" s="5">
        <v>6.4187325040136809</v>
      </c>
      <c r="S640" s="5">
        <v>0.20159758648998388</v>
      </c>
      <c r="T640" s="5">
        <v>0.26766437994039843</v>
      </c>
      <c r="U640" s="5">
        <v>0.53534142552091646</v>
      </c>
      <c r="V640" s="5">
        <v>1.0077923186747391</v>
      </c>
      <c r="W640" s="3">
        <v>0.45910696794530387</v>
      </c>
      <c r="X640" s="3">
        <v>7.4765536781383521E-2</v>
      </c>
      <c r="Y640" s="3">
        <v>0.91821393589060774</v>
      </c>
      <c r="AB640">
        <f t="shared" si="119"/>
        <v>0.28638874107107282</v>
      </c>
      <c r="AC640">
        <f t="shared" si="120"/>
        <v>2.0916369373819957E-4</v>
      </c>
      <c r="AD640">
        <f t="shared" si="121"/>
        <v>3.0270757347464462E-2</v>
      </c>
      <c r="AE640">
        <f t="shared" si="122"/>
        <v>3.9797246011684349E-2</v>
      </c>
      <c r="AF640">
        <f t="shared" si="123"/>
        <v>1.7166434753154744E-3</v>
      </c>
      <c r="AG640">
        <f t="shared" si="124"/>
        <v>0.27919950934757853</v>
      </c>
      <c r="AH640">
        <f t="shared" si="125"/>
        <v>1.1176085689337902E-2</v>
      </c>
      <c r="AI640">
        <f t="shared" si="126"/>
        <v>6.8459339649140352E-3</v>
      </c>
      <c r="AJ640">
        <f t="shared" si="127"/>
        <v>1.1012989621907355E-2</v>
      </c>
      <c r="AK640">
        <f t="shared" si="128"/>
        <v>1.2572259464505228E-2</v>
      </c>
      <c r="AL640" s="5">
        <f t="shared" si="129"/>
        <v>0.35838255159927529</v>
      </c>
      <c r="AM640" s="5">
        <f t="shared" si="130"/>
        <v>0.32080677808824304</v>
      </c>
      <c r="AN640" s="5">
        <f t="shared" si="131"/>
        <v>3.7575773511032251E-2</v>
      </c>
    </row>
    <row r="641" spans="1:40" x14ac:dyDescent="0.25">
      <c r="A641" s="17">
        <v>666</v>
      </c>
      <c r="B641">
        <v>12</v>
      </c>
      <c r="C641">
        <v>9</v>
      </c>
      <c r="D641">
        <v>2011</v>
      </c>
      <c r="E641" s="1">
        <v>0.54527222222222194</v>
      </c>
      <c r="F641">
        <v>15</v>
      </c>
      <c r="G641">
        <v>9</v>
      </c>
      <c r="H641">
        <v>2011</v>
      </c>
      <c r="I641" s="1">
        <v>0.54527222222222216</v>
      </c>
      <c r="J641" s="4">
        <v>2113</v>
      </c>
      <c r="K641" s="2">
        <v>16.601987695220068</v>
      </c>
      <c r="L641" s="5">
        <v>5.6514208733970843</v>
      </c>
      <c r="M641" s="5">
        <v>4.0683447878744981E-3</v>
      </c>
      <c r="N641" s="5">
        <v>1.1054447001423537</v>
      </c>
      <c r="O641" s="5">
        <v>2.4424382254240866</v>
      </c>
      <c r="P641" s="5">
        <v>8.120173967679141E-2</v>
      </c>
      <c r="Q641" s="2">
        <v>1.4811373857005783</v>
      </c>
      <c r="R641" s="5">
        <v>3.8127492373854084</v>
      </c>
      <c r="S641" s="5">
        <v>1.5045718951638707E-2</v>
      </c>
      <c r="T641" s="5">
        <v>0.11984550995890918</v>
      </c>
      <c r="U641" s="5">
        <v>0.35971682526482351</v>
      </c>
      <c r="V641" s="5">
        <v>0.39648607403101266</v>
      </c>
      <c r="W641" s="3">
        <v>0.19727627515561977</v>
      </c>
      <c r="X641" s="3" t="s">
        <v>147</v>
      </c>
      <c r="Y641" s="3">
        <v>0.39455255031123954</v>
      </c>
      <c r="AB641">
        <f t="shared" si="119"/>
        <v>0.15940599874191419</v>
      </c>
      <c r="AC641">
        <f t="shared" si="120"/>
        <v>5.0915408338437353E-5</v>
      </c>
      <c r="AD641">
        <f t="shared" si="121"/>
        <v>1.7828344213801712E-2</v>
      </c>
      <c r="AE641">
        <f t="shared" si="122"/>
        <v>2.5426808762909828E-2</v>
      </c>
      <c r="AF641">
        <f t="shared" si="123"/>
        <v>9.2254156661461095E-4</v>
      </c>
      <c r="AG641">
        <f t="shared" si="124"/>
        <v>0.16584547115457912</v>
      </c>
      <c r="AH641">
        <f t="shared" si="125"/>
        <v>8.3409849884072808E-4</v>
      </c>
      <c r="AI641">
        <f t="shared" si="126"/>
        <v>3.0652358276167806E-3</v>
      </c>
      <c r="AJ641">
        <f t="shared" si="127"/>
        <v>7.4000581210619948E-3</v>
      </c>
      <c r="AK641">
        <f t="shared" si="128"/>
        <v>4.9461835582711158E-3</v>
      </c>
      <c r="AL641" s="5">
        <f t="shared" si="129"/>
        <v>0.20363460869357877</v>
      </c>
      <c r="AM641" s="5">
        <f t="shared" si="130"/>
        <v>0.18209104716036975</v>
      </c>
      <c r="AN641" s="5">
        <f t="shared" si="131"/>
        <v>2.1543561533209021E-2</v>
      </c>
    </row>
    <row r="642" spans="1:40" x14ac:dyDescent="0.25">
      <c r="A642" s="17">
        <v>667</v>
      </c>
      <c r="B642">
        <v>15</v>
      </c>
      <c r="C642">
        <v>9</v>
      </c>
      <c r="D642">
        <v>2011</v>
      </c>
      <c r="E642" s="1">
        <v>0.54527222222222194</v>
      </c>
      <c r="F642">
        <v>18</v>
      </c>
      <c r="G642">
        <v>9</v>
      </c>
      <c r="H642">
        <v>2011</v>
      </c>
      <c r="I642" s="1">
        <v>0.54527222222222216</v>
      </c>
      <c r="J642" s="4">
        <v>2074</v>
      </c>
      <c r="K642" s="2">
        <v>20.462873674059804</v>
      </c>
      <c r="L642" s="5">
        <v>5.1392891730112487</v>
      </c>
      <c r="M642" s="5">
        <v>2.1224595404989361E-3</v>
      </c>
      <c r="N642" s="5">
        <v>1.148400236495025</v>
      </c>
      <c r="O642" s="5">
        <v>2.3286096577484416</v>
      </c>
      <c r="P642" s="5">
        <v>7.9883170434183193E-2</v>
      </c>
      <c r="Q642" s="2">
        <v>1.3799011864110164</v>
      </c>
      <c r="R642" s="5">
        <v>3.7628048901249569</v>
      </c>
      <c r="S642" s="5">
        <v>3.4524602969473552E-3</v>
      </c>
      <c r="T642" s="5">
        <v>0.11310271016139176</v>
      </c>
      <c r="U642" s="5">
        <v>0.35068379320417314</v>
      </c>
      <c r="V642" s="5">
        <v>0.35754992210933811</v>
      </c>
      <c r="W642" s="3">
        <v>0.21767981750593615</v>
      </c>
      <c r="X642" s="3" t="s">
        <v>147</v>
      </c>
      <c r="Y642" s="3">
        <v>0.4353596350118723</v>
      </c>
      <c r="AB642">
        <f t="shared" si="119"/>
        <v>0.14496062880464977</v>
      </c>
      <c r="AC642">
        <f t="shared" si="120"/>
        <v>2.6562619399516124E-5</v>
      </c>
      <c r="AD642">
        <f t="shared" si="121"/>
        <v>1.8521120693606875E-2</v>
      </c>
      <c r="AE642">
        <f t="shared" si="122"/>
        <v>2.4241805518235328E-2</v>
      </c>
      <c r="AF642">
        <f t="shared" si="123"/>
        <v>9.0756116176605203E-4</v>
      </c>
      <c r="AG642">
        <f t="shared" si="124"/>
        <v>0.16367301152316691</v>
      </c>
      <c r="AH642">
        <f t="shared" si="125"/>
        <v>1.9139610145897093E-4</v>
      </c>
      <c r="AI642">
        <f t="shared" si="126"/>
        <v>2.8927782067606966E-3</v>
      </c>
      <c r="AJ642">
        <f t="shared" si="127"/>
        <v>7.2142314997772714E-3</v>
      </c>
      <c r="AK642">
        <f t="shared" si="128"/>
        <v>4.4604531201264735E-3</v>
      </c>
      <c r="AL642" s="5">
        <f t="shared" si="129"/>
        <v>0.18865767879765752</v>
      </c>
      <c r="AM642" s="5">
        <f t="shared" si="130"/>
        <v>0.1784318704512903</v>
      </c>
      <c r="AN642" s="5">
        <f t="shared" si="131"/>
        <v>1.0225808346367216E-2</v>
      </c>
    </row>
    <row r="643" spans="1:40" x14ac:dyDescent="0.25">
      <c r="A643" s="17">
        <v>668</v>
      </c>
      <c r="B643">
        <v>18</v>
      </c>
      <c r="C643">
        <v>9</v>
      </c>
      <c r="D643">
        <v>2011</v>
      </c>
      <c r="E643" s="1">
        <v>0.54527222222222194</v>
      </c>
      <c r="F643">
        <v>21</v>
      </c>
      <c r="G643">
        <v>9</v>
      </c>
      <c r="H643">
        <v>2011</v>
      </c>
      <c r="I643" s="1">
        <v>0.54527222222222216</v>
      </c>
      <c r="J643" s="4">
        <v>2139</v>
      </c>
      <c r="K643" s="2">
        <v>64.08602150537638</v>
      </c>
      <c r="L643" s="5">
        <v>12.386514153681368</v>
      </c>
      <c r="M643" s="5">
        <v>1.0671678067781559E-2</v>
      </c>
      <c r="N643" s="5">
        <v>1.2292548979829103</v>
      </c>
      <c r="O643" s="5">
        <v>3.6905983843544083</v>
      </c>
      <c r="P643" s="5">
        <v>0.12567416949179819</v>
      </c>
      <c r="Q643" s="2">
        <v>1.7240787737036922</v>
      </c>
      <c r="R643" s="5">
        <v>7.7996875025808956</v>
      </c>
      <c r="S643" s="5">
        <v>9.2678678408089091E-2</v>
      </c>
      <c r="T643" s="5">
        <v>0.33063216284404795</v>
      </c>
      <c r="U643" s="5">
        <v>0.66683111049004939</v>
      </c>
      <c r="V643" s="5">
        <v>0.54446669139208248</v>
      </c>
      <c r="W643" s="3">
        <v>0.27239613982333555</v>
      </c>
      <c r="X643" s="3">
        <v>5.185799005138382E-2</v>
      </c>
      <c r="Y643" s="3">
        <v>0.5447922796466711</v>
      </c>
      <c r="AB643">
        <f t="shared" si="119"/>
        <v>0.34937844903622728</v>
      </c>
      <c r="AC643">
        <f t="shared" si="120"/>
        <v>1.3355624333927663E-4</v>
      </c>
      <c r="AD643">
        <f t="shared" si="121"/>
        <v>1.9825125078548798E-2</v>
      </c>
      <c r="AE643">
        <f t="shared" si="122"/>
        <v>3.8420680761901284E-2</v>
      </c>
      <c r="AF643">
        <f t="shared" si="123"/>
        <v>1.4277975529518221E-3</v>
      </c>
      <c r="AG643">
        <f t="shared" si="124"/>
        <v>0.33926774833244938</v>
      </c>
      <c r="AH643">
        <f t="shared" si="125"/>
        <v>5.1378831934322574E-3</v>
      </c>
      <c r="AI643">
        <f t="shared" si="126"/>
        <v>8.4564332168930098E-3</v>
      </c>
      <c r="AJ643">
        <f t="shared" si="127"/>
        <v>1.3717982112529304E-2</v>
      </c>
      <c r="AK643">
        <f t="shared" si="128"/>
        <v>6.7922491441128052E-3</v>
      </c>
      <c r="AL643" s="5">
        <f t="shared" si="129"/>
        <v>0.40918560867296844</v>
      </c>
      <c r="AM643" s="5">
        <f t="shared" si="130"/>
        <v>0.37337229599941674</v>
      </c>
      <c r="AN643" s="5">
        <f t="shared" si="131"/>
        <v>3.58133126735517E-2</v>
      </c>
    </row>
    <row r="644" spans="1:40" x14ac:dyDescent="0.25">
      <c r="A644" s="17">
        <v>669</v>
      </c>
      <c r="B644">
        <v>21</v>
      </c>
      <c r="C644">
        <v>9</v>
      </c>
      <c r="D644">
        <v>2011</v>
      </c>
      <c r="E644" s="1">
        <v>0.54527222222222194</v>
      </c>
      <c r="F644">
        <v>24</v>
      </c>
      <c r="G644">
        <v>9</v>
      </c>
      <c r="H644">
        <v>2011</v>
      </c>
      <c r="I644" s="1">
        <v>0.54527222222222216</v>
      </c>
      <c r="J644" s="4">
        <v>2145</v>
      </c>
      <c r="K644" s="2">
        <v>75.874125874125852</v>
      </c>
      <c r="L644" s="5">
        <v>6.8598738788660913</v>
      </c>
      <c r="M644" s="5">
        <v>1.047102714288487E-2</v>
      </c>
      <c r="N644" s="5">
        <v>2.0623419803894856</v>
      </c>
      <c r="O644" s="5">
        <v>4.0475586533286902</v>
      </c>
      <c r="P644" s="5">
        <v>0.11402723375222207</v>
      </c>
      <c r="Q644" s="2">
        <v>2.8204911750302273</v>
      </c>
      <c r="R644" s="5">
        <v>4.8668433426611211</v>
      </c>
      <c r="S644" s="5">
        <v>2.9949389462444898E-3</v>
      </c>
      <c r="T644" s="5">
        <v>0.27556534576916292</v>
      </c>
      <c r="U644" s="5">
        <v>0.44536346562233908</v>
      </c>
      <c r="V644" s="5">
        <v>1.0219961748796262</v>
      </c>
      <c r="W644" s="3">
        <v>1.1880752318547594</v>
      </c>
      <c r="X644" s="3">
        <v>0.18498186852517559</v>
      </c>
      <c r="Y644" s="3">
        <v>2.3761504637095188</v>
      </c>
      <c r="AB644">
        <f t="shared" si="119"/>
        <v>0.19349205649355739</v>
      </c>
      <c r="AC644">
        <f t="shared" si="120"/>
        <v>1.3104509339813866E-4</v>
      </c>
      <c r="AD644">
        <f t="shared" si="121"/>
        <v>3.3260951640749124E-2</v>
      </c>
      <c r="AE644">
        <f t="shared" si="122"/>
        <v>4.2136787233167293E-2</v>
      </c>
      <c r="AF644">
        <f t="shared" si="123"/>
        <v>1.2954754821905812E-3</v>
      </c>
      <c r="AG644">
        <f t="shared" si="124"/>
        <v>0.21169604318186397</v>
      </c>
      <c r="AH644">
        <f t="shared" si="125"/>
        <v>1.6603221735110791E-4</v>
      </c>
      <c r="AI644">
        <f t="shared" si="126"/>
        <v>7.0480134882888231E-3</v>
      </c>
      <c r="AJ644">
        <f t="shared" si="127"/>
        <v>9.1619721378798421E-3</v>
      </c>
      <c r="AK644">
        <f t="shared" si="128"/>
        <v>1.2749453279436456E-2</v>
      </c>
      <c r="AL644" s="5">
        <f t="shared" si="129"/>
        <v>0.27031631594306249</v>
      </c>
      <c r="AM644" s="5">
        <f t="shared" si="130"/>
        <v>0.24082151430482021</v>
      </c>
      <c r="AN644" s="5">
        <f t="shared" si="131"/>
        <v>2.949480163824228E-2</v>
      </c>
    </row>
    <row r="645" spans="1:40" x14ac:dyDescent="0.25">
      <c r="A645" s="17">
        <v>670</v>
      </c>
      <c r="B645">
        <v>24</v>
      </c>
      <c r="C645">
        <v>9</v>
      </c>
      <c r="D645">
        <v>2011</v>
      </c>
      <c r="E645" s="1">
        <v>0.54527222222222194</v>
      </c>
      <c r="F645">
        <v>27</v>
      </c>
      <c r="G645">
        <v>9</v>
      </c>
      <c r="H645">
        <v>2011</v>
      </c>
      <c r="I645" s="1">
        <v>0.54527222222222216</v>
      </c>
      <c r="J645" s="4">
        <v>2057</v>
      </c>
      <c r="K645" s="2">
        <v>127.94846864365584</v>
      </c>
      <c r="L645" s="5">
        <v>6.1998963435459631</v>
      </c>
      <c r="M645" s="5">
        <v>2.5224352516684354E-2</v>
      </c>
      <c r="N645" s="5">
        <v>1.4619170579211298</v>
      </c>
      <c r="O645" s="5">
        <v>3.5400507469253615</v>
      </c>
      <c r="P645" s="5">
        <v>0.11139487884629846</v>
      </c>
      <c r="Q645" s="2">
        <v>2.6396153474120618</v>
      </c>
      <c r="R645" s="5">
        <v>3.5713423321221742</v>
      </c>
      <c r="S645" s="5" t="s">
        <v>140</v>
      </c>
      <c r="T645" s="5">
        <v>0.85561673140399563</v>
      </c>
      <c r="U645" s="5">
        <v>0.37134415464625464</v>
      </c>
      <c r="V645" s="5">
        <v>1.368993160009998</v>
      </c>
      <c r="W645" s="3">
        <v>1.8578800036966698</v>
      </c>
      <c r="X645" s="3">
        <v>0.2824844299664292</v>
      </c>
      <c r="Y645" s="3">
        <v>3.7157600073933397</v>
      </c>
      <c r="AB645">
        <f t="shared" ref="AB645:AB708" si="132">PRODUCT(L645,AB$2)</f>
        <v>0.17487649404975494</v>
      </c>
      <c r="AC645">
        <f t="shared" ref="AC645:AC708" si="133">PRODUCT(M645,AC$2)</f>
        <v>3.1568322633015062E-4</v>
      </c>
      <c r="AD645">
        <f t="shared" ref="AD645:AD708" si="134">PRODUCT(N645,AD$2)</f>
        <v>2.3577444007185398E-2</v>
      </c>
      <c r="AE645">
        <f t="shared" ref="AE645:AE708" si="135">PRODUCT(O645,AE$2)</f>
        <v>3.6853416563867536E-2</v>
      </c>
      <c r="AF645">
        <f t="shared" ref="AF645:AF708" si="136">PRODUCT(P645,AF$2)</f>
        <v>1.26556901924456E-3</v>
      </c>
      <c r="AG645">
        <f t="shared" ref="AG645:AG708" si="137">PRODUCT(R645,AG$2)</f>
        <v>0.15534484825738465</v>
      </c>
      <c r="AH645">
        <f t="shared" ref="AH645:AH708" si="138">PRODUCT(S645,AH$2)</f>
        <v>5.543759666930919E-2</v>
      </c>
      <c r="AI645">
        <f t="shared" ref="AI645:AI708" si="139">PRODUCT(T645,AI$2)</f>
        <v>2.1883732320944788E-2</v>
      </c>
      <c r="AJ645">
        <f t="shared" ref="AJ645:AJ708" si="140">PRODUCT(U645,AJ$2)</f>
        <v>7.6392543642512791E-3</v>
      </c>
      <c r="AK645">
        <f t="shared" ref="AK645:AK708" si="141">PRODUCT(V645,AK$2)</f>
        <v>1.7078257984156662E-2</v>
      </c>
      <c r="AL645" s="5">
        <f t="shared" ref="AL645:AL708" si="142">SUM(AB645:AF645)</f>
        <v>0.23688860686638261</v>
      </c>
      <c r="AM645" s="5">
        <f t="shared" ref="AM645:AM708" si="143">SUM(AG645:AK645)</f>
        <v>0.25738368959604657</v>
      </c>
      <c r="AN645" s="5">
        <f t="shared" ref="AN645:AN708" si="144">SUM(AL645-AM645)</f>
        <v>-2.0495082729663966E-2</v>
      </c>
    </row>
    <row r="646" spans="1:40" x14ac:dyDescent="0.25">
      <c r="A646" s="17">
        <v>671</v>
      </c>
      <c r="B646">
        <v>27</v>
      </c>
      <c r="C646">
        <v>9</v>
      </c>
      <c r="D646">
        <v>2011</v>
      </c>
      <c r="E646" s="1">
        <v>0.54527222222222194</v>
      </c>
      <c r="F646">
        <v>30</v>
      </c>
      <c r="G646">
        <v>9</v>
      </c>
      <c r="H646">
        <v>2011</v>
      </c>
      <c r="I646" s="1">
        <v>0.54527222222222216</v>
      </c>
      <c r="J646" s="4">
        <v>2140</v>
      </c>
      <c r="K646" s="2">
        <v>37.827102803738249</v>
      </c>
      <c r="L646" s="5">
        <v>7.011908270405578</v>
      </c>
      <c r="M646" s="5">
        <v>2.621907134740223E-3</v>
      </c>
      <c r="N646" s="5">
        <v>1.5142059933777861</v>
      </c>
      <c r="O646" s="5">
        <v>2.714766345762273</v>
      </c>
      <c r="P646" s="5">
        <v>3.9574410814985243E-2</v>
      </c>
      <c r="Q646" s="2">
        <v>1.554802764791408</v>
      </c>
      <c r="R646" s="5">
        <v>4.6006932231678555</v>
      </c>
      <c r="S646" s="5">
        <v>1.8255028425628806E-2</v>
      </c>
      <c r="T646" s="5">
        <v>0.17397173184980985</v>
      </c>
      <c r="U646" s="5">
        <v>0.39875520462490577</v>
      </c>
      <c r="V646" s="5">
        <v>0.58523288727677336</v>
      </c>
      <c r="W646" s="3">
        <v>0.22846998097200466</v>
      </c>
      <c r="X646" s="3">
        <v>3.726314876528284E-2</v>
      </c>
      <c r="Y646" s="3">
        <v>0.45693996194400932</v>
      </c>
      <c r="AB646">
        <f t="shared" si="132"/>
        <v>0.1977803929260028</v>
      </c>
      <c r="AC646">
        <f t="shared" si="133"/>
        <v>3.2813215042303557E-5</v>
      </c>
      <c r="AD646">
        <f t="shared" si="134"/>
        <v>2.4420747285743321E-2</v>
      </c>
      <c r="AE646">
        <f t="shared" si="135"/>
        <v>2.8261858986298568E-2</v>
      </c>
      <c r="AF646">
        <f t="shared" si="136"/>
        <v>4.4960907360389328E-4</v>
      </c>
      <c r="AG646">
        <f t="shared" si="137"/>
        <v>0.20011914965516642</v>
      </c>
      <c r="AH646">
        <f t="shared" si="138"/>
        <v>1.0120149030467842E-3</v>
      </c>
      <c r="AI646">
        <f t="shared" si="139"/>
        <v>4.4495983674433378E-3</v>
      </c>
      <c r="AJ646">
        <f t="shared" si="140"/>
        <v>8.2031517100371494E-3</v>
      </c>
      <c r="AK646">
        <f t="shared" si="141"/>
        <v>7.3008094720156359E-3</v>
      </c>
      <c r="AL646" s="5">
        <f t="shared" si="142"/>
        <v>0.25094542148669091</v>
      </c>
      <c r="AM646" s="5">
        <f t="shared" si="143"/>
        <v>0.22108472410770932</v>
      </c>
      <c r="AN646" s="5">
        <f t="shared" si="144"/>
        <v>2.9860697378981588E-2</v>
      </c>
    </row>
    <row r="647" spans="1:40" x14ac:dyDescent="0.25">
      <c r="A647" s="17">
        <v>672</v>
      </c>
      <c r="B647">
        <v>30</v>
      </c>
      <c r="C647">
        <v>9</v>
      </c>
      <c r="D647">
        <v>2011</v>
      </c>
      <c r="E647" s="1">
        <v>0.54527222222222194</v>
      </c>
      <c r="F647">
        <v>3</v>
      </c>
      <c r="G647">
        <v>10</v>
      </c>
      <c r="H647">
        <v>2011</v>
      </c>
      <c r="I647" s="1">
        <v>0.54527222222222216</v>
      </c>
      <c r="J647" s="4">
        <v>1662</v>
      </c>
      <c r="K647" s="2">
        <v>42.256317689530697</v>
      </c>
      <c r="L647" s="5">
        <v>5.821576403490452</v>
      </c>
      <c r="M647" s="5">
        <v>6.4308027320547382E-3</v>
      </c>
      <c r="N647" s="5">
        <v>1.9563673778225015</v>
      </c>
      <c r="O647" s="5">
        <v>3.9416697510648215</v>
      </c>
      <c r="P647" s="5">
        <v>0.11534935924110783</v>
      </c>
      <c r="Q647" s="2">
        <v>2.9355681739521118</v>
      </c>
      <c r="R647" s="5">
        <v>3.9904396858449269</v>
      </c>
      <c r="S647" s="5" t="s">
        <v>140</v>
      </c>
      <c r="T647" s="5">
        <v>0.17772959249180978</v>
      </c>
      <c r="U647" s="5">
        <v>0.45747131977340472</v>
      </c>
      <c r="V647" s="5">
        <v>1.2596144965504774</v>
      </c>
      <c r="W647" s="3">
        <v>0.7556557686606864</v>
      </c>
      <c r="X647" s="3">
        <v>0.19904437712433962</v>
      </c>
      <c r="Y647" s="3">
        <v>1.5113115373213728</v>
      </c>
      <c r="AB647">
        <f t="shared" si="132"/>
        <v>0.16420546649057771</v>
      </c>
      <c r="AC647">
        <f t="shared" si="133"/>
        <v>8.0481612085186454E-5</v>
      </c>
      <c r="AD647">
        <f t="shared" si="134"/>
        <v>3.1551818934027816E-2</v>
      </c>
      <c r="AE647">
        <f t="shared" si="135"/>
        <v>4.1034439243379205E-2</v>
      </c>
      <c r="AF647">
        <f t="shared" si="136"/>
        <v>1.3104962899298318E-3</v>
      </c>
      <c r="AG647">
        <f t="shared" si="137"/>
        <v>0.17357458060019421</v>
      </c>
      <c r="AH647">
        <f t="shared" si="138"/>
        <v>5.543759666930919E-2</v>
      </c>
      <c r="AI647">
        <f t="shared" si="139"/>
        <v>4.5457115141018861E-3</v>
      </c>
      <c r="AJ647">
        <f t="shared" si="140"/>
        <v>9.4110536879943377E-3</v>
      </c>
      <c r="AK647">
        <f t="shared" si="141"/>
        <v>1.5713753699482004E-2</v>
      </c>
      <c r="AL647" s="5">
        <f t="shared" si="142"/>
        <v>0.23818270256999974</v>
      </c>
      <c r="AM647" s="5">
        <f t="shared" si="143"/>
        <v>0.25868269617108164</v>
      </c>
      <c r="AN647" s="5">
        <f t="shared" si="144"/>
        <v>-2.0499993601081901E-2</v>
      </c>
    </row>
    <row r="648" spans="1:40" x14ac:dyDescent="0.25">
      <c r="A648" s="17">
        <v>673</v>
      </c>
      <c r="B648">
        <v>3</v>
      </c>
      <c r="C648">
        <v>10</v>
      </c>
      <c r="D648">
        <v>2011</v>
      </c>
      <c r="E648" s="1">
        <v>0.54527222222222194</v>
      </c>
      <c r="F648">
        <v>6</v>
      </c>
      <c r="G648">
        <v>10</v>
      </c>
      <c r="H648">
        <v>2011</v>
      </c>
      <c r="I648" s="1">
        <v>0.54527222222222216</v>
      </c>
      <c r="J648" s="4">
        <v>2056</v>
      </c>
      <c r="K648" s="2">
        <v>29.250972762645848</v>
      </c>
      <c r="L648" s="5">
        <v>1.4164432830097917</v>
      </c>
      <c r="M648" s="5">
        <v>2.2544893712037163E-3</v>
      </c>
      <c r="N648" s="5">
        <v>0.93281705131763171</v>
      </c>
      <c r="O648" s="5">
        <v>2.3272452161856436</v>
      </c>
      <c r="P648" s="5">
        <v>7.9030742291856651E-2</v>
      </c>
      <c r="Q648" s="2">
        <v>1.9789923037075803</v>
      </c>
      <c r="R648" s="5">
        <v>1.3812544123542938</v>
      </c>
      <c r="S648" s="5" t="s">
        <v>140</v>
      </c>
      <c r="T648" s="5">
        <v>4.6146395366975276E-2</v>
      </c>
      <c r="U648" s="5">
        <v>0.19649523060703411</v>
      </c>
      <c r="V648" s="5">
        <v>0.39615587024635229</v>
      </c>
      <c r="W648" s="3">
        <v>0.331754189772971</v>
      </c>
      <c r="X648" s="3">
        <v>0.10732758903677896</v>
      </c>
      <c r="Y648" s="3">
        <v>0.663508379545942</v>
      </c>
      <c r="AB648">
        <f t="shared" si="132"/>
        <v>3.9952705920790664E-2</v>
      </c>
      <c r="AC648">
        <f t="shared" si="133"/>
        <v>2.821497511017867E-5</v>
      </c>
      <c r="AD648">
        <f t="shared" si="134"/>
        <v>1.5044247330737275E-2</v>
      </c>
      <c r="AE648">
        <f t="shared" si="135"/>
        <v>2.4227601107935696E-2</v>
      </c>
      <c r="AF648">
        <f t="shared" si="136"/>
        <v>8.9787663533868198E-4</v>
      </c>
      <c r="AG648">
        <f t="shared" si="137"/>
        <v>6.0081262768365833E-2</v>
      </c>
      <c r="AH648">
        <f t="shared" si="138"/>
        <v>5.543759666930919E-2</v>
      </c>
      <c r="AI648">
        <f t="shared" si="139"/>
        <v>1.180266031182309E-3</v>
      </c>
      <c r="AJ648">
        <f t="shared" si="140"/>
        <v>4.0422799960303252E-3</v>
      </c>
      <c r="AK648">
        <f t="shared" si="141"/>
        <v>4.9420642495802431E-3</v>
      </c>
      <c r="AL648" s="5">
        <f t="shared" si="142"/>
        <v>8.015064596991249E-2</v>
      </c>
      <c r="AM648" s="5">
        <f t="shared" si="143"/>
        <v>0.12568346971446789</v>
      </c>
      <c r="AN648" s="5">
        <f t="shared" si="144"/>
        <v>-4.5532823744555403E-2</v>
      </c>
    </row>
    <row r="649" spans="1:40" x14ac:dyDescent="0.25">
      <c r="A649" s="17">
        <v>674</v>
      </c>
      <c r="B649">
        <v>6</v>
      </c>
      <c r="C649">
        <v>10</v>
      </c>
      <c r="D649">
        <v>2011</v>
      </c>
      <c r="E649" s="1">
        <v>0.54527222222222194</v>
      </c>
      <c r="F649">
        <v>9</v>
      </c>
      <c r="G649">
        <v>10</v>
      </c>
      <c r="H649">
        <v>2011</v>
      </c>
      <c r="I649" s="1">
        <v>0.54527222222222216</v>
      </c>
      <c r="J649" s="4">
        <v>2150</v>
      </c>
      <c r="K649" s="2">
        <v>47.390697674418618</v>
      </c>
      <c r="L649" s="5">
        <v>7.0999176064120482</v>
      </c>
      <c r="M649" s="5">
        <v>6.5351285931143374E-3</v>
      </c>
      <c r="N649" s="5">
        <v>2.2399756230493657</v>
      </c>
      <c r="O649" s="5">
        <v>5.0697781861679525</v>
      </c>
      <c r="P649" s="5">
        <v>0.20493772768231225</v>
      </c>
      <c r="Q649" s="2">
        <v>3.7338876231287106</v>
      </c>
      <c r="R649" s="5">
        <v>5.2984617457769154</v>
      </c>
      <c r="S649" s="5">
        <v>4.8927324792033527E-3</v>
      </c>
      <c r="T649" s="5">
        <v>0.32617929395834605</v>
      </c>
      <c r="U649" s="5">
        <v>0.47687631571437261</v>
      </c>
      <c r="V649" s="5">
        <v>1.3061657577205656</v>
      </c>
      <c r="W649" s="3">
        <v>0.68452925942396736</v>
      </c>
      <c r="X649" s="3">
        <v>0.23994121955685771</v>
      </c>
      <c r="Y649" s="3">
        <v>1.3690585188479347</v>
      </c>
      <c r="AB649">
        <f t="shared" si="132"/>
        <v>0.2002628157394874</v>
      </c>
      <c r="AC649">
        <f t="shared" si="133"/>
        <v>8.1787252116468986E-5</v>
      </c>
      <c r="AD649">
        <f t="shared" si="134"/>
        <v>3.6125783979159158E-2</v>
      </c>
      <c r="AE649">
        <f t="shared" si="135"/>
        <v>5.2778522325853998E-2</v>
      </c>
      <c r="AF649">
        <f t="shared" si="136"/>
        <v>2.3283192343786186E-3</v>
      </c>
      <c r="AG649">
        <f t="shared" si="137"/>
        <v>0.23047041122103071</v>
      </c>
      <c r="AH649">
        <f t="shared" si="138"/>
        <v>2.7124132979290466E-4</v>
      </c>
      <c r="AI649">
        <f t="shared" si="139"/>
        <v>8.3425441504706346E-3</v>
      </c>
      <c r="AJ649">
        <f t="shared" si="140"/>
        <v>9.8102513004396756E-3</v>
      </c>
      <c r="AK649">
        <f t="shared" si="141"/>
        <v>1.6294483005496078E-2</v>
      </c>
      <c r="AL649" s="5">
        <f t="shared" si="142"/>
        <v>0.2915772285309956</v>
      </c>
      <c r="AM649" s="5">
        <f t="shared" si="143"/>
        <v>0.26518893100723001</v>
      </c>
      <c r="AN649" s="5">
        <f t="shared" si="144"/>
        <v>2.6388297523765591E-2</v>
      </c>
    </row>
    <row r="650" spans="1:40" x14ac:dyDescent="0.25">
      <c r="A650" s="17">
        <v>675</v>
      </c>
      <c r="B650">
        <v>9</v>
      </c>
      <c r="C650">
        <v>10</v>
      </c>
      <c r="D650">
        <v>2011</v>
      </c>
      <c r="E650" s="1">
        <v>0.54527222222222194</v>
      </c>
      <c r="F650">
        <v>12</v>
      </c>
      <c r="G650">
        <v>10</v>
      </c>
      <c r="H650">
        <v>2011</v>
      </c>
      <c r="I650" s="1">
        <v>0.54527222222222216</v>
      </c>
      <c r="J650" s="4">
        <v>2150</v>
      </c>
      <c r="K650" s="2">
        <v>60.697674418604677</v>
      </c>
      <c r="L650" s="5">
        <v>8.8997570221260052</v>
      </c>
      <c r="M650" s="5">
        <v>5.7172717862869413E-3</v>
      </c>
      <c r="N650" s="5">
        <v>2.2063345544228756</v>
      </c>
      <c r="O650" s="5">
        <v>4.7559826842958239</v>
      </c>
      <c r="P650" s="5">
        <v>0.14878215521443125</v>
      </c>
      <c r="Q650" s="2">
        <v>3.2850087743664802</v>
      </c>
      <c r="R650" s="5">
        <v>5.834234634508439</v>
      </c>
      <c r="S650" s="5">
        <v>1.9087147903394424E-2</v>
      </c>
      <c r="T650" s="5">
        <v>0.21537922167166987</v>
      </c>
      <c r="U650" s="5">
        <v>0.49182539409846909</v>
      </c>
      <c r="V650" s="5">
        <v>1.6008929401562786</v>
      </c>
      <c r="W650" s="3">
        <v>0.57095508410285922</v>
      </c>
      <c r="X650" s="3">
        <v>0.22958204933685614</v>
      </c>
      <c r="Y650" s="3">
        <v>1.1419101682057184</v>
      </c>
      <c r="AB650">
        <f t="shared" si="132"/>
        <v>0.25102973012512353</v>
      </c>
      <c r="AC650">
        <f t="shared" si="133"/>
        <v>7.1551759439914675E-5</v>
      </c>
      <c r="AD650">
        <f t="shared" si="134"/>
        <v>3.5583228977433649E-2</v>
      </c>
      <c r="AE650">
        <f t="shared" si="135"/>
        <v>4.9511779227211845E-2</v>
      </c>
      <c r="AF650">
        <f t="shared" si="136"/>
        <v>1.6903298267025896E-3</v>
      </c>
      <c r="AG650">
        <f t="shared" si="137"/>
        <v>0.2537752502312306</v>
      </c>
      <c r="AH650">
        <f t="shared" si="138"/>
        <v>1.0581456070358306E-3</v>
      </c>
      <c r="AI650">
        <f t="shared" si="139"/>
        <v>5.5086594985375289E-3</v>
      </c>
      <c r="AJ650">
        <f t="shared" si="140"/>
        <v>1.0117782227905147E-2</v>
      </c>
      <c r="AK650">
        <f t="shared" si="141"/>
        <v>1.9971219313326828E-2</v>
      </c>
      <c r="AL650" s="5">
        <f t="shared" si="142"/>
        <v>0.33788661991591151</v>
      </c>
      <c r="AM650" s="5">
        <f t="shared" si="143"/>
        <v>0.29043105687803594</v>
      </c>
      <c r="AN650" s="5">
        <f t="shared" si="144"/>
        <v>4.745556303787557E-2</v>
      </c>
    </row>
    <row r="651" spans="1:40" x14ac:dyDescent="0.25">
      <c r="A651" s="17">
        <v>676</v>
      </c>
      <c r="B651">
        <v>12</v>
      </c>
      <c r="C651">
        <v>10</v>
      </c>
      <c r="D651">
        <v>2011</v>
      </c>
      <c r="E651" s="1">
        <v>0.54527222222222194</v>
      </c>
      <c r="F651">
        <v>15</v>
      </c>
      <c r="G651">
        <v>10</v>
      </c>
      <c r="H651">
        <v>2011</v>
      </c>
      <c r="I651" s="1">
        <v>0.54527222222222216</v>
      </c>
      <c r="J651" s="4">
        <v>2150</v>
      </c>
      <c r="K651" s="2">
        <v>48.804651162790684</v>
      </c>
      <c r="L651" s="5">
        <v>7.9303632711194254</v>
      </c>
      <c r="M651" s="5">
        <v>2.3811938976517438E-2</v>
      </c>
      <c r="N651" s="5">
        <v>1.7278469637061917</v>
      </c>
      <c r="O651" s="5">
        <v>3.9983756979578531</v>
      </c>
      <c r="P651" s="5">
        <v>0.11599815987132066</v>
      </c>
      <c r="Q651" s="2">
        <v>2.7421700480466669</v>
      </c>
      <c r="R651" s="5">
        <v>4.9824123060952612</v>
      </c>
      <c r="S651" s="5">
        <v>3.3578125930019968E-3</v>
      </c>
      <c r="T651" s="5">
        <v>0.17019226753043379</v>
      </c>
      <c r="U651" s="5">
        <v>0.47745269462218165</v>
      </c>
      <c r="V651" s="5">
        <v>1.258742164280501</v>
      </c>
      <c r="W651" s="3">
        <v>0.45380228634211417</v>
      </c>
      <c r="X651" s="3">
        <v>0.18965215685248646</v>
      </c>
      <c r="Y651" s="3">
        <v>0.90760457268422834</v>
      </c>
      <c r="AB651">
        <f t="shared" si="132"/>
        <v>0.22368666321945743</v>
      </c>
      <c r="AC651">
        <f t="shared" si="133"/>
        <v>2.9800684542097316E-4</v>
      </c>
      <c r="AD651">
        <f t="shared" si="134"/>
        <v>2.7866297078234004E-2</v>
      </c>
      <c r="AE651">
        <f t="shared" si="135"/>
        <v>4.162477199053332E-2</v>
      </c>
      <c r="AF651">
        <f t="shared" si="136"/>
        <v>1.3178673826206965E-3</v>
      </c>
      <c r="AG651">
        <f t="shared" si="137"/>
        <v>0.21672301663284413</v>
      </c>
      <c r="AH651">
        <f t="shared" si="138"/>
        <v>1.8614906022197195E-4</v>
      </c>
      <c r="AI651">
        <f t="shared" si="139"/>
        <v>4.3529326730429143E-3</v>
      </c>
      <c r="AJ651">
        <f t="shared" si="140"/>
        <v>9.8221085089936575E-3</v>
      </c>
      <c r="AK651">
        <f t="shared" si="141"/>
        <v>1.5702871310884492E-2</v>
      </c>
      <c r="AL651" s="5">
        <f t="shared" si="142"/>
        <v>0.2947936065162664</v>
      </c>
      <c r="AM651" s="5">
        <f t="shared" si="143"/>
        <v>0.24678707818598714</v>
      </c>
      <c r="AN651" s="5">
        <f t="shared" si="144"/>
        <v>4.8006528330279269E-2</v>
      </c>
    </row>
    <row r="652" spans="1:40" x14ac:dyDescent="0.25">
      <c r="A652" s="17">
        <v>677</v>
      </c>
      <c r="B652">
        <v>15</v>
      </c>
      <c r="C652">
        <v>10</v>
      </c>
      <c r="D652">
        <v>2011</v>
      </c>
      <c r="E652" s="1">
        <v>0.54527222222222194</v>
      </c>
      <c r="F652">
        <v>18</v>
      </c>
      <c r="G652">
        <v>10</v>
      </c>
      <c r="H652">
        <v>2011</v>
      </c>
      <c r="I652" s="1">
        <v>0.54527222222222216</v>
      </c>
      <c r="J652" s="4">
        <v>2143</v>
      </c>
      <c r="K652" s="2">
        <v>63.504433037797504</v>
      </c>
      <c r="L652" s="5">
        <v>5.5054331117132724</v>
      </c>
      <c r="M652" s="11" t="s">
        <v>141</v>
      </c>
      <c r="N652" s="5">
        <v>2.1256908405753214</v>
      </c>
      <c r="O652" s="5">
        <v>4.4818580476435583</v>
      </c>
      <c r="P652" s="5">
        <v>0.11124614841437148</v>
      </c>
      <c r="Q652" s="2">
        <v>3.4978715676054808</v>
      </c>
      <c r="R652" s="5">
        <v>3.9027259171455664</v>
      </c>
      <c r="S652" s="5">
        <v>4.1339497745568374E-2</v>
      </c>
      <c r="T652" s="5">
        <v>0.11185009940999924</v>
      </c>
      <c r="U652" s="5">
        <v>0.4052768469202841</v>
      </c>
      <c r="V652" s="5">
        <v>1.4102675534474081</v>
      </c>
      <c r="W652" s="3">
        <v>0.46945689185025458</v>
      </c>
      <c r="X652" s="3">
        <v>0.22050585079104962</v>
      </c>
      <c r="Y652" s="3">
        <v>0.93891378370050915</v>
      </c>
      <c r="AB652">
        <f t="shared" si="132"/>
        <v>0.15528821571413623</v>
      </c>
      <c r="AC652">
        <f t="shared" si="133"/>
        <v>1.2515018021625952E-2</v>
      </c>
      <c r="AD652">
        <f t="shared" si="134"/>
        <v>3.4282626704910765E-2</v>
      </c>
      <c r="AE652">
        <f t="shared" si="135"/>
        <v>4.6658026513712175E-2</v>
      </c>
      <c r="AF652">
        <f t="shared" si="136"/>
        <v>1.2638792770516055E-3</v>
      </c>
      <c r="AG652">
        <f t="shared" si="137"/>
        <v>0.16975924148634658</v>
      </c>
      <c r="AH652">
        <f t="shared" si="138"/>
        <v>2.2917624025306361E-3</v>
      </c>
      <c r="AI652">
        <f t="shared" si="139"/>
        <v>2.8607407332287907E-3</v>
      </c>
      <c r="AJ652">
        <f t="shared" si="140"/>
        <v>8.3373142752578514E-3</v>
      </c>
      <c r="AK652">
        <f t="shared" si="141"/>
        <v>1.7593158101888825E-2</v>
      </c>
      <c r="AL652" s="5">
        <f t="shared" si="142"/>
        <v>0.25000776623143672</v>
      </c>
      <c r="AM652" s="5">
        <f t="shared" si="143"/>
        <v>0.20084221699925267</v>
      </c>
      <c r="AN652" s="5">
        <f t="shared" si="144"/>
        <v>4.9165549232184053E-2</v>
      </c>
    </row>
    <row r="653" spans="1:40" x14ac:dyDescent="0.25">
      <c r="A653" s="17">
        <v>678</v>
      </c>
      <c r="B653">
        <v>18</v>
      </c>
      <c r="C653">
        <v>10</v>
      </c>
      <c r="D653">
        <v>2011</v>
      </c>
      <c r="E653" s="1">
        <v>0.54527222222222194</v>
      </c>
      <c r="F653">
        <v>21</v>
      </c>
      <c r="G653">
        <v>10</v>
      </c>
      <c r="H653">
        <v>2011</v>
      </c>
      <c r="I653" s="1">
        <v>0.54527222222222216</v>
      </c>
      <c r="J653" s="4">
        <v>2151</v>
      </c>
      <c r="K653" s="2">
        <v>19.64202696420265</v>
      </c>
      <c r="L653" s="5">
        <v>8.0220759518746085</v>
      </c>
      <c r="M653" s="5">
        <v>0</v>
      </c>
      <c r="N653" s="5">
        <v>2.0095050102187439</v>
      </c>
      <c r="O653" s="5">
        <v>3.935605941080393</v>
      </c>
      <c r="P653" s="5">
        <v>0.1038400030861872</v>
      </c>
      <c r="Q653" s="2">
        <v>2.602809117490863</v>
      </c>
      <c r="R653" s="5">
        <v>5.286191234569463</v>
      </c>
      <c r="S653" s="5">
        <v>4.0750892300249891E-2</v>
      </c>
      <c r="T653" s="5">
        <v>0.3059038413572252</v>
      </c>
      <c r="U653" s="5">
        <v>0.44022866771402908</v>
      </c>
      <c r="V653" s="5">
        <v>1.0807357106291413</v>
      </c>
      <c r="W653" s="3">
        <v>0.56033529281643146</v>
      </c>
      <c r="X653" s="3">
        <v>0.17393832570091919</v>
      </c>
      <c r="Y653" s="3">
        <v>1.1206705856328629</v>
      </c>
      <c r="AB653">
        <f t="shared" si="132"/>
        <v>0.22627354389965892</v>
      </c>
      <c r="AC653">
        <f t="shared" si="133"/>
        <v>0</v>
      </c>
      <c r="AD653">
        <f t="shared" si="134"/>
        <v>3.2408809791141406E-2</v>
      </c>
      <c r="AE653">
        <f t="shared" si="135"/>
        <v>4.0971312432128155E-2</v>
      </c>
      <c r="AF653">
        <f t="shared" si="136"/>
        <v>1.1797372754044236E-3</v>
      </c>
      <c r="AG653">
        <f t="shared" si="137"/>
        <v>0.22993667333642151</v>
      </c>
      <c r="AH653">
        <f t="shared" si="138"/>
        <v>2.259131531255711E-3</v>
      </c>
      <c r="AI653">
        <f t="shared" si="139"/>
        <v>7.8239678287093089E-3</v>
      </c>
      <c r="AJ653">
        <f t="shared" si="140"/>
        <v>9.0563395950222E-3</v>
      </c>
      <c r="AK653">
        <f t="shared" si="141"/>
        <v>1.3482231919026214E-2</v>
      </c>
      <c r="AL653" s="5">
        <f t="shared" si="142"/>
        <v>0.30083340339833292</v>
      </c>
      <c r="AM653" s="5">
        <f t="shared" si="143"/>
        <v>0.26255834421043495</v>
      </c>
      <c r="AN653" s="5">
        <f t="shared" si="144"/>
        <v>3.8275059187897975E-2</v>
      </c>
    </row>
    <row r="654" spans="1:40" x14ac:dyDescent="0.25">
      <c r="A654" s="17">
        <v>679</v>
      </c>
      <c r="B654">
        <v>21</v>
      </c>
      <c r="C654">
        <v>10</v>
      </c>
      <c r="D654">
        <v>2011</v>
      </c>
      <c r="E654" s="1">
        <v>0.54527222222222194</v>
      </c>
      <c r="F654">
        <v>24</v>
      </c>
      <c r="G654">
        <v>10</v>
      </c>
      <c r="H654">
        <v>2011</v>
      </c>
      <c r="I654" s="1">
        <v>0.54527222222222216</v>
      </c>
      <c r="J654" s="4">
        <v>2127</v>
      </c>
      <c r="K654" s="2">
        <v>33.192289609779031</v>
      </c>
      <c r="L654" s="5">
        <v>4.611310318823155</v>
      </c>
      <c r="M654" s="5">
        <v>8.563862020671574E-3</v>
      </c>
      <c r="N654" s="5">
        <v>1.2495032960390113</v>
      </c>
      <c r="O654" s="5">
        <v>2.3767317470325362</v>
      </c>
      <c r="P654" s="5">
        <v>7.6242642038286595E-2</v>
      </c>
      <c r="Q654" s="2">
        <v>1.6238098723063001</v>
      </c>
      <c r="R654" s="5">
        <v>2.9862683824336691</v>
      </c>
      <c r="S654" s="5" t="s">
        <v>140</v>
      </c>
      <c r="T654" s="5">
        <v>0.21946774467887725</v>
      </c>
      <c r="U654" s="5">
        <v>0.28876308367104214</v>
      </c>
      <c r="V654" s="5">
        <v>0.74647897219693593</v>
      </c>
      <c r="W654" s="3">
        <v>0.3340070855035927</v>
      </c>
      <c r="X654" s="3">
        <v>0.13249312629997412</v>
      </c>
      <c r="Y654" s="3">
        <v>0.66801417100718541</v>
      </c>
      <c r="AB654">
        <f t="shared" si="132"/>
        <v>0.13006826837850546</v>
      </c>
      <c r="AC654">
        <f t="shared" si="133"/>
        <v>1.0717688752342279E-4</v>
      </c>
      <c r="AD654">
        <f t="shared" si="134"/>
        <v>2.0151686335096279E-2</v>
      </c>
      <c r="AE654">
        <f t="shared" si="135"/>
        <v>2.4742776698902912E-2</v>
      </c>
      <c r="AF654">
        <f t="shared" si="136"/>
        <v>8.6620073299908886E-4</v>
      </c>
      <c r="AG654">
        <f t="shared" si="137"/>
        <v>0.12989553103113555</v>
      </c>
      <c r="AH654">
        <f t="shared" si="138"/>
        <v>5.543759666930919E-2</v>
      </c>
      <c r="AI654">
        <f t="shared" si="139"/>
        <v>5.6132298508855183E-3</v>
      </c>
      <c r="AJ654">
        <f t="shared" si="140"/>
        <v>5.9404049304884214E-3</v>
      </c>
      <c r="AK654">
        <f t="shared" si="141"/>
        <v>9.3123624276064861E-3</v>
      </c>
      <c r="AL654" s="5">
        <f t="shared" si="142"/>
        <v>0.17593610903302717</v>
      </c>
      <c r="AM654" s="5">
        <f t="shared" si="143"/>
        <v>0.20619912490942519</v>
      </c>
      <c r="AN654" s="5">
        <f t="shared" si="144"/>
        <v>-3.0263015876398014E-2</v>
      </c>
    </row>
    <row r="655" spans="1:40" x14ac:dyDescent="0.25">
      <c r="A655" s="17">
        <v>680</v>
      </c>
      <c r="B655">
        <v>24</v>
      </c>
      <c r="C655">
        <v>10</v>
      </c>
      <c r="D655">
        <v>2011</v>
      </c>
      <c r="E655" s="1">
        <v>0.54527222222222194</v>
      </c>
      <c r="F655">
        <v>27</v>
      </c>
      <c r="G655">
        <v>10</v>
      </c>
      <c r="H655">
        <v>2011</v>
      </c>
      <c r="I655" s="1">
        <v>0.54527222222222216</v>
      </c>
      <c r="J655" s="4">
        <v>2144</v>
      </c>
      <c r="K655" s="2">
        <v>16.469216417910424</v>
      </c>
      <c r="L655" s="5">
        <v>3.5314092587509407</v>
      </c>
      <c r="M655" s="5">
        <v>3.7995451468478244E-3</v>
      </c>
      <c r="N655" s="5">
        <v>0.51989338823905096</v>
      </c>
      <c r="O655" s="5">
        <v>1.3894533163789784</v>
      </c>
      <c r="P655" s="3" t="s">
        <v>140</v>
      </c>
      <c r="Q655" s="2">
        <v>0.8292569606615281</v>
      </c>
      <c r="R655" s="5">
        <v>2.2218728412451227</v>
      </c>
      <c r="S655" s="5">
        <v>2.8421320274360897E-3</v>
      </c>
      <c r="T655" s="5">
        <v>5.4129970043721894E-2</v>
      </c>
      <c r="U655" s="5">
        <v>0.18661276312559055</v>
      </c>
      <c r="V655" s="5">
        <v>0.36959909825642817</v>
      </c>
      <c r="W655" s="3">
        <v>0.17138103772476201</v>
      </c>
      <c r="X655" s="3">
        <v>6.0803083499823711E-2</v>
      </c>
      <c r="Y655" s="3">
        <v>0.34276207544952403</v>
      </c>
      <c r="AB655">
        <f t="shared" si="132"/>
        <v>9.9608192783429902E-2</v>
      </c>
      <c r="AC655">
        <f t="shared" si="133"/>
        <v>4.7551375986781944E-5</v>
      </c>
      <c r="AD655">
        <f t="shared" si="134"/>
        <v>8.3847145667366764E-3</v>
      </c>
      <c r="AE655">
        <f t="shared" si="135"/>
        <v>1.4464793169712532E-2</v>
      </c>
      <c r="AF655">
        <f t="shared" si="136"/>
        <v>1.1361105935496186E-2</v>
      </c>
      <c r="AG655">
        <f t="shared" si="137"/>
        <v>9.6646153538948967E-2</v>
      </c>
      <c r="AH655">
        <f t="shared" si="138"/>
        <v>1.5756096901792794E-4</v>
      </c>
      <c r="AI655">
        <f t="shared" si="139"/>
        <v>1.3844584046805587E-3</v>
      </c>
      <c r="AJ655">
        <f t="shared" si="140"/>
        <v>3.8389788752435832E-3</v>
      </c>
      <c r="AK655">
        <f t="shared" si="141"/>
        <v>4.6107671938177171E-3</v>
      </c>
      <c r="AL655" s="5">
        <f t="shared" si="142"/>
        <v>0.13386635783136208</v>
      </c>
      <c r="AM655" s="5">
        <f t="shared" si="143"/>
        <v>0.10663791898170874</v>
      </c>
      <c r="AN655" s="5">
        <f t="shared" si="144"/>
        <v>2.7228438849653341E-2</v>
      </c>
    </row>
    <row r="656" spans="1:40" x14ac:dyDescent="0.25">
      <c r="A656" s="17">
        <v>681</v>
      </c>
      <c r="B656">
        <v>27</v>
      </c>
      <c r="C656">
        <v>10</v>
      </c>
      <c r="D656">
        <v>2011</v>
      </c>
      <c r="E656" s="1">
        <v>0.54527222222222194</v>
      </c>
      <c r="F656">
        <v>30</v>
      </c>
      <c r="G656">
        <v>10</v>
      </c>
      <c r="H656">
        <v>2011</v>
      </c>
      <c r="I656" s="1">
        <v>0.54527222222222216</v>
      </c>
      <c r="J656" s="4">
        <v>2058</v>
      </c>
      <c r="K656" s="2">
        <v>22.99319727891158</v>
      </c>
      <c r="L656" s="5">
        <v>7.7814377191030752</v>
      </c>
      <c r="M656" s="5">
        <v>8.7841823437986022E-3</v>
      </c>
      <c r="N656" s="5">
        <v>0.84733663680094329</v>
      </c>
      <c r="O656" s="5">
        <v>2.1227859699739229</v>
      </c>
      <c r="P656" s="5">
        <v>6.5004111272991119E-2</v>
      </c>
      <c r="Q656" s="2">
        <v>0.92601871868434049</v>
      </c>
      <c r="R656" s="5">
        <v>4.746665389364062</v>
      </c>
      <c r="S656" s="5">
        <v>5.995553028306985E-3</v>
      </c>
      <c r="T656" s="5">
        <v>0.11572521177069864</v>
      </c>
      <c r="U656" s="5">
        <v>0.38106183872862448</v>
      </c>
      <c r="V656" s="5">
        <v>0.60211299878100089</v>
      </c>
      <c r="W656" s="3">
        <v>0.17185260734536462</v>
      </c>
      <c r="X656" s="3">
        <v>1.7693661105772855E-2</v>
      </c>
      <c r="Y656" s="3">
        <v>0.34370521469072923</v>
      </c>
      <c r="AB656">
        <f t="shared" si="132"/>
        <v>0.21948601582667401</v>
      </c>
      <c r="AC656">
        <f t="shared" si="133"/>
        <v>1.09934200337888E-4</v>
      </c>
      <c r="AD656">
        <f t="shared" si="134"/>
        <v>1.3665639922021376E-2</v>
      </c>
      <c r="AE656">
        <f t="shared" si="135"/>
        <v>2.2099094397256679E-2</v>
      </c>
      <c r="AF656">
        <f t="shared" si="136"/>
        <v>7.385185944152339E-4</v>
      </c>
      <c r="AG656">
        <f t="shared" si="137"/>
        <v>0.2064685896972463</v>
      </c>
      <c r="AH656">
        <f t="shared" si="138"/>
        <v>3.3237905059273795E-4</v>
      </c>
      <c r="AI656">
        <f t="shared" si="139"/>
        <v>2.959852775458233E-3</v>
      </c>
      <c r="AJ656">
        <f t="shared" si="140"/>
        <v>7.8391655776306208E-3</v>
      </c>
      <c r="AK656">
        <f t="shared" si="141"/>
        <v>7.5113897053518076E-3</v>
      </c>
      <c r="AL656" s="5">
        <f t="shared" si="142"/>
        <v>0.25609920294070521</v>
      </c>
      <c r="AM656" s="5">
        <f t="shared" si="143"/>
        <v>0.22511137680627971</v>
      </c>
      <c r="AN656" s="5">
        <f t="shared" si="144"/>
        <v>3.0987826134425495E-2</v>
      </c>
    </row>
    <row r="657" spans="1:40" x14ac:dyDescent="0.25">
      <c r="A657" s="17">
        <v>682</v>
      </c>
      <c r="B657">
        <v>30</v>
      </c>
      <c r="C657">
        <v>10</v>
      </c>
      <c r="D657">
        <v>2011</v>
      </c>
      <c r="E657" s="1">
        <v>0.54527222222222194</v>
      </c>
      <c r="F657">
        <v>2</v>
      </c>
      <c r="G657">
        <v>11</v>
      </c>
      <c r="H657">
        <v>2011</v>
      </c>
      <c r="I657" s="1">
        <v>0.54527222222222216</v>
      </c>
      <c r="J657" s="4">
        <v>2140</v>
      </c>
      <c r="K657" s="2">
        <v>26.514018691588792</v>
      </c>
      <c r="L657" s="5">
        <v>7.3788290228339708</v>
      </c>
      <c r="M657" s="5">
        <v>3.2686210956236104E-3</v>
      </c>
      <c r="N657" s="5">
        <v>1.2605797357596544</v>
      </c>
      <c r="O657" s="5">
        <v>2.6232069301318299</v>
      </c>
      <c r="P657" s="5">
        <v>0.1009671516402378</v>
      </c>
      <c r="Q657" s="2">
        <v>1.3910186618239713</v>
      </c>
      <c r="R657" s="5">
        <v>4.8871536216043383</v>
      </c>
      <c r="S657" s="5">
        <v>1.7739194488452202E-2</v>
      </c>
      <c r="T657" s="5">
        <v>0.17716757343643263</v>
      </c>
      <c r="U657" s="5">
        <v>0.41157618130550427</v>
      </c>
      <c r="V657" s="5">
        <v>0.7392637561954043</v>
      </c>
      <c r="W657" s="3">
        <v>0.28372475636807082</v>
      </c>
      <c r="X657" s="3">
        <v>7.8704230312332452E-2</v>
      </c>
      <c r="Y657" s="3">
        <v>0.56744951273614164</v>
      </c>
      <c r="AB657">
        <f t="shared" si="132"/>
        <v>0.20812989092133161</v>
      </c>
      <c r="AC657">
        <f t="shared" si="133"/>
        <v>4.0906851917596246E-5</v>
      </c>
      <c r="AD657">
        <f t="shared" si="134"/>
        <v>2.0330324470479822E-2</v>
      </c>
      <c r="AE657">
        <f t="shared" si="135"/>
        <v>2.7308686976687219E-2</v>
      </c>
      <c r="AF657">
        <f t="shared" si="136"/>
        <v>1.147098505790049E-3</v>
      </c>
      <c r="AG657">
        <f t="shared" si="137"/>
        <v>0.21257949173064097</v>
      </c>
      <c r="AH657">
        <f t="shared" si="138"/>
        <v>9.834183092892457E-4</v>
      </c>
      <c r="AI657">
        <f t="shared" si="139"/>
        <v>4.5313370002386961E-3</v>
      </c>
      <c r="AJ657">
        <f t="shared" si="140"/>
        <v>8.4669035446513947E-3</v>
      </c>
      <c r="AK657">
        <f t="shared" si="141"/>
        <v>9.2223522479466611E-3</v>
      </c>
      <c r="AL657" s="5">
        <f t="shared" si="142"/>
        <v>0.25695690772620627</v>
      </c>
      <c r="AM657" s="5">
        <f t="shared" si="143"/>
        <v>0.23578350283276697</v>
      </c>
      <c r="AN657" s="5">
        <f t="shared" si="144"/>
        <v>2.1173404893439302E-2</v>
      </c>
    </row>
    <row r="658" spans="1:40" x14ac:dyDescent="0.25">
      <c r="A658" s="17">
        <v>683</v>
      </c>
      <c r="B658">
        <v>2</v>
      </c>
      <c r="C658">
        <v>11</v>
      </c>
      <c r="D658">
        <v>2011</v>
      </c>
      <c r="E658" s="1">
        <v>0.54527222222222194</v>
      </c>
      <c r="F658">
        <v>5</v>
      </c>
      <c r="G658">
        <v>11</v>
      </c>
      <c r="H658">
        <v>2011</v>
      </c>
      <c r="I658" s="1">
        <v>0.54527222222222216</v>
      </c>
      <c r="J658" s="4">
        <v>2141</v>
      </c>
      <c r="K658" s="2">
        <v>20.574497898178382</v>
      </c>
      <c r="L658" s="5">
        <v>4.5879233571671305</v>
      </c>
      <c r="M658" s="5">
        <v>9.6578777791920915E-3</v>
      </c>
      <c r="N658" s="5">
        <v>0.87467355277185777</v>
      </c>
      <c r="O658" s="5">
        <v>1.8190057713602827</v>
      </c>
      <c r="P658" s="5">
        <v>8.0731575122668847E-2</v>
      </c>
      <c r="Q658" s="2">
        <v>1.0663796664800063</v>
      </c>
      <c r="R658" s="5">
        <v>2.9850952884260233</v>
      </c>
      <c r="S658" s="5">
        <v>5.5807462902752625E-2</v>
      </c>
      <c r="T658" s="5">
        <v>0.13200921149110714</v>
      </c>
      <c r="U658" s="5">
        <v>0.25632347003455841</v>
      </c>
      <c r="V658" s="5">
        <v>0.34553372999732801</v>
      </c>
      <c r="W658" s="3">
        <v>0.24822300061628211</v>
      </c>
      <c r="X658" s="3">
        <v>6.6940771240586977E-2</v>
      </c>
      <c r="Y658" s="3">
        <v>0.49644600123256422</v>
      </c>
      <c r="AB658">
        <f t="shared" si="132"/>
        <v>0.12940860737221477</v>
      </c>
      <c r="AC658">
        <f t="shared" si="133"/>
        <v>1.2086851445724985E-4</v>
      </c>
      <c r="AD658">
        <f t="shared" si="134"/>
        <v>1.4106523077560931E-2</v>
      </c>
      <c r="AE658">
        <f t="shared" si="135"/>
        <v>1.8936614816113279E-2</v>
      </c>
      <c r="AF658">
        <f t="shared" si="136"/>
        <v>9.1719997730810928E-4</v>
      </c>
      <c r="AG658">
        <f t="shared" si="137"/>
        <v>0.12984450424802088</v>
      </c>
      <c r="AH658">
        <f t="shared" si="138"/>
        <v>3.0938316195402351E-3</v>
      </c>
      <c r="AI658">
        <f t="shared" si="139"/>
        <v>3.3763414647467317E-3</v>
      </c>
      <c r="AJ658">
        <f t="shared" si="140"/>
        <v>5.2730604820933639E-3</v>
      </c>
      <c r="AK658">
        <f t="shared" si="141"/>
        <v>4.3105505239187623E-3</v>
      </c>
      <c r="AL658" s="5">
        <f t="shared" si="142"/>
        <v>0.16348981375765434</v>
      </c>
      <c r="AM658" s="5">
        <f t="shared" si="143"/>
        <v>0.14589828833831997</v>
      </c>
      <c r="AN658" s="5">
        <f t="shared" si="144"/>
        <v>1.759152541933437E-2</v>
      </c>
    </row>
    <row r="659" spans="1:40" x14ac:dyDescent="0.25">
      <c r="A659" s="17">
        <v>684</v>
      </c>
      <c r="B659">
        <v>5</v>
      </c>
      <c r="C659">
        <v>11</v>
      </c>
      <c r="D659">
        <v>2011</v>
      </c>
      <c r="E659" s="1">
        <v>0.54527222222222194</v>
      </c>
      <c r="F659">
        <v>8</v>
      </c>
      <c r="G659">
        <v>11</v>
      </c>
      <c r="H659">
        <v>2011</v>
      </c>
      <c r="I659" s="1">
        <v>0.54527222222222216</v>
      </c>
      <c r="J659" s="4">
        <v>2134</v>
      </c>
      <c r="K659" s="2">
        <v>29.798500468603578</v>
      </c>
      <c r="L659" s="5">
        <v>8.017309701334641</v>
      </c>
      <c r="M659" s="5">
        <v>1.1108852148032656E-2</v>
      </c>
      <c r="N659" s="5">
        <v>0.83760207237224449</v>
      </c>
      <c r="O659" s="5">
        <v>2.1859423640830946</v>
      </c>
      <c r="P659" s="5">
        <v>9.6821850343966967E-2</v>
      </c>
      <c r="Q659" s="2">
        <v>0.95950526629496413</v>
      </c>
      <c r="R659" s="5">
        <v>4.8643431026626569</v>
      </c>
      <c r="S659" s="5">
        <v>2.0775974332059147E-2</v>
      </c>
      <c r="T659" s="5">
        <v>0.11985456243684921</v>
      </c>
      <c r="U659" s="5">
        <v>0.40030197307520349</v>
      </c>
      <c r="V659" s="5">
        <v>0.73167930163048867</v>
      </c>
      <c r="W659" s="3">
        <v>0.27237779673042273</v>
      </c>
      <c r="X659" s="3">
        <v>8.0443602586227778E-2</v>
      </c>
      <c r="Y659" s="3">
        <v>0.54475559346084546</v>
      </c>
      <c r="AB659">
        <f t="shared" si="132"/>
        <v>0.22613910533197867</v>
      </c>
      <c r="AC659">
        <f t="shared" si="133"/>
        <v>1.3902748483220686E-4</v>
      </c>
      <c r="AD659">
        <f t="shared" si="134"/>
        <v>1.3508643226136071E-2</v>
      </c>
      <c r="AE659">
        <f t="shared" si="135"/>
        <v>2.275657901179183E-2</v>
      </c>
      <c r="AF659">
        <f t="shared" si="136"/>
        <v>1.1000032986285665E-3</v>
      </c>
      <c r="AG659">
        <f t="shared" si="137"/>
        <v>0.21158728872288227</v>
      </c>
      <c r="AH659">
        <f t="shared" si="138"/>
        <v>1.1517700854326153E-3</v>
      </c>
      <c r="AI659">
        <f t="shared" si="139"/>
        <v>3.065467358858293E-3</v>
      </c>
      <c r="AJ659">
        <f t="shared" si="140"/>
        <v>8.234971674042451E-3</v>
      </c>
      <c r="AK659">
        <f t="shared" si="141"/>
        <v>9.1277357987835407E-3</v>
      </c>
      <c r="AL659" s="5">
        <f t="shared" si="142"/>
        <v>0.26364335835336739</v>
      </c>
      <c r="AM659" s="5">
        <f t="shared" si="143"/>
        <v>0.23316723363999914</v>
      </c>
      <c r="AN659" s="5">
        <f t="shared" si="144"/>
        <v>3.0476124713368247E-2</v>
      </c>
    </row>
    <row r="660" spans="1:40" x14ac:dyDescent="0.25">
      <c r="A660" s="17">
        <v>685</v>
      </c>
      <c r="B660">
        <v>8</v>
      </c>
      <c r="C660">
        <v>11</v>
      </c>
      <c r="D660">
        <v>2011</v>
      </c>
      <c r="E660" s="1">
        <v>0.54527222222222194</v>
      </c>
      <c r="F660">
        <v>11</v>
      </c>
      <c r="G660">
        <v>11</v>
      </c>
      <c r="H660">
        <v>2011</v>
      </c>
      <c r="I660" s="1">
        <v>0.54527222222222216</v>
      </c>
      <c r="J660" s="4">
        <v>2133</v>
      </c>
      <c r="K660" s="2">
        <v>14.317862165963437</v>
      </c>
      <c r="L660" s="5">
        <v>4.0658210702015323</v>
      </c>
      <c r="M660" s="5">
        <v>1.7984295744003743E-3</v>
      </c>
      <c r="N660" s="5">
        <v>0.76744413774888354</v>
      </c>
      <c r="O660" s="5">
        <v>1.9319701069248976</v>
      </c>
      <c r="P660" s="5">
        <v>6.6216464139350922E-2</v>
      </c>
      <c r="Q660" s="2">
        <v>1.2118413448992451</v>
      </c>
      <c r="R660" s="5">
        <v>2.8562030477600757</v>
      </c>
      <c r="S660" s="5">
        <v>6.5782557321400356E-2</v>
      </c>
      <c r="T660" s="5">
        <v>6.5539912061362213E-2</v>
      </c>
      <c r="U660" s="5">
        <v>0.2531575090980337</v>
      </c>
      <c r="V660" s="5">
        <v>0.26194412216153257</v>
      </c>
      <c r="W660" s="3">
        <v>0.16486072152373354</v>
      </c>
      <c r="X660" s="3">
        <v>8.3704964094678022E-2</v>
      </c>
      <c r="Y660" s="3">
        <v>0.32972144304746709</v>
      </c>
      <c r="AB660">
        <f t="shared" si="132"/>
        <v>0.11468200350327283</v>
      </c>
      <c r="AC660">
        <f t="shared" si="133"/>
        <v>2.2507378534245774E-5</v>
      </c>
      <c r="AD660">
        <f t="shared" si="134"/>
        <v>1.2377153059659536E-2</v>
      </c>
      <c r="AE660">
        <f t="shared" si="135"/>
        <v>2.0112621041176313E-2</v>
      </c>
      <c r="AF660">
        <f t="shared" si="136"/>
        <v>7.5229226376115007E-4</v>
      </c>
      <c r="AG660">
        <f t="shared" si="137"/>
        <v>0.1242380001087473</v>
      </c>
      <c r="AH660">
        <f t="shared" si="138"/>
        <v>3.6468268806595051E-3</v>
      </c>
      <c r="AI660">
        <f t="shared" si="139"/>
        <v>1.6762854666663822E-3</v>
      </c>
      <c r="AJ660">
        <f t="shared" si="140"/>
        <v>5.2079306541459314E-3</v>
      </c>
      <c r="AK660">
        <f t="shared" si="141"/>
        <v>3.2677659950290988E-3</v>
      </c>
      <c r="AL660" s="5">
        <f t="shared" si="142"/>
        <v>0.14794657724640406</v>
      </c>
      <c r="AM660" s="5">
        <f t="shared" si="143"/>
        <v>0.13803680910524821</v>
      </c>
      <c r="AN660" s="5">
        <f t="shared" si="144"/>
        <v>9.9097681411558503E-3</v>
      </c>
    </row>
    <row r="661" spans="1:40" x14ac:dyDescent="0.25">
      <c r="A661" s="17">
        <v>686</v>
      </c>
      <c r="B661">
        <v>11</v>
      </c>
      <c r="C661">
        <v>11</v>
      </c>
      <c r="D661">
        <v>2011</v>
      </c>
      <c r="E661" s="1">
        <v>0.65707777777777776</v>
      </c>
      <c r="F661">
        <v>12</v>
      </c>
      <c r="G661">
        <v>11</v>
      </c>
      <c r="H661">
        <v>2011</v>
      </c>
      <c r="I661" s="1">
        <v>0.60985555555555548</v>
      </c>
      <c r="J661" s="4">
        <v>677</v>
      </c>
      <c r="K661" s="2">
        <v>15.332348596750125</v>
      </c>
      <c r="L661" s="5">
        <v>3.5893550188264731</v>
      </c>
      <c r="M661" s="5">
        <v>1.7378250155328664E-2</v>
      </c>
      <c r="N661" s="5">
        <v>0.79888350395917052</v>
      </c>
      <c r="O661" s="5">
        <v>1.6840132547125488</v>
      </c>
      <c r="P661" s="5">
        <v>4.7306434940327338E-2</v>
      </c>
      <c r="Q661" s="2">
        <v>1.1193284835642625</v>
      </c>
      <c r="R661" s="5">
        <v>2.2396749712379673</v>
      </c>
      <c r="S661" s="5">
        <v>4.1501399098409483E-2</v>
      </c>
      <c r="T661" s="5">
        <v>3.8506737751388381E-2</v>
      </c>
      <c r="U661" s="5">
        <v>0.2143486448771649</v>
      </c>
      <c r="V661" s="5">
        <v>0.18834577004241546</v>
      </c>
      <c r="W661" s="3">
        <v>0.49273128155878593</v>
      </c>
      <c r="X661" s="3">
        <v>0.21610135697587282</v>
      </c>
      <c r="Y661" s="3">
        <v>0.98546256311757185</v>
      </c>
      <c r="AB661">
        <f t="shared" si="132"/>
        <v>0.10124263162007369</v>
      </c>
      <c r="AC661">
        <f t="shared" si="133"/>
        <v>2.1748911387826223E-4</v>
      </c>
      <c r="AD661">
        <f t="shared" si="134"/>
        <v>1.2884199538410199E-2</v>
      </c>
      <c r="AE661">
        <f t="shared" si="135"/>
        <v>1.7531285965010048E-2</v>
      </c>
      <c r="AF661">
        <f t="shared" si="136"/>
        <v>5.3745341878771709E-4</v>
      </c>
      <c r="AG661">
        <f t="shared" si="137"/>
        <v>9.7420503608255646E-2</v>
      </c>
      <c r="AH661">
        <f t="shared" si="138"/>
        <v>2.3007378244296571E-3</v>
      </c>
      <c r="AI661">
        <f t="shared" si="139"/>
        <v>9.8486987289443228E-4</v>
      </c>
      <c r="AJ661">
        <f t="shared" si="140"/>
        <v>4.4095586273845896E-3</v>
      </c>
      <c r="AK661">
        <f t="shared" si="141"/>
        <v>2.3496228797706517E-3</v>
      </c>
      <c r="AL661" s="5">
        <f t="shared" si="142"/>
        <v>0.1324130596561599</v>
      </c>
      <c r="AM661" s="5">
        <f t="shared" si="143"/>
        <v>0.10746529281273499</v>
      </c>
      <c r="AN661" s="5">
        <f t="shared" si="144"/>
        <v>2.4947766843424909E-2</v>
      </c>
    </row>
    <row r="662" spans="1:40" x14ac:dyDescent="0.25">
      <c r="A662" s="17">
        <v>687</v>
      </c>
      <c r="B662">
        <v>12</v>
      </c>
      <c r="C662">
        <v>11</v>
      </c>
      <c r="D662">
        <v>2011</v>
      </c>
      <c r="E662" s="1">
        <v>0.60985555555555548</v>
      </c>
      <c r="F662">
        <v>13</v>
      </c>
      <c r="G662">
        <v>11</v>
      </c>
      <c r="H662">
        <v>2011</v>
      </c>
      <c r="I662" s="1">
        <v>0.52929999999999999</v>
      </c>
      <c r="J662" s="4">
        <v>651</v>
      </c>
      <c r="K662" s="2">
        <v>4.9001536098307277</v>
      </c>
      <c r="L662" s="5">
        <v>0.5780914374396251</v>
      </c>
      <c r="M662" s="11" t="s">
        <v>141</v>
      </c>
      <c r="N662" s="5">
        <v>0.61330609530143942</v>
      </c>
      <c r="O662" s="5">
        <v>1.0364530381490809</v>
      </c>
      <c r="P662" s="5">
        <v>1.8578111390881592E-2</v>
      </c>
      <c r="Q662" s="2">
        <v>0.89347396319774508</v>
      </c>
      <c r="R662" s="5">
        <v>0.56708923622658236</v>
      </c>
      <c r="S662" s="5">
        <v>3.464360935594722E-3</v>
      </c>
      <c r="T662" s="5">
        <v>4.1781715679288034E-3</v>
      </c>
      <c r="U662" s="5">
        <v>5.8841789792072462E-2</v>
      </c>
      <c r="V662" s="5">
        <v>4.4546542195195341E-2</v>
      </c>
      <c r="W662" s="3">
        <v>3.2579452914007878E-2</v>
      </c>
      <c r="X662" s="3" t="s">
        <v>147</v>
      </c>
      <c r="Y662" s="3">
        <v>6.5158905828015756E-2</v>
      </c>
      <c r="AB662">
        <f t="shared" si="132"/>
        <v>1.6305853875260911E-2</v>
      </c>
      <c r="AC662">
        <f t="shared" si="133"/>
        <v>1.2515018021625952E-2</v>
      </c>
      <c r="AD662">
        <f t="shared" si="134"/>
        <v>9.8912520671985502E-3</v>
      </c>
      <c r="AE662">
        <f t="shared" si="135"/>
        <v>1.0789911866932768E-2</v>
      </c>
      <c r="AF662">
        <f t="shared" si="136"/>
        <v>2.1106789159325415E-4</v>
      </c>
      <c r="AG662">
        <f t="shared" si="137"/>
        <v>2.4667025212804755E-2</v>
      </c>
      <c r="AH662">
        <f t="shared" si="138"/>
        <v>1.9205584426441083E-4</v>
      </c>
      <c r="AI662">
        <f t="shared" si="139"/>
        <v>1.0686325410385627E-4</v>
      </c>
      <c r="AJ662">
        <f t="shared" si="140"/>
        <v>1.2104873440047822E-3</v>
      </c>
      <c r="AK662">
        <f t="shared" si="141"/>
        <v>5.5572033676640892E-4</v>
      </c>
      <c r="AL662" s="5">
        <f t="shared" si="142"/>
        <v>4.9713103722611431E-2</v>
      </c>
      <c r="AM662" s="5">
        <f t="shared" si="143"/>
        <v>2.6732151991944213E-2</v>
      </c>
      <c r="AN662" s="5">
        <f t="shared" si="144"/>
        <v>2.2980951730667217E-2</v>
      </c>
    </row>
    <row r="663" spans="1:40" x14ac:dyDescent="0.25">
      <c r="A663" s="17">
        <v>688</v>
      </c>
      <c r="B663">
        <v>13</v>
      </c>
      <c r="C663">
        <v>11</v>
      </c>
      <c r="D663">
        <v>2011</v>
      </c>
      <c r="E663" s="1">
        <v>0.52374444444444446</v>
      </c>
      <c r="F663">
        <v>14</v>
      </c>
      <c r="G663">
        <v>11</v>
      </c>
      <c r="H663">
        <v>2011</v>
      </c>
      <c r="I663" s="1">
        <v>0.52374444444444446</v>
      </c>
      <c r="J663" s="4">
        <v>712</v>
      </c>
      <c r="K663" s="2">
        <v>7.9494382022471886</v>
      </c>
      <c r="L663" s="5">
        <v>1.0617660460294056</v>
      </c>
      <c r="M663" s="11" t="s">
        <v>141</v>
      </c>
      <c r="N663" s="5">
        <v>0.391793048113315</v>
      </c>
      <c r="O663" s="5">
        <v>0.95710428273727211</v>
      </c>
      <c r="P663" s="5">
        <v>2.4616171300616895E-2</v>
      </c>
      <c r="Q663" s="2">
        <v>0.78214383068759785</v>
      </c>
      <c r="R663" s="5">
        <v>0.69393503319613159</v>
      </c>
      <c r="S663" s="5" t="s">
        <v>140</v>
      </c>
      <c r="T663" s="5">
        <v>0</v>
      </c>
      <c r="U663" s="5">
        <v>6.750081238639441E-2</v>
      </c>
      <c r="V663" s="5">
        <v>5.7327275855859727E-2</v>
      </c>
      <c r="W663" s="3">
        <v>0.30790656083719875</v>
      </c>
      <c r="X663" s="3" t="s">
        <v>147</v>
      </c>
      <c r="Y663" s="3">
        <v>0.6158131216743975</v>
      </c>
      <c r="AB663">
        <f t="shared" si="132"/>
        <v>2.9948552901853311E-2</v>
      </c>
      <c r="AC663">
        <f t="shared" si="133"/>
        <v>1.2515018021625952E-2</v>
      </c>
      <c r="AD663">
        <f t="shared" si="134"/>
        <v>6.3187433269518214E-3</v>
      </c>
      <c r="AE663">
        <f t="shared" si="135"/>
        <v>9.9638579637350115E-3</v>
      </c>
      <c r="AF663">
        <f t="shared" si="136"/>
        <v>2.7966692987262945E-4</v>
      </c>
      <c r="AG663">
        <f t="shared" si="137"/>
        <v>3.0184513946687225E-2</v>
      </c>
      <c r="AH663">
        <f t="shared" si="138"/>
        <v>5.543759666930919E-2</v>
      </c>
      <c r="AI663">
        <f t="shared" si="139"/>
        <v>0</v>
      </c>
      <c r="AJ663">
        <f t="shared" si="140"/>
        <v>1.3886198804030944E-3</v>
      </c>
      <c r="AK663">
        <f t="shared" si="141"/>
        <v>7.1516062694435792E-4</v>
      </c>
      <c r="AL663" s="5">
        <f t="shared" si="142"/>
        <v>5.9025839144038729E-2</v>
      </c>
      <c r="AM663" s="5">
        <f t="shared" si="143"/>
        <v>8.7725891123343877E-2</v>
      </c>
      <c r="AN663" s="5">
        <f t="shared" si="144"/>
        <v>-2.8700051979305148E-2</v>
      </c>
    </row>
    <row r="664" spans="1:40" x14ac:dyDescent="0.25">
      <c r="A664" s="17">
        <v>689</v>
      </c>
      <c r="B664">
        <v>14</v>
      </c>
      <c r="C664">
        <v>11</v>
      </c>
      <c r="D664">
        <v>2011</v>
      </c>
      <c r="E664" s="1">
        <v>0.52374444444444446</v>
      </c>
      <c r="F664">
        <v>15</v>
      </c>
      <c r="G664">
        <v>11</v>
      </c>
      <c r="H664">
        <v>2011</v>
      </c>
      <c r="I664" s="1">
        <v>0.52361111111111114</v>
      </c>
      <c r="J664" s="4">
        <v>711</v>
      </c>
      <c r="K664" s="2">
        <v>16.385372714486863</v>
      </c>
      <c r="L664" s="5">
        <v>5.5443452623794025</v>
      </c>
      <c r="M664" s="5">
        <v>5.0620321647059353E-2</v>
      </c>
      <c r="N664" s="5">
        <v>0.51288576718307666</v>
      </c>
      <c r="O664" s="5">
        <v>1.3607343888293679</v>
      </c>
      <c r="P664" s="5">
        <v>1.6021415333178191E-2</v>
      </c>
      <c r="Q664" s="2">
        <v>0.56909536462318389</v>
      </c>
      <c r="R664" s="5">
        <v>3.1398298650137391</v>
      </c>
      <c r="S664" s="5" t="s">
        <v>140</v>
      </c>
      <c r="T664" s="5">
        <v>9.6387440839177871E-2</v>
      </c>
      <c r="U664" s="5">
        <v>0.27066418682654136</v>
      </c>
      <c r="V664" s="5">
        <v>0.28417964564253839</v>
      </c>
      <c r="W664" s="3">
        <v>0.23600689154362034</v>
      </c>
      <c r="X664" s="3">
        <v>0.13493827512067319</v>
      </c>
      <c r="Y664" s="3">
        <v>0.47201378308724068</v>
      </c>
      <c r="AB664">
        <f t="shared" si="132"/>
        <v>0.15638578575520834</v>
      </c>
      <c r="AC664">
        <f t="shared" si="133"/>
        <v>6.335142376734501E-4</v>
      </c>
      <c r="AD664">
        <f t="shared" si="134"/>
        <v>8.2716973526782023E-3</v>
      </c>
      <c r="AE664">
        <f t="shared" si="135"/>
        <v>1.4165817060069877E-2</v>
      </c>
      <c r="AF664">
        <f t="shared" si="136"/>
        <v>1.8202099683682033E-4</v>
      </c>
      <c r="AG664">
        <f t="shared" si="137"/>
        <v>0.13657508818112313</v>
      </c>
      <c r="AH664">
        <f t="shared" si="138"/>
        <v>5.543759666930919E-2</v>
      </c>
      <c r="AI664">
        <f t="shared" si="139"/>
        <v>2.4652591248002565E-3</v>
      </c>
      <c r="AJ664">
        <f t="shared" si="140"/>
        <v>5.5680762564604275E-3</v>
      </c>
      <c r="AK664">
        <f t="shared" si="141"/>
        <v>3.5451552600117065E-3</v>
      </c>
      <c r="AL664" s="5">
        <f t="shared" si="142"/>
        <v>0.1796388354024667</v>
      </c>
      <c r="AM664" s="5">
        <f t="shared" si="143"/>
        <v>0.20359117549170469</v>
      </c>
      <c r="AN664" s="5">
        <f t="shared" si="144"/>
        <v>-2.3952340089237995E-2</v>
      </c>
    </row>
    <row r="665" spans="1:40" x14ac:dyDescent="0.25">
      <c r="A665" s="17">
        <v>690</v>
      </c>
      <c r="B665">
        <v>15</v>
      </c>
      <c r="C665">
        <v>11</v>
      </c>
      <c r="D665">
        <v>2011</v>
      </c>
      <c r="E665" s="1">
        <v>0.52374444444444401</v>
      </c>
      <c r="F665">
        <v>16</v>
      </c>
      <c r="G665">
        <v>11</v>
      </c>
      <c r="H665">
        <v>2011</v>
      </c>
      <c r="I665" s="1">
        <v>0.52374444444444446</v>
      </c>
      <c r="J665" s="4">
        <v>713</v>
      </c>
      <c r="K665" s="2">
        <v>20.645161290322672</v>
      </c>
      <c r="L665" s="5">
        <v>5.6568193761866539</v>
      </c>
      <c r="M665" s="5">
        <v>6.0322352795439431E-3</v>
      </c>
      <c r="N665" s="5">
        <v>0.73095481367310422</v>
      </c>
      <c r="O665" s="5">
        <v>1.4503291183568263</v>
      </c>
      <c r="P665" s="5">
        <v>4.3038011020241893E-2</v>
      </c>
      <c r="Q665" s="2">
        <v>0.63278464289078151</v>
      </c>
      <c r="R665" s="5">
        <v>3.2425770857106104</v>
      </c>
      <c r="S665" s="5">
        <v>2.4924020839834863E-2</v>
      </c>
      <c r="T665" s="5">
        <v>9.6956515187970646E-2</v>
      </c>
      <c r="U665" s="5">
        <v>0.28262059345169888</v>
      </c>
      <c r="V665" s="5">
        <v>0.19445316605641619</v>
      </c>
      <c r="W665" s="3">
        <v>0.44773032403207663</v>
      </c>
      <c r="X665" s="3">
        <v>0.13538329623243098</v>
      </c>
      <c r="Y665" s="3">
        <v>0.89546064806415326</v>
      </c>
      <c r="AB665">
        <f t="shared" si="132"/>
        <v>0.15955827084271157</v>
      </c>
      <c r="AC665">
        <f t="shared" si="133"/>
        <v>7.5493533234180312E-5</v>
      </c>
      <c r="AD665">
        <f t="shared" si="134"/>
        <v>1.1788662084336951E-2</v>
      </c>
      <c r="AE665">
        <f t="shared" si="135"/>
        <v>1.509853586136679E-2</v>
      </c>
      <c r="AF665">
        <f t="shared" si="136"/>
        <v>4.8895940245402038E-4</v>
      </c>
      <c r="AG665">
        <f t="shared" si="137"/>
        <v>0.14104434649457609</v>
      </c>
      <c r="AH665">
        <f t="shared" si="138"/>
        <v>1.3817278146962221E-3</v>
      </c>
      <c r="AI665">
        <f t="shared" si="139"/>
        <v>2.4798140887959488E-3</v>
      </c>
      <c r="AJ665">
        <f t="shared" si="140"/>
        <v>5.8140422434005126E-3</v>
      </c>
      <c r="AK665">
        <f t="shared" si="141"/>
        <v>2.4258129498055912E-3</v>
      </c>
      <c r="AL665" s="5">
        <f t="shared" si="142"/>
        <v>0.18700992172410352</v>
      </c>
      <c r="AM665" s="5">
        <f t="shared" si="143"/>
        <v>0.15314574359127436</v>
      </c>
      <c r="AN665" s="5">
        <f t="shared" si="144"/>
        <v>3.3864178132829159E-2</v>
      </c>
    </row>
    <row r="666" spans="1:40" x14ac:dyDescent="0.25">
      <c r="A666" s="17">
        <v>691</v>
      </c>
      <c r="B666">
        <v>16</v>
      </c>
      <c r="C666">
        <v>11</v>
      </c>
      <c r="D666">
        <v>2011</v>
      </c>
      <c r="E666" s="1">
        <v>0.52374444444444401</v>
      </c>
      <c r="F666">
        <v>17</v>
      </c>
      <c r="G666">
        <v>11</v>
      </c>
      <c r="H666">
        <v>2011</v>
      </c>
      <c r="I666" s="1">
        <v>4.1799999999999997E-2</v>
      </c>
      <c r="J666" s="4">
        <v>711</v>
      </c>
      <c r="K666" s="2">
        <v>23.867791842475288</v>
      </c>
      <c r="L666" s="5">
        <v>5.7424425440690055</v>
      </c>
      <c r="M666" s="5">
        <v>3.5009761971051176E-3</v>
      </c>
      <c r="N666" s="5">
        <v>1.1132431042140984</v>
      </c>
      <c r="O666" s="5">
        <v>1.7565474804321639</v>
      </c>
      <c r="P666" s="5">
        <v>5.5897797839356229E-2</v>
      </c>
      <c r="Q666" s="2">
        <v>0.84486024672626547</v>
      </c>
      <c r="R666" s="5">
        <v>3.6159697998869555</v>
      </c>
      <c r="S666" s="5">
        <v>3.04988887940119E-2</v>
      </c>
      <c r="T666" s="5">
        <v>0.16847606367751769</v>
      </c>
      <c r="U666" s="5">
        <v>0.30770298607369201</v>
      </c>
      <c r="V666" s="5">
        <v>0.24894381345785563</v>
      </c>
      <c r="W666" s="3">
        <v>0.68413378707408423</v>
      </c>
      <c r="X666" s="3">
        <v>0.21785322720735861</v>
      </c>
      <c r="Y666" s="3">
        <v>1.3682675741481685</v>
      </c>
      <c r="AB666">
        <f t="shared" si="132"/>
        <v>0.16197338854452387</v>
      </c>
      <c r="AC666">
        <f t="shared" si="133"/>
        <v>4.3814780200054042E-5</v>
      </c>
      <c r="AD666">
        <f t="shared" si="134"/>
        <v>1.7954114984688282E-2</v>
      </c>
      <c r="AE666">
        <f t="shared" si="135"/>
        <v>1.8286397749185532E-2</v>
      </c>
      <c r="AF666">
        <f t="shared" si="136"/>
        <v>6.3506080281387593E-4</v>
      </c>
      <c r="AG666">
        <f t="shared" si="137"/>
        <v>0.15728603634951352</v>
      </c>
      <c r="AH666">
        <f t="shared" si="138"/>
        <v>1.6907850958245456E-3</v>
      </c>
      <c r="AI666">
        <f t="shared" si="139"/>
        <v>4.3090380829222162E-3</v>
      </c>
      <c r="AJ666">
        <f t="shared" si="140"/>
        <v>6.3300346857373384E-3</v>
      </c>
      <c r="AK666">
        <f t="shared" si="141"/>
        <v>3.1055864952327298E-3</v>
      </c>
      <c r="AL666" s="5">
        <f t="shared" si="142"/>
        <v>0.1988927768614116</v>
      </c>
      <c r="AM666" s="5">
        <f t="shared" si="143"/>
        <v>0.17272148070923035</v>
      </c>
      <c r="AN666" s="5">
        <f t="shared" si="144"/>
        <v>2.617129615218125E-2</v>
      </c>
    </row>
    <row r="667" spans="1:40" x14ac:dyDescent="0.25">
      <c r="A667" s="17">
        <v>692</v>
      </c>
      <c r="B667">
        <v>17</v>
      </c>
      <c r="C667">
        <v>11</v>
      </c>
      <c r="D667">
        <v>2011</v>
      </c>
      <c r="E667" s="1">
        <v>0.52374444444444401</v>
      </c>
      <c r="F667">
        <v>18</v>
      </c>
      <c r="G667">
        <v>11</v>
      </c>
      <c r="H667">
        <v>2011</v>
      </c>
      <c r="I667" s="1">
        <v>0.52361111111111114</v>
      </c>
      <c r="J667" s="4">
        <v>713</v>
      </c>
      <c r="K667" s="2">
        <v>16.115007012622719</v>
      </c>
      <c r="L667" s="5">
        <v>4.4610554057759764</v>
      </c>
      <c r="M667" s="5">
        <v>2.1193071527188792E-3</v>
      </c>
      <c r="N667" s="5">
        <v>0.9812564418482943</v>
      </c>
      <c r="O667" s="5">
        <v>1.654093387487906</v>
      </c>
      <c r="P667" s="5">
        <v>4.8709604233628225E-2</v>
      </c>
      <c r="Q667" s="2">
        <v>0.94537181320177022</v>
      </c>
      <c r="R667" s="5">
        <v>2.8109594106411655</v>
      </c>
      <c r="S667" s="5">
        <v>4.1386794966103639E-2</v>
      </c>
      <c r="T667" s="5">
        <v>5.7712352097820205E-2</v>
      </c>
      <c r="U667" s="5">
        <v>0.20230337485252475</v>
      </c>
      <c r="V667" s="5">
        <v>0.14404827336193504</v>
      </c>
      <c r="W667" s="3">
        <v>0.34609541268771976</v>
      </c>
      <c r="X667" s="3">
        <v>0.12746037355428746</v>
      </c>
      <c r="Y667" s="3">
        <v>0.69219082537543952</v>
      </c>
      <c r="AB667">
        <f t="shared" si="132"/>
        <v>0.12583012455295675</v>
      </c>
      <c r="AC667">
        <f t="shared" si="133"/>
        <v>2.6523167209637558E-5</v>
      </c>
      <c r="AD667">
        <f t="shared" si="134"/>
        <v>1.5825466081685387E-2</v>
      </c>
      <c r="AE667">
        <f t="shared" si="135"/>
        <v>1.7219807568457948E-2</v>
      </c>
      <c r="AF667">
        <f t="shared" si="136"/>
        <v>5.5339497377434373E-4</v>
      </c>
      <c r="AG667">
        <f t="shared" si="137"/>
        <v>0.12227001012368394</v>
      </c>
      <c r="AH667">
        <f t="shared" si="138"/>
        <v>2.2943844467662494E-3</v>
      </c>
      <c r="AI667">
        <f t="shared" si="139"/>
        <v>1.4760834127780544E-3</v>
      </c>
      <c r="AJ667">
        <f t="shared" si="140"/>
        <v>4.1617645515845455E-3</v>
      </c>
      <c r="AK667">
        <f t="shared" si="141"/>
        <v>1.7970093982277325E-3</v>
      </c>
      <c r="AL667" s="5">
        <f t="shared" si="142"/>
        <v>0.15945531634408408</v>
      </c>
      <c r="AM667" s="5">
        <f t="shared" si="143"/>
        <v>0.13199925193304052</v>
      </c>
      <c r="AN667" s="5">
        <f t="shared" si="144"/>
        <v>2.7456064411043563E-2</v>
      </c>
    </row>
    <row r="668" spans="1:40" x14ac:dyDescent="0.25">
      <c r="A668" s="17">
        <v>693</v>
      </c>
      <c r="B668">
        <v>18</v>
      </c>
      <c r="C668">
        <v>11</v>
      </c>
      <c r="D668">
        <v>2011</v>
      </c>
      <c r="E668" s="1">
        <v>0.52374444444444401</v>
      </c>
      <c r="F668">
        <v>19</v>
      </c>
      <c r="G668">
        <v>11</v>
      </c>
      <c r="H668">
        <v>2011</v>
      </c>
      <c r="I668" s="1">
        <v>0.52361111111111114</v>
      </c>
      <c r="J668" s="4">
        <v>713</v>
      </c>
      <c r="K668" s="2">
        <v>16.50771388499307</v>
      </c>
      <c r="L668" s="5">
        <v>4.8035906766464427</v>
      </c>
      <c r="M668" s="5">
        <v>3.1101539046638144E-3</v>
      </c>
      <c r="N668" s="5">
        <v>0.9116953851346955</v>
      </c>
      <c r="O668" s="5">
        <v>1.8884518276264124</v>
      </c>
      <c r="P668" s="5">
        <v>4.7745065347271541E-2</v>
      </c>
      <c r="Q668" s="2">
        <v>1.1041593060038877</v>
      </c>
      <c r="R668" s="5">
        <v>3.1106918772311078</v>
      </c>
      <c r="S668" s="5">
        <v>4.8283037914564723E-2</v>
      </c>
      <c r="T668" s="5">
        <v>9.5481724873179102E-2</v>
      </c>
      <c r="U668" s="5">
        <v>0.52706601407346709</v>
      </c>
      <c r="V668" s="5">
        <v>0.45795335081901878</v>
      </c>
      <c r="W668" s="3">
        <v>0.26942196741536339</v>
      </c>
      <c r="X668" s="3">
        <v>8.514799079287598E-2</v>
      </c>
      <c r="Y668" s="3">
        <v>0.53884393483072679</v>
      </c>
      <c r="AA668" s="9"/>
      <c r="AB668">
        <f t="shared" si="132"/>
        <v>0.13549179693245825</v>
      </c>
      <c r="AC668">
        <f t="shared" si="133"/>
        <v>3.8923632166897958E-5</v>
      </c>
      <c r="AD668">
        <f t="shared" si="134"/>
        <v>1.4703602217481127E-2</v>
      </c>
      <c r="AE668">
        <f t="shared" si="135"/>
        <v>1.9659577457967019E-2</v>
      </c>
      <c r="AF668">
        <f t="shared" si="136"/>
        <v>5.4243674530753995E-4</v>
      </c>
      <c r="AG668">
        <f t="shared" si="137"/>
        <v>0.13530765541504364</v>
      </c>
      <c r="AH668">
        <f t="shared" si="138"/>
        <v>2.6766955818766027E-3</v>
      </c>
      <c r="AI668">
        <f t="shared" si="139"/>
        <v>2.4420940264200516E-3</v>
      </c>
      <c r="AJ668">
        <f t="shared" si="140"/>
        <v>1.0842748695195786E-2</v>
      </c>
      <c r="AK668">
        <f t="shared" si="141"/>
        <v>5.7129909034308729E-3</v>
      </c>
      <c r="AL668" s="5">
        <f t="shared" si="142"/>
        <v>0.17043633698538083</v>
      </c>
      <c r="AM668" s="5">
        <f t="shared" si="143"/>
        <v>0.15698218462196695</v>
      </c>
      <c r="AN668" s="5">
        <f t="shared" si="144"/>
        <v>1.3454152363413879E-2</v>
      </c>
    </row>
    <row r="669" spans="1:40" x14ac:dyDescent="0.25">
      <c r="A669" s="17">
        <v>694</v>
      </c>
      <c r="B669">
        <v>19</v>
      </c>
      <c r="C669">
        <v>11</v>
      </c>
      <c r="D669">
        <v>2011</v>
      </c>
      <c r="E669" s="1">
        <v>0.52374444444444401</v>
      </c>
      <c r="F669">
        <v>20</v>
      </c>
      <c r="G669">
        <v>11</v>
      </c>
      <c r="H669">
        <v>2011</v>
      </c>
      <c r="I669" s="1">
        <v>0.52374444444444446</v>
      </c>
      <c r="J669" s="4">
        <v>713</v>
      </c>
      <c r="K669" s="2">
        <v>16.42356241234237</v>
      </c>
      <c r="L669" s="5">
        <v>4.7491205609978548</v>
      </c>
      <c r="M669" s="5">
        <v>1.2867926539968547E-2</v>
      </c>
      <c r="N669" s="5">
        <v>0.6557376887694969</v>
      </c>
      <c r="O669" s="5">
        <v>1.5076207539538597</v>
      </c>
      <c r="P669" s="5">
        <v>4.9233805892053582E-2</v>
      </c>
      <c r="Q669" s="2">
        <v>0.78625993717910603</v>
      </c>
      <c r="R669" s="5">
        <v>2.8610896718125463</v>
      </c>
      <c r="S669" s="5" t="s">
        <v>140</v>
      </c>
      <c r="T669" s="5">
        <v>0.11057037389426938</v>
      </c>
      <c r="U669" s="5">
        <v>0.4847892593038981</v>
      </c>
      <c r="V669" s="5">
        <v>0.32647427050461769</v>
      </c>
      <c r="W669" s="3">
        <v>7.6318475618317685E-2</v>
      </c>
      <c r="X669" s="3">
        <v>0.18681129970955593</v>
      </c>
      <c r="Y669" s="3">
        <v>0.15263695123663537</v>
      </c>
      <c r="AA669" s="9"/>
      <c r="AB669">
        <f t="shared" si="132"/>
        <v>0.13395539336580414</v>
      </c>
      <c r="AC669">
        <f t="shared" si="133"/>
        <v>1.6104233254866525E-4</v>
      </c>
      <c r="AD669">
        <f t="shared" si="134"/>
        <v>1.0575578523140863E-2</v>
      </c>
      <c r="AE669">
        <f t="shared" si="135"/>
        <v>1.5694965874161543E-2</v>
      </c>
      <c r="AF669">
        <f t="shared" si="136"/>
        <v>5.5935048434727704E-4</v>
      </c>
      <c r="AG669">
        <f t="shared" si="137"/>
        <v>0.12445055656548744</v>
      </c>
      <c r="AH669">
        <f t="shared" si="138"/>
        <v>5.543759666930919E-2</v>
      </c>
      <c r="AI669">
        <f t="shared" si="139"/>
        <v>2.8280097573109156E-3</v>
      </c>
      <c r="AJ669">
        <f t="shared" si="140"/>
        <v>9.9730355750647631E-3</v>
      </c>
      <c r="AK669">
        <f t="shared" si="141"/>
        <v>4.0727828156763681E-3</v>
      </c>
      <c r="AL669" s="5">
        <f t="shared" si="142"/>
        <v>0.16094633058000249</v>
      </c>
      <c r="AM669" s="5">
        <f t="shared" si="143"/>
        <v>0.19676198138284867</v>
      </c>
      <c r="AN669" s="5">
        <f t="shared" si="144"/>
        <v>-3.5815650802846183E-2</v>
      </c>
    </row>
    <row r="670" spans="1:40" x14ac:dyDescent="0.25">
      <c r="A670" s="17">
        <v>695</v>
      </c>
      <c r="B670">
        <v>20</v>
      </c>
      <c r="C670">
        <v>11</v>
      </c>
      <c r="D670">
        <v>2011</v>
      </c>
      <c r="E670" s="1">
        <v>0.52374444444444401</v>
      </c>
      <c r="F670">
        <v>21</v>
      </c>
      <c r="G670">
        <v>11</v>
      </c>
      <c r="H670">
        <v>2011</v>
      </c>
      <c r="I670" s="1">
        <v>0.52361111111111114</v>
      </c>
      <c r="J670" s="4">
        <v>713</v>
      </c>
      <c r="K670" s="2">
        <v>13.183730715287622</v>
      </c>
      <c r="L670" s="5">
        <v>3.9700677623653973</v>
      </c>
      <c r="M670" s="5">
        <v>4.4436051572344579E-3</v>
      </c>
      <c r="N670" s="5">
        <v>0.42658609509450801</v>
      </c>
      <c r="O670" s="5">
        <v>1.0958098000953655</v>
      </c>
      <c r="P670" s="5">
        <v>2.9562550536620193E-2</v>
      </c>
      <c r="Q670" s="2">
        <v>0.526617568145197</v>
      </c>
      <c r="R670" s="5">
        <v>2.2575526397312813</v>
      </c>
      <c r="S670" s="5">
        <v>3.0216515069194309E-2</v>
      </c>
      <c r="T670" s="5">
        <v>6.3040504108011125E-2</v>
      </c>
      <c r="U670" s="5">
        <v>0.44924428931606664</v>
      </c>
      <c r="V670" s="5">
        <v>0.15662031347116662</v>
      </c>
      <c r="W670" s="3">
        <v>0.47842809971334227</v>
      </c>
      <c r="X670" s="3">
        <v>4.5391389540543052E-2</v>
      </c>
      <c r="Y670" s="3">
        <v>0.95685619942668454</v>
      </c>
      <c r="AA670" s="9"/>
      <c r="AB670">
        <f t="shared" si="132"/>
        <v>0.11198115145024107</v>
      </c>
      <c r="AC670">
        <f t="shared" si="133"/>
        <v>5.5611798623779263E-5</v>
      </c>
      <c r="AD670">
        <f t="shared" si="134"/>
        <v>6.8798771563942209E-3</v>
      </c>
      <c r="AE670">
        <f t="shared" si="135"/>
        <v>1.140784071323212E-2</v>
      </c>
      <c r="AF670">
        <f t="shared" si="136"/>
        <v>3.3586326837000162E-4</v>
      </c>
      <c r="AG670">
        <f t="shared" si="137"/>
        <v>9.8198139421633246E-2</v>
      </c>
      <c r="AH670">
        <f t="shared" si="138"/>
        <v>1.6751309751580974E-3</v>
      </c>
      <c r="AI670">
        <f t="shared" si="139"/>
        <v>1.6123592101961242E-3</v>
      </c>
      <c r="AJ670">
        <f t="shared" si="140"/>
        <v>9.2418080501145174E-3</v>
      </c>
      <c r="AK670">
        <f t="shared" si="141"/>
        <v>1.9538462259377073E-3</v>
      </c>
      <c r="AL670" s="5">
        <f t="shared" si="142"/>
        <v>0.13066034438686119</v>
      </c>
      <c r="AM670" s="5">
        <f t="shared" si="143"/>
        <v>0.11268128388303969</v>
      </c>
      <c r="AN670" s="5">
        <f t="shared" si="144"/>
        <v>1.7979060503821503E-2</v>
      </c>
    </row>
    <row r="671" spans="1:40" x14ac:dyDescent="0.25">
      <c r="A671" s="17">
        <v>696</v>
      </c>
      <c r="B671">
        <v>21</v>
      </c>
      <c r="C671">
        <v>11</v>
      </c>
      <c r="D671">
        <v>2011</v>
      </c>
      <c r="E671" s="1">
        <v>0.52374444444444401</v>
      </c>
      <c r="F671">
        <v>22</v>
      </c>
      <c r="G671">
        <v>11</v>
      </c>
      <c r="H671">
        <v>2011</v>
      </c>
      <c r="I671" s="1">
        <v>0.52374444444444446</v>
      </c>
      <c r="J671" s="4">
        <v>710</v>
      </c>
      <c r="K671" s="2">
        <v>15.478873239436696</v>
      </c>
      <c r="L671" s="5">
        <v>4.5297001025668528</v>
      </c>
      <c r="M671" s="5">
        <v>6.1332475728138221E-3</v>
      </c>
      <c r="N671" s="5">
        <v>0.56402795555365837</v>
      </c>
      <c r="O671" s="5">
        <v>1.1630088273824921</v>
      </c>
      <c r="P671" s="5">
        <v>3.3765836099792224E-2</v>
      </c>
      <c r="Q671" s="2">
        <v>0.5073340995462946</v>
      </c>
      <c r="R671" s="5">
        <v>2.6005629197716931</v>
      </c>
      <c r="S671" s="5">
        <v>5.9683753262328026E-3</v>
      </c>
      <c r="T671" s="5">
        <v>0.12001875189865116</v>
      </c>
      <c r="U671" s="5">
        <v>0.45523288184100985</v>
      </c>
      <c r="V671" s="5">
        <v>0.1866395049358755</v>
      </c>
      <c r="W671" s="3">
        <v>0.25858299402715507</v>
      </c>
      <c r="X671" s="3">
        <v>4.900529159207212E-2</v>
      </c>
      <c r="Y671" s="3">
        <v>0.51716598805431013</v>
      </c>
      <c r="AA671" s="9"/>
      <c r="AB671">
        <f t="shared" si="132"/>
        <v>0.12776634142574259</v>
      </c>
      <c r="AC671">
        <f t="shared" si="133"/>
        <v>7.6757703904858606E-5</v>
      </c>
      <c r="AD671">
        <f t="shared" si="134"/>
        <v>9.0965061721518525E-3</v>
      </c>
      <c r="AE671">
        <f t="shared" si="135"/>
        <v>1.2107410838731056E-2</v>
      </c>
      <c r="AF671">
        <f t="shared" si="136"/>
        <v>3.8361724093034078E-4</v>
      </c>
      <c r="AG671">
        <f t="shared" si="137"/>
        <v>0.11311826607102607</v>
      </c>
      <c r="AH671">
        <f t="shared" si="138"/>
        <v>3.3087238410675076E-4</v>
      </c>
      <c r="AI671">
        <f t="shared" si="139"/>
        <v>3.0696667604128863E-3</v>
      </c>
      <c r="AJ671">
        <f t="shared" si="140"/>
        <v>9.3650047694097908E-3</v>
      </c>
      <c r="AK671">
        <f t="shared" si="141"/>
        <v>2.3283371374235966E-3</v>
      </c>
      <c r="AL671" s="5">
        <f t="shared" si="142"/>
        <v>0.14943063338146068</v>
      </c>
      <c r="AM671" s="5">
        <f t="shared" si="143"/>
        <v>0.12821214712237908</v>
      </c>
      <c r="AN671" s="5">
        <f t="shared" si="144"/>
        <v>2.1218486259081598E-2</v>
      </c>
    </row>
    <row r="672" spans="1:40" x14ac:dyDescent="0.25">
      <c r="A672" s="17">
        <v>698</v>
      </c>
      <c r="B672">
        <v>22</v>
      </c>
      <c r="C672">
        <v>11</v>
      </c>
      <c r="D672">
        <v>2011</v>
      </c>
      <c r="E672" s="1">
        <v>0.52374444444444401</v>
      </c>
      <c r="F672">
        <v>23</v>
      </c>
      <c r="G672">
        <v>11</v>
      </c>
      <c r="H672">
        <v>2011</v>
      </c>
      <c r="I672" s="1">
        <v>0.52361111111111114</v>
      </c>
      <c r="J672" s="4">
        <v>711</v>
      </c>
      <c r="K672" s="2">
        <v>22.995780590717111</v>
      </c>
      <c r="L672" s="5">
        <v>6.8503917599774846</v>
      </c>
      <c r="M672" s="5">
        <v>7.6139268965997016E-3</v>
      </c>
      <c r="N672" s="5">
        <v>0.80885613005435808</v>
      </c>
      <c r="O672" s="5">
        <v>1.5916732893367949</v>
      </c>
      <c r="P672" s="5">
        <v>4.1991960460034727E-2</v>
      </c>
      <c r="Q672" s="2">
        <v>0.59459266045690051</v>
      </c>
      <c r="R672" s="5">
        <v>3.954660445804886</v>
      </c>
      <c r="S672" s="5">
        <v>2.92032001315469E-2</v>
      </c>
      <c r="T672" s="5">
        <v>0.24044023042844445</v>
      </c>
      <c r="U672" s="5">
        <v>0.49476104511806013</v>
      </c>
      <c r="V672" s="5">
        <v>0.26055863142200308</v>
      </c>
      <c r="W672" s="3">
        <v>0.38921558855775945</v>
      </c>
      <c r="X672" s="3">
        <v>0.22862909541370621</v>
      </c>
      <c r="Y672" s="3">
        <v>0.7784311771155189</v>
      </c>
      <c r="AB672">
        <f t="shared" si="132"/>
        <v>0.19322460045630788</v>
      </c>
      <c r="AC672">
        <f t="shared" si="133"/>
        <v>9.528843232628782E-5</v>
      </c>
      <c r="AD672">
        <f t="shared" si="134"/>
        <v>1.3045035635157191E-2</v>
      </c>
      <c r="AE672">
        <f t="shared" si="135"/>
        <v>1.6569988104395646E-2</v>
      </c>
      <c r="AF672">
        <f t="shared" si="136"/>
        <v>4.7707511122562169E-4</v>
      </c>
      <c r="AG672">
        <f t="shared" si="137"/>
        <v>0.17201826924779526</v>
      </c>
      <c r="AH672">
        <f t="shared" si="138"/>
        <v>1.6189552303458141E-3</v>
      </c>
      <c r="AI672">
        <f t="shared" si="139"/>
        <v>6.1496338825075374E-3</v>
      </c>
      <c r="AJ672">
        <f t="shared" si="140"/>
        <v>1.0178174143551948E-2</v>
      </c>
      <c r="AK672">
        <f t="shared" si="141"/>
        <v>3.250481928917204E-3</v>
      </c>
      <c r="AL672" s="5">
        <f t="shared" si="142"/>
        <v>0.22341198773941262</v>
      </c>
      <c r="AM672" s="5">
        <f t="shared" si="143"/>
        <v>0.19321551443311774</v>
      </c>
      <c r="AN672" s="5">
        <f t="shared" si="144"/>
        <v>3.019647330629488E-2</v>
      </c>
    </row>
    <row r="673" spans="1:40" x14ac:dyDescent="0.25">
      <c r="A673" s="17">
        <v>699</v>
      </c>
      <c r="B673">
        <v>23</v>
      </c>
      <c r="C673">
        <v>11</v>
      </c>
      <c r="D673">
        <v>2011</v>
      </c>
      <c r="E673" s="1">
        <v>0.52374444444444401</v>
      </c>
      <c r="F673">
        <v>24</v>
      </c>
      <c r="G673">
        <v>11</v>
      </c>
      <c r="H673">
        <v>2011</v>
      </c>
      <c r="I673" s="1">
        <v>0.52374444444444446</v>
      </c>
      <c r="J673" s="4">
        <v>710</v>
      </c>
      <c r="K673" s="2">
        <v>36.985915492957673</v>
      </c>
      <c r="L673" s="5">
        <v>8.1998930824530518</v>
      </c>
      <c r="M673" s="5">
        <v>8.9402582159624402E-3</v>
      </c>
      <c r="N673" s="5">
        <v>0.85984248135874064</v>
      </c>
      <c r="O673" s="5">
        <v>1.9727731548605356</v>
      </c>
      <c r="P673" s="5">
        <v>9.9706887125448784E-2</v>
      </c>
      <c r="Q673" s="2">
        <v>0.84472570481373888</v>
      </c>
      <c r="R673" s="5">
        <v>4.4741062081434695</v>
      </c>
      <c r="S673" s="5">
        <v>2.9614605340375584E-2</v>
      </c>
      <c r="T673" s="5">
        <v>0.14264149114971691</v>
      </c>
      <c r="U673" s="5">
        <v>0.61203380750957959</v>
      </c>
      <c r="V673" s="5">
        <v>0.3689541029649096</v>
      </c>
      <c r="W673" s="3">
        <v>0.48871971989416813</v>
      </c>
      <c r="X673" s="3">
        <v>0.13626903151190606</v>
      </c>
      <c r="Y673" s="3">
        <v>0.97743943978833625</v>
      </c>
      <c r="AB673">
        <f t="shared" si="132"/>
        <v>0.23128911749225878</v>
      </c>
      <c r="AC673">
        <f t="shared" si="133"/>
        <v>1.1188749269075943E-4</v>
      </c>
      <c r="AD673">
        <f t="shared" si="134"/>
        <v>1.3867331152195078E-2</v>
      </c>
      <c r="AE673">
        <f t="shared" si="135"/>
        <v>2.0537397924375957E-2</v>
      </c>
      <c r="AF673">
        <f t="shared" si="136"/>
        <v>1.1327805071307843E-3</v>
      </c>
      <c r="AG673">
        <f t="shared" si="137"/>
        <v>0.19461291731685307</v>
      </c>
      <c r="AH673">
        <f t="shared" si="138"/>
        <v>1.6417625463805115E-3</v>
      </c>
      <c r="AI673">
        <f t="shared" si="139"/>
        <v>3.6482785990622842E-3</v>
      </c>
      <c r="AJ673">
        <f t="shared" si="140"/>
        <v>1.2590697541855166E-2</v>
      </c>
      <c r="AK673">
        <f t="shared" si="141"/>
        <v>4.6027208453706288E-3</v>
      </c>
      <c r="AL673" s="5">
        <f t="shared" si="142"/>
        <v>0.26693851456865136</v>
      </c>
      <c r="AM673" s="5">
        <f t="shared" si="143"/>
        <v>0.21709637684952166</v>
      </c>
      <c r="AN673" s="5">
        <f t="shared" si="144"/>
        <v>4.9842137719129709E-2</v>
      </c>
    </row>
    <row r="674" spans="1:40" x14ac:dyDescent="0.25">
      <c r="A674" s="17">
        <v>700</v>
      </c>
      <c r="B674">
        <v>24</v>
      </c>
      <c r="C674">
        <v>11</v>
      </c>
      <c r="D674">
        <v>2011</v>
      </c>
      <c r="E674" s="1">
        <v>0.52374444444444401</v>
      </c>
      <c r="F674">
        <v>25</v>
      </c>
      <c r="G674">
        <v>11</v>
      </c>
      <c r="H674">
        <v>2011</v>
      </c>
      <c r="I674" s="1">
        <v>0.52361111111111114</v>
      </c>
      <c r="J674" s="4">
        <v>711</v>
      </c>
      <c r="K674" s="2">
        <v>33.19268635724341</v>
      </c>
      <c r="L674" s="5">
        <v>6.7713198005321482</v>
      </c>
      <c r="M674" s="11" t="s">
        <v>141</v>
      </c>
      <c r="N674" s="5">
        <v>0.98027787275928224</v>
      </c>
      <c r="O674" s="5">
        <v>1.7249299426832161</v>
      </c>
      <c r="P674" s="5">
        <v>9.2810479779645891E-2</v>
      </c>
      <c r="Q674" s="2">
        <v>0.77465185472005493</v>
      </c>
      <c r="R674" s="5">
        <v>3.7690303653825086</v>
      </c>
      <c r="S674" s="5">
        <v>3.7808540037994082E-2</v>
      </c>
      <c r="T674" s="5">
        <v>0.16514980336040472</v>
      </c>
      <c r="U674" s="5">
        <v>0.53225429599857599</v>
      </c>
      <c r="V674" s="5">
        <v>0.27848649209660947</v>
      </c>
      <c r="W674" s="3">
        <v>0.71756062137802401</v>
      </c>
      <c r="X674" s="3">
        <v>4.7227719952727433E-2</v>
      </c>
      <c r="Y674" s="3">
        <v>1.435121242756048</v>
      </c>
      <c r="AB674">
        <f t="shared" si="132"/>
        <v>0.19099426848312265</v>
      </c>
      <c r="AC674">
        <f t="shared" si="133"/>
        <v>1.2515018021625952E-2</v>
      </c>
      <c r="AD674">
        <f t="shared" si="134"/>
        <v>1.5809683956578953E-2</v>
      </c>
      <c r="AE674">
        <f t="shared" si="135"/>
        <v>1.7957245888750254E-2</v>
      </c>
      <c r="AF674">
        <f t="shared" si="136"/>
        <v>1.0544296927007836E-3</v>
      </c>
      <c r="AG674">
        <f t="shared" si="137"/>
        <v>0.16394380480459389</v>
      </c>
      <c r="AH674">
        <f t="shared" si="138"/>
        <v>2.0960145932817438E-3</v>
      </c>
      <c r="AI674">
        <f t="shared" si="139"/>
        <v>4.2239637876942144E-3</v>
      </c>
      <c r="AJ674">
        <f t="shared" si="140"/>
        <v>1.0949481505833698E-2</v>
      </c>
      <c r="AK674">
        <f t="shared" si="141"/>
        <v>3.4741328854367448E-3</v>
      </c>
      <c r="AL674" s="5">
        <f t="shared" si="142"/>
        <v>0.23833064604277857</v>
      </c>
      <c r="AM674" s="5">
        <f t="shared" si="143"/>
        <v>0.18468739757684027</v>
      </c>
      <c r="AN674" s="5">
        <f t="shared" si="144"/>
        <v>5.3643248465938292E-2</v>
      </c>
    </row>
    <row r="675" spans="1:40" x14ac:dyDescent="0.25">
      <c r="A675" s="17">
        <v>701</v>
      </c>
      <c r="B675">
        <v>25</v>
      </c>
      <c r="C675">
        <v>11</v>
      </c>
      <c r="D675">
        <v>2011</v>
      </c>
      <c r="E675" s="1">
        <v>0.52374444444444401</v>
      </c>
      <c r="F675">
        <v>26</v>
      </c>
      <c r="G675">
        <v>11</v>
      </c>
      <c r="H675">
        <v>2011</v>
      </c>
      <c r="I675" s="1">
        <v>0.52374444444444446</v>
      </c>
      <c r="J675" s="4">
        <v>710</v>
      </c>
      <c r="K675" s="2">
        <v>23.971830985915545</v>
      </c>
      <c r="L675" s="5">
        <v>5.4340527996817656</v>
      </c>
      <c r="M675" s="5">
        <v>3.6504822660895311E-3</v>
      </c>
      <c r="N675" s="5">
        <v>0.97994785737337364</v>
      </c>
      <c r="O675" s="5">
        <v>1.446073116538674</v>
      </c>
      <c r="P675" s="5">
        <v>5.4275094824123592E-2</v>
      </c>
      <c r="Q675" s="2">
        <v>0.64840861806742833</v>
      </c>
      <c r="R675" s="5">
        <v>3.1637283382696313</v>
      </c>
      <c r="S675" s="5">
        <v>2.5174552231240072E-2</v>
      </c>
      <c r="T675" s="5">
        <v>9.5902646136724751E-2</v>
      </c>
      <c r="U675" s="5">
        <v>0.454265496614502</v>
      </c>
      <c r="V675" s="5">
        <v>0.14240755170342898</v>
      </c>
      <c r="W675" s="3">
        <v>0.27966222532042645</v>
      </c>
      <c r="X675" s="3">
        <v>0.11413362062136599</v>
      </c>
      <c r="Y675" s="3">
        <v>0.5593244506408529</v>
      </c>
      <c r="AB675">
        <f t="shared" si="132"/>
        <v>0.15327483709930795</v>
      </c>
      <c r="AC675">
        <f t="shared" si="133"/>
        <v>4.5685851347736429E-5</v>
      </c>
      <c r="AD675">
        <f t="shared" si="134"/>
        <v>1.5804361548415909E-2</v>
      </c>
      <c r="AE675">
        <f t="shared" si="135"/>
        <v>1.5054229093155297E-2</v>
      </c>
      <c r="AF675">
        <f t="shared" si="136"/>
        <v>6.1662510195596883E-4</v>
      </c>
      <c r="AG675">
        <f t="shared" si="137"/>
        <v>0.1376146145989991</v>
      </c>
      <c r="AH675">
        <f t="shared" si="138"/>
        <v>1.3956166729259449E-3</v>
      </c>
      <c r="AI675">
        <f t="shared" si="139"/>
        <v>2.4528597442017874E-3</v>
      </c>
      <c r="AJ675">
        <f t="shared" si="140"/>
        <v>9.3451038184427498E-3</v>
      </c>
      <c r="AK675">
        <f t="shared" si="141"/>
        <v>1.7765413136655312E-3</v>
      </c>
      <c r="AL675" s="5">
        <f t="shared" si="142"/>
        <v>0.18479573869418287</v>
      </c>
      <c r="AM675" s="5">
        <f t="shared" si="143"/>
        <v>0.15258473614823512</v>
      </c>
      <c r="AN675" s="5">
        <f t="shared" si="144"/>
        <v>3.2211002545947748E-2</v>
      </c>
    </row>
    <row r="676" spans="1:40" x14ac:dyDescent="0.25">
      <c r="A676" s="17">
        <v>702</v>
      </c>
      <c r="B676">
        <v>26</v>
      </c>
      <c r="C676">
        <v>11</v>
      </c>
      <c r="D676">
        <v>2011</v>
      </c>
      <c r="E676" s="1">
        <v>0.52374444444444401</v>
      </c>
      <c r="F676">
        <v>27</v>
      </c>
      <c r="G676">
        <v>11</v>
      </c>
      <c r="H676">
        <v>2011</v>
      </c>
      <c r="I676" s="1">
        <v>0.52361111111111114</v>
      </c>
      <c r="J676" s="4">
        <v>710</v>
      </c>
      <c r="K676" s="2">
        <v>27.366197183098674</v>
      </c>
      <c r="L676" s="5">
        <v>4.913075695143597</v>
      </c>
      <c r="M676" s="5">
        <v>3.2481156652516426E-3</v>
      </c>
      <c r="N676" s="5">
        <v>1.2669369674198474</v>
      </c>
      <c r="O676" s="5">
        <v>1.5986228528132691</v>
      </c>
      <c r="P676" s="5">
        <v>5.5939769790444967E-2</v>
      </c>
      <c r="Q676" s="2">
        <v>0.84978155474843231</v>
      </c>
      <c r="R676" s="5">
        <v>2.9700838386249711</v>
      </c>
      <c r="S676" s="5">
        <v>8.7991281513695313E-3</v>
      </c>
      <c r="T676" s="5">
        <v>0.19384719918627469</v>
      </c>
      <c r="U676" s="5">
        <v>0.40629372736047842</v>
      </c>
      <c r="V676" s="5">
        <v>0.12649176362522971</v>
      </c>
      <c r="W676" s="3">
        <v>0.39259177109903509</v>
      </c>
      <c r="X676" s="3">
        <v>0.18999033571507784</v>
      </c>
      <c r="Y676" s="3">
        <v>0.78518354219807018</v>
      </c>
      <c r="AB676">
        <f t="shared" si="132"/>
        <v>0.13857997052840651</v>
      </c>
      <c r="AC676">
        <f t="shared" si="133"/>
        <v>4.0650226086949874E-5</v>
      </c>
      <c r="AD676">
        <f t="shared" si="134"/>
        <v>2.0432852361988284E-2</v>
      </c>
      <c r="AE676">
        <f t="shared" si="135"/>
        <v>1.6642335981882427E-2</v>
      </c>
      <c r="AF676">
        <f t="shared" si="136"/>
        <v>6.3553765059651453E-4</v>
      </c>
      <c r="AG676">
        <f t="shared" si="137"/>
        <v>0.12919154209132894</v>
      </c>
      <c r="AH676">
        <f t="shared" si="138"/>
        <v>4.8780251749718824E-4</v>
      </c>
      <c r="AI676">
        <f t="shared" si="139"/>
        <v>4.9579444422462021E-3</v>
      </c>
      <c r="AJ676">
        <f t="shared" si="140"/>
        <v>8.3582334367512546E-3</v>
      </c>
      <c r="AK676">
        <f t="shared" si="141"/>
        <v>1.5779910631889935E-3</v>
      </c>
      <c r="AL676" s="5">
        <f t="shared" si="142"/>
        <v>0.17633134674896067</v>
      </c>
      <c r="AM676" s="5">
        <f t="shared" si="143"/>
        <v>0.14457351355101258</v>
      </c>
      <c r="AN676" s="5">
        <f t="shared" si="144"/>
        <v>3.1757833197948088E-2</v>
      </c>
    </row>
    <row r="677" spans="1:40" x14ac:dyDescent="0.25">
      <c r="A677" s="17">
        <v>703</v>
      </c>
      <c r="B677">
        <v>27</v>
      </c>
      <c r="C677">
        <v>11</v>
      </c>
      <c r="D677">
        <v>2011</v>
      </c>
      <c r="E677" s="1">
        <v>0.52374444444444401</v>
      </c>
      <c r="F677">
        <v>28</v>
      </c>
      <c r="G677">
        <v>11</v>
      </c>
      <c r="H677">
        <v>2011</v>
      </c>
      <c r="I677" s="1">
        <v>0.52374444444444446</v>
      </c>
      <c r="J677" s="4">
        <v>642</v>
      </c>
      <c r="K677" s="2">
        <v>44.999999999999787</v>
      </c>
      <c r="L677" s="5">
        <v>6.2945163824210502</v>
      </c>
      <c r="M677" s="5">
        <v>9.4559776045093167E-3</v>
      </c>
      <c r="N677" s="5">
        <v>1.6481235159472385</v>
      </c>
      <c r="O677" s="5">
        <v>2.387824989848371</v>
      </c>
      <c r="P677" s="5">
        <v>7.5114015648723192E-2</v>
      </c>
      <c r="Q677" s="2">
        <v>1.4647392168151272</v>
      </c>
      <c r="R677" s="5">
        <v>3.6611791353330201</v>
      </c>
      <c r="S677" s="5">
        <v>1.7768086950408636E-2</v>
      </c>
      <c r="T677" s="5">
        <v>0.13172596221442964</v>
      </c>
      <c r="U677" s="5">
        <v>0.64650004141313822</v>
      </c>
      <c r="V677" s="5">
        <v>0.37138066074645687</v>
      </c>
      <c r="W677" s="3">
        <v>0.4922048295364948</v>
      </c>
      <c r="X677" s="3">
        <v>0.26688252753452546</v>
      </c>
      <c r="Y677" s="3">
        <v>0.98440965907298961</v>
      </c>
      <c r="AB677">
        <f t="shared" si="132"/>
        <v>0.17754538071308631</v>
      </c>
      <c r="AC677">
        <f t="shared" si="133"/>
        <v>1.183417301325255E-4</v>
      </c>
      <c r="AD677">
        <f t="shared" si="134"/>
        <v>2.6580536634156954E-2</v>
      </c>
      <c r="AE677">
        <f t="shared" si="135"/>
        <v>2.4858262020374975E-2</v>
      </c>
      <c r="AF677">
        <f t="shared" si="136"/>
        <v>8.5337828902566247E-4</v>
      </c>
      <c r="AG677">
        <f t="shared" si="137"/>
        <v>0.15925253429386288</v>
      </c>
      <c r="AH677">
        <f t="shared" si="138"/>
        <v>9.8502003794196996E-4</v>
      </c>
      <c r="AI677">
        <f t="shared" si="139"/>
        <v>3.3690969227416446E-3</v>
      </c>
      <c r="AJ677">
        <f t="shared" si="140"/>
        <v>1.3299733417262668E-2</v>
      </c>
      <c r="AK677">
        <f t="shared" si="141"/>
        <v>4.6329922747811482E-3</v>
      </c>
      <c r="AL677" s="5">
        <f t="shared" si="142"/>
        <v>0.22995589938677644</v>
      </c>
      <c r="AM677" s="5">
        <f t="shared" si="143"/>
        <v>0.18153937694659031</v>
      </c>
      <c r="AN677" s="5">
        <f t="shared" si="144"/>
        <v>4.8416522440186127E-2</v>
      </c>
    </row>
    <row r="678" spans="1:40" x14ac:dyDescent="0.25">
      <c r="A678" s="17">
        <v>704</v>
      </c>
      <c r="B678">
        <v>9</v>
      </c>
      <c r="C678">
        <v>1</v>
      </c>
      <c r="D678">
        <v>2012</v>
      </c>
      <c r="E678" s="1">
        <v>0.50291111110803899</v>
      </c>
      <c r="F678">
        <v>11</v>
      </c>
      <c r="G678">
        <v>1</v>
      </c>
      <c r="H678">
        <v>2012</v>
      </c>
      <c r="I678" s="1">
        <v>0.87791111110803899</v>
      </c>
      <c r="J678" s="4">
        <v>1428.9159999999999</v>
      </c>
      <c r="K678" s="7" t="s">
        <v>104</v>
      </c>
      <c r="L678" s="5">
        <v>5.2834409673720044</v>
      </c>
      <c r="M678" s="5">
        <v>4.16072976531394E-3</v>
      </c>
      <c r="N678" s="5">
        <v>1.4279533109947216</v>
      </c>
      <c r="O678" s="5">
        <v>3.0648804175099635</v>
      </c>
      <c r="P678" s="5">
        <v>8.0562701609705079E-2</v>
      </c>
      <c r="Q678" s="2">
        <v>2.2334671362216767</v>
      </c>
      <c r="R678" s="5">
        <v>3.2975840893843071</v>
      </c>
      <c r="S678" s="5">
        <v>2.3089764082236699E-2</v>
      </c>
      <c r="T678" s="5">
        <v>0.14178486815646735</v>
      </c>
      <c r="U678" s="5">
        <v>0.32529133972885743</v>
      </c>
      <c r="V678" s="5">
        <v>0.67616430916862846</v>
      </c>
      <c r="W678" s="3">
        <v>0.46969277070976539</v>
      </c>
      <c r="X678" s="3">
        <v>0.17007311977765102</v>
      </c>
      <c r="Y678" s="3">
        <v>0.93938554141953079</v>
      </c>
      <c r="AB678">
        <f t="shared" si="132"/>
        <v>0.14902662588136417</v>
      </c>
      <c r="AC678">
        <f t="shared" si="133"/>
        <v>5.207160799601948E-5</v>
      </c>
      <c r="AD678">
        <f t="shared" si="134"/>
        <v>2.3029684928041517E-2</v>
      </c>
      <c r="AE678">
        <f t="shared" si="135"/>
        <v>3.1906693666195737E-2</v>
      </c>
      <c r="AF678">
        <f t="shared" si="136"/>
        <v>9.1528138743762852E-4</v>
      </c>
      <c r="AG678">
        <f t="shared" si="137"/>
        <v>0.14343701956932614</v>
      </c>
      <c r="AH678">
        <f t="shared" si="138"/>
        <v>1.2800410283805401E-3</v>
      </c>
      <c r="AI678">
        <f t="shared" si="139"/>
        <v>3.6263691300252783E-3</v>
      </c>
      <c r="AJ678">
        <f t="shared" si="140"/>
        <v>6.6918605169483123E-3</v>
      </c>
      <c r="AK678">
        <f t="shared" si="141"/>
        <v>8.4351834976126305E-3</v>
      </c>
      <c r="AL678" s="5">
        <f t="shared" si="142"/>
        <v>0.20493035747103511</v>
      </c>
      <c r="AM678" s="5">
        <f t="shared" si="143"/>
        <v>0.1634704737422929</v>
      </c>
      <c r="AN678" s="5">
        <f t="shared" si="144"/>
        <v>4.1459883728742208E-2</v>
      </c>
    </row>
    <row r="679" spans="1:40" x14ac:dyDescent="0.25">
      <c r="A679" s="17">
        <v>706</v>
      </c>
      <c r="B679">
        <v>12</v>
      </c>
      <c r="C679">
        <v>1</v>
      </c>
      <c r="D679">
        <v>2012</v>
      </c>
      <c r="E679" s="1">
        <v>0.62999444444088726</v>
      </c>
      <c r="F679">
        <v>13</v>
      </c>
      <c r="G679">
        <v>1</v>
      </c>
      <c r="H679">
        <v>2012</v>
      </c>
      <c r="I679" s="1">
        <v>0.5001333333357586</v>
      </c>
      <c r="J679" s="4">
        <v>616.95699999999999</v>
      </c>
      <c r="K679" s="7">
        <v>205.99490726258057</v>
      </c>
      <c r="L679" s="5">
        <v>5.2100875749849669</v>
      </c>
      <c r="M679" s="5">
        <v>1.6890426183132155E-2</v>
      </c>
      <c r="N679" s="5">
        <v>1.794197434613217</v>
      </c>
      <c r="O679" s="5">
        <v>3.4894349741283963</v>
      </c>
      <c r="P679" s="5">
        <v>0.25383292514713346</v>
      </c>
      <c r="Q679" s="2">
        <v>2.7022708244064546</v>
      </c>
      <c r="R679" s="5">
        <v>3.122081441656388</v>
      </c>
      <c r="S679" s="5">
        <v>1.1224985425780619E-2</v>
      </c>
      <c r="T679" s="5">
        <v>0.18605942823675989</v>
      </c>
      <c r="U679" s="5">
        <v>0.42273718697845503</v>
      </c>
      <c r="V679" s="5">
        <v>2.9831987210345834</v>
      </c>
      <c r="W679" s="3">
        <v>2.0986679440996352</v>
      </c>
      <c r="X679" s="3">
        <v>0.34073452303424712</v>
      </c>
      <c r="Y679" s="3">
        <v>4.1973358881992704</v>
      </c>
      <c r="AB679">
        <f t="shared" si="132"/>
        <v>0.14695759385623125</v>
      </c>
      <c r="AC679">
        <f t="shared" si="133"/>
        <v>2.1138398807484177E-4</v>
      </c>
      <c r="AD679">
        <f t="shared" si="134"/>
        <v>2.8936381392651499E-2</v>
      </c>
      <c r="AE679">
        <f t="shared" si="135"/>
        <v>3.6326485089450467E-2</v>
      </c>
      <c r="AF679">
        <f t="shared" si="136"/>
        <v>2.8838227525134568E-3</v>
      </c>
      <c r="AG679">
        <f t="shared" si="137"/>
        <v>0.13580307422198604</v>
      </c>
      <c r="AH679">
        <f t="shared" si="138"/>
        <v>6.222862146532998E-4</v>
      </c>
      <c r="AI679">
        <f t="shared" si="139"/>
        <v>4.7587600544463536E-3</v>
      </c>
      <c r="AJ679">
        <f t="shared" si="140"/>
        <v>8.6965066237081889E-3</v>
      </c>
      <c r="AK679">
        <f t="shared" si="141"/>
        <v>3.7215552907118053E-2</v>
      </c>
      <c r="AL679" s="5">
        <f t="shared" si="142"/>
        <v>0.21531566707892152</v>
      </c>
      <c r="AM679" s="5">
        <f t="shared" si="143"/>
        <v>0.18709618002191195</v>
      </c>
      <c r="AN679" s="5">
        <f t="shared" si="144"/>
        <v>2.8219487057009579E-2</v>
      </c>
    </row>
    <row r="680" spans="1:40" x14ac:dyDescent="0.25">
      <c r="A680" s="17">
        <v>707</v>
      </c>
      <c r="B680">
        <v>13</v>
      </c>
      <c r="C680">
        <v>1</v>
      </c>
      <c r="D680">
        <v>2012</v>
      </c>
      <c r="E680" s="1">
        <v>0.5001333333357586</v>
      </c>
      <c r="F680">
        <v>14</v>
      </c>
      <c r="G680">
        <v>1</v>
      </c>
      <c r="H680">
        <v>2012</v>
      </c>
      <c r="I680" s="1">
        <v>0.5001333333357586</v>
      </c>
      <c r="J680" s="4">
        <v>704.702</v>
      </c>
      <c r="K680" s="7">
        <v>218.73075427627558</v>
      </c>
      <c r="L680" s="5">
        <v>6.5046672210381136</v>
      </c>
      <c r="M680" s="5">
        <v>0.20980404956042886</v>
      </c>
      <c r="N680" s="5">
        <v>1.7434225152381198</v>
      </c>
      <c r="O680" s="5">
        <v>3.8861958671892518</v>
      </c>
      <c r="P680" s="5">
        <v>0.22653830981038797</v>
      </c>
      <c r="Q680" s="2">
        <v>2.9086093817736667</v>
      </c>
      <c r="R680" s="5">
        <v>3.8773420065029862</v>
      </c>
      <c r="S680" s="5">
        <v>1.0198164141249305E-2</v>
      </c>
      <c r="T680" s="5">
        <v>0.24225275364622206</v>
      </c>
      <c r="U680" s="5">
        <v>0.47078434099330879</v>
      </c>
      <c r="V680" s="5">
        <v>3.1377433298046555</v>
      </c>
      <c r="W680" s="3">
        <v>2.316615272807458</v>
      </c>
      <c r="X680" s="3">
        <v>0.20722603130744183</v>
      </c>
      <c r="Y680" s="3">
        <v>4.6332305456149161</v>
      </c>
      <c r="AB680">
        <f t="shared" si="132"/>
        <v>0.18347297044081212</v>
      </c>
      <c r="AC680">
        <f t="shared" si="133"/>
        <v>2.6257014612588716E-3</v>
      </c>
      <c r="AD680">
        <f t="shared" si="134"/>
        <v>2.8117495798527532E-2</v>
      </c>
      <c r="AE680">
        <f t="shared" si="135"/>
        <v>4.0456932790213916E-2</v>
      </c>
      <c r="AF680">
        <f t="shared" si="136"/>
        <v>2.5737257362040728E-3</v>
      </c>
      <c r="AG680">
        <f t="shared" si="137"/>
        <v>0.16865510209554016</v>
      </c>
      <c r="AH680">
        <f t="shared" si="138"/>
        <v>5.6536171042999089E-4</v>
      </c>
      <c r="AI680">
        <f t="shared" si="139"/>
        <v>6.1959919906037358E-3</v>
      </c>
      <c r="AJ680">
        <f t="shared" si="140"/>
        <v>9.6849278130695087E-3</v>
      </c>
      <c r="AK680">
        <f t="shared" si="141"/>
        <v>3.9143504613331534E-2</v>
      </c>
      <c r="AL680" s="5">
        <f t="shared" si="142"/>
        <v>0.2572468262270165</v>
      </c>
      <c r="AM680" s="5">
        <f t="shared" si="143"/>
        <v>0.22424488822297495</v>
      </c>
      <c r="AN680" s="5">
        <f t="shared" si="144"/>
        <v>3.3001938004041553E-2</v>
      </c>
    </row>
    <row r="681" spans="1:40" x14ac:dyDescent="0.25">
      <c r="A681" s="17">
        <v>708</v>
      </c>
      <c r="B681">
        <v>14</v>
      </c>
      <c r="C681">
        <v>1</v>
      </c>
      <c r="D681">
        <v>2012</v>
      </c>
      <c r="E681" s="1">
        <v>0.5001333333357586</v>
      </c>
      <c r="F681">
        <v>15</v>
      </c>
      <c r="G681">
        <v>1</v>
      </c>
      <c r="H681">
        <v>2012</v>
      </c>
      <c r="I681" s="1">
        <v>0.5001333333357586</v>
      </c>
      <c r="J681" s="4">
        <v>746.80100000000004</v>
      </c>
      <c r="K681" s="7">
        <v>81.989713457801869</v>
      </c>
      <c r="L681" s="5">
        <v>8.2628446757123619</v>
      </c>
      <c r="M681" s="5">
        <v>2.077751190299245E-2</v>
      </c>
      <c r="N681" s="5">
        <v>2.0938045521274522</v>
      </c>
      <c r="O681" s="5">
        <v>3.7614732706571088</v>
      </c>
      <c r="P681" s="5">
        <v>0.14736723705511909</v>
      </c>
      <c r="Q681" s="2">
        <v>2.5434508807352953</v>
      </c>
      <c r="R681" s="5">
        <v>4.8309683570321944</v>
      </c>
      <c r="S681" s="5">
        <v>1.0235658495368914E-2</v>
      </c>
      <c r="T681" s="5">
        <v>0.26197161849899325</v>
      </c>
      <c r="U681" s="5">
        <v>0.53238546815014975</v>
      </c>
      <c r="V681" s="5">
        <v>1.9748259576513691</v>
      </c>
      <c r="W681" s="3">
        <v>1.5770664754554946</v>
      </c>
      <c r="X681" s="3">
        <v>0.11176536053371318</v>
      </c>
      <c r="Y681" s="3">
        <v>3.1541329509109892</v>
      </c>
      <c r="AB681">
        <f t="shared" si="132"/>
        <v>0.23306475265033597</v>
      </c>
      <c r="AC681">
        <f t="shared" si="133"/>
        <v>2.6003093591049826E-4</v>
      </c>
      <c r="AD681">
        <f t="shared" si="134"/>
        <v>3.3768372372626233E-2</v>
      </c>
      <c r="AE681">
        <f t="shared" si="135"/>
        <v>3.9158518125136474E-2</v>
      </c>
      <c r="AF681">
        <f t="shared" si="136"/>
        <v>1.6742547916045868E-3</v>
      </c>
      <c r="AG681">
        <f t="shared" si="137"/>
        <v>0.21013556712538639</v>
      </c>
      <c r="AH681">
        <f t="shared" si="138"/>
        <v>5.6744030731104998E-4</v>
      </c>
      <c r="AI681">
        <f t="shared" si="139"/>
        <v>6.7003327126497376E-3</v>
      </c>
      <c r="AJ681">
        <f t="shared" si="140"/>
        <v>1.0952179966059449E-2</v>
      </c>
      <c r="AK681">
        <f t="shared" si="141"/>
        <v>2.4636052365910294E-2</v>
      </c>
      <c r="AL681" s="5">
        <f t="shared" si="142"/>
        <v>0.30792592887561382</v>
      </c>
      <c r="AM681" s="5">
        <f t="shared" si="143"/>
        <v>0.25299157247731696</v>
      </c>
      <c r="AN681" s="5">
        <f t="shared" si="144"/>
        <v>5.4934356398296857E-2</v>
      </c>
    </row>
    <row r="682" spans="1:40" x14ac:dyDescent="0.25">
      <c r="A682" s="17">
        <v>709</v>
      </c>
      <c r="B682">
        <v>15</v>
      </c>
      <c r="C682">
        <v>1</v>
      </c>
      <c r="D682">
        <v>2012</v>
      </c>
      <c r="E682" s="1">
        <v>0.5001333333357586</v>
      </c>
      <c r="F682">
        <v>16</v>
      </c>
      <c r="G682">
        <v>1</v>
      </c>
      <c r="H682">
        <v>2012</v>
      </c>
      <c r="I682" s="1">
        <v>0.5001333333357586</v>
      </c>
      <c r="J682" s="4">
        <v>708.66800000000001</v>
      </c>
      <c r="K682" s="7">
        <v>70.724231939356571</v>
      </c>
      <c r="L682" s="5">
        <v>8.2494087499364994</v>
      </c>
      <c r="M682" s="5">
        <v>1.5211636478576707E-2</v>
      </c>
      <c r="N682" s="5">
        <v>3.5072041256742699</v>
      </c>
      <c r="O682" s="5">
        <v>3.3238808581733621</v>
      </c>
      <c r="P682" s="5">
        <v>0.19664497338669168</v>
      </c>
      <c r="Q682" s="2">
        <v>2.0514281024946328</v>
      </c>
      <c r="R682" s="5">
        <v>5.0468522166468182</v>
      </c>
      <c r="S682" s="5">
        <v>6.6285858352100949E-2</v>
      </c>
      <c r="T682" s="5">
        <v>0.34438223070135338</v>
      </c>
      <c r="U682" s="5">
        <v>0.55218240417233455</v>
      </c>
      <c r="V682" s="5">
        <v>1.2244906406573084</v>
      </c>
      <c r="W682" s="3">
        <v>1.4150669596712542</v>
      </c>
      <c r="X682" s="3">
        <v>0.61950053060135624</v>
      </c>
      <c r="Y682" s="3">
        <v>2.8301339193425084</v>
      </c>
      <c r="AB682">
        <f t="shared" si="132"/>
        <v>0.23268577412169628</v>
      </c>
      <c r="AC682">
        <f t="shared" si="133"/>
        <v>1.9037390466781023E-4</v>
      </c>
      <c r="AD682">
        <f t="shared" si="134"/>
        <v>5.6563338150279571E-2</v>
      </c>
      <c r="AE682">
        <f t="shared" si="135"/>
        <v>3.4602997141021247E-2</v>
      </c>
      <c r="AF682">
        <f t="shared" si="136"/>
        <v>2.2341043743290324E-3</v>
      </c>
      <c r="AG682">
        <f t="shared" si="137"/>
        <v>0.21952599859184402</v>
      </c>
      <c r="AH682">
        <f t="shared" si="138"/>
        <v>3.6747286802027322E-3</v>
      </c>
      <c r="AI682">
        <f t="shared" si="139"/>
        <v>8.808112646876037E-3</v>
      </c>
      <c r="AJ682">
        <f t="shared" si="140"/>
        <v>1.1359440530185859E-2</v>
      </c>
      <c r="AK682">
        <f t="shared" si="141"/>
        <v>1.52755818445273E-2</v>
      </c>
      <c r="AL682" s="5">
        <f t="shared" si="142"/>
        <v>0.32627658769199397</v>
      </c>
      <c r="AM682" s="5">
        <f t="shared" si="143"/>
        <v>0.25864386229363595</v>
      </c>
      <c r="AN682" s="5">
        <f t="shared" si="144"/>
        <v>6.7632725398358018E-2</v>
      </c>
    </row>
    <row r="683" spans="1:40" x14ac:dyDescent="0.25">
      <c r="A683" s="17">
        <v>710</v>
      </c>
      <c r="B683">
        <v>16</v>
      </c>
      <c r="C683">
        <v>1</v>
      </c>
      <c r="D683">
        <v>2012</v>
      </c>
      <c r="E683" s="1">
        <v>0.5001333333357586</v>
      </c>
      <c r="F683">
        <v>17</v>
      </c>
      <c r="G683">
        <v>1</v>
      </c>
      <c r="H683">
        <v>2012</v>
      </c>
      <c r="I683" s="1">
        <v>0.5001333333357586</v>
      </c>
      <c r="J683" s="4">
        <v>709.69899999999996</v>
      </c>
      <c r="K683" s="7">
        <v>83.767907239548038</v>
      </c>
      <c r="L683" s="5">
        <v>11.307092161606542</v>
      </c>
      <c r="M683" s="5">
        <v>2.283033605326578E-2</v>
      </c>
      <c r="N683" s="5">
        <v>3.0878029512041967</v>
      </c>
      <c r="O683" s="5">
        <v>3.4889448437530093</v>
      </c>
      <c r="P683" s="5">
        <v>0.1025984255296964</v>
      </c>
      <c r="Q683" s="2">
        <v>1.8483096008195026</v>
      </c>
      <c r="R683" s="5">
        <v>6.5071520931174112</v>
      </c>
      <c r="S683" s="5">
        <v>4.8882695339855342E-2</v>
      </c>
      <c r="T683" s="5">
        <v>0.30926820149575152</v>
      </c>
      <c r="U683" s="5">
        <v>0.67911043977799046</v>
      </c>
      <c r="V683" s="5">
        <v>1.4097272223858286</v>
      </c>
      <c r="W683" s="3">
        <v>0.56394916687160934</v>
      </c>
      <c r="X683" s="3">
        <v>0.39378170606403218</v>
      </c>
      <c r="Y683" s="3">
        <v>1.1278983337432187</v>
      </c>
      <c r="AB683">
        <f t="shared" si="132"/>
        <v>0.31893188620445495</v>
      </c>
      <c r="AC683">
        <f t="shared" si="133"/>
        <v>2.8572206714639795E-4</v>
      </c>
      <c r="AD683">
        <f t="shared" si="134"/>
        <v>4.979933765241451E-2</v>
      </c>
      <c r="AE683">
        <f t="shared" si="135"/>
        <v>3.6321382626184805E-2</v>
      </c>
      <c r="AF683">
        <f t="shared" si="136"/>
        <v>1.1656315812579971E-3</v>
      </c>
      <c r="AG683">
        <f t="shared" si="137"/>
        <v>0.28304554996058728</v>
      </c>
      <c r="AH683">
        <f t="shared" si="138"/>
        <v>2.7099391483596203E-3</v>
      </c>
      <c r="AI683">
        <f t="shared" si="139"/>
        <v>7.9100165862902357E-3</v>
      </c>
      <c r="AJ683">
        <f t="shared" si="140"/>
        <v>1.3970591231803961E-2</v>
      </c>
      <c r="AK683">
        <f t="shared" si="141"/>
        <v>1.758641744493299E-2</v>
      </c>
      <c r="AL683" s="5">
        <f t="shared" si="142"/>
        <v>0.40650396013145862</v>
      </c>
      <c r="AM683" s="5">
        <f t="shared" si="143"/>
        <v>0.32522251437197408</v>
      </c>
      <c r="AN683" s="5">
        <f t="shared" si="144"/>
        <v>8.1281445759484539E-2</v>
      </c>
    </row>
    <row r="684" spans="1:40" x14ac:dyDescent="0.25">
      <c r="A684" s="17">
        <v>711</v>
      </c>
      <c r="B684">
        <v>17</v>
      </c>
      <c r="C684">
        <v>1</v>
      </c>
      <c r="D684">
        <v>2012</v>
      </c>
      <c r="E684" s="1">
        <v>0.5001333333357586</v>
      </c>
      <c r="F684">
        <v>18</v>
      </c>
      <c r="G684">
        <v>1</v>
      </c>
      <c r="H684">
        <v>2012</v>
      </c>
      <c r="I684" s="1">
        <v>0.5001333333357586</v>
      </c>
      <c r="J684" s="4">
        <v>708.577</v>
      </c>
      <c r="K684" s="7">
        <v>76.576010793463482</v>
      </c>
      <c r="L684" s="5">
        <v>13.368873107650968</v>
      </c>
      <c r="M684" s="5">
        <v>1.3553925684858525E-2</v>
      </c>
      <c r="N684" s="5">
        <v>2.593686595340615</v>
      </c>
      <c r="O684" s="5">
        <v>3.9200811391469572</v>
      </c>
      <c r="P684" s="5">
        <v>9.8703928201639812E-2</v>
      </c>
      <c r="Q684" s="2">
        <v>1.9189123751970496</v>
      </c>
      <c r="R684" s="5">
        <v>7.9371143385498923</v>
      </c>
      <c r="S684" s="5">
        <v>7.0674041071048049E-2</v>
      </c>
      <c r="T684" s="5">
        <v>0.33078032921380934</v>
      </c>
      <c r="U684" s="5">
        <v>0.77736834999348459</v>
      </c>
      <c r="V684" s="5">
        <v>1.0595112928211519</v>
      </c>
      <c r="W684" s="3">
        <v>0.67857259922226998</v>
      </c>
      <c r="X684" s="3">
        <v>0.49099039277433948</v>
      </c>
      <c r="Y684" s="3">
        <v>1.35714519844454</v>
      </c>
      <c r="AB684">
        <f t="shared" si="132"/>
        <v>0.37708721709449033</v>
      </c>
      <c r="AC684">
        <f t="shared" si="133"/>
        <v>1.6962762420978333E-4</v>
      </c>
      <c r="AD684">
        <f t="shared" si="134"/>
        <v>4.18303488166357E-2</v>
      </c>
      <c r="AE684">
        <f t="shared" si="135"/>
        <v>4.0809692717150521E-2</v>
      </c>
      <c r="AF684">
        <f t="shared" si="136"/>
        <v>1.1213857845484394E-3</v>
      </c>
      <c r="AG684">
        <f t="shared" si="137"/>
        <v>0.34524548695136542</v>
      </c>
      <c r="AH684">
        <f t="shared" si="138"/>
        <v>3.9179989838869543E-3</v>
      </c>
      <c r="AI684">
        <f t="shared" si="139"/>
        <v>8.4602228028791363E-3</v>
      </c>
      <c r="AJ684">
        <f t="shared" si="140"/>
        <v>1.599194301570633E-2</v>
      </c>
      <c r="AK684">
        <f t="shared" si="141"/>
        <v>1.321745624776886E-2</v>
      </c>
      <c r="AL684" s="5">
        <f t="shared" si="142"/>
        <v>0.46101827203703483</v>
      </c>
      <c r="AM684" s="5">
        <f t="shared" si="143"/>
        <v>0.3868331080016067</v>
      </c>
      <c r="AN684" s="5">
        <f t="shared" si="144"/>
        <v>7.4185164035428131E-2</v>
      </c>
    </row>
    <row r="685" spans="1:40" x14ac:dyDescent="0.25">
      <c r="A685" s="17">
        <v>712</v>
      </c>
      <c r="B685">
        <v>18</v>
      </c>
      <c r="C685">
        <v>1</v>
      </c>
      <c r="D685">
        <v>2012</v>
      </c>
      <c r="E685" s="1">
        <v>0.5001333333357586</v>
      </c>
      <c r="F685">
        <v>19</v>
      </c>
      <c r="G685">
        <v>1</v>
      </c>
      <c r="H685">
        <v>2012</v>
      </c>
      <c r="I685" s="1">
        <v>0.5001333333357586</v>
      </c>
      <c r="J685" s="4">
        <v>700.36500000000001</v>
      </c>
      <c r="K685" s="7">
        <v>67.693274221299149</v>
      </c>
      <c r="L685" s="5">
        <v>10.185429026293434</v>
      </c>
      <c r="M685" s="5">
        <v>1.7304310371496764E-2</v>
      </c>
      <c r="N685" s="5">
        <v>1.0822889969277922</v>
      </c>
      <c r="O685" s="5">
        <v>2.6142102094384119</v>
      </c>
      <c r="P685" s="5">
        <v>0.13922740285422602</v>
      </c>
      <c r="Q685" s="2">
        <v>1.1496277996454225</v>
      </c>
      <c r="R685" s="5">
        <v>5.8088844150312111</v>
      </c>
      <c r="S685" s="5">
        <v>2.7985407608889648E-4</v>
      </c>
      <c r="T685" s="5">
        <v>0.22183099764646533</v>
      </c>
      <c r="U685" s="5">
        <v>0.58899954547509759</v>
      </c>
      <c r="V685" s="5">
        <v>2.0906965177681163</v>
      </c>
      <c r="W685" s="3">
        <v>1.1317514702438018</v>
      </c>
      <c r="X685" s="3">
        <v>0.2209408098415323</v>
      </c>
      <c r="Y685" s="3">
        <v>2.2635029404876037</v>
      </c>
      <c r="AB685">
        <f t="shared" si="132"/>
        <v>0.2872938545762963</v>
      </c>
      <c r="AC685">
        <f t="shared" si="133"/>
        <v>2.1656375615109087E-4</v>
      </c>
      <c r="AD685">
        <f t="shared" si="134"/>
        <v>1.7454894644258635E-2</v>
      </c>
      <c r="AE685">
        <f t="shared" si="135"/>
        <v>2.7215027331917642E-2</v>
      </c>
      <c r="AF685">
        <f t="shared" si="136"/>
        <v>1.5817772729508658E-3</v>
      </c>
      <c r="AG685">
        <f t="shared" si="137"/>
        <v>0.25267257632552265</v>
      </c>
      <c r="AH685">
        <f t="shared" si="138"/>
        <v>1.5514437396478409E-5</v>
      </c>
      <c r="AI685">
        <f t="shared" si="139"/>
        <v>5.6736737312482978E-3</v>
      </c>
      <c r="AJ685">
        <f t="shared" si="140"/>
        <v>1.2116839034665658E-2</v>
      </c>
      <c r="AK685">
        <f t="shared" si="141"/>
        <v>2.608154338533079E-2</v>
      </c>
      <c r="AL685" s="5">
        <f t="shared" si="142"/>
        <v>0.33376211758157459</v>
      </c>
      <c r="AM685" s="5">
        <f t="shared" si="143"/>
        <v>0.29656014691416388</v>
      </c>
      <c r="AN685" s="5">
        <f t="shared" si="144"/>
        <v>3.7201970667410711E-2</v>
      </c>
    </row>
    <row r="686" spans="1:40" x14ac:dyDescent="0.25">
      <c r="A686" s="17">
        <v>713</v>
      </c>
      <c r="B686">
        <v>19</v>
      </c>
      <c r="C686">
        <v>1</v>
      </c>
      <c r="D686">
        <v>2012</v>
      </c>
      <c r="E686" s="1">
        <v>0.5001333333357586</v>
      </c>
      <c r="F686">
        <v>20</v>
      </c>
      <c r="G686">
        <v>1</v>
      </c>
      <c r="H686">
        <v>2012</v>
      </c>
      <c r="I686" s="1">
        <v>0.5001333333357586</v>
      </c>
      <c r="J686" s="4">
        <v>706.74099999999999</v>
      </c>
      <c r="K686" s="7">
        <v>315.90073308326498</v>
      </c>
      <c r="L686" s="5">
        <v>10.228829703290646</v>
      </c>
      <c r="M686" s="5">
        <v>1.5345555632591476E-2</v>
      </c>
      <c r="N686" s="5">
        <v>1.3646451340259964</v>
      </c>
      <c r="O686" s="5">
        <v>6.2389852388168601</v>
      </c>
      <c r="P686" s="5">
        <v>0.27298449266893149</v>
      </c>
      <c r="Q686" s="2">
        <v>4.7160734838175031</v>
      </c>
      <c r="R686" s="5">
        <v>6.0402325604429352</v>
      </c>
      <c r="S686" s="5">
        <v>7.173585042705416E-2</v>
      </c>
      <c r="T686" s="5">
        <v>0.45791692666290301</v>
      </c>
      <c r="U686" s="5">
        <v>0.55202400879530134</v>
      </c>
      <c r="V686" s="5">
        <v>3.2378197953705818</v>
      </c>
      <c r="W686" s="3">
        <v>3.5395777778450812</v>
      </c>
      <c r="X686" s="3">
        <v>0.63494152777985824</v>
      </c>
      <c r="Y686" s="3">
        <v>7.0791555556901624</v>
      </c>
      <c r="AB686">
        <f t="shared" si="132"/>
        <v>0.28851802959666728</v>
      </c>
      <c r="AC686">
        <f t="shared" si="133"/>
        <v>1.9204990529374596E-4</v>
      </c>
      <c r="AD686">
        <f t="shared" si="134"/>
        <v>2.200866599294566E-2</v>
      </c>
      <c r="AE686">
        <f t="shared" si="135"/>
        <v>6.4950459295431709E-2</v>
      </c>
      <c r="AF686">
        <f t="shared" si="136"/>
        <v>3.1014057399594125E-3</v>
      </c>
      <c r="AG686">
        <f t="shared" si="137"/>
        <v>0.2627356672312483</v>
      </c>
      <c r="AH686">
        <f t="shared" si="138"/>
        <v>3.9768631427049197E-3</v>
      </c>
      <c r="AI686">
        <f t="shared" si="139"/>
        <v>1.1711939564198521E-2</v>
      </c>
      <c r="AJ686">
        <f t="shared" si="140"/>
        <v>1.135618203652132E-2</v>
      </c>
      <c r="AK686">
        <f t="shared" si="141"/>
        <v>4.0391963515102068E-2</v>
      </c>
      <c r="AL686" s="5">
        <f t="shared" si="142"/>
        <v>0.37877061053029781</v>
      </c>
      <c r="AM686" s="5">
        <f t="shared" si="143"/>
        <v>0.33017261548977511</v>
      </c>
      <c r="AN686" s="5">
        <f t="shared" si="144"/>
        <v>4.8597995040522701E-2</v>
      </c>
    </row>
    <row r="687" spans="1:40" x14ac:dyDescent="0.25">
      <c r="A687" s="17">
        <v>714</v>
      </c>
      <c r="B687">
        <v>20</v>
      </c>
      <c r="C687">
        <v>1</v>
      </c>
      <c r="D687">
        <v>2012</v>
      </c>
      <c r="E687" s="1">
        <v>0.5001333333357586</v>
      </c>
      <c r="F687">
        <v>21</v>
      </c>
      <c r="G687">
        <v>1</v>
      </c>
      <c r="H687">
        <v>2012</v>
      </c>
      <c r="I687" s="1">
        <v>0.5001333333357586</v>
      </c>
      <c r="J687" s="4">
        <v>704.53700000000003</v>
      </c>
      <c r="K687" s="7">
        <v>226.04916420287358</v>
      </c>
      <c r="L687" s="5">
        <v>8.2691706278969992</v>
      </c>
      <c r="M687" s="5">
        <v>3.4171850922426125E-2</v>
      </c>
      <c r="N687" s="5">
        <v>0.71756250322315696</v>
      </c>
      <c r="O687" s="5">
        <v>7.5756257892299006</v>
      </c>
      <c r="P687" s="5">
        <v>0.20118271526785206</v>
      </c>
      <c r="Q687" s="2">
        <v>6.2981553546570295</v>
      </c>
      <c r="R687" s="5">
        <v>5.0667535322251833</v>
      </c>
      <c r="S687" s="5">
        <v>3.1158051315970627E-2</v>
      </c>
      <c r="T687" s="5">
        <v>0.39179394883921398</v>
      </c>
      <c r="U687" s="5">
        <v>0.48452624442246001</v>
      </c>
      <c r="V687" s="5">
        <v>3.4081900595710377</v>
      </c>
      <c r="W687" s="3">
        <v>3.6035310234084488</v>
      </c>
      <c r="X687" s="3">
        <v>0.42626839316141518</v>
      </c>
      <c r="Y687" s="3">
        <v>7.2070620468168975</v>
      </c>
      <c r="AB687">
        <f t="shared" si="132"/>
        <v>0.23324318472053135</v>
      </c>
      <c r="AC687">
        <f t="shared" si="133"/>
        <v>4.2766133012647837E-4</v>
      </c>
      <c r="AD687">
        <f t="shared" si="134"/>
        <v>1.1572674147094132E-2</v>
      </c>
      <c r="AE687">
        <f t="shared" si="135"/>
        <v>7.8865449368190566E-2</v>
      </c>
      <c r="AF687">
        <f t="shared" si="136"/>
        <v>2.2856581405488333E-3</v>
      </c>
      <c r="AG687">
        <f t="shared" si="137"/>
        <v>0.22039165821255208</v>
      </c>
      <c r="AH687">
        <f t="shared" si="138"/>
        <v>1.7273274818564181E-3</v>
      </c>
      <c r="AI687">
        <f t="shared" si="139"/>
        <v>1.0020741281314378E-2</v>
      </c>
      <c r="AJ687">
        <f t="shared" si="140"/>
        <v>9.9676248595445393E-3</v>
      </c>
      <c r="AK687">
        <f t="shared" si="141"/>
        <v>4.2517341062512946E-2</v>
      </c>
      <c r="AL687" s="5">
        <f t="shared" si="142"/>
        <v>0.3263946277064913</v>
      </c>
      <c r="AM687" s="5">
        <f t="shared" si="143"/>
        <v>0.28462469289778036</v>
      </c>
      <c r="AN687" s="5">
        <f t="shared" si="144"/>
        <v>4.176993480871094E-2</v>
      </c>
    </row>
    <row r="688" spans="1:40" x14ac:dyDescent="0.25">
      <c r="A688" s="17">
        <v>715</v>
      </c>
      <c r="B688">
        <v>21</v>
      </c>
      <c r="C688">
        <v>1</v>
      </c>
      <c r="D688">
        <v>2012</v>
      </c>
      <c r="E688" s="1">
        <v>0.5001333333357586</v>
      </c>
      <c r="F688">
        <v>22</v>
      </c>
      <c r="G688">
        <v>1</v>
      </c>
      <c r="H688">
        <v>2012</v>
      </c>
      <c r="I688" s="1">
        <v>0.5001333333357586</v>
      </c>
      <c r="J688" s="4">
        <v>704.19500000000005</v>
      </c>
      <c r="K688" s="7">
        <v>252.87029870987431</v>
      </c>
      <c r="L688" s="5">
        <v>7.4125841090417666</v>
      </c>
      <c r="M688" s="5">
        <v>7.7469072250347321E-3</v>
      </c>
      <c r="N688" s="5">
        <v>0.7430072636130618</v>
      </c>
      <c r="O688" s="5">
        <v>10.771355472087514</v>
      </c>
      <c r="P688" s="5">
        <v>0.1534537071881131</v>
      </c>
      <c r="Q688" s="2">
        <v>9.6052175985723647</v>
      </c>
      <c r="R688" s="5">
        <v>4.6251819453418443</v>
      </c>
      <c r="S688" s="5">
        <v>1.8833798403377851E-2</v>
      </c>
      <c r="T688" s="5">
        <v>0.3782531827121749</v>
      </c>
      <c r="U688" s="5">
        <v>0.46017556690026673</v>
      </c>
      <c r="V688" s="5">
        <v>3.8367601776969922</v>
      </c>
      <c r="W688" s="3">
        <v>3.9014401630903119</v>
      </c>
      <c r="X688" s="3">
        <v>0.44171466691959133</v>
      </c>
      <c r="Y688" s="3">
        <v>7.8028803261806239</v>
      </c>
      <c r="AB688">
        <f t="shared" si="132"/>
        <v>0.20908199895754281</v>
      </c>
      <c r="AC688">
        <f t="shared" si="133"/>
        <v>9.6952683533173967E-5</v>
      </c>
      <c r="AD688">
        <f t="shared" si="134"/>
        <v>1.1983041075996603E-2</v>
      </c>
      <c r="AE688">
        <f t="shared" si="135"/>
        <v>0.11213433889757307</v>
      </c>
      <c r="AF688">
        <f t="shared" si="136"/>
        <v>1.7434038235587654E-3</v>
      </c>
      <c r="AG688">
        <f t="shared" si="137"/>
        <v>0.20118435048901509</v>
      </c>
      <c r="AH688">
        <f t="shared" si="138"/>
        <v>1.0441005196375407E-3</v>
      </c>
      <c r="AI688">
        <f t="shared" si="139"/>
        <v>9.6744150695087742E-3</v>
      </c>
      <c r="AJ688">
        <f t="shared" si="140"/>
        <v>9.4666851861811719E-3</v>
      </c>
      <c r="AK688">
        <f t="shared" si="141"/>
        <v>4.7863774671868663E-2</v>
      </c>
      <c r="AL688" s="5">
        <f t="shared" si="142"/>
        <v>0.33503973543820442</v>
      </c>
      <c r="AM688" s="5">
        <f t="shared" si="143"/>
        <v>0.26923332593621124</v>
      </c>
      <c r="AN688" s="5">
        <f t="shared" si="144"/>
        <v>6.5806409501993179E-2</v>
      </c>
    </row>
    <row r="689" spans="1:40" x14ac:dyDescent="0.25">
      <c r="A689" s="17">
        <v>716</v>
      </c>
      <c r="B689">
        <v>22</v>
      </c>
      <c r="C689">
        <v>1</v>
      </c>
      <c r="D689">
        <v>2012</v>
      </c>
      <c r="E689" s="1">
        <v>0.5001333333357586</v>
      </c>
      <c r="F689">
        <v>23</v>
      </c>
      <c r="G689">
        <v>1</v>
      </c>
      <c r="H689">
        <v>2012</v>
      </c>
      <c r="I689" s="1">
        <v>0.5001333333357586</v>
      </c>
      <c r="J689" s="4">
        <v>706.75800000000004</v>
      </c>
      <c r="K689" s="7">
        <v>99.82200413720129</v>
      </c>
      <c r="L689" s="5">
        <v>6.3079347291906611</v>
      </c>
      <c r="M689" s="5">
        <v>2.1908489185831641E-2</v>
      </c>
      <c r="N689" s="5">
        <v>1.1051769724101697</v>
      </c>
      <c r="O689" s="5">
        <v>4.6328134948596258</v>
      </c>
      <c r="P689" s="5">
        <v>0.26401116082166737</v>
      </c>
      <c r="Q689" s="2">
        <v>3.7323384131371693</v>
      </c>
      <c r="R689" s="5">
        <v>3.5714997212624406</v>
      </c>
      <c r="S689" s="5">
        <v>0.12040424963943339</v>
      </c>
      <c r="T689" s="5">
        <v>0.20937859918104923</v>
      </c>
      <c r="U689" s="5">
        <v>0.42462719440977903</v>
      </c>
      <c r="V689" s="5">
        <v>2.7778023029099068</v>
      </c>
      <c r="W689" s="3">
        <v>1.684754185481578</v>
      </c>
      <c r="X689" s="3">
        <v>0.20232584368591824</v>
      </c>
      <c r="Y689" s="3">
        <v>3.3695083709631559</v>
      </c>
      <c r="AB689">
        <f t="shared" si="132"/>
        <v>0.17792386340198743</v>
      </c>
      <c r="AC689">
        <f t="shared" si="133"/>
        <v>2.7418513698728028E-4</v>
      </c>
      <c r="AD689">
        <f t="shared" si="134"/>
        <v>1.7824026365822213E-2</v>
      </c>
      <c r="AE689">
        <f t="shared" si="135"/>
        <v>4.8229536183077931E-2</v>
      </c>
      <c r="AF689">
        <f t="shared" si="136"/>
        <v>2.9994587662482831E-3</v>
      </c>
      <c r="AG689">
        <f t="shared" si="137"/>
        <v>0.15535169430848766</v>
      </c>
      <c r="AH689">
        <f t="shared" si="138"/>
        <v>6.6749222287817243E-3</v>
      </c>
      <c r="AI689">
        <f t="shared" si="139"/>
        <v>5.3551842198010964E-3</v>
      </c>
      <c r="AJ689">
        <f t="shared" si="140"/>
        <v>8.7353876652906618E-3</v>
      </c>
      <c r="AK689">
        <f t="shared" si="141"/>
        <v>3.4653222341690451E-2</v>
      </c>
      <c r="AL689" s="5">
        <f t="shared" si="142"/>
        <v>0.24725106985412315</v>
      </c>
      <c r="AM689" s="5">
        <f t="shared" si="143"/>
        <v>0.21077041076405162</v>
      </c>
      <c r="AN689" s="5">
        <f t="shared" si="144"/>
        <v>3.6480659090071532E-2</v>
      </c>
    </row>
    <row r="690" spans="1:40" x14ac:dyDescent="0.25">
      <c r="A690" s="17">
        <v>717</v>
      </c>
      <c r="B690">
        <v>23</v>
      </c>
      <c r="C690">
        <v>1</v>
      </c>
      <c r="D690">
        <v>2012</v>
      </c>
      <c r="E690" s="1">
        <v>0.5001333333357586</v>
      </c>
      <c r="F690">
        <v>24</v>
      </c>
      <c r="G690">
        <v>1</v>
      </c>
      <c r="H690">
        <v>2012</v>
      </c>
      <c r="I690" s="1">
        <v>0.5001333333357586</v>
      </c>
      <c r="J690" s="4">
        <v>707.73</v>
      </c>
      <c r="K690" s="7">
        <v>94.951464541562359</v>
      </c>
      <c r="L690" s="5">
        <v>6.1892793391076646</v>
      </c>
      <c r="M690" s="5">
        <v>7.8928404900173808E-3</v>
      </c>
      <c r="N690" s="5">
        <v>1.2893485745505582</v>
      </c>
      <c r="O690" s="5">
        <v>4.8983152708895572</v>
      </c>
      <c r="P690" s="5">
        <v>0.15799528068613738</v>
      </c>
      <c r="Q690" s="2">
        <v>3.9979713473104144</v>
      </c>
      <c r="R690" s="5">
        <v>3.5709795166706706</v>
      </c>
      <c r="S690" s="5">
        <v>0.12250057696202415</v>
      </c>
      <c r="T690" s="5">
        <v>0.20955260716186494</v>
      </c>
      <c r="U690" s="5">
        <v>0.43142912315902016</v>
      </c>
      <c r="V690" s="5">
        <v>2.5552494124407148</v>
      </c>
      <c r="W690" s="3">
        <v>1.3557177082558485</v>
      </c>
      <c r="X690" s="3">
        <v>0.14368420655872338</v>
      </c>
      <c r="Y690" s="3">
        <v>2.7114354165116969</v>
      </c>
      <c r="AB690">
        <f t="shared" si="132"/>
        <v>0.17457702702472749</v>
      </c>
      <c r="AC690">
        <f t="shared" si="133"/>
        <v>9.8779040974386533E-5</v>
      </c>
      <c r="AD690">
        <f t="shared" si="134"/>
        <v>2.0794301330226451E-2</v>
      </c>
      <c r="AE690">
        <f t="shared" si="135"/>
        <v>5.0993521292324165E-2</v>
      </c>
      <c r="AF690">
        <f t="shared" si="136"/>
        <v>1.7950011211836613E-3</v>
      </c>
      <c r="AG690">
        <f t="shared" si="137"/>
        <v>0.15532906665315357</v>
      </c>
      <c r="AH690">
        <f t="shared" si="138"/>
        <v>6.7911375773783648E-3</v>
      </c>
      <c r="AI690">
        <f t="shared" si="139"/>
        <v>5.3596347452923767E-3</v>
      </c>
      <c r="AJ690">
        <f t="shared" si="140"/>
        <v>8.8753162550713888E-3</v>
      </c>
      <c r="AK690">
        <f t="shared" si="141"/>
        <v>3.1876863927653626E-2</v>
      </c>
      <c r="AL690" s="5">
        <f t="shared" si="142"/>
        <v>0.24825862980943617</v>
      </c>
      <c r="AM690" s="5">
        <f t="shared" si="143"/>
        <v>0.20823201915854936</v>
      </c>
      <c r="AN690" s="5">
        <f t="shared" si="144"/>
        <v>4.0026610650886807E-2</v>
      </c>
    </row>
    <row r="691" spans="1:40" x14ac:dyDescent="0.25">
      <c r="A691" s="17">
        <v>718</v>
      </c>
      <c r="B691">
        <v>24</v>
      </c>
      <c r="C691">
        <v>1</v>
      </c>
      <c r="D691">
        <v>2012</v>
      </c>
      <c r="E691" s="1">
        <v>0.5001333333357586</v>
      </c>
      <c r="F691">
        <v>25</v>
      </c>
      <c r="G691">
        <v>1</v>
      </c>
      <c r="H691">
        <v>2012</v>
      </c>
      <c r="I691" s="1">
        <v>0.5001333333357586</v>
      </c>
      <c r="J691" s="4">
        <v>708.37800000000004</v>
      </c>
      <c r="K691" s="7">
        <v>128.15191889076152</v>
      </c>
      <c r="L691" s="5">
        <v>7.6876959288214293</v>
      </c>
      <c r="M691" s="5">
        <v>2.3380172732637091E-2</v>
      </c>
      <c r="N691" s="5">
        <v>1.4711062925914316</v>
      </c>
      <c r="O691" s="5">
        <v>6.3683071279269896</v>
      </c>
      <c r="P691" s="5">
        <v>8.5312267367610703E-2</v>
      </c>
      <c r="Q691" s="2">
        <v>5.229123230546401</v>
      </c>
      <c r="R691" s="5">
        <v>4.5182760240060151</v>
      </c>
      <c r="S691" s="5">
        <v>4.9896147725272844E-2</v>
      </c>
      <c r="T691" s="5">
        <v>0.29951523056898993</v>
      </c>
      <c r="U691" s="5">
        <v>0.49716300242714112</v>
      </c>
      <c r="V691" s="5">
        <v>3.2637706610500801</v>
      </c>
      <c r="W691" s="3">
        <v>2.1165140800805271</v>
      </c>
      <c r="X691" s="3">
        <v>0.41166614906521104</v>
      </c>
      <c r="Y691" s="3">
        <v>4.2330281601610542</v>
      </c>
      <c r="AB691">
        <f t="shared" si="132"/>
        <v>0.21684190135733022</v>
      </c>
      <c r="AC691">
        <f t="shared" si="133"/>
        <v>2.9260328309768088E-4</v>
      </c>
      <c r="AD691">
        <f t="shared" si="134"/>
        <v>2.3725645756890689E-2</v>
      </c>
      <c r="AE691">
        <f t="shared" si="135"/>
        <v>6.6296754529854909E-2</v>
      </c>
      <c r="AF691">
        <f t="shared" si="136"/>
        <v>9.6924170716079945E-4</v>
      </c>
      <c r="AG691">
        <f t="shared" si="137"/>
        <v>0.1965341986460071</v>
      </c>
      <c r="AH691">
        <f t="shared" si="138"/>
        <v>2.766122512945945E-3</v>
      </c>
      <c r="AI691">
        <f t="shared" si="139"/>
        <v>7.660569144156905E-3</v>
      </c>
      <c r="AJ691">
        <f t="shared" si="140"/>
        <v>1.0227586966203274E-2</v>
      </c>
      <c r="AK691">
        <f t="shared" si="141"/>
        <v>4.0715701859407184E-2</v>
      </c>
      <c r="AL691" s="5">
        <f t="shared" si="142"/>
        <v>0.3081261466343343</v>
      </c>
      <c r="AM691" s="5">
        <f t="shared" si="143"/>
        <v>0.25790417912872043</v>
      </c>
      <c r="AN691" s="5">
        <f t="shared" si="144"/>
        <v>5.0221967505613863E-2</v>
      </c>
    </row>
    <row r="692" spans="1:40" x14ac:dyDescent="0.25">
      <c r="A692" s="17">
        <v>719</v>
      </c>
      <c r="B692">
        <v>25</v>
      </c>
      <c r="C692">
        <v>1</v>
      </c>
      <c r="D692">
        <v>2012</v>
      </c>
      <c r="E692" s="1">
        <v>0.5001333333357586</v>
      </c>
      <c r="F692">
        <v>26</v>
      </c>
      <c r="G692">
        <v>1</v>
      </c>
      <c r="H692">
        <v>2012</v>
      </c>
      <c r="I692" s="1">
        <v>0.5001333333357586</v>
      </c>
      <c r="J692" s="4">
        <v>706.51400000000001</v>
      </c>
      <c r="K692" s="7">
        <v>61.612367200083888</v>
      </c>
      <c r="L692" s="5">
        <v>8.1294232433233216</v>
      </c>
      <c r="M692" s="5">
        <v>1.1512864571685771E-2</v>
      </c>
      <c r="N692" s="5">
        <v>1.3852426609144806</v>
      </c>
      <c r="O692" s="5">
        <v>3.3312404283566925</v>
      </c>
      <c r="P692" s="5">
        <v>5.7887977685745322E-2</v>
      </c>
      <c r="Q692" s="2">
        <v>2.1460465273195815</v>
      </c>
      <c r="R692" s="5">
        <v>4.7007627119443738</v>
      </c>
      <c r="S692" s="5">
        <v>0.11485122729344359</v>
      </c>
      <c r="T692" s="5">
        <v>0.2076939263293674</v>
      </c>
      <c r="U692" s="5">
        <v>0.51817137853366435</v>
      </c>
      <c r="V692" s="5">
        <v>1.6457847969042372</v>
      </c>
      <c r="W692" s="3">
        <v>0.9946558624613514</v>
      </c>
      <c r="X692" s="3">
        <v>0.18749307587951203</v>
      </c>
      <c r="Y692" s="3">
        <v>1.9893117249227028</v>
      </c>
      <c r="AB692">
        <f t="shared" si="132"/>
        <v>0.22930142000178605</v>
      </c>
      <c r="AC692">
        <f t="shared" si="133"/>
        <v>1.4408370759518637E-4</v>
      </c>
      <c r="AD692">
        <f t="shared" si="134"/>
        <v>2.2340857914688688E-2</v>
      </c>
      <c r="AE692">
        <f t="shared" si="135"/>
        <v>3.4679613360699135E-2</v>
      </c>
      <c r="AF692">
        <f t="shared" si="136"/>
        <v>6.5767144687939197E-4</v>
      </c>
      <c r="AG692">
        <f t="shared" si="137"/>
        <v>0.20447193303562297</v>
      </c>
      <c r="AH692">
        <f t="shared" si="138"/>
        <v>6.3670760156690808E-3</v>
      </c>
      <c r="AI692">
        <f t="shared" si="139"/>
        <v>5.3120960842125463E-3</v>
      </c>
      <c r="AJ692">
        <f t="shared" si="140"/>
        <v>1.065976915313031E-2</v>
      </c>
      <c r="AK692">
        <f t="shared" si="141"/>
        <v>2.0531247466370223E-2</v>
      </c>
      <c r="AL692" s="5">
        <f t="shared" si="142"/>
        <v>0.28712364643164845</v>
      </c>
      <c r="AM692" s="5">
        <f t="shared" si="143"/>
        <v>0.24734212175500511</v>
      </c>
      <c r="AN692" s="5">
        <f t="shared" si="144"/>
        <v>3.9781524676643337E-2</v>
      </c>
    </row>
    <row r="693" spans="1:40" x14ac:dyDescent="0.25">
      <c r="A693" s="17">
        <v>720</v>
      </c>
      <c r="B693">
        <v>26</v>
      </c>
      <c r="C693">
        <v>1</v>
      </c>
      <c r="D693">
        <v>2012</v>
      </c>
      <c r="E693" s="1">
        <v>0.5001333333357586</v>
      </c>
      <c r="F693">
        <v>27</v>
      </c>
      <c r="G693">
        <v>1</v>
      </c>
      <c r="H693">
        <v>2012</v>
      </c>
      <c r="I693" s="1">
        <v>0.5001333333357586</v>
      </c>
      <c r="J693" s="4">
        <v>706.31200000000001</v>
      </c>
      <c r="K693" s="7">
        <v>46.721562142509455</v>
      </c>
      <c r="L693" s="5">
        <v>7.5758276795523809</v>
      </c>
      <c r="M693" s="5">
        <v>1.2903645980813012E-2</v>
      </c>
      <c r="N693" s="5">
        <v>1.1553156867408925</v>
      </c>
      <c r="O693" s="5">
        <v>2.4182542559095697</v>
      </c>
      <c r="P693" s="5">
        <v>3.8433440179410805E-2</v>
      </c>
      <c r="Q693" s="2">
        <v>1.3235475719058998</v>
      </c>
      <c r="R693" s="5">
        <v>4.3418687492213071</v>
      </c>
      <c r="S693" s="5">
        <v>7.4924396017623934E-2</v>
      </c>
      <c r="T693" s="5">
        <v>0.16104120181072012</v>
      </c>
      <c r="U693" s="5">
        <v>0.46106253327141544</v>
      </c>
      <c r="V693" s="5">
        <v>0.96152974889284071</v>
      </c>
      <c r="W693" s="3">
        <v>0.51906606362582031</v>
      </c>
      <c r="X693" s="3">
        <v>9.1225159930311078E-2</v>
      </c>
      <c r="Y693" s="3">
        <v>1.0381321272516406</v>
      </c>
      <c r="AB693">
        <f t="shared" si="132"/>
        <v>0.21368650550171719</v>
      </c>
      <c r="AC693">
        <f t="shared" si="133"/>
        <v>1.6148936199455614E-4</v>
      </c>
      <c r="AD693">
        <f t="shared" si="134"/>
        <v>1.8632651399178007E-2</v>
      </c>
      <c r="AE693">
        <f t="shared" si="135"/>
        <v>2.5175043472974237E-2</v>
      </c>
      <c r="AF693">
        <f t="shared" si="136"/>
        <v>4.3664638534384169E-4</v>
      </c>
      <c r="AG693">
        <f t="shared" si="137"/>
        <v>0.18886090418570115</v>
      </c>
      <c r="AH693">
        <f t="shared" si="138"/>
        <v>4.1536284471166314E-3</v>
      </c>
      <c r="AI693">
        <f t="shared" si="139"/>
        <v>4.1188798953079829E-3</v>
      </c>
      <c r="AJ693">
        <f t="shared" si="140"/>
        <v>9.4849317685952571E-3</v>
      </c>
      <c r="AK693">
        <f t="shared" si="141"/>
        <v>1.199513159796458E-2</v>
      </c>
      <c r="AL693" s="5">
        <f t="shared" si="142"/>
        <v>0.25809233612120785</v>
      </c>
      <c r="AM693" s="5">
        <f t="shared" si="143"/>
        <v>0.2186134758946856</v>
      </c>
      <c r="AN693" s="5">
        <f t="shared" si="144"/>
        <v>3.947886022652225E-2</v>
      </c>
    </row>
    <row r="694" spans="1:40" x14ac:dyDescent="0.25">
      <c r="A694" s="17">
        <v>721</v>
      </c>
      <c r="B694">
        <v>27</v>
      </c>
      <c r="C694">
        <v>1</v>
      </c>
      <c r="D694">
        <v>2012</v>
      </c>
      <c r="E694" s="1">
        <v>0.5001333333357586</v>
      </c>
      <c r="F694">
        <v>28</v>
      </c>
      <c r="G694">
        <v>1</v>
      </c>
      <c r="H694">
        <v>2012</v>
      </c>
      <c r="I694" s="1">
        <v>0.5077722222204436</v>
      </c>
      <c r="J694" s="4">
        <v>712.42600000000004</v>
      </c>
      <c r="K694" s="7">
        <v>44.285301210231218</v>
      </c>
      <c r="L694" s="5">
        <v>7.6686373976618869</v>
      </c>
      <c r="M694" s="5">
        <v>1.3343140199824265E-2</v>
      </c>
      <c r="N694" s="5">
        <v>1.1922164547616172</v>
      </c>
      <c r="O694" s="5">
        <v>2.1103253764835457</v>
      </c>
      <c r="P694" s="5">
        <v>5.0896514164278116E-2</v>
      </c>
      <c r="Q694" s="2">
        <v>0.98223861613884544</v>
      </c>
      <c r="R694" s="5">
        <v>4.4742621221946797</v>
      </c>
      <c r="S694" s="5">
        <v>6.6761553714584629E-2</v>
      </c>
      <c r="T694" s="5">
        <v>0.14260194509090535</v>
      </c>
      <c r="U694" s="5">
        <v>0.47090738780823083</v>
      </c>
      <c r="V694" s="5">
        <v>0.88229795094508057</v>
      </c>
      <c r="W694" s="3">
        <v>0.78574880589405594</v>
      </c>
      <c r="X694" s="3">
        <v>0.14330552532542506</v>
      </c>
      <c r="Y694" s="3">
        <v>1.5714976117881119</v>
      </c>
      <c r="AB694">
        <f t="shared" si="132"/>
        <v>0.21630432960995927</v>
      </c>
      <c r="AC694">
        <f t="shared" si="133"/>
        <v>1.6698964006588239E-4</v>
      </c>
      <c r="AD694">
        <f t="shared" si="134"/>
        <v>1.9227778042729158E-2</v>
      </c>
      <c r="AE694">
        <f t="shared" si="135"/>
        <v>2.1969374380408691E-2</v>
      </c>
      <c r="AF694">
        <f t="shared" si="136"/>
        <v>5.7824068916784578E-4</v>
      </c>
      <c r="AG694">
        <f t="shared" si="137"/>
        <v>0.19461969920511077</v>
      </c>
      <c r="AH694">
        <f t="shared" si="138"/>
        <v>3.7011000878455634E-3</v>
      </c>
      <c r="AI694">
        <f t="shared" si="139"/>
        <v>3.6472671469323561E-3</v>
      </c>
      <c r="AJ694">
        <f t="shared" si="140"/>
        <v>9.6874591196920573E-3</v>
      </c>
      <c r="AK694">
        <f t="shared" si="141"/>
        <v>1.100671096488374E-2</v>
      </c>
      <c r="AL694" s="5">
        <f t="shared" si="142"/>
        <v>0.25824671236233082</v>
      </c>
      <c r="AM694" s="5">
        <f t="shared" si="143"/>
        <v>0.22266223652446451</v>
      </c>
      <c r="AN694" s="5">
        <f t="shared" si="144"/>
        <v>3.5584475837866308E-2</v>
      </c>
    </row>
    <row r="695" spans="1:40" x14ac:dyDescent="0.25">
      <c r="A695" s="17">
        <v>722</v>
      </c>
      <c r="B695">
        <v>28</v>
      </c>
      <c r="C695">
        <v>1</v>
      </c>
      <c r="D695">
        <v>2012</v>
      </c>
      <c r="E695" s="1">
        <v>0.5077722222204436</v>
      </c>
      <c r="F695">
        <v>29</v>
      </c>
      <c r="G695">
        <v>1</v>
      </c>
      <c r="H695">
        <v>2012</v>
      </c>
      <c r="I695" s="1">
        <v>0.5077722222204436</v>
      </c>
      <c r="J695" s="4">
        <v>706.85</v>
      </c>
      <c r="K695" s="7">
        <v>40.970502935559303</v>
      </c>
      <c r="L695" s="5">
        <v>6.6565409917238458</v>
      </c>
      <c r="M695" s="5">
        <v>6.0540897408691147E-3</v>
      </c>
      <c r="N695" s="5">
        <v>1.360552686802952</v>
      </c>
      <c r="O695" s="5">
        <v>2.3575827026007401</v>
      </c>
      <c r="P695" s="5">
        <v>6.3082690811346126E-2</v>
      </c>
      <c r="Q695" s="2">
        <v>1.3503531305595242</v>
      </c>
      <c r="R695" s="5">
        <v>3.9949135837400673</v>
      </c>
      <c r="S695" s="5">
        <v>0.20288132795736952</v>
      </c>
      <c r="T695" s="5">
        <v>0.13896677748697273</v>
      </c>
      <c r="U695" s="5">
        <v>0.43039494470774098</v>
      </c>
      <c r="V695" s="5">
        <v>0.71003843342529072</v>
      </c>
      <c r="W695" s="3">
        <v>0.89163286228370087</v>
      </c>
      <c r="X695" s="3">
        <v>0.23438225165478599</v>
      </c>
      <c r="Y695" s="3">
        <v>1.7832657245674017</v>
      </c>
      <c r="AB695">
        <f t="shared" si="132"/>
        <v>0.18775677634400037</v>
      </c>
      <c r="AC695">
        <f t="shared" si="133"/>
        <v>7.5767042211517764E-5</v>
      </c>
      <c r="AD695">
        <f t="shared" si="134"/>
        <v>2.1942663995957609E-2</v>
      </c>
      <c r="AE695">
        <f t="shared" si="135"/>
        <v>2.4543427095833546E-2</v>
      </c>
      <c r="AF695">
        <f t="shared" si="136"/>
        <v>7.1668913300385517E-4</v>
      </c>
      <c r="AG695">
        <f t="shared" si="137"/>
        <v>0.17376918445639375</v>
      </c>
      <c r="AH695">
        <f t="shared" si="138"/>
        <v>1.1247253231034494E-2</v>
      </c>
      <c r="AI695">
        <f t="shared" si="139"/>
        <v>3.5542920660737863E-3</v>
      </c>
      <c r="AJ695">
        <f t="shared" si="140"/>
        <v>8.8540412406447437E-3</v>
      </c>
      <c r="AK695">
        <f t="shared" si="141"/>
        <v>8.8577648880400536E-3</v>
      </c>
      <c r="AL695" s="5">
        <f t="shared" si="142"/>
        <v>0.23503532361100687</v>
      </c>
      <c r="AM695" s="5">
        <f t="shared" si="143"/>
        <v>0.20628253588218681</v>
      </c>
      <c r="AN695" s="5">
        <f t="shared" si="144"/>
        <v>2.8752787728820062E-2</v>
      </c>
    </row>
    <row r="696" spans="1:40" x14ac:dyDescent="0.25">
      <c r="A696" s="17">
        <v>723</v>
      </c>
      <c r="B696">
        <v>29</v>
      </c>
      <c r="C696">
        <v>1</v>
      </c>
      <c r="D696">
        <v>2012</v>
      </c>
      <c r="E696" s="1">
        <v>0.5077722222204436</v>
      </c>
      <c r="F696">
        <v>30</v>
      </c>
      <c r="G696">
        <v>1</v>
      </c>
      <c r="H696">
        <v>2012</v>
      </c>
      <c r="I696" s="1">
        <v>0.5077722222204436</v>
      </c>
      <c r="J696" s="4">
        <v>708.19</v>
      </c>
      <c r="K696" s="7">
        <v>35.555430039960996</v>
      </c>
      <c r="L696" s="5">
        <v>3.7922374880564065</v>
      </c>
      <c r="M696" s="5">
        <v>4.981713946822181E-3</v>
      </c>
      <c r="N696" s="5">
        <v>1.8180027017231721</v>
      </c>
      <c r="O696" s="5">
        <v>2.2060228658034329</v>
      </c>
      <c r="P696" s="5">
        <v>0.10226351685282199</v>
      </c>
      <c r="Q696" s="2">
        <v>1.5507592149978582</v>
      </c>
      <c r="R696" s="5">
        <v>2.5989324898685378</v>
      </c>
      <c r="S696" s="5">
        <v>0.14553062502059239</v>
      </c>
      <c r="T696" s="5">
        <v>0.10009554874633454</v>
      </c>
      <c r="U696" s="5">
        <v>0.30291588415538195</v>
      </c>
      <c r="V696" s="5">
        <v>0.63950446443280284</v>
      </c>
      <c r="W696" s="3">
        <v>0.44335271810179033</v>
      </c>
      <c r="X696" s="3">
        <v>0.39862352441539578</v>
      </c>
      <c r="Y696" s="3">
        <v>0.88670543620358067</v>
      </c>
      <c r="AB696">
        <f t="shared" si="132"/>
        <v>0.10696520712087569</v>
      </c>
      <c r="AC696">
        <f t="shared" si="133"/>
        <v>6.2346239823064947E-5</v>
      </c>
      <c r="AD696">
        <f t="shared" si="134"/>
        <v>2.9320306971274402E-2</v>
      </c>
      <c r="AE696">
        <f t="shared" si="135"/>
        <v>2.2965625476832997E-2</v>
      </c>
      <c r="AF696">
        <f t="shared" si="136"/>
        <v>1.1618266483013101E-3</v>
      </c>
      <c r="AG696">
        <f t="shared" si="137"/>
        <v>0.11304734627047325</v>
      </c>
      <c r="AH696">
        <f t="shared" si="138"/>
        <v>8.067868092924077E-3</v>
      </c>
      <c r="AI696">
        <f t="shared" si="139"/>
        <v>2.5600997676710892E-3</v>
      </c>
      <c r="AJ696">
        <f t="shared" si="140"/>
        <v>6.2315549095943628E-3</v>
      </c>
      <c r="AK696">
        <f t="shared" si="141"/>
        <v>7.9778501051996371E-3</v>
      </c>
      <c r="AL696" s="5">
        <f t="shared" si="142"/>
        <v>0.16047531245710747</v>
      </c>
      <c r="AM696" s="5">
        <f t="shared" si="143"/>
        <v>0.13788471914586242</v>
      </c>
      <c r="AN696" s="5">
        <f t="shared" si="144"/>
        <v>2.259059331124505E-2</v>
      </c>
    </row>
    <row r="697" spans="1:40" x14ac:dyDescent="0.25">
      <c r="A697" s="17">
        <v>725</v>
      </c>
      <c r="B697">
        <v>30</v>
      </c>
      <c r="C697">
        <v>1</v>
      </c>
      <c r="D697">
        <v>2012</v>
      </c>
      <c r="E697" s="1">
        <v>0.5077722222204436</v>
      </c>
      <c r="F697">
        <v>31</v>
      </c>
      <c r="G697">
        <v>1</v>
      </c>
      <c r="H697">
        <v>2012</v>
      </c>
      <c r="I697" s="1">
        <v>0.49943888888905058</v>
      </c>
      <c r="J697" s="4">
        <v>701.45799999999997</v>
      </c>
      <c r="K697" s="7">
        <v>29.552731596189531</v>
      </c>
      <c r="L697" s="5">
        <v>4.7026517149518101</v>
      </c>
      <c r="M697" s="5">
        <v>7.5908559980307679E-3</v>
      </c>
      <c r="N697" s="5">
        <v>1.4251715712131019</v>
      </c>
      <c r="O697" s="5">
        <v>2.3375179507064807</v>
      </c>
      <c r="P697" s="5">
        <v>7.4790887931517891E-2</v>
      </c>
      <c r="Q697" s="2">
        <v>1.5511415623572613</v>
      </c>
      <c r="R697" s="5">
        <v>3.1189569914853541</v>
      </c>
      <c r="S697" s="5">
        <v>0.19852649766628938</v>
      </c>
      <c r="T697" s="5">
        <v>0.11647074141763773</v>
      </c>
      <c r="U697" s="5">
        <v>0.36114778076520621</v>
      </c>
      <c r="V697" s="5">
        <v>0.43728918908901171</v>
      </c>
      <c r="W697" s="3">
        <v>0.47705044919936812</v>
      </c>
      <c r="X697" s="3">
        <v>0.19115373653544662</v>
      </c>
      <c r="Y697" s="3">
        <v>0.95410089839873624</v>
      </c>
      <c r="AB697">
        <f t="shared" si="132"/>
        <v>0.13264467647171777</v>
      </c>
      <c r="AC697">
        <f t="shared" si="133"/>
        <v>9.4999699614922516E-5</v>
      </c>
      <c r="AD697">
        <f t="shared" si="134"/>
        <v>2.298482170301221E-2</v>
      </c>
      <c r="AE697">
        <f t="shared" si="135"/>
        <v>2.4334544593103316E-2</v>
      </c>
      <c r="AF697">
        <f t="shared" si="136"/>
        <v>8.4970720079979791E-4</v>
      </c>
      <c r="AG697">
        <f t="shared" si="137"/>
        <v>0.1356671681137025</v>
      </c>
      <c r="AH697">
        <f t="shared" si="138"/>
        <v>1.1005831905794303E-2</v>
      </c>
      <c r="AI697">
        <f t="shared" si="139"/>
        <v>2.9789208589027587E-3</v>
      </c>
      <c r="AJ697">
        <f t="shared" si="140"/>
        <v>7.4294955927835067E-3</v>
      </c>
      <c r="AK697">
        <f t="shared" si="141"/>
        <v>5.4552044547032403E-3</v>
      </c>
      <c r="AL697" s="5">
        <f t="shared" si="142"/>
        <v>0.18090874966824805</v>
      </c>
      <c r="AM697" s="5">
        <f t="shared" si="143"/>
        <v>0.16253662092588628</v>
      </c>
      <c r="AN697" s="5">
        <f t="shared" si="144"/>
        <v>1.8372128742361771E-2</v>
      </c>
    </row>
    <row r="698" spans="1:40" x14ac:dyDescent="0.25">
      <c r="A698" s="17">
        <v>724</v>
      </c>
      <c r="B698">
        <v>31</v>
      </c>
      <c r="C698">
        <v>1</v>
      </c>
      <c r="D698">
        <v>2012</v>
      </c>
      <c r="E698" s="1">
        <v>0.50082777777519072</v>
      </c>
      <c r="F698">
        <v>1</v>
      </c>
      <c r="G698">
        <v>2</v>
      </c>
      <c r="H698">
        <v>2012</v>
      </c>
      <c r="I698" s="1">
        <v>0.50082777777519072</v>
      </c>
      <c r="J698" s="4">
        <v>707.41800000000001</v>
      </c>
      <c r="K698" s="7">
        <v>28.10219700375184</v>
      </c>
      <c r="L698" s="5">
        <v>5.1278065679225948</v>
      </c>
      <c r="M698" s="11" t="s">
        <v>141</v>
      </c>
      <c r="N698" s="5">
        <v>1.3088961076289645</v>
      </c>
      <c r="O698" s="5">
        <v>2.657597064253383</v>
      </c>
      <c r="P698" s="5">
        <v>8.6490118524926801E-2</v>
      </c>
      <c r="Q698" s="2">
        <v>1.7821437690606303</v>
      </c>
      <c r="R698" s="5">
        <v>3.4722573264086205</v>
      </c>
      <c r="S698" s="5">
        <v>0.17325730096397512</v>
      </c>
      <c r="T698" s="5">
        <v>0.10630018838461373</v>
      </c>
      <c r="U698" s="5">
        <v>0.36484699757898914</v>
      </c>
      <c r="V698" s="5">
        <v>0.47779671990251876</v>
      </c>
      <c r="W698" s="3">
        <v>0.44498143783149241</v>
      </c>
      <c r="X698" s="3">
        <v>0.48091833211033652</v>
      </c>
      <c r="Y698" s="3">
        <v>0.88996287566298482</v>
      </c>
      <c r="AB698">
        <f t="shared" si="132"/>
        <v>0.14463674633804174</v>
      </c>
      <c r="AC698">
        <f t="shared" si="133"/>
        <v>1.2515018021625952E-2</v>
      </c>
      <c r="AD698">
        <f t="shared" si="134"/>
        <v>2.1109559206271833E-2</v>
      </c>
      <c r="AE698">
        <f t="shared" si="135"/>
        <v>2.766670273100081E-2</v>
      </c>
      <c r="AF698">
        <f t="shared" si="136"/>
        <v>9.8262339893531443E-4</v>
      </c>
      <c r="AG698">
        <f t="shared" si="137"/>
        <v>0.151034887535135</v>
      </c>
      <c r="AH698">
        <f t="shared" si="138"/>
        <v>9.6049683708539675E-3</v>
      </c>
      <c r="AI698">
        <f t="shared" si="139"/>
        <v>2.7187931031429431E-3</v>
      </c>
      <c r="AJ698">
        <f t="shared" si="140"/>
        <v>7.5055955066650722E-3</v>
      </c>
      <c r="AK698">
        <f t="shared" si="141"/>
        <v>5.9605379229356135E-3</v>
      </c>
      <c r="AL698" s="5">
        <f t="shared" si="142"/>
        <v>0.20691064969587564</v>
      </c>
      <c r="AM698" s="5">
        <f t="shared" si="143"/>
        <v>0.17682478243873259</v>
      </c>
      <c r="AN698" s="5">
        <f t="shared" si="144"/>
        <v>3.0085867257143045E-2</v>
      </c>
    </row>
    <row r="699" spans="1:40" x14ac:dyDescent="0.25">
      <c r="A699" s="17">
        <v>726</v>
      </c>
      <c r="B699">
        <v>1</v>
      </c>
      <c r="C699">
        <v>2</v>
      </c>
      <c r="D699">
        <v>2012</v>
      </c>
      <c r="E699" s="1">
        <v>0.50082777777519072</v>
      </c>
      <c r="F699">
        <v>2</v>
      </c>
      <c r="G699">
        <v>2</v>
      </c>
      <c r="H699">
        <v>2012</v>
      </c>
      <c r="I699" s="1">
        <v>0.50082771990949981</v>
      </c>
      <c r="J699" s="4">
        <v>708.01400000000001</v>
      </c>
      <c r="K699" s="7">
        <v>34.420223328917231</v>
      </c>
      <c r="L699" s="5">
        <v>7.4562499234949229</v>
      </c>
      <c r="M699" s="5">
        <v>4.2908756041547206E-3</v>
      </c>
      <c r="N699" s="5">
        <v>1.5599409051233448</v>
      </c>
      <c r="O699" s="5">
        <v>2.6692014564683748</v>
      </c>
      <c r="P699" s="5">
        <v>7.5759330559376892E-2</v>
      </c>
      <c r="Q699" s="2">
        <v>1.4620082118903486</v>
      </c>
      <c r="R699" s="5">
        <v>4.7880173744210328</v>
      </c>
      <c r="S699" s="5">
        <v>9.1815510239439721E-2</v>
      </c>
      <c r="T699" s="5">
        <v>0.15705527480153406</v>
      </c>
      <c r="U699" s="5">
        <v>0.47877866821842507</v>
      </c>
      <c r="V699" s="5">
        <v>0.45594013677695638</v>
      </c>
      <c r="W699" s="3">
        <v>0.61619612337279184</v>
      </c>
      <c r="X699" s="3">
        <v>0.16021353414014111</v>
      </c>
      <c r="Y699" s="3">
        <v>1.2323922467455837</v>
      </c>
      <c r="AB699">
        <f t="shared" si="132"/>
        <v>0.21031365253983927</v>
      </c>
      <c r="AC699">
        <f t="shared" si="133"/>
        <v>5.3700385514551472E-5</v>
      </c>
      <c r="AD699">
        <f t="shared" si="134"/>
        <v>2.5158348858289343E-2</v>
      </c>
      <c r="AE699">
        <f t="shared" si="135"/>
        <v>2.7787509332612675E-2</v>
      </c>
      <c r="AF699">
        <f t="shared" si="136"/>
        <v>8.6070978008735439E-4</v>
      </c>
      <c r="AG699">
        <f t="shared" si="137"/>
        <v>0.20826730212703445</v>
      </c>
      <c r="AH699">
        <f t="shared" si="138"/>
        <v>5.0900312246408876E-3</v>
      </c>
      <c r="AI699">
        <f t="shared" si="139"/>
        <v>4.0169335956175599E-3</v>
      </c>
      <c r="AJ699">
        <f t="shared" si="140"/>
        <v>9.8493863036088272E-3</v>
      </c>
      <c r="AK699">
        <f t="shared" si="141"/>
        <v>5.6878759577963624E-3</v>
      </c>
      <c r="AL699" s="5">
        <f t="shared" si="142"/>
        <v>0.26417392089634317</v>
      </c>
      <c r="AM699" s="5">
        <f t="shared" si="143"/>
        <v>0.23291152920869806</v>
      </c>
      <c r="AN699" s="5">
        <f t="shared" si="144"/>
        <v>3.1262391687645108E-2</v>
      </c>
    </row>
    <row r="700" spans="1:40" x14ac:dyDescent="0.25">
      <c r="A700" s="17">
        <v>727</v>
      </c>
      <c r="B700">
        <v>2</v>
      </c>
      <c r="C700">
        <v>2</v>
      </c>
      <c r="D700">
        <v>2012</v>
      </c>
      <c r="E700" s="1">
        <v>0.50082771990949981</v>
      </c>
      <c r="F700">
        <v>3</v>
      </c>
      <c r="G700">
        <v>2</v>
      </c>
      <c r="H700">
        <v>2012</v>
      </c>
      <c r="I700" s="1">
        <v>0.50082771990949981</v>
      </c>
      <c r="J700" s="4">
        <v>706.18399999999997</v>
      </c>
      <c r="K700" s="7">
        <v>53.187271306061611</v>
      </c>
      <c r="L700" s="5">
        <v>7.8010896121501858</v>
      </c>
      <c r="M700" s="5">
        <v>2.4331713358935726E-2</v>
      </c>
      <c r="N700" s="5">
        <v>2.2515623878951283</v>
      </c>
      <c r="O700" s="5">
        <v>3.7573068775276699</v>
      </c>
      <c r="P700" s="5">
        <v>8.7242607214739129E-2</v>
      </c>
      <c r="Q700" s="2">
        <v>2.5227963845796562</v>
      </c>
      <c r="R700" s="5">
        <v>4.8963641203992161</v>
      </c>
      <c r="S700" s="5">
        <v>0.17101586366537144</v>
      </c>
      <c r="T700" s="5">
        <v>0.21986432242399528</v>
      </c>
      <c r="U700" s="5">
        <v>0.56356133812150944</v>
      </c>
      <c r="V700" s="5">
        <v>0.85396912608234321</v>
      </c>
      <c r="W700" s="3">
        <v>0.74337769265076392</v>
      </c>
      <c r="X700" s="3">
        <v>0.13941119323903928</v>
      </c>
      <c r="Y700" s="3">
        <v>1.4867553853015278</v>
      </c>
      <c r="AB700">
        <f t="shared" si="132"/>
        <v>0.220040324151699</v>
      </c>
      <c r="AC700">
        <f t="shared" si="133"/>
        <v>3.0451183118411756E-4</v>
      </c>
      <c r="AD700">
        <f t="shared" si="134"/>
        <v>3.6312652514480764E-2</v>
      </c>
      <c r="AE700">
        <f t="shared" si="135"/>
        <v>3.9115144221047275E-2</v>
      </c>
      <c r="AF700">
        <f t="shared" si="136"/>
        <v>9.9117250265553505E-4</v>
      </c>
      <c r="AG700">
        <f t="shared" si="137"/>
        <v>0.21298012639531477</v>
      </c>
      <c r="AH700">
        <f t="shared" si="138"/>
        <v>9.4807084739344308E-3</v>
      </c>
      <c r="AI700">
        <f t="shared" si="139"/>
        <v>5.6233729452174457E-3</v>
      </c>
      <c r="AJ700">
        <f t="shared" si="140"/>
        <v>1.15935268076838E-2</v>
      </c>
      <c r="AK700">
        <f t="shared" si="141"/>
        <v>1.0653307461107075E-2</v>
      </c>
      <c r="AL700" s="5">
        <f t="shared" si="142"/>
        <v>0.29676380522106671</v>
      </c>
      <c r="AM700" s="5">
        <f t="shared" si="143"/>
        <v>0.25033104208325752</v>
      </c>
      <c r="AN700" s="5">
        <f t="shared" si="144"/>
        <v>4.6432763137809197E-2</v>
      </c>
    </row>
    <row r="701" spans="1:40" x14ac:dyDescent="0.25">
      <c r="A701" s="17">
        <v>728</v>
      </c>
      <c r="B701">
        <v>3</v>
      </c>
      <c r="C701">
        <v>2</v>
      </c>
      <c r="D701">
        <v>2012</v>
      </c>
      <c r="E701" s="1">
        <v>0.50082771990949981</v>
      </c>
      <c r="F701">
        <v>4</v>
      </c>
      <c r="G701">
        <v>2</v>
      </c>
      <c r="H701">
        <v>2012</v>
      </c>
      <c r="I701" s="1">
        <v>0.50082771990949981</v>
      </c>
      <c r="J701" s="4">
        <v>708.11800000000005</v>
      </c>
      <c r="K701" s="7">
        <v>49.412668510050686</v>
      </c>
      <c r="L701" s="5">
        <v>9.9327484967194746</v>
      </c>
      <c r="M701" s="11" t="s">
        <v>141</v>
      </c>
      <c r="N701" s="5">
        <v>1.5288497114887631</v>
      </c>
      <c r="O701" s="5">
        <v>3.4235697063672057</v>
      </c>
      <c r="P701" s="5">
        <v>9.7753011033001116E-2</v>
      </c>
      <c r="Q701" s="2">
        <v>1.9014560101075424</v>
      </c>
      <c r="R701" s="5">
        <v>6.0370672684496096</v>
      </c>
      <c r="S701" s="5">
        <v>2.7079290927971511E-2</v>
      </c>
      <c r="T701" s="5">
        <v>0.26631813718429226</v>
      </c>
      <c r="U701" s="5">
        <v>0.67813556497645866</v>
      </c>
      <c r="V701" s="5">
        <v>1.0718232460314994</v>
      </c>
      <c r="W701" s="3">
        <v>0.35532824341263808</v>
      </c>
      <c r="X701" s="3">
        <v>0.12130214890463628</v>
      </c>
      <c r="Y701" s="3">
        <v>0.71065648682527616</v>
      </c>
      <c r="AB701">
        <f t="shared" si="132"/>
        <v>0.28016665717201572</v>
      </c>
      <c r="AC701">
        <f t="shared" si="133"/>
        <v>1.2515018021625952E-2</v>
      </c>
      <c r="AD701">
        <f t="shared" si="134"/>
        <v>2.4656917622458276E-2</v>
      </c>
      <c r="AE701">
        <f t="shared" si="135"/>
        <v>3.5640799961348259E-2</v>
      </c>
      <c r="AF701">
        <f t="shared" si="136"/>
        <v>1.110582313859653E-3</v>
      </c>
      <c r="AG701">
        <f t="shared" si="137"/>
        <v>0.26259798460139483</v>
      </c>
      <c r="AH701">
        <f t="shared" si="138"/>
        <v>1.5012108085557679E-3</v>
      </c>
      <c r="AI701">
        <f t="shared" si="139"/>
        <v>6.8115017068336023E-3</v>
      </c>
      <c r="AJ701">
        <f t="shared" si="140"/>
        <v>1.3950536206057575E-2</v>
      </c>
      <c r="AK701">
        <f t="shared" si="141"/>
        <v>1.3371048478436868E-2</v>
      </c>
      <c r="AL701" s="5">
        <f t="shared" si="142"/>
        <v>0.35408997509130785</v>
      </c>
      <c r="AM701" s="5">
        <f t="shared" si="143"/>
        <v>0.29823228180127859</v>
      </c>
      <c r="AN701" s="5">
        <f t="shared" si="144"/>
        <v>5.5857693290029264E-2</v>
      </c>
    </row>
    <row r="702" spans="1:40" x14ac:dyDescent="0.25">
      <c r="A702" s="17">
        <v>729</v>
      </c>
      <c r="B702">
        <v>4</v>
      </c>
      <c r="C702">
        <v>2</v>
      </c>
      <c r="D702">
        <v>2012</v>
      </c>
      <c r="E702" s="1">
        <v>0.50082771990949981</v>
      </c>
      <c r="F702">
        <v>5</v>
      </c>
      <c r="G702">
        <v>2</v>
      </c>
      <c r="H702">
        <v>2012</v>
      </c>
      <c r="I702" s="1">
        <v>0.50082771990949981</v>
      </c>
      <c r="J702" s="4">
        <v>704.577</v>
      </c>
      <c r="K702" s="7">
        <v>39.527262456764738</v>
      </c>
      <c r="L702" s="5">
        <v>9.6781984084067467</v>
      </c>
      <c r="M702" s="11" t="s">
        <v>141</v>
      </c>
      <c r="N702" s="5">
        <v>1.0372909324791091</v>
      </c>
      <c r="O702" s="5">
        <v>2.7455082978865333</v>
      </c>
      <c r="P702" s="5">
        <v>9.5045206793106615E-2</v>
      </c>
      <c r="Q702" s="2">
        <v>1.3339261527299355</v>
      </c>
      <c r="R702" s="5">
        <v>5.5986726787845766</v>
      </c>
      <c r="S702" s="5">
        <v>0.11655787798920489</v>
      </c>
      <c r="T702" s="5">
        <v>0.2227766920199401</v>
      </c>
      <c r="U702" s="5">
        <v>0.62762290944306531</v>
      </c>
      <c r="V702" s="5">
        <v>1.0332573066298409</v>
      </c>
      <c r="W702" s="3">
        <v>0.36745959812372186</v>
      </c>
      <c r="X702" s="3">
        <v>0.15467277487932821</v>
      </c>
      <c r="Y702" s="3">
        <v>0.73491919624744373</v>
      </c>
      <c r="AB702">
        <f t="shared" si="132"/>
        <v>0.27298672632518389</v>
      </c>
      <c r="AC702">
        <f t="shared" si="133"/>
        <v>1.2515018021625952E-2</v>
      </c>
      <c r="AD702">
        <f t="shared" si="134"/>
        <v>1.6729176766337967E-2</v>
      </c>
      <c r="AE702">
        <f t="shared" si="135"/>
        <v>2.8581895632272029E-2</v>
      </c>
      <c r="AF702">
        <f t="shared" si="136"/>
        <v>1.0798186630376259E-3</v>
      </c>
      <c r="AG702">
        <f t="shared" si="137"/>
        <v>0.24352886865699727</v>
      </c>
      <c r="AH702">
        <f t="shared" si="138"/>
        <v>6.461688628596092E-3</v>
      </c>
      <c r="AI702">
        <f t="shared" si="139"/>
        <v>5.6978613397498127E-3</v>
      </c>
      <c r="AJ702">
        <f t="shared" si="140"/>
        <v>1.2911394968999493E-2</v>
      </c>
      <c r="AK702">
        <f t="shared" si="141"/>
        <v>1.2889936459953106E-2</v>
      </c>
      <c r="AL702" s="5">
        <f t="shared" si="142"/>
        <v>0.33189263540845748</v>
      </c>
      <c r="AM702" s="5">
        <f t="shared" si="143"/>
        <v>0.28148975005429583</v>
      </c>
      <c r="AN702" s="5">
        <f t="shared" si="144"/>
        <v>5.0402885354161653E-2</v>
      </c>
    </row>
    <row r="703" spans="1:40" x14ac:dyDescent="0.25">
      <c r="A703" s="17">
        <v>730</v>
      </c>
      <c r="B703">
        <v>5</v>
      </c>
      <c r="C703">
        <v>2</v>
      </c>
      <c r="D703">
        <v>2012</v>
      </c>
      <c r="E703" s="1">
        <v>0.50082771990949981</v>
      </c>
      <c r="F703">
        <v>6</v>
      </c>
      <c r="G703">
        <v>2</v>
      </c>
      <c r="H703">
        <v>2012</v>
      </c>
      <c r="I703" s="1">
        <v>0.50082771990949981</v>
      </c>
      <c r="J703" s="4">
        <v>704.64800000000002</v>
      </c>
      <c r="K703" s="7">
        <v>241.05652751444677</v>
      </c>
      <c r="L703" s="5">
        <v>13.504980264377865</v>
      </c>
      <c r="M703" s="11" t="s">
        <v>141</v>
      </c>
      <c r="N703" s="5">
        <v>2.0871678719966096</v>
      </c>
      <c r="O703" s="5">
        <v>6.2800007947230396</v>
      </c>
      <c r="P703" s="5">
        <v>0.68124321174070834</v>
      </c>
      <c r="Q703" s="2">
        <v>4.3220130444780001</v>
      </c>
      <c r="R703" s="5">
        <v>7.7658481019364745</v>
      </c>
      <c r="S703" s="5">
        <v>0.15483853876923895</v>
      </c>
      <c r="T703" s="5">
        <v>0.49798670163448039</v>
      </c>
      <c r="U703" s="5">
        <v>0.888606320697237</v>
      </c>
      <c r="V703" s="5">
        <v>5.6144268722350255</v>
      </c>
      <c r="W703" s="3">
        <v>4.2609907678578969</v>
      </c>
      <c r="X703" s="3">
        <v>0.34603109549104499</v>
      </c>
      <c r="Y703" s="3">
        <v>8.5219815357157938</v>
      </c>
      <c r="AB703">
        <f t="shared" si="132"/>
        <v>0.38092630424443241</v>
      </c>
      <c r="AC703">
        <f t="shared" si="133"/>
        <v>1.2515018021625952E-2</v>
      </c>
      <c r="AD703">
        <f t="shared" si="134"/>
        <v>3.3661337603908874E-2</v>
      </c>
      <c r="AE703">
        <f t="shared" si="135"/>
        <v>6.5377448475946107E-2</v>
      </c>
      <c r="AF703">
        <f t="shared" si="136"/>
        <v>7.7396762964238464E-3</v>
      </c>
      <c r="AG703">
        <f t="shared" si="137"/>
        <v>0.33779581535337128</v>
      </c>
      <c r="AH703">
        <f t="shared" si="138"/>
        <v>8.583876461154263E-3</v>
      </c>
      <c r="AI703">
        <f t="shared" si="139"/>
        <v>1.2736786551703792E-2</v>
      </c>
      <c r="AJ703">
        <f t="shared" si="140"/>
        <v>1.8280319290212652E-2</v>
      </c>
      <c r="AK703">
        <f t="shared" si="141"/>
        <v>7.0040255392153514E-2</v>
      </c>
      <c r="AL703" s="5">
        <f t="shared" si="142"/>
        <v>0.50021978464233718</v>
      </c>
      <c r="AM703" s="5">
        <f t="shared" si="143"/>
        <v>0.44743705304859555</v>
      </c>
      <c r="AN703" s="5">
        <f t="shared" si="144"/>
        <v>5.2782731593741639E-2</v>
      </c>
    </row>
    <row r="704" spans="1:40" x14ac:dyDescent="0.25">
      <c r="A704" s="17">
        <v>731</v>
      </c>
      <c r="B704">
        <v>6</v>
      </c>
      <c r="C704">
        <v>2</v>
      </c>
      <c r="D704">
        <v>2012</v>
      </c>
      <c r="E704" s="1">
        <v>0.50082771990949981</v>
      </c>
      <c r="F704">
        <v>7</v>
      </c>
      <c r="G704">
        <v>2</v>
      </c>
      <c r="H704">
        <v>2012</v>
      </c>
      <c r="I704" s="1">
        <v>0.50082771990949981</v>
      </c>
      <c r="J704" s="4">
        <v>698.274</v>
      </c>
      <c r="K704" s="7">
        <v>1024.7266832217722</v>
      </c>
      <c r="L704" s="5">
        <v>11.817371595295448</v>
      </c>
      <c r="M704" s="11" t="s">
        <v>141</v>
      </c>
      <c r="N704" s="5">
        <v>2.0687008251775096</v>
      </c>
      <c r="O704" s="5">
        <v>19.990517571421346</v>
      </c>
      <c r="P704" s="5">
        <v>0.5743896140101642</v>
      </c>
      <c r="Q704" s="2">
        <v>17.748536808171771</v>
      </c>
      <c r="R704" s="5">
        <v>8.8922323710558704</v>
      </c>
      <c r="S704" s="5">
        <v>0.12121220800621726</v>
      </c>
      <c r="T704" s="5">
        <v>1.0693901438881204</v>
      </c>
      <c r="U704" s="5">
        <v>0.8866595825325494</v>
      </c>
      <c r="V704" s="5">
        <v>7.5628745544967559</v>
      </c>
      <c r="W704" s="3">
        <v>6.9896587438411988</v>
      </c>
      <c r="X704" s="3">
        <v>0.857219259242742</v>
      </c>
      <c r="Y704" s="3">
        <v>13.979317487682398</v>
      </c>
      <c r="AB704">
        <f t="shared" si="132"/>
        <v>0.33332501044468582</v>
      </c>
      <c r="AC704">
        <f t="shared" si="133"/>
        <v>1.2515018021625952E-2</v>
      </c>
      <c r="AD704">
        <f t="shared" si="134"/>
        <v>3.3363505548392298E-2</v>
      </c>
      <c r="AE704">
        <f t="shared" si="135"/>
        <v>0.20810969222030687</v>
      </c>
      <c r="AF704">
        <f t="shared" si="136"/>
        <v>6.5257012530182392E-3</v>
      </c>
      <c r="AG704">
        <f t="shared" si="137"/>
        <v>0.3867908365788727</v>
      </c>
      <c r="AH704">
        <f t="shared" si="138"/>
        <v>6.7197134988450829E-3</v>
      </c>
      <c r="AI704">
        <f t="shared" si="139"/>
        <v>2.7351320745099411E-2</v>
      </c>
      <c r="AJ704">
        <f t="shared" si="140"/>
        <v>1.8240271189725356E-2</v>
      </c>
      <c r="AK704">
        <f t="shared" si="141"/>
        <v>9.4347237456296862E-2</v>
      </c>
      <c r="AL704" s="5">
        <f t="shared" si="142"/>
        <v>0.59383892748802913</v>
      </c>
      <c r="AM704" s="5">
        <f t="shared" si="143"/>
        <v>0.53344937946883952</v>
      </c>
      <c r="AN704" s="5">
        <f t="shared" si="144"/>
        <v>6.0389548019189609E-2</v>
      </c>
    </row>
    <row r="705" spans="1:40" x14ac:dyDescent="0.25">
      <c r="A705" s="17">
        <v>732</v>
      </c>
      <c r="B705">
        <v>7</v>
      </c>
      <c r="C705">
        <v>2</v>
      </c>
      <c r="D705">
        <v>2012</v>
      </c>
      <c r="E705" s="1">
        <v>0.50082771990949981</v>
      </c>
      <c r="F705">
        <v>8</v>
      </c>
      <c r="G705">
        <v>2</v>
      </c>
      <c r="H705">
        <v>2012</v>
      </c>
      <c r="I705" s="1">
        <v>0.62166111110949418</v>
      </c>
      <c r="J705" s="4">
        <v>774.44500000000005</v>
      </c>
      <c r="K705" s="7">
        <v>741.00807675173849</v>
      </c>
      <c r="L705" s="5">
        <v>9.3040598966571775</v>
      </c>
      <c r="M705" s="11" t="s">
        <v>141</v>
      </c>
      <c r="N705" s="5">
        <v>1.9762522408520515</v>
      </c>
      <c r="O705" s="5">
        <v>13.329705789307182</v>
      </c>
      <c r="P705" s="5">
        <v>0.4086048718759886</v>
      </c>
      <c r="Q705" s="2">
        <v>11.698592101908678</v>
      </c>
      <c r="R705" s="5">
        <v>6.4693873246862807</v>
      </c>
      <c r="S705" s="5">
        <v>0.12886217441737846</v>
      </c>
      <c r="T705" s="5">
        <v>0.84306654012443316</v>
      </c>
      <c r="U705" s="5">
        <v>0.68476220605293681</v>
      </c>
      <c r="V705" s="5">
        <v>5.9207845618475163</v>
      </c>
      <c r="W705" s="3">
        <v>4.6006642595754199</v>
      </c>
      <c r="X705" s="3">
        <v>0.43197497973029308</v>
      </c>
      <c r="Y705" s="3">
        <v>9.2013285191508398</v>
      </c>
      <c r="AB705">
        <f t="shared" si="132"/>
        <v>0.26243364162855543</v>
      </c>
      <c r="AC705">
        <f t="shared" si="133"/>
        <v>1.2515018021625952E-2</v>
      </c>
      <c r="AD705">
        <f t="shared" si="134"/>
        <v>3.187251718577163E-2</v>
      </c>
      <c r="AE705">
        <f t="shared" si="135"/>
        <v>0.13876784126718952</v>
      </c>
      <c r="AF705">
        <f t="shared" si="136"/>
        <v>4.6422032351429521E-3</v>
      </c>
      <c r="AG705">
        <f t="shared" si="137"/>
        <v>0.28140287287285953</v>
      </c>
      <c r="AH705">
        <f t="shared" si="138"/>
        <v>7.1438092512808001E-3</v>
      </c>
      <c r="AI705">
        <f t="shared" si="139"/>
        <v>2.1562741605758641E-2</v>
      </c>
      <c r="AJ705">
        <f t="shared" si="140"/>
        <v>1.4086858795575743E-2</v>
      </c>
      <c r="AK705">
        <f t="shared" si="141"/>
        <v>7.3862082857379191E-2</v>
      </c>
      <c r="AL705" s="5">
        <f t="shared" si="142"/>
        <v>0.45023122133828553</v>
      </c>
      <c r="AM705" s="5">
        <f t="shared" si="143"/>
        <v>0.39805836538285388</v>
      </c>
      <c r="AN705" s="5">
        <f t="shared" si="144"/>
        <v>5.2172855955431641E-2</v>
      </c>
    </row>
    <row r="706" spans="1:40" x14ac:dyDescent="0.25">
      <c r="A706" s="17">
        <v>733</v>
      </c>
      <c r="B706">
        <v>8</v>
      </c>
      <c r="C706">
        <v>2</v>
      </c>
      <c r="D706">
        <v>2012</v>
      </c>
      <c r="E706" s="1">
        <v>0.62166111110949418</v>
      </c>
      <c r="F706">
        <v>9</v>
      </c>
      <c r="G706">
        <v>2</v>
      </c>
      <c r="H706">
        <v>2012</v>
      </c>
      <c r="I706" s="1">
        <v>0.50152222222189879</v>
      </c>
      <c r="J706" s="4">
        <v>622.09700000091459</v>
      </c>
      <c r="K706" s="7">
        <v>204.74299024077069</v>
      </c>
      <c r="L706" s="5">
        <v>10.701128602115448</v>
      </c>
      <c r="M706" s="11" t="s">
        <v>141</v>
      </c>
      <c r="N706" s="5">
        <v>1.5455435406352811</v>
      </c>
      <c r="O706" s="5">
        <v>4.63873104461591</v>
      </c>
      <c r="P706" s="5">
        <v>0.17176206711575456</v>
      </c>
      <c r="Q706" s="2">
        <v>3.0562141847801945</v>
      </c>
      <c r="R706" s="5">
        <v>6.2766406739264013</v>
      </c>
      <c r="S706" s="5">
        <v>8.7535116442055319E-2</v>
      </c>
      <c r="T706" s="5">
        <v>0.43305465224812845</v>
      </c>
      <c r="U706" s="5">
        <v>0.72181026431463247</v>
      </c>
      <c r="V706" s="5">
        <v>4.2618626998620837</v>
      </c>
      <c r="W706" s="3">
        <v>2.3449657260018033</v>
      </c>
      <c r="X706" s="3">
        <v>0.64321829065525549</v>
      </c>
      <c r="Y706" s="3">
        <v>4.6899314520036066</v>
      </c>
      <c r="AB706">
        <f t="shared" si="132"/>
        <v>0.30183986128438911</v>
      </c>
      <c r="AC706">
        <f t="shared" si="133"/>
        <v>1.2515018021625952E-2</v>
      </c>
      <c r="AD706">
        <f t="shared" si="134"/>
        <v>2.4926151653099693E-2</v>
      </c>
      <c r="AE706">
        <f t="shared" si="135"/>
        <v>4.8291140363864088E-2</v>
      </c>
      <c r="AF706">
        <f t="shared" si="136"/>
        <v>1.9514070402018933E-3</v>
      </c>
      <c r="AG706">
        <f t="shared" si="137"/>
        <v>0.27301885464388731</v>
      </c>
      <c r="AH706">
        <f t="shared" si="138"/>
        <v>4.8527364797156785E-3</v>
      </c>
      <c r="AI706">
        <f t="shared" si="139"/>
        <v>1.1076048120970182E-2</v>
      </c>
      <c r="AJ706">
        <f t="shared" si="140"/>
        <v>1.4849007700362734E-2</v>
      </c>
      <c r="AK706">
        <f t="shared" si="141"/>
        <v>5.3166949848578886E-2</v>
      </c>
      <c r="AL706" s="5">
        <f t="shared" si="142"/>
        <v>0.38952357836318074</v>
      </c>
      <c r="AM706" s="5">
        <f t="shared" si="143"/>
        <v>0.3569635967935148</v>
      </c>
      <c r="AN706" s="5">
        <f t="shared" si="144"/>
        <v>3.2559981569665941E-2</v>
      </c>
    </row>
    <row r="707" spans="1:40" x14ac:dyDescent="0.25">
      <c r="A707" s="17">
        <v>734</v>
      </c>
      <c r="B707">
        <v>9</v>
      </c>
      <c r="C707">
        <v>2</v>
      </c>
      <c r="D707">
        <v>2012</v>
      </c>
      <c r="E707" s="1">
        <v>0.50221666666860687</v>
      </c>
      <c r="F707">
        <v>10</v>
      </c>
      <c r="G707">
        <v>2</v>
      </c>
      <c r="H707">
        <v>2012</v>
      </c>
      <c r="I707" s="1">
        <v>0.53763333333430341</v>
      </c>
      <c r="J707" s="4">
        <v>732.08099999931403</v>
      </c>
      <c r="K707" s="7">
        <v>52.685426885872097</v>
      </c>
      <c r="L707" s="5">
        <v>9.7642892885805885</v>
      </c>
      <c r="M707" s="11" t="s">
        <v>141</v>
      </c>
      <c r="N707" s="5">
        <v>1.1761822348448785</v>
      </c>
      <c r="O707" s="5">
        <v>2.981485199955622</v>
      </c>
      <c r="P707" s="5">
        <v>7.1126919926504661E-2</v>
      </c>
      <c r="Q707" s="2">
        <v>1.5443630734136329</v>
      </c>
      <c r="R707" s="5">
        <v>5.6999703584766035</v>
      </c>
      <c r="S707" s="5">
        <v>0.11057246397608442</v>
      </c>
      <c r="T707" s="5">
        <v>0.23546847958103204</v>
      </c>
      <c r="U707" s="5">
        <v>0.63608170862755586</v>
      </c>
      <c r="V707" s="5">
        <v>1.2407051496590105</v>
      </c>
      <c r="W707" s="3">
        <v>0.66895606845235467</v>
      </c>
      <c r="X707" s="3">
        <v>6.0356014261320493E-2</v>
      </c>
      <c r="Y707" s="3">
        <v>1.3379121369047093</v>
      </c>
      <c r="AB707">
        <f t="shared" si="132"/>
        <v>0.27541503648719678</v>
      </c>
      <c r="AC707">
        <f t="shared" si="133"/>
        <v>1.2515018021625952E-2</v>
      </c>
      <c r="AD707">
        <f t="shared" si="134"/>
        <v>1.8969182029886001E-2</v>
      </c>
      <c r="AE707">
        <f t="shared" si="135"/>
        <v>3.1038514390903191E-2</v>
      </c>
      <c r="AF707">
        <f t="shared" si="136"/>
        <v>8.0808047215057404E-4</v>
      </c>
      <c r="AG707">
        <f t="shared" si="137"/>
        <v>0.24793507540426038</v>
      </c>
      <c r="AH707">
        <f t="shared" si="138"/>
        <v>6.1298716606378876E-3</v>
      </c>
      <c r="AI707">
        <f t="shared" si="139"/>
        <v>6.0224736006688788E-3</v>
      </c>
      <c r="AJ707">
        <f t="shared" si="140"/>
        <v>1.3085408529676115E-2</v>
      </c>
      <c r="AK707">
        <f t="shared" si="141"/>
        <v>1.547785865343077E-2</v>
      </c>
      <c r="AL707" s="5">
        <f t="shared" si="142"/>
        <v>0.33874583140176256</v>
      </c>
      <c r="AM707" s="5">
        <f t="shared" si="143"/>
        <v>0.28865068784867404</v>
      </c>
      <c r="AN707" s="5">
        <f t="shared" si="144"/>
        <v>5.0095143553088528E-2</v>
      </c>
    </row>
    <row r="708" spans="1:40" x14ac:dyDescent="0.25">
      <c r="A708" s="17">
        <v>735</v>
      </c>
      <c r="B708">
        <v>10</v>
      </c>
      <c r="C708">
        <v>2</v>
      </c>
      <c r="D708">
        <v>2012</v>
      </c>
      <c r="E708" s="1">
        <v>0.53763333333430341</v>
      </c>
      <c r="F708">
        <v>11</v>
      </c>
      <c r="G708">
        <v>2</v>
      </c>
      <c r="H708">
        <v>2012</v>
      </c>
      <c r="I708" s="1">
        <v>0.52860555555620226</v>
      </c>
      <c r="J708" s="4">
        <v>697.44299999999998</v>
      </c>
      <c r="K708" s="7">
        <v>42.655815600701651</v>
      </c>
      <c r="L708" s="5">
        <v>9.4949503639246053</v>
      </c>
      <c r="M708" s="11" t="s">
        <v>141</v>
      </c>
      <c r="N708" s="5">
        <v>1.2952045304538626</v>
      </c>
      <c r="O708" s="5">
        <v>2.751765138274143</v>
      </c>
      <c r="P708" s="5">
        <v>0.12365168192956272</v>
      </c>
      <c r="Q708" s="2">
        <v>1.3525036557061529</v>
      </c>
      <c r="R708" s="5">
        <v>5.5498059817552594</v>
      </c>
      <c r="S708" s="5">
        <v>0.16721079715474957</v>
      </c>
      <c r="T708" s="5">
        <v>0.22458705108039892</v>
      </c>
      <c r="U708" s="5">
        <v>0.61170112348488215</v>
      </c>
      <c r="V708" s="5">
        <v>1.1163779692390632</v>
      </c>
      <c r="W708" s="3">
        <v>0.52102167504755625</v>
      </c>
      <c r="X708" s="3">
        <v>0.16728692464070252</v>
      </c>
      <c r="Y708" s="3">
        <v>1.0420433500951125</v>
      </c>
      <c r="AB708">
        <f t="shared" si="132"/>
        <v>0.26781796643230765</v>
      </c>
      <c r="AC708">
        <f t="shared" si="133"/>
        <v>1.2515018021625952E-2</v>
      </c>
      <c r="AD708">
        <f t="shared" si="134"/>
        <v>2.0888744767814521E-2</v>
      </c>
      <c r="AE708">
        <f t="shared" si="135"/>
        <v>2.8647031971172958E-2</v>
      </c>
      <c r="AF708">
        <f t="shared" si="136"/>
        <v>1.4048198575040414E-3</v>
      </c>
      <c r="AG708">
        <f t="shared" si="137"/>
        <v>0.24140328423273741</v>
      </c>
      <c r="AH708">
        <f t="shared" si="138"/>
        <v>9.2697647314186789E-3</v>
      </c>
      <c r="AI708">
        <f t="shared" si="139"/>
        <v>5.7441640961473752E-3</v>
      </c>
      <c r="AJ708">
        <f t="shared" si="140"/>
        <v>1.2583853599771285E-2</v>
      </c>
      <c r="AK708">
        <f t="shared" si="141"/>
        <v>1.3926870873740808E-2</v>
      </c>
      <c r="AL708" s="5">
        <f t="shared" si="142"/>
        <v>0.33127358105042515</v>
      </c>
      <c r="AM708" s="5">
        <f t="shared" si="143"/>
        <v>0.28292793753381551</v>
      </c>
      <c r="AN708" s="5">
        <f t="shared" si="144"/>
        <v>4.8345643516609638E-2</v>
      </c>
    </row>
    <row r="709" spans="1:40" x14ac:dyDescent="0.25">
      <c r="A709" s="17">
        <v>736</v>
      </c>
      <c r="B709">
        <v>11</v>
      </c>
      <c r="C709">
        <v>2</v>
      </c>
      <c r="D709">
        <v>2012</v>
      </c>
      <c r="E709" s="1">
        <v>0.52930000000291033</v>
      </c>
      <c r="F709">
        <v>12</v>
      </c>
      <c r="G709">
        <v>2</v>
      </c>
      <c r="H709">
        <v>2012</v>
      </c>
      <c r="I709" s="1">
        <v>0.52999444444234245</v>
      </c>
      <c r="J709" s="4">
        <v>705.83799999999997</v>
      </c>
      <c r="K709" s="7">
        <v>78.530767683235922</v>
      </c>
      <c r="L709" s="5">
        <v>8.0618640537913819</v>
      </c>
      <c r="M709" s="5">
        <v>1.3837925038512142E-2</v>
      </c>
      <c r="N709" s="5">
        <v>1.7743089301888912</v>
      </c>
      <c r="O709" s="5">
        <v>3.4074154881620622</v>
      </c>
      <c r="P709" s="5">
        <v>0.20340361386040423</v>
      </c>
      <c r="Q709" s="2">
        <v>2.2654974026485775</v>
      </c>
      <c r="R709" s="5">
        <v>4.5291204686250017</v>
      </c>
      <c r="S709" s="5">
        <v>3.9847670428625262E-2</v>
      </c>
      <c r="T709" s="5">
        <v>0.21469610118280208</v>
      </c>
      <c r="U709" s="5">
        <v>0.51815855762937102</v>
      </c>
      <c r="V709" s="5">
        <v>2.3534654316335102</v>
      </c>
      <c r="W709" s="3">
        <v>1.4304939231055422</v>
      </c>
      <c r="X709" s="3">
        <v>0.23816066384680501</v>
      </c>
      <c r="Y709" s="3">
        <v>2.8609878462110845</v>
      </c>
      <c r="AB709">
        <f t="shared" ref="AB709:AB772" si="145">PRODUCT(L709,AB$2)</f>
        <v>0.22739582133504585</v>
      </c>
      <c r="AC709">
        <f t="shared" ref="AC709:AC772" si="146">PRODUCT(M709,AC$2)</f>
        <v>1.7318188123888846E-4</v>
      </c>
      <c r="AD709">
        <f t="shared" ref="AD709:AD772" si="147">PRODUCT(N709,AD$2)</f>
        <v>2.8615624413375253E-2</v>
      </c>
      <c r="AE709">
        <f t="shared" ref="AE709:AE772" si="148">PRODUCT(O709,AE$2)</f>
        <v>3.5472627758366466E-2</v>
      </c>
      <c r="AF709">
        <f t="shared" ref="AF709:AF772" si="149">PRODUCT(P709,AF$2)</f>
        <v>2.3108900047308129E-3</v>
      </c>
      <c r="AG709">
        <f t="shared" ref="AG709:AG772" si="150">PRODUCT(R709,AG$2)</f>
        <v>0.19700590604538459</v>
      </c>
      <c r="AH709">
        <f t="shared" ref="AH709:AH772" si="151">PRODUCT(S709,AH$2)</f>
        <v>2.2090590814336859E-3</v>
      </c>
      <c r="AI709">
        <f t="shared" ref="AI709:AI772" si="152">PRODUCT(T709,AI$2)</f>
        <v>5.4911876266436664E-3</v>
      </c>
      <c r="AJ709">
        <f t="shared" ref="AJ709:AJ772" si="153">PRODUCT(U709,AJ$2)</f>
        <v>1.065950540278484E-2</v>
      </c>
      <c r="AK709">
        <f t="shared" ref="AK709:AK772" si="154">PRODUCT(V709,AK$2)</f>
        <v>2.9359598698022831E-2</v>
      </c>
      <c r="AL709" s="5">
        <f t="shared" ref="AL709:AL772" si="155">SUM(AB709:AF709)</f>
        <v>0.29396814539275729</v>
      </c>
      <c r="AM709" s="5">
        <f t="shared" ref="AM709:AM772" si="156">SUM(AG709:AK709)</f>
        <v>0.2447252568542696</v>
      </c>
      <c r="AN709" s="5">
        <f t="shared" ref="AN709:AN772" si="157">SUM(AL709-AM709)</f>
        <v>4.9242888538487684E-2</v>
      </c>
    </row>
    <row r="710" spans="1:40" x14ac:dyDescent="0.25">
      <c r="A710" s="17">
        <v>737</v>
      </c>
      <c r="B710">
        <v>12</v>
      </c>
      <c r="C710">
        <v>2</v>
      </c>
      <c r="D710">
        <v>2012</v>
      </c>
      <c r="E710" s="1">
        <v>0.52999444444234245</v>
      </c>
      <c r="F710">
        <v>13</v>
      </c>
      <c r="G710">
        <v>2</v>
      </c>
      <c r="H710">
        <v>2012</v>
      </c>
      <c r="I710" s="1">
        <v>0.52999438657665154</v>
      </c>
      <c r="J710" s="4">
        <v>705.29399999999998</v>
      </c>
      <c r="K710" s="7">
        <v>75.628035967979542</v>
      </c>
      <c r="L710" s="5">
        <v>6.2288586981693683</v>
      </c>
      <c r="M710" s="5">
        <v>1.5423355366698144E-2</v>
      </c>
      <c r="N710" s="5">
        <v>1.5289501021323493</v>
      </c>
      <c r="O710" s="5">
        <v>3.2625259820727242</v>
      </c>
      <c r="P710" s="5">
        <v>8.7167431832209943E-2</v>
      </c>
      <c r="Q710" s="2">
        <v>2.363790153076589</v>
      </c>
      <c r="R710" s="5">
        <v>3.5646014286240919</v>
      </c>
      <c r="S710" s="5">
        <v>0.1216268203992472</v>
      </c>
      <c r="T710" s="5">
        <v>0.17419591451697211</v>
      </c>
      <c r="U710" s="5">
        <v>0.4368098031931838</v>
      </c>
      <c r="V710" s="5">
        <v>2.1218461142918175</v>
      </c>
      <c r="W710" s="3">
        <v>1.2518820571013891</v>
      </c>
      <c r="X710" s="3">
        <v>0.18552071661065278</v>
      </c>
      <c r="Y710" s="3">
        <v>2.5037641142027782</v>
      </c>
      <c r="AB710">
        <f t="shared" si="145"/>
        <v>0.17569341658447429</v>
      </c>
      <c r="AC710">
        <f t="shared" si="146"/>
        <v>1.9302357036816861E-4</v>
      </c>
      <c r="AD710">
        <f t="shared" si="147"/>
        <v>2.4658536698427855E-2</v>
      </c>
      <c r="AE710">
        <f t="shared" si="148"/>
        <v>3.3964267086339081E-2</v>
      </c>
      <c r="AF710">
        <f t="shared" si="149"/>
        <v>9.9031842717087963E-4</v>
      </c>
      <c r="AG710">
        <f t="shared" si="150"/>
        <v>0.15505163508047673</v>
      </c>
      <c r="AH710">
        <f t="shared" si="151"/>
        <v>6.7426986134639733E-3</v>
      </c>
      <c r="AI710">
        <f t="shared" si="152"/>
        <v>4.4553321887901036E-3</v>
      </c>
      <c r="AJ710">
        <f t="shared" si="153"/>
        <v>8.9860070601354425E-3</v>
      </c>
      <c r="AK710">
        <f t="shared" si="154"/>
        <v>2.6470136156335047E-2</v>
      </c>
      <c r="AL710" s="5">
        <f t="shared" si="155"/>
        <v>0.23549956236678024</v>
      </c>
      <c r="AM710" s="5">
        <f t="shared" si="156"/>
        <v>0.20170580909920127</v>
      </c>
      <c r="AN710" s="5">
        <f t="shared" si="157"/>
        <v>3.3793753267578969E-2</v>
      </c>
    </row>
    <row r="711" spans="1:40" x14ac:dyDescent="0.25">
      <c r="A711" s="17">
        <v>738</v>
      </c>
      <c r="B711">
        <v>13</v>
      </c>
      <c r="C711">
        <v>2</v>
      </c>
      <c r="D711">
        <v>2012</v>
      </c>
      <c r="E711" s="1">
        <v>0.52999438657665154</v>
      </c>
      <c r="F711">
        <v>14</v>
      </c>
      <c r="G711">
        <v>2</v>
      </c>
      <c r="H711">
        <v>2012</v>
      </c>
      <c r="I711" s="1">
        <v>0.52999438657665154</v>
      </c>
      <c r="J711" s="4">
        <v>704.6</v>
      </c>
      <c r="K711" s="7">
        <v>40.632983252909355</v>
      </c>
      <c r="L711" s="5">
        <v>5.4193471473176267</v>
      </c>
      <c r="M711" s="5">
        <v>8.6233323871700261E-3</v>
      </c>
      <c r="N711" s="5">
        <v>1.2749550572428801</v>
      </c>
      <c r="O711" s="5">
        <v>2.3271870564859491</v>
      </c>
      <c r="P711" s="5">
        <v>6.6946731005771601E-2</v>
      </c>
      <c r="Q711" s="2">
        <v>1.5120318741678489</v>
      </c>
      <c r="R711" s="5">
        <v>3.2331005771596182</v>
      </c>
      <c r="S711" s="5">
        <v>0.12383290755984486</v>
      </c>
      <c r="T711" s="5">
        <v>0.11242785504778124</v>
      </c>
      <c r="U711" s="5">
        <v>0.38753997539975404</v>
      </c>
      <c r="V711" s="5">
        <v>0.85352445832150636</v>
      </c>
      <c r="W711" s="3">
        <v>0.49906204720025577</v>
      </c>
      <c r="X711" s="3">
        <v>9.2021549586125226E-2</v>
      </c>
      <c r="Y711" s="3">
        <v>0.99812409440051153</v>
      </c>
      <c r="AB711">
        <f t="shared" si="145"/>
        <v>0.15286004420832161</v>
      </c>
      <c r="AC711">
        <f t="shared" si="146"/>
        <v>1.0792116023190362E-4</v>
      </c>
      <c r="AD711">
        <f t="shared" si="147"/>
        <v>2.0562166171429679E-2</v>
      </c>
      <c r="AE711">
        <f t="shared" si="148"/>
        <v>2.4226995641010701E-2</v>
      </c>
      <c r="AF711">
        <f t="shared" si="149"/>
        <v>7.6058890299173822E-4</v>
      </c>
      <c r="AG711">
        <f t="shared" si="150"/>
        <v>0.14063214104184679</v>
      </c>
      <c r="AH711">
        <f t="shared" si="151"/>
        <v>6.864998783690528E-3</v>
      </c>
      <c r="AI711">
        <f t="shared" si="152"/>
        <v>2.8755177347296748E-3</v>
      </c>
      <c r="AJ711">
        <f t="shared" si="153"/>
        <v>7.9724331495526456E-3</v>
      </c>
      <c r="AK711">
        <f t="shared" si="154"/>
        <v>1.0647760208601626E-2</v>
      </c>
      <c r="AL711" s="5">
        <f t="shared" si="155"/>
        <v>0.19851771608398561</v>
      </c>
      <c r="AM711" s="5">
        <f t="shared" si="156"/>
        <v>0.16899285091842128</v>
      </c>
      <c r="AN711" s="5">
        <f t="shared" si="157"/>
        <v>2.9524865165564323E-2</v>
      </c>
    </row>
    <row r="712" spans="1:40" x14ac:dyDescent="0.25">
      <c r="A712" s="17">
        <v>739</v>
      </c>
      <c r="B712">
        <v>14</v>
      </c>
      <c r="C712">
        <v>2</v>
      </c>
      <c r="D712">
        <v>2012</v>
      </c>
      <c r="E712" s="1">
        <v>0.52999438657665154</v>
      </c>
      <c r="F712">
        <v>15</v>
      </c>
      <c r="G712">
        <v>2</v>
      </c>
      <c r="H712">
        <v>2012</v>
      </c>
      <c r="I712" s="1">
        <v>0.49596666667006212</v>
      </c>
      <c r="J712" s="4">
        <v>681.63900000000001</v>
      </c>
      <c r="K712" s="7">
        <v>36.969715641270689</v>
      </c>
      <c r="L712" s="5">
        <v>6.2851939711978533</v>
      </c>
      <c r="M712" s="11" t="s">
        <v>141</v>
      </c>
      <c r="N712" s="5">
        <v>1.3743081015024081</v>
      </c>
      <c r="O712" s="5">
        <v>2.5849088251503605</v>
      </c>
      <c r="P712" s="5">
        <v>4.7827858049984427E-2</v>
      </c>
      <c r="Q712" s="2">
        <v>1.6353010017012914</v>
      </c>
      <c r="R712" s="5">
        <v>3.7663719358780816</v>
      </c>
      <c r="S712" s="5">
        <v>0.21038506697337833</v>
      </c>
      <c r="T712" s="5">
        <v>0.13921836436393262</v>
      </c>
      <c r="U712" s="5">
        <v>0.44267126734239093</v>
      </c>
      <c r="V712" s="5">
        <v>0.63125104833105683</v>
      </c>
      <c r="W712" s="3">
        <v>0.69796322271472733</v>
      </c>
      <c r="X712" s="3">
        <v>0.13106407326808445</v>
      </c>
      <c r="Y712" s="3">
        <v>1.3959264454294547</v>
      </c>
      <c r="AB712">
        <f t="shared" si="145"/>
        <v>0.17728242944737688</v>
      </c>
      <c r="AC712">
        <f t="shared" si="146"/>
        <v>1.2515018021625952E-2</v>
      </c>
      <c r="AD712">
        <f t="shared" si="147"/>
        <v>2.2164507990536361E-2</v>
      </c>
      <c r="AE712">
        <f t="shared" si="148"/>
        <v>2.6909987602754606E-2</v>
      </c>
      <c r="AF712">
        <f t="shared" si="149"/>
        <v>5.4337736197374714E-4</v>
      </c>
      <c r="AG712">
        <f t="shared" si="150"/>
        <v>0.16382816948051596</v>
      </c>
      <c r="AH712">
        <f t="shared" si="151"/>
        <v>1.166324248811575E-2</v>
      </c>
      <c r="AI712">
        <f t="shared" si="152"/>
        <v>3.5607267928255862E-3</v>
      </c>
      <c r="AJ712">
        <f t="shared" si="153"/>
        <v>9.1065885073522111E-3</v>
      </c>
      <c r="AK712">
        <f t="shared" si="154"/>
        <v>7.8748883274832437E-3</v>
      </c>
      <c r="AL712" s="5">
        <f t="shared" si="155"/>
        <v>0.2394153204242675</v>
      </c>
      <c r="AM712" s="5">
        <f t="shared" si="156"/>
        <v>0.19603361559629276</v>
      </c>
      <c r="AN712" s="5">
        <f t="shared" si="157"/>
        <v>4.3381704827974737E-2</v>
      </c>
    </row>
    <row r="713" spans="1:40" x14ac:dyDescent="0.25">
      <c r="A713" s="17">
        <v>740</v>
      </c>
      <c r="B713">
        <v>15</v>
      </c>
      <c r="C713">
        <v>2</v>
      </c>
      <c r="D713">
        <v>2012</v>
      </c>
      <c r="E713" s="1">
        <v>0.5001333333357586</v>
      </c>
      <c r="F713">
        <v>16</v>
      </c>
      <c r="G713">
        <v>2</v>
      </c>
      <c r="H713">
        <v>2012</v>
      </c>
      <c r="I713" s="1">
        <v>0.5001333333357586</v>
      </c>
      <c r="J713" s="4">
        <v>704.173</v>
      </c>
      <c r="K713" s="7">
        <v>30.205645487685409</v>
      </c>
      <c r="L713" s="5">
        <v>5.6776398224110647</v>
      </c>
      <c r="M713" s="5">
        <v>6.8193469502522809E-3</v>
      </c>
      <c r="N713" s="5">
        <v>0.99089286297543344</v>
      </c>
      <c r="O713" s="5">
        <v>2.3070732144894315</v>
      </c>
      <c r="P713" s="5">
        <v>6.1234952206347025E-2</v>
      </c>
      <c r="Q713" s="2">
        <v>1.4311178847394976</v>
      </c>
      <c r="R713" s="5">
        <v>3.4742485156346525</v>
      </c>
      <c r="S713" s="5">
        <v>0.2056009910443409</v>
      </c>
      <c r="T713" s="5">
        <v>0.13109846585995205</v>
      </c>
      <c r="U713" s="5">
        <v>0.4054032176752021</v>
      </c>
      <c r="V713" s="5">
        <v>0.43796907862130474</v>
      </c>
      <c r="W713" s="3">
        <v>0.41770273246190248</v>
      </c>
      <c r="X713" s="3">
        <v>0.19616756748631492</v>
      </c>
      <c r="Y713" s="3">
        <v>0.83540546492380496</v>
      </c>
      <c r="AB713">
        <f t="shared" si="145"/>
        <v>0.16014553979666216</v>
      </c>
      <c r="AC713">
        <f t="shared" si="146"/>
        <v>8.534424997812727E-5</v>
      </c>
      <c r="AD713">
        <f t="shared" si="147"/>
        <v>1.5980879946188662E-2</v>
      </c>
      <c r="AE713">
        <f t="shared" si="148"/>
        <v>2.4017602089677775E-2</v>
      </c>
      <c r="AF713">
        <f t="shared" si="149"/>
        <v>6.9569677897135442E-4</v>
      </c>
      <c r="AG713">
        <f t="shared" si="150"/>
        <v>0.15112149950324219</v>
      </c>
      <c r="AH713">
        <f t="shared" si="151"/>
        <v>1.1398024816326421E-2</v>
      </c>
      <c r="AI713">
        <f t="shared" si="152"/>
        <v>3.3530477248359149E-3</v>
      </c>
      <c r="AJ713">
        <f t="shared" si="153"/>
        <v>8.3399139616375673E-3</v>
      </c>
      <c r="AK713">
        <f t="shared" si="154"/>
        <v>5.4636861105452185E-3</v>
      </c>
      <c r="AL713" s="5">
        <f t="shared" si="155"/>
        <v>0.20092506286147807</v>
      </c>
      <c r="AM713" s="5">
        <f t="shared" si="156"/>
        <v>0.17967617211658732</v>
      </c>
      <c r="AN713" s="5">
        <f t="shared" si="157"/>
        <v>2.1248890744890753E-2</v>
      </c>
    </row>
    <row r="714" spans="1:40" x14ac:dyDescent="0.25">
      <c r="A714" s="17">
        <v>741</v>
      </c>
      <c r="B714">
        <v>16</v>
      </c>
      <c r="C714">
        <v>2</v>
      </c>
      <c r="D714">
        <v>2012</v>
      </c>
      <c r="E714" s="1">
        <v>0.5001333333357586</v>
      </c>
      <c r="F714">
        <v>17</v>
      </c>
      <c r="G714">
        <v>2</v>
      </c>
      <c r="H714">
        <v>2012</v>
      </c>
      <c r="I714" s="1">
        <v>0.5001333333357586</v>
      </c>
      <c r="J714" s="4">
        <v>704.00900000000001</v>
      </c>
      <c r="K714" s="7">
        <v>23.749696381722174</v>
      </c>
      <c r="L714" s="5">
        <v>4.01312293829577</v>
      </c>
      <c r="M714" s="11" t="s">
        <v>141</v>
      </c>
      <c r="N714" s="5">
        <v>0.8190690744010376</v>
      </c>
      <c r="O714" s="5">
        <v>1.8184057306085579</v>
      </c>
      <c r="P714" s="5">
        <v>5.9532382871999266E-2</v>
      </c>
      <c r="Q714" s="2">
        <v>1.1908026973973347</v>
      </c>
      <c r="R714" s="5">
        <v>2.489223859354071</v>
      </c>
      <c r="S714" s="5">
        <v>0.22931335631599409</v>
      </c>
      <c r="T714" s="5">
        <v>9.1873825476662951E-2</v>
      </c>
      <c r="U714" s="5">
        <v>0.28248881287975958</v>
      </c>
      <c r="V714" s="5">
        <v>0.22912775262816246</v>
      </c>
      <c r="W714" s="3">
        <v>0.53859582553624286</v>
      </c>
      <c r="X714" s="3">
        <v>0.16227540062139797</v>
      </c>
      <c r="Y714" s="3">
        <v>1.0771916510724857</v>
      </c>
      <c r="AB714">
        <f t="shared" si="145"/>
        <v>0.11319558114393054</v>
      </c>
      <c r="AC714">
        <f t="shared" si="146"/>
        <v>1.2515018021625952E-2</v>
      </c>
      <c r="AD714">
        <f t="shared" si="147"/>
        <v>1.3209747526421905E-2</v>
      </c>
      <c r="AE714">
        <f t="shared" si="148"/>
        <v>1.8930368139622043E-2</v>
      </c>
      <c r="AF714">
        <f t="shared" si="149"/>
        <v>6.7635370840130233E-4</v>
      </c>
      <c r="AG714">
        <f t="shared" si="150"/>
        <v>0.10827528328269795</v>
      </c>
      <c r="AH714">
        <f t="shared" si="151"/>
        <v>1.2712581358331665E-2</v>
      </c>
      <c r="AI714">
        <f t="shared" si="152"/>
        <v>2.3498163724935085E-3</v>
      </c>
      <c r="AJ714">
        <f t="shared" si="153"/>
        <v>5.8113312668125819E-3</v>
      </c>
      <c r="AK714">
        <f t="shared" si="154"/>
        <v>2.858380147556917E-3</v>
      </c>
      <c r="AL714" s="5">
        <f t="shared" si="155"/>
        <v>0.15852706854000173</v>
      </c>
      <c r="AM714" s="5">
        <f t="shared" si="156"/>
        <v>0.13200739242789261</v>
      </c>
      <c r="AN714" s="5">
        <f t="shared" si="157"/>
        <v>2.651967611210912E-2</v>
      </c>
    </row>
    <row r="715" spans="1:40" x14ac:dyDescent="0.25">
      <c r="A715" s="17">
        <v>742</v>
      </c>
      <c r="B715">
        <v>17</v>
      </c>
      <c r="C715">
        <v>2</v>
      </c>
      <c r="D715">
        <v>2012</v>
      </c>
      <c r="E715" s="1">
        <v>0.5001333333357586</v>
      </c>
      <c r="F715">
        <v>20</v>
      </c>
      <c r="G715">
        <v>2</v>
      </c>
      <c r="H715">
        <v>2012</v>
      </c>
      <c r="I715" s="1">
        <v>0.52513333332993783</v>
      </c>
      <c r="J715" s="4">
        <v>2100.9189999999999</v>
      </c>
      <c r="K715" s="7">
        <v>30.934081704244722</v>
      </c>
      <c r="L715" s="5">
        <v>6.2638299398184012</v>
      </c>
      <c r="M715" s="5">
        <v>8.691751879375962E-3</v>
      </c>
      <c r="N715" s="5">
        <v>1.0324215260083802</v>
      </c>
      <c r="O715" s="5">
        <v>2.3858314702597609</v>
      </c>
      <c r="P715" s="5">
        <v>6.7263897370626866E-2</v>
      </c>
      <c r="Q715" s="2">
        <v>1.4793108783955973</v>
      </c>
      <c r="R715" s="5">
        <v>3.5954776616011057</v>
      </c>
      <c r="S715" s="5">
        <v>0.22677853517119573</v>
      </c>
      <c r="T715" s="5">
        <v>0.14258204782446793</v>
      </c>
      <c r="U715" s="5">
        <v>0.33524662302544744</v>
      </c>
      <c r="V715" s="5">
        <v>0.44898573751137805</v>
      </c>
      <c r="W715" s="3">
        <v>0.34393580486331493</v>
      </c>
      <c r="X715" s="3">
        <v>0.14034568337189757</v>
      </c>
      <c r="Y715" s="3">
        <v>0.68787160972662986</v>
      </c>
      <c r="AB715">
        <f t="shared" si="145"/>
        <v>0.17667982793609568</v>
      </c>
      <c r="AC715">
        <f t="shared" si="146"/>
        <v>1.087774314098914E-4</v>
      </c>
      <c r="AD715">
        <f t="shared" si="147"/>
        <v>1.6650644158903251E-2</v>
      </c>
      <c r="AE715">
        <f t="shared" si="148"/>
        <v>2.4837508643353167E-2</v>
      </c>
      <c r="AF715">
        <f t="shared" si="149"/>
        <v>7.6419226366203515E-4</v>
      </c>
      <c r="AG715">
        <f t="shared" si="150"/>
        <v>0.15639467735436699</v>
      </c>
      <c r="AH715">
        <f t="shared" si="151"/>
        <v>1.2572056966077497E-2</v>
      </c>
      <c r="AI715">
        <f t="shared" si="152"/>
        <v>3.6467582433115488E-3</v>
      </c>
      <c r="AJ715">
        <f t="shared" si="153"/>
        <v>6.8966595973142869E-3</v>
      </c>
      <c r="AK715">
        <f t="shared" si="154"/>
        <v>5.6011194799323611E-3</v>
      </c>
      <c r="AL715" s="5">
        <f t="shared" si="155"/>
        <v>0.219040950433424</v>
      </c>
      <c r="AM715" s="5">
        <f t="shared" si="156"/>
        <v>0.18511127164100266</v>
      </c>
      <c r="AN715" s="5">
        <f t="shared" si="157"/>
        <v>3.3929678792421342E-2</v>
      </c>
    </row>
    <row r="716" spans="1:40" x14ac:dyDescent="0.25">
      <c r="A716" s="17">
        <v>743</v>
      </c>
      <c r="B716">
        <v>20</v>
      </c>
      <c r="C716">
        <v>2</v>
      </c>
      <c r="D716">
        <v>2012</v>
      </c>
      <c r="E716" s="1">
        <v>0.52513333333333334</v>
      </c>
      <c r="F716">
        <v>23</v>
      </c>
      <c r="G716">
        <v>2</v>
      </c>
      <c r="H716">
        <v>2012</v>
      </c>
      <c r="I716" s="1">
        <v>0.6709666666666666</v>
      </c>
      <c r="J716" s="4">
        <v>2216.9540000000002</v>
      </c>
      <c r="K716" s="7">
        <v>28.602307490367398</v>
      </c>
      <c r="L716" s="5">
        <v>9.8896443799315001</v>
      </c>
      <c r="M716" s="5">
        <v>2.6832311360542441E-2</v>
      </c>
      <c r="N716" s="5">
        <v>1.3145327628208192</v>
      </c>
      <c r="O716" s="5">
        <v>3.1083339272413109</v>
      </c>
      <c r="P716" s="5">
        <v>2.5653516792259412E-2</v>
      </c>
      <c r="Q716" s="2">
        <v>1.6181783090228001</v>
      </c>
      <c r="R716" s="5">
        <v>5.9103138811179665</v>
      </c>
      <c r="S716" s="5">
        <v>0.21119578184000809</v>
      </c>
      <c r="T716" s="5">
        <v>0.18392142251635951</v>
      </c>
      <c r="U716" s="5">
        <v>0.64789496459255957</v>
      </c>
      <c r="V716" s="5">
        <v>1.1419277681599769</v>
      </c>
      <c r="W716" s="3">
        <v>0.52540383934474444</v>
      </c>
      <c r="X716" s="3">
        <v>0.19163530154490965</v>
      </c>
      <c r="Y716" s="3">
        <v>1.0508076786894889</v>
      </c>
      <c r="AB716">
        <f t="shared" si="145"/>
        <v>0.27895084703498996</v>
      </c>
      <c r="AC716">
        <f t="shared" si="146"/>
        <v>3.3580686023906739E-4</v>
      </c>
      <c r="AD716">
        <f t="shared" si="147"/>
        <v>2.1200465815134274E-2</v>
      </c>
      <c r="AE716">
        <f t="shared" si="148"/>
        <v>3.2359062970981067E-2</v>
      </c>
      <c r="AF716">
        <f t="shared" si="149"/>
        <v>2.9145232189488947E-4</v>
      </c>
      <c r="AG716">
        <f t="shared" si="150"/>
        <v>0.25708451546570349</v>
      </c>
      <c r="AH716">
        <f t="shared" si="151"/>
        <v>1.1708186571905782E-2</v>
      </c>
      <c r="AI716">
        <f t="shared" si="152"/>
        <v>4.7040772237248044E-3</v>
      </c>
      <c r="AJ716">
        <f t="shared" si="153"/>
        <v>1.3328429635724328E-2</v>
      </c>
      <c r="AK716">
        <f t="shared" si="154"/>
        <v>1.4245605890219273E-2</v>
      </c>
      <c r="AL716" s="5">
        <f t="shared" si="155"/>
        <v>0.33313763500323923</v>
      </c>
      <c r="AM716" s="5">
        <f t="shared" si="156"/>
        <v>0.30107081478727771</v>
      </c>
      <c r="AN716" s="5">
        <f t="shared" si="157"/>
        <v>3.2066820215961522E-2</v>
      </c>
    </row>
    <row r="717" spans="1:40" x14ac:dyDescent="0.25">
      <c r="A717" s="17">
        <v>744</v>
      </c>
      <c r="B717">
        <v>23</v>
      </c>
      <c r="C717">
        <v>2</v>
      </c>
      <c r="D717">
        <v>2012</v>
      </c>
      <c r="E717" s="1">
        <v>0.6709666666666666</v>
      </c>
      <c r="F717">
        <v>26</v>
      </c>
      <c r="G717">
        <v>2</v>
      </c>
      <c r="H717">
        <v>2012</v>
      </c>
      <c r="I717" s="1">
        <v>0.6709666666666666</v>
      </c>
      <c r="J717" s="4">
        <v>2114.424</v>
      </c>
      <c r="K717" s="7">
        <v>91.046072121769427</v>
      </c>
      <c r="L717" s="5">
        <v>8.298357693001341</v>
      </c>
      <c r="M717" s="5">
        <v>2.5352530996621308E-2</v>
      </c>
      <c r="N717" s="5">
        <v>1.5653681570016231</v>
      </c>
      <c r="O717" s="5">
        <v>3.5269526515653129</v>
      </c>
      <c r="P717" s="5">
        <v>2.6433991794770902E-2</v>
      </c>
      <c r="Q717" s="2">
        <v>2.2576548129583602</v>
      </c>
      <c r="R717" s="5">
        <v>5.0343390603461442</v>
      </c>
      <c r="S717" s="5">
        <v>0.26659553618384962</v>
      </c>
      <c r="T717" s="5">
        <v>0.17413063794205896</v>
      </c>
      <c r="U717" s="5">
        <v>0.52049163270942822</v>
      </c>
      <c r="V717" s="5">
        <v>1.4332136474677422</v>
      </c>
      <c r="W717" s="3">
        <v>1.1032304635668955</v>
      </c>
      <c r="X717" s="3">
        <v>0.20839719788034275</v>
      </c>
      <c r="Y717" s="3">
        <v>2.2064609271337909</v>
      </c>
      <c r="AB717">
        <f t="shared" si="145"/>
        <v>0.23406644551945788</v>
      </c>
      <c r="AC717">
        <f t="shared" si="146"/>
        <v>3.1728738231654623E-4</v>
      </c>
      <c r="AD717">
        <f t="shared" si="147"/>
        <v>2.524587826126037E-2</v>
      </c>
      <c r="AE717">
        <f t="shared" si="148"/>
        <v>3.6717059884541291E-2</v>
      </c>
      <c r="AF717">
        <f t="shared" si="149"/>
        <v>3.0031938107842918E-4</v>
      </c>
      <c r="AG717">
        <f t="shared" si="150"/>
        <v>0.21898170622612337</v>
      </c>
      <c r="AH717">
        <f t="shared" si="151"/>
        <v>1.477941580879848E-2</v>
      </c>
      <c r="AI717">
        <f t="shared" si="152"/>
        <v>4.453662638581702E-3</v>
      </c>
      <c r="AJ717">
        <f t="shared" si="153"/>
        <v>1.0707501187192518E-2</v>
      </c>
      <c r="AK717">
        <f t="shared" si="154"/>
        <v>1.7879411769807164E-2</v>
      </c>
      <c r="AL717" s="5">
        <f t="shared" si="155"/>
        <v>0.2966469904286545</v>
      </c>
      <c r="AM717" s="5">
        <f t="shared" si="156"/>
        <v>0.26680169763050327</v>
      </c>
      <c r="AN717" s="5">
        <f t="shared" si="157"/>
        <v>2.9845292798151235E-2</v>
      </c>
    </row>
    <row r="718" spans="1:40" x14ac:dyDescent="0.25">
      <c r="A718" s="17">
        <v>745</v>
      </c>
      <c r="B718">
        <v>26</v>
      </c>
      <c r="C718">
        <v>2</v>
      </c>
      <c r="D718">
        <v>2012</v>
      </c>
      <c r="E718" s="1">
        <v>0.6709666666666666</v>
      </c>
      <c r="F718">
        <v>29</v>
      </c>
      <c r="G718">
        <v>2</v>
      </c>
      <c r="H718">
        <v>2012</v>
      </c>
      <c r="I718" s="1">
        <v>0.6709666666666666</v>
      </c>
      <c r="J718" s="4">
        <v>2113.1880000000001</v>
      </c>
      <c r="K718" s="7">
        <v>38.770805058518135</v>
      </c>
      <c r="L718" s="5">
        <v>8.589966123853312</v>
      </c>
      <c r="M718" s="5">
        <v>2.363601029976194E-2</v>
      </c>
      <c r="N718" s="5">
        <v>1.1725563461462016</v>
      </c>
      <c r="O718" s="5">
        <v>3.0702079827571738</v>
      </c>
      <c r="P718" s="5">
        <v>3.1597125606745199E-2</v>
      </c>
      <c r="Q718" s="2">
        <v>1.705964803293097</v>
      </c>
      <c r="R718" s="5">
        <v>5.4109150092971694</v>
      </c>
      <c r="S718" s="5">
        <v>8.4712450256831537E-2</v>
      </c>
      <c r="T718" s="5">
        <v>0.15916047223436819</v>
      </c>
      <c r="U718" s="5">
        <v>0.63194251213490404</v>
      </c>
      <c r="V718" s="5">
        <v>0.77474791641822693</v>
      </c>
      <c r="W718" s="3">
        <v>0.38218208201621451</v>
      </c>
      <c r="X718" s="3">
        <v>0.13129058542046793</v>
      </c>
      <c r="Y718" s="3">
        <v>0.76436416403242902</v>
      </c>
      <c r="AB718">
        <f t="shared" si="145"/>
        <v>0.2422916572322035</v>
      </c>
      <c r="AC718">
        <f t="shared" si="146"/>
        <v>2.9580509486085729E-4</v>
      </c>
      <c r="AD718">
        <f t="shared" si="147"/>
        <v>1.8910704575706139E-2</v>
      </c>
      <c r="AE718">
        <f t="shared" si="148"/>
        <v>3.1962155860204441E-2</v>
      </c>
      <c r="AF718">
        <f t="shared" si="149"/>
        <v>3.5897829127541137E-4</v>
      </c>
      <c r="AG718">
        <f t="shared" si="150"/>
        <v>0.23536185917898131</v>
      </c>
      <c r="AH718">
        <f t="shared" si="151"/>
        <v>4.6962546502071446E-3</v>
      </c>
      <c r="AI718">
        <f t="shared" si="152"/>
        <v>4.0707773032169735E-3</v>
      </c>
      <c r="AJ718">
        <f t="shared" si="153"/>
        <v>1.3000257398372848E-2</v>
      </c>
      <c r="AK718">
        <f t="shared" si="154"/>
        <v>9.6650189173930513E-3</v>
      </c>
      <c r="AL718" s="5">
        <f t="shared" si="155"/>
        <v>0.29381930105425036</v>
      </c>
      <c r="AM718" s="5">
        <f t="shared" si="156"/>
        <v>0.26679416744817136</v>
      </c>
      <c r="AN718" s="5">
        <f t="shared" si="157"/>
        <v>2.7025133606078999E-2</v>
      </c>
    </row>
    <row r="719" spans="1:40" x14ac:dyDescent="0.25">
      <c r="A719" s="17">
        <v>746</v>
      </c>
      <c r="B719">
        <v>29</v>
      </c>
      <c r="C719">
        <v>2</v>
      </c>
      <c r="D719">
        <v>2012</v>
      </c>
      <c r="E719" s="1">
        <v>0.6709666666666666</v>
      </c>
      <c r="F719">
        <v>3</v>
      </c>
      <c r="G719">
        <v>3</v>
      </c>
      <c r="H719">
        <v>2012</v>
      </c>
      <c r="I719" s="1">
        <v>0.6709666666666666</v>
      </c>
      <c r="J719" s="4">
        <v>2120.8139999999999</v>
      </c>
      <c r="K719" s="7">
        <v>69.16212359971226</v>
      </c>
      <c r="L719" s="5">
        <v>12.565832427234701</v>
      </c>
      <c r="M719" s="5">
        <v>3.0759573132454497E-2</v>
      </c>
      <c r="N719" s="5">
        <v>1.3169779779524906</v>
      </c>
      <c r="O719" s="5">
        <v>4.292015550004229</v>
      </c>
      <c r="P719" s="5">
        <v>2.1964522427080677E-2</v>
      </c>
      <c r="Q719" s="2">
        <v>2.3870849754958874</v>
      </c>
      <c r="R719" s="5">
        <v>7.555410642643186</v>
      </c>
      <c r="S719" s="5">
        <v>0.15978959022337652</v>
      </c>
      <c r="T719" s="5">
        <v>0.20741532889415734</v>
      </c>
      <c r="U719" s="5">
        <v>0.84145993000800645</v>
      </c>
      <c r="V719" s="5">
        <v>1.4056370179877475</v>
      </c>
      <c r="W719" s="3">
        <v>0.61872521679335146</v>
      </c>
      <c r="X719" s="3">
        <v>0.16824369815078272</v>
      </c>
      <c r="Y719" s="3">
        <v>1.2374504335867029</v>
      </c>
      <c r="AB719">
        <f t="shared" si="145"/>
        <v>0.35443636440455534</v>
      </c>
      <c r="AC719">
        <f t="shared" si="146"/>
        <v>3.8495661209018945E-4</v>
      </c>
      <c r="AD719">
        <f t="shared" si="147"/>
        <v>2.1239901652167662E-2</v>
      </c>
      <c r="AE719">
        <f t="shared" si="148"/>
        <v>4.46816863007636E-2</v>
      </c>
      <c r="AF719">
        <f t="shared" si="149"/>
        <v>2.4954126611664536E-4</v>
      </c>
      <c r="AG719">
        <f t="shared" si="150"/>
        <v>0.32864228927228006</v>
      </c>
      <c r="AH719">
        <f t="shared" si="151"/>
        <v>8.8583508547577378E-3</v>
      </c>
      <c r="AI719">
        <f t="shared" si="152"/>
        <v>5.3049705203079755E-3</v>
      </c>
      <c r="AJ719">
        <f t="shared" si="153"/>
        <v>1.7310428512816427E-2</v>
      </c>
      <c r="AK719">
        <f t="shared" si="154"/>
        <v>1.7535391940964914E-2</v>
      </c>
      <c r="AL719" s="5">
        <f t="shared" si="155"/>
        <v>0.42099245023569343</v>
      </c>
      <c r="AM719" s="5">
        <f t="shared" si="156"/>
        <v>0.37765143110112714</v>
      </c>
      <c r="AN719" s="5">
        <f t="shared" si="157"/>
        <v>4.3341019134566283E-2</v>
      </c>
    </row>
    <row r="720" spans="1:40" x14ac:dyDescent="0.25">
      <c r="A720" s="17">
        <v>747</v>
      </c>
      <c r="B720">
        <v>3</v>
      </c>
      <c r="C720">
        <v>3</v>
      </c>
      <c r="D720">
        <v>2012</v>
      </c>
      <c r="E720" s="1">
        <v>0.6709666666666666</v>
      </c>
      <c r="F720">
        <v>6</v>
      </c>
      <c r="G720">
        <v>3</v>
      </c>
      <c r="H720">
        <v>2012</v>
      </c>
      <c r="I720" s="1">
        <v>0.6709666666666666</v>
      </c>
      <c r="J720" s="4">
        <v>2111.346</v>
      </c>
      <c r="K720" s="7">
        <v>177.10976789214092</v>
      </c>
      <c r="L720" s="5">
        <v>14.495063022987862</v>
      </c>
      <c r="M720" s="5">
        <v>3.5987785359039529E-2</v>
      </c>
      <c r="N720" s="5">
        <v>1.6522818461145958</v>
      </c>
      <c r="O720" s="5">
        <v>4.956288547684748</v>
      </c>
      <c r="P720" s="5">
        <v>2.4584948811484875E-2</v>
      </c>
      <c r="Q720" s="2">
        <v>2.7969409367837716</v>
      </c>
      <c r="R720" s="5">
        <v>8.5644895089041135</v>
      </c>
      <c r="S720" s="5">
        <v>0.2480774507510059</v>
      </c>
      <c r="T720" s="5">
        <v>0.23633423102292725</v>
      </c>
      <c r="U720" s="5">
        <v>0.91887986778734199</v>
      </c>
      <c r="V720" s="5">
        <v>2.1909537012566078</v>
      </c>
      <c r="W720" s="3">
        <v>1.0110480121725856</v>
      </c>
      <c r="X720" s="3">
        <v>0.17551940112671083</v>
      </c>
      <c r="Y720" s="3">
        <v>2.0220960243451711</v>
      </c>
      <c r="AB720">
        <f t="shared" si="145"/>
        <v>0.40885293269928807</v>
      </c>
      <c r="AC720">
        <f t="shared" si="146"/>
        <v>4.5038778232678626E-4</v>
      </c>
      <c r="AD720">
        <f t="shared" si="147"/>
        <v>2.664760117530382E-2</v>
      </c>
      <c r="AE720">
        <f t="shared" si="148"/>
        <v>5.1597047476563525E-2</v>
      </c>
      <c r="AF720">
        <f t="shared" si="149"/>
        <v>2.7931220786603069E-4</v>
      </c>
      <c r="AG720">
        <f t="shared" si="150"/>
        <v>0.37253480608566825</v>
      </c>
      <c r="AH720">
        <f t="shared" si="151"/>
        <v>1.375281765748468E-2</v>
      </c>
      <c r="AI720">
        <f t="shared" si="152"/>
        <v>6.0446165440166772E-3</v>
      </c>
      <c r="AJ720">
        <f t="shared" si="153"/>
        <v>1.8903103636851309E-2</v>
      </c>
      <c r="AK720">
        <f t="shared" si="154"/>
        <v>2.7332256752203191E-2</v>
      </c>
      <c r="AL720" s="5">
        <f t="shared" si="155"/>
        <v>0.48782728134134828</v>
      </c>
      <c r="AM720" s="5">
        <f t="shared" si="156"/>
        <v>0.43856760067622413</v>
      </c>
      <c r="AN720" s="5">
        <f t="shared" si="157"/>
        <v>4.925968066512415E-2</v>
      </c>
    </row>
    <row r="721" spans="1:40" x14ac:dyDescent="0.25">
      <c r="A721" s="17">
        <v>748</v>
      </c>
      <c r="B721">
        <v>6</v>
      </c>
      <c r="C721">
        <v>3</v>
      </c>
      <c r="D721">
        <v>2012</v>
      </c>
      <c r="E721" s="1">
        <v>0.6709666666666666</v>
      </c>
      <c r="F721">
        <v>7</v>
      </c>
      <c r="G721">
        <v>3</v>
      </c>
      <c r="H721">
        <v>2012</v>
      </c>
      <c r="I721" s="1">
        <v>0.54666111111111104</v>
      </c>
      <c r="J721" s="4">
        <v>620.36900000000003</v>
      </c>
      <c r="K721" s="7" t="s">
        <v>104</v>
      </c>
      <c r="L721" s="5">
        <v>11.273301320128287</v>
      </c>
      <c r="M721" s="5">
        <v>4.0861702201969045E-2</v>
      </c>
      <c r="N721" s="5">
        <v>3.0411427177480932</v>
      </c>
      <c r="O721" s="5">
        <v>4.9402640471504329</v>
      </c>
      <c r="P721" s="5">
        <v>0.19656795659787429</v>
      </c>
      <c r="Q721" s="2">
        <v>3.0794764521889393</v>
      </c>
      <c r="R721" s="5">
        <v>7.3803290192342521</v>
      </c>
      <c r="S721" s="5">
        <v>0.3912402672173067</v>
      </c>
      <c r="T721" s="5">
        <v>0.21294423157830258</v>
      </c>
      <c r="U721" s="5">
        <v>1.2592881548454766</v>
      </c>
      <c r="V721" s="5">
        <v>2.7590600647893968</v>
      </c>
      <c r="W721" s="3">
        <v>1.055094966651124</v>
      </c>
      <c r="X721" s="3">
        <v>0.29643040686761141</v>
      </c>
      <c r="Y721" s="3">
        <v>2.110189933302248</v>
      </c>
      <c r="AB721">
        <f t="shared" si="145"/>
        <v>0.31797876964229499</v>
      </c>
      <c r="AC721">
        <f t="shared" si="146"/>
        <v>5.113849394519555E-4</v>
      </c>
      <c r="AD721">
        <f t="shared" si="147"/>
        <v>4.9046812715577204E-2</v>
      </c>
      <c r="AE721">
        <f t="shared" si="148"/>
        <v>5.1430225689070241E-2</v>
      </c>
      <c r="AF721">
        <f t="shared" si="149"/>
        <v>2.2332293784324661E-3</v>
      </c>
      <c r="AG721">
        <f t="shared" si="150"/>
        <v>0.32102665747566206</v>
      </c>
      <c r="AH721">
        <f t="shared" si="151"/>
        <v>2.1689420134785798E-2</v>
      </c>
      <c r="AI721">
        <f t="shared" si="152"/>
        <v>5.4463808293021068E-3</v>
      </c>
      <c r="AJ721">
        <f t="shared" si="153"/>
        <v>2.5905948464214703E-2</v>
      </c>
      <c r="AK721">
        <f t="shared" si="154"/>
        <v>3.4419411985895668E-2</v>
      </c>
      <c r="AL721" s="5">
        <f t="shared" si="155"/>
        <v>0.42120042236482685</v>
      </c>
      <c r="AM721" s="5">
        <f t="shared" si="156"/>
        <v>0.4084878188898603</v>
      </c>
      <c r="AN721" s="5">
        <f t="shared" si="157"/>
        <v>1.2712603474966555E-2</v>
      </c>
    </row>
    <row r="722" spans="1:40" x14ac:dyDescent="0.25">
      <c r="A722" s="17">
        <v>749</v>
      </c>
      <c r="B722">
        <v>7</v>
      </c>
      <c r="C722">
        <v>3</v>
      </c>
      <c r="D722">
        <v>2012</v>
      </c>
      <c r="E722" s="1">
        <v>0.54943888888888881</v>
      </c>
      <c r="F722">
        <v>8</v>
      </c>
      <c r="G722">
        <v>3</v>
      </c>
      <c r="H722">
        <v>2012</v>
      </c>
      <c r="I722" s="1">
        <v>0.54874444444444437</v>
      </c>
      <c r="J722" s="4">
        <v>399.86</v>
      </c>
      <c r="K722" s="7">
        <v>82.828990146551376</v>
      </c>
      <c r="L722" s="5">
        <v>10.506010436986278</v>
      </c>
      <c r="M722" s="5">
        <v>5.8738891945514259E-2</v>
      </c>
      <c r="N722" s="5">
        <v>2.5181746944764001</v>
      </c>
      <c r="O722" s="5">
        <v>4.571666750029177</v>
      </c>
      <c r="P722" s="5">
        <v>0.19443471881825308</v>
      </c>
      <c r="Q722" s="2">
        <v>2.8064676701378817</v>
      </c>
      <c r="R722" s="5">
        <v>7.001202087397254</v>
      </c>
      <c r="S722" s="5">
        <v>0.39058503809666723</v>
      </c>
      <c r="T722" s="5">
        <v>0.17409259907634342</v>
      </c>
      <c r="U722" s="5">
        <v>1.0885893396021942</v>
      </c>
      <c r="V722" s="5">
        <v>2.0921339135364043</v>
      </c>
      <c r="W722" s="3">
        <v>1.0059994827390688</v>
      </c>
      <c r="X722" s="3">
        <v>0.1520252014743268</v>
      </c>
      <c r="Y722" s="3">
        <v>2.0119989654781376</v>
      </c>
      <c r="AB722">
        <f t="shared" si="145"/>
        <v>0.29633628852244598</v>
      </c>
      <c r="AC722">
        <f t="shared" si="146"/>
        <v>7.3511829126845043E-4</v>
      </c>
      <c r="AD722">
        <f t="shared" si="147"/>
        <v>4.0612511180187376E-2</v>
      </c>
      <c r="AE722">
        <f t="shared" si="148"/>
        <v>4.7592972862419813E-2</v>
      </c>
      <c r="AF722">
        <f t="shared" si="149"/>
        <v>2.208993438032587E-3</v>
      </c>
      <c r="AG722">
        <f t="shared" si="150"/>
        <v>0.30453554286960044</v>
      </c>
      <c r="AH722">
        <f t="shared" si="151"/>
        <v>2.1653095807069801E-2</v>
      </c>
      <c r="AI722">
        <f t="shared" si="152"/>
        <v>4.4526897352658145E-3</v>
      </c>
      <c r="AJ722">
        <f t="shared" si="153"/>
        <v>2.2394349714095749E-2</v>
      </c>
      <c r="AK722">
        <f t="shared" si="154"/>
        <v>2.6099474969266522E-2</v>
      </c>
      <c r="AL722" s="5">
        <f t="shared" si="155"/>
        <v>0.38748588429435421</v>
      </c>
      <c r="AM722" s="5">
        <f t="shared" si="156"/>
        <v>0.37913515309529833</v>
      </c>
      <c r="AN722" s="5">
        <f t="shared" si="157"/>
        <v>8.350731199055883E-3</v>
      </c>
    </row>
    <row r="723" spans="1:40" x14ac:dyDescent="0.25">
      <c r="A723" s="17">
        <v>750</v>
      </c>
      <c r="B723">
        <v>8</v>
      </c>
      <c r="C723">
        <v>3</v>
      </c>
      <c r="D723">
        <v>2012</v>
      </c>
      <c r="E723" s="1">
        <v>0.54874444444444437</v>
      </c>
      <c r="F723">
        <v>9</v>
      </c>
      <c r="G723">
        <v>3</v>
      </c>
      <c r="H723">
        <v>2012</v>
      </c>
      <c r="I723" s="1">
        <v>0.54874444444444437</v>
      </c>
      <c r="J723" s="4">
        <v>691.303</v>
      </c>
      <c r="K723" s="7">
        <v>55.98124122128786</v>
      </c>
      <c r="L723" s="5">
        <v>13.47630006909657</v>
      </c>
      <c r="M723" s="5">
        <v>4.2953668651806803E-2</v>
      </c>
      <c r="N723" s="5">
        <v>2.1301995410599019</v>
      </c>
      <c r="O723" s="5">
        <v>3.3332802933976367</v>
      </c>
      <c r="P723" s="5">
        <v>0.14776251031265114</v>
      </c>
      <c r="Q723" s="2">
        <v>1.2772938785954446</v>
      </c>
      <c r="R723" s="5">
        <v>8.1545342635573679</v>
      </c>
      <c r="S723" s="5">
        <v>2.8541271579418385E-2</v>
      </c>
      <c r="T723" s="5">
        <v>0.15792206890466265</v>
      </c>
      <c r="U723" s="5">
        <v>1.0836232448000371</v>
      </c>
      <c r="V723" s="5">
        <v>1.9758687579831129</v>
      </c>
      <c r="W723" s="3">
        <v>0.63636366425841839</v>
      </c>
      <c r="X723" s="3">
        <v>4.3413579222702774E-2</v>
      </c>
      <c r="Y723" s="3">
        <v>1.2727273285168368</v>
      </c>
      <c r="AB723">
        <f t="shared" si="145"/>
        <v>0.38011734039704875</v>
      </c>
      <c r="AC723">
        <f t="shared" si="146"/>
        <v>5.3756593727231189E-4</v>
      </c>
      <c r="AD723">
        <f t="shared" si="147"/>
        <v>3.435534193361979E-2</v>
      </c>
      <c r="AE723">
        <f t="shared" si="148"/>
        <v>3.4700849213364034E-2</v>
      </c>
      <c r="AF723">
        <f t="shared" si="149"/>
        <v>1.6787455329568771E-3</v>
      </c>
      <c r="AG723">
        <f t="shared" si="150"/>
        <v>0.35470273358791182</v>
      </c>
      <c r="AH723">
        <f t="shared" si="151"/>
        <v>1.5822595022490138E-3</v>
      </c>
      <c r="AI723">
        <f t="shared" si="152"/>
        <v>4.0391032066525306E-3</v>
      </c>
      <c r="AJ723">
        <f t="shared" si="153"/>
        <v>2.229218771446281E-2</v>
      </c>
      <c r="AK723">
        <f t="shared" si="154"/>
        <v>2.4649061352084743E-2</v>
      </c>
      <c r="AL723" s="5">
        <f t="shared" si="155"/>
        <v>0.45138984301426177</v>
      </c>
      <c r="AM723" s="5">
        <f t="shared" si="156"/>
        <v>0.40726534536336084</v>
      </c>
      <c r="AN723" s="5">
        <f t="shared" si="157"/>
        <v>4.4124497650900929E-2</v>
      </c>
    </row>
    <row r="724" spans="1:40" x14ac:dyDescent="0.25">
      <c r="A724" s="17">
        <v>751</v>
      </c>
      <c r="B724">
        <v>9</v>
      </c>
      <c r="C724">
        <v>3</v>
      </c>
      <c r="D724">
        <v>2012</v>
      </c>
      <c r="E724" s="1">
        <v>0.54943888888888881</v>
      </c>
      <c r="F724">
        <v>10</v>
      </c>
      <c r="G724">
        <v>3</v>
      </c>
      <c r="H724">
        <v>2012</v>
      </c>
      <c r="I724" s="1">
        <v>0.54874444444444437</v>
      </c>
      <c r="J724" s="4">
        <v>707.36500000000001</v>
      </c>
      <c r="K724" s="7">
        <v>282.00434005075186</v>
      </c>
      <c r="L724" s="5">
        <v>11.358624378267704</v>
      </c>
      <c r="M724" s="5">
        <v>4.6873490583597813E-2</v>
      </c>
      <c r="N724" s="5">
        <v>2.2672453401002319</v>
      </c>
      <c r="O724" s="5">
        <v>7.296563066215227</v>
      </c>
      <c r="P724" s="5">
        <v>0.27186624538486731</v>
      </c>
      <c r="Q724" s="2">
        <v>5.3822722307455617</v>
      </c>
      <c r="R724" s="5">
        <v>7.5925356781859428</v>
      </c>
      <c r="S724" s="5">
        <v>0.16389558431644199</v>
      </c>
      <c r="T724" s="5">
        <v>0.26784851762055895</v>
      </c>
      <c r="U724" s="5">
        <v>0.79975872899186906</v>
      </c>
      <c r="V724" s="5">
        <v>4.0845975321557235</v>
      </c>
      <c r="W724" s="3">
        <v>3.6692727962440199</v>
      </c>
      <c r="X724" s="3">
        <v>0.36302163248326436</v>
      </c>
      <c r="Y724" s="3">
        <v>7.3385455924880398</v>
      </c>
      <c r="AB724">
        <f t="shared" si="145"/>
        <v>0.32038542234134493</v>
      </c>
      <c r="AC724">
        <f t="shared" si="146"/>
        <v>5.8662257939024094E-4</v>
      </c>
      <c r="AD724">
        <f t="shared" si="147"/>
        <v>3.6565583366802171E-2</v>
      </c>
      <c r="AE724">
        <f t="shared" si="148"/>
        <v>7.5960289099615524E-2</v>
      </c>
      <c r="AF724">
        <f t="shared" si="149"/>
        <v>3.0887012141030783E-3</v>
      </c>
      <c r="AG724">
        <f t="shared" si="150"/>
        <v>0.33025713950970115</v>
      </c>
      <c r="AH724">
        <f t="shared" si="151"/>
        <v>9.0859772992156682E-3</v>
      </c>
      <c r="AI724">
        <f t="shared" si="152"/>
        <v>6.8506435732642833E-3</v>
      </c>
      <c r="AJ724">
        <f t="shared" si="153"/>
        <v>1.6452555626247051E-2</v>
      </c>
      <c r="AK724">
        <f t="shared" si="154"/>
        <v>5.0955558035874794E-2</v>
      </c>
      <c r="AL724" s="5">
        <f t="shared" si="155"/>
        <v>0.43658661860125592</v>
      </c>
      <c r="AM724" s="5">
        <f t="shared" si="156"/>
        <v>0.41360187404430293</v>
      </c>
      <c r="AN724" s="5">
        <f t="shared" si="157"/>
        <v>2.2984744556952985E-2</v>
      </c>
    </row>
    <row r="725" spans="1:40" x14ac:dyDescent="0.25">
      <c r="A725" s="17">
        <v>752</v>
      </c>
      <c r="B725">
        <v>10</v>
      </c>
      <c r="C725">
        <v>3</v>
      </c>
      <c r="D725">
        <v>2012</v>
      </c>
      <c r="E725" s="1">
        <v>0.54874444444444437</v>
      </c>
      <c r="F725">
        <v>11</v>
      </c>
      <c r="G725">
        <v>3</v>
      </c>
      <c r="H725">
        <v>2012</v>
      </c>
      <c r="I725" s="1">
        <v>0.54874444444444437</v>
      </c>
      <c r="J725" s="4">
        <v>697.51800000000003</v>
      </c>
      <c r="K725" s="7">
        <v>547.15433866939645</v>
      </c>
      <c r="L725" s="5">
        <v>9.4475650329692815</v>
      </c>
      <c r="M725" s="5">
        <v>5.7416917317306984E-2</v>
      </c>
      <c r="N725" s="5">
        <v>3.5453307298162922</v>
      </c>
      <c r="O725" s="5">
        <v>9.9023107647401201</v>
      </c>
      <c r="P725" s="5">
        <v>0.30024458150183936</v>
      </c>
      <c r="Q725" s="2">
        <v>8.1908941614811361</v>
      </c>
      <c r="R725" s="5">
        <v>6.7878879111363428</v>
      </c>
      <c r="S725" s="5">
        <v>0.12270173195052551</v>
      </c>
      <c r="T725" s="5">
        <v>0.44603484545679584</v>
      </c>
      <c r="U725" s="5">
        <v>0.89497331968493998</v>
      </c>
      <c r="V725" s="5">
        <v>5.1777320919794656</v>
      </c>
      <c r="W725" s="3">
        <v>5.6526321502474595</v>
      </c>
      <c r="X725" s="3">
        <v>0.68049364411608826</v>
      </c>
      <c r="Y725" s="3">
        <v>11.305264300494919</v>
      </c>
      <c r="AB725">
        <f t="shared" si="145"/>
        <v>0.26648139883703159</v>
      </c>
      <c r="AC725">
        <f t="shared" si="146"/>
        <v>7.1857375497230409E-4</v>
      </c>
      <c r="AD725">
        <f t="shared" si="147"/>
        <v>5.717823478170745E-2</v>
      </c>
      <c r="AE725">
        <f t="shared" si="148"/>
        <v>0.10308721813516183</v>
      </c>
      <c r="AF725">
        <f t="shared" si="149"/>
        <v>3.4111104970011154E-3</v>
      </c>
      <c r="AG725">
        <f t="shared" si="150"/>
        <v>0.2952568864819588</v>
      </c>
      <c r="AH725">
        <f t="shared" si="151"/>
        <v>6.802289126498922E-3</v>
      </c>
      <c r="AI725">
        <f t="shared" si="152"/>
        <v>1.1408036806121898E-2</v>
      </c>
      <c r="AJ725">
        <f t="shared" si="153"/>
        <v>1.8411300548959886E-2</v>
      </c>
      <c r="AK725">
        <f t="shared" si="154"/>
        <v>6.45924662173087E-2</v>
      </c>
      <c r="AL725" s="5">
        <f t="shared" si="155"/>
        <v>0.43087653600587433</v>
      </c>
      <c r="AM725" s="5">
        <f t="shared" si="156"/>
        <v>0.39647097918084823</v>
      </c>
      <c r="AN725" s="5">
        <f t="shared" si="157"/>
        <v>3.4405556825026107E-2</v>
      </c>
    </row>
    <row r="726" spans="1:40" x14ac:dyDescent="0.25">
      <c r="A726" s="17">
        <v>753</v>
      </c>
      <c r="B726">
        <v>11</v>
      </c>
      <c r="C726">
        <v>3</v>
      </c>
      <c r="D726">
        <v>2012</v>
      </c>
      <c r="E726" s="1">
        <v>0.54874444444444437</v>
      </c>
      <c r="F726">
        <v>12</v>
      </c>
      <c r="G726">
        <v>3</v>
      </c>
      <c r="H726">
        <v>2012</v>
      </c>
      <c r="I726" s="1">
        <v>0.54874444444444437</v>
      </c>
      <c r="J726" s="4">
        <v>708.10799999999995</v>
      </c>
      <c r="K726" s="7">
        <v>197.52636603455963</v>
      </c>
      <c r="L726" s="5">
        <v>6.0179614785691822</v>
      </c>
      <c r="M726" s="5">
        <v>6.0018151656715278E-2</v>
      </c>
      <c r="N726" s="5">
        <v>3.2455011570739689</v>
      </c>
      <c r="O726" s="5">
        <v>4.1210003747074371</v>
      </c>
      <c r="P726" s="5">
        <v>0.19966069206015657</v>
      </c>
      <c r="Q726" s="2">
        <v>3.093972611213732</v>
      </c>
      <c r="R726" s="5">
        <v>4.0734379501431999</v>
      </c>
      <c r="S726" s="5">
        <v>0.2504523792039256</v>
      </c>
      <c r="T726" s="5">
        <v>0.17493376716546066</v>
      </c>
      <c r="U726" s="5">
        <v>0.66781150144704859</v>
      </c>
      <c r="V726" s="5">
        <v>2.6137651318725399</v>
      </c>
      <c r="W726" s="3">
        <v>2.481042058594944</v>
      </c>
      <c r="X726" s="3">
        <v>0.68632949865242621</v>
      </c>
      <c r="Y726" s="3">
        <v>4.962084117189888</v>
      </c>
      <c r="AB726">
        <f t="shared" si="145"/>
        <v>0.16974477416774833</v>
      </c>
      <c r="AC726">
        <f t="shared" si="146"/>
        <v>7.5112824960847115E-4</v>
      </c>
      <c r="AD726">
        <f t="shared" si="147"/>
        <v>5.2342656097727258E-2</v>
      </c>
      <c r="AE726">
        <f t="shared" si="148"/>
        <v>4.2901346428678599E-2</v>
      </c>
      <c r="AF726">
        <f t="shared" si="149"/>
        <v>2.2683662736499208E-3</v>
      </c>
      <c r="AG726">
        <f t="shared" si="150"/>
        <v>0.17718480655279281</v>
      </c>
      <c r="AH726">
        <f t="shared" si="151"/>
        <v>1.3884477983176107E-2</v>
      </c>
      <c r="AI726">
        <f t="shared" si="152"/>
        <v>4.4742039210262504E-3</v>
      </c>
      <c r="AJ726">
        <f t="shared" si="153"/>
        <v>1.3738150616067655E-2</v>
      </c>
      <c r="AK726">
        <f t="shared" si="154"/>
        <v>3.2606850447511722E-2</v>
      </c>
      <c r="AL726" s="5">
        <f t="shared" si="155"/>
        <v>0.26800827121741255</v>
      </c>
      <c r="AM726" s="5">
        <f t="shared" si="156"/>
        <v>0.24188848952057451</v>
      </c>
      <c r="AN726" s="5">
        <f t="shared" si="157"/>
        <v>2.611978169683804E-2</v>
      </c>
    </row>
    <row r="727" spans="1:40" x14ac:dyDescent="0.25">
      <c r="A727" s="17">
        <v>754</v>
      </c>
      <c r="B727">
        <v>12</v>
      </c>
      <c r="C727">
        <v>3</v>
      </c>
      <c r="D727">
        <v>2012</v>
      </c>
      <c r="E727" s="1">
        <v>0.54874444444444437</v>
      </c>
      <c r="F727">
        <v>13</v>
      </c>
      <c r="G727">
        <v>3</v>
      </c>
      <c r="H727">
        <v>2012</v>
      </c>
      <c r="I727" s="1">
        <v>0.54874444444444437</v>
      </c>
      <c r="J727" s="4">
        <v>705.428</v>
      </c>
      <c r="K727" s="7">
        <v>185.46187562727877</v>
      </c>
      <c r="L727" s="5">
        <v>5.3174999196705164</v>
      </c>
      <c r="M727" s="5">
        <v>4.3251283854151897E-2</v>
      </c>
      <c r="N727" s="5">
        <v>3.370497532467287</v>
      </c>
      <c r="O727" s="5">
        <v>3.5068733686027018</v>
      </c>
      <c r="P727" s="5">
        <v>0.24380943200440017</v>
      </c>
      <c r="Q727" s="2">
        <v>2.5839416190567994</v>
      </c>
      <c r="R727" s="5">
        <v>3.6605682413135479</v>
      </c>
      <c r="S727" s="5">
        <v>0.33670244636353158</v>
      </c>
      <c r="T727" s="5">
        <v>0.1930563194731898</v>
      </c>
      <c r="U727" s="5">
        <v>0.69697545320004317</v>
      </c>
      <c r="V727" s="5">
        <v>2.8405998438772868</v>
      </c>
      <c r="W727" s="3">
        <v>2.4049327316924498</v>
      </c>
      <c r="X727" s="3">
        <v>1.147611651512056</v>
      </c>
      <c r="Y727" s="3">
        <v>4.8098654633848996</v>
      </c>
      <c r="AB727">
        <f t="shared" si="145"/>
        <v>0.14998730487322698</v>
      </c>
      <c r="AC727">
        <f t="shared" si="146"/>
        <v>5.4129059689317057E-4</v>
      </c>
      <c r="AD727">
        <f t="shared" si="147"/>
        <v>5.4358567346569173E-2</v>
      </c>
      <c r="AE727">
        <f t="shared" si="148"/>
        <v>3.6508026107280447E-2</v>
      </c>
      <c r="AF727">
        <f t="shared" si="149"/>
        <v>2.7699447850751445E-3</v>
      </c>
      <c r="AG727">
        <f t="shared" si="150"/>
        <v>0.15922596186536653</v>
      </c>
      <c r="AH727">
        <f t="shared" si="151"/>
        <v>1.8665974419071175E-2</v>
      </c>
      <c r="AI727">
        <f t="shared" si="152"/>
        <v>4.9377164601322769E-3</v>
      </c>
      <c r="AJ727">
        <f t="shared" si="153"/>
        <v>1.433810847973757E-2</v>
      </c>
      <c r="AK727">
        <f t="shared" si="154"/>
        <v>3.5436624798868346E-2</v>
      </c>
      <c r="AL727" s="5">
        <f t="shared" si="155"/>
        <v>0.24416513370904491</v>
      </c>
      <c r="AM727" s="5">
        <f t="shared" si="156"/>
        <v>0.2326043860231759</v>
      </c>
      <c r="AN727" s="5">
        <f t="shared" si="157"/>
        <v>1.1560747685869011E-2</v>
      </c>
    </row>
    <row r="728" spans="1:40" x14ac:dyDescent="0.25">
      <c r="A728" s="17">
        <v>755</v>
      </c>
      <c r="B728">
        <v>13</v>
      </c>
      <c r="C728">
        <v>3</v>
      </c>
      <c r="D728">
        <v>2012</v>
      </c>
      <c r="E728" s="1">
        <v>0.54874444444444437</v>
      </c>
      <c r="F728">
        <v>14</v>
      </c>
      <c r="G728">
        <v>3</v>
      </c>
      <c r="H728">
        <v>2012</v>
      </c>
      <c r="I728" s="1">
        <v>0.54874444444444437</v>
      </c>
      <c r="J728" s="4">
        <v>706.51499999999999</v>
      </c>
      <c r="K728" s="7">
        <v>115.08602082050628</v>
      </c>
      <c r="L728" s="5">
        <v>6.1350997501822322</v>
      </c>
      <c r="M728" s="5">
        <v>6.1124439443371113E-2</v>
      </c>
      <c r="N728" s="5">
        <v>2.8657744940541487</v>
      </c>
      <c r="O728" s="5">
        <v>3.6609932792179452</v>
      </c>
      <c r="P728" s="5">
        <v>0.18471417214543687</v>
      </c>
      <c r="Q728" s="2">
        <v>2.594928798276988</v>
      </c>
      <c r="R728" s="5">
        <v>4.2282669157767359</v>
      </c>
      <c r="S728" s="5">
        <v>0.28934700607913494</v>
      </c>
      <c r="T728" s="5">
        <v>0.1568336600543985</v>
      </c>
      <c r="U728" s="5">
        <v>0.68004406606134826</v>
      </c>
      <c r="V728" s="5">
        <v>2.486775227702172</v>
      </c>
      <c r="W728" s="3">
        <v>1.8737691951013284</v>
      </c>
      <c r="X728" s="3">
        <v>0.61408868159543217</v>
      </c>
      <c r="Y728" s="3">
        <v>3.7475383902026569</v>
      </c>
      <c r="AB728">
        <f t="shared" si="145"/>
        <v>0.17304881815875189</v>
      </c>
      <c r="AC728">
        <f t="shared" si="146"/>
        <v>7.6497346119557366E-4</v>
      </c>
      <c r="AD728">
        <f t="shared" si="147"/>
        <v>4.621851650521408E-2</v>
      </c>
      <c r="AE728">
        <f t="shared" si="148"/>
        <v>3.8112479171017656E-2</v>
      </c>
      <c r="AF728">
        <f t="shared" si="149"/>
        <v>2.0985572775317871E-3</v>
      </c>
      <c r="AG728">
        <f t="shared" si="150"/>
        <v>0.18391949618359538</v>
      </c>
      <c r="AH728">
        <f t="shared" si="151"/>
        <v>1.6040702620487238E-2</v>
      </c>
      <c r="AI728">
        <f t="shared" si="152"/>
        <v>4.0112654528303912E-3</v>
      </c>
      <c r="AJ728">
        <f t="shared" si="153"/>
        <v>1.3989797697209387E-2</v>
      </c>
      <c r="AK728">
        <f t="shared" si="154"/>
        <v>3.1022645056164821E-2</v>
      </c>
      <c r="AL728" s="5">
        <f t="shared" si="155"/>
        <v>0.26024334457371101</v>
      </c>
      <c r="AM728" s="5">
        <f t="shared" si="156"/>
        <v>0.24898390701028722</v>
      </c>
      <c r="AN728" s="5">
        <f t="shared" si="157"/>
        <v>1.1259437563423791E-2</v>
      </c>
    </row>
    <row r="729" spans="1:40" x14ac:dyDescent="0.25">
      <c r="A729" s="17">
        <v>756</v>
      </c>
      <c r="B729">
        <v>14</v>
      </c>
      <c r="C729">
        <v>3</v>
      </c>
      <c r="D729">
        <v>2012</v>
      </c>
      <c r="E729" s="1">
        <v>0.55568888888888879</v>
      </c>
      <c r="F729">
        <v>15</v>
      </c>
      <c r="G729">
        <v>3</v>
      </c>
      <c r="H729">
        <v>2012</v>
      </c>
      <c r="I729" s="1">
        <v>0.55568888888888879</v>
      </c>
      <c r="J729" s="4">
        <v>708.24800000000005</v>
      </c>
      <c r="K729" s="7">
        <v>72.96879059312549</v>
      </c>
      <c r="L729" s="5">
        <v>7.2035219301713518</v>
      </c>
      <c r="M729" s="5">
        <v>4.1925992025392232E-2</v>
      </c>
      <c r="N729" s="5">
        <v>2.8678024270217968</v>
      </c>
      <c r="O729" s="5">
        <v>4.7857436001701847</v>
      </c>
      <c r="P729" s="5">
        <v>0.20658582869277431</v>
      </c>
      <c r="Q729" s="2">
        <v>3.4336570888841189</v>
      </c>
      <c r="R729" s="5">
        <v>5.3626987533556996</v>
      </c>
      <c r="S729" s="5">
        <v>0.11553862488845716</v>
      </c>
      <c r="T729" s="5">
        <v>0.14150598848614235</v>
      </c>
      <c r="U729" s="5">
        <v>0.75014778250932812</v>
      </c>
      <c r="V729" s="5">
        <v>1.8809503639026632</v>
      </c>
      <c r="W729" s="3">
        <v>0.61256188514128962</v>
      </c>
      <c r="X729" s="3">
        <v>0.39859088025061723</v>
      </c>
      <c r="Y729" s="3">
        <v>1.2251237702825792</v>
      </c>
      <c r="AB729">
        <f t="shared" si="145"/>
        <v>0.20318511635605874</v>
      </c>
      <c r="AC729">
        <f t="shared" si="146"/>
        <v>5.2470454577232975E-4</v>
      </c>
      <c r="AD729">
        <f t="shared" si="147"/>
        <v>4.6251222516636534E-2</v>
      </c>
      <c r="AE729">
        <f t="shared" si="148"/>
        <v>4.9821602873382068E-2</v>
      </c>
      <c r="AF729">
        <f t="shared" si="149"/>
        <v>2.3470434845508765E-3</v>
      </c>
      <c r="AG729">
        <f t="shared" si="150"/>
        <v>0.23326456738608953</v>
      </c>
      <c r="AH729">
        <f t="shared" si="151"/>
        <v>6.4051836862928967E-3</v>
      </c>
      <c r="AI729">
        <f t="shared" si="152"/>
        <v>3.619236347517471E-3</v>
      </c>
      <c r="AJ729">
        <f t="shared" si="153"/>
        <v>1.5431964256517758E-2</v>
      </c>
      <c r="AK729">
        <f t="shared" si="154"/>
        <v>2.3464949649484323E-2</v>
      </c>
      <c r="AL729" s="5">
        <f t="shared" si="155"/>
        <v>0.30212968977640053</v>
      </c>
      <c r="AM729" s="5">
        <f t="shared" si="156"/>
        <v>0.28218590132590199</v>
      </c>
      <c r="AN729" s="5">
        <f t="shared" si="157"/>
        <v>1.9943788450498545E-2</v>
      </c>
    </row>
    <row r="730" spans="1:40" x14ac:dyDescent="0.25">
      <c r="A730" s="17">
        <v>757</v>
      </c>
      <c r="B730">
        <v>15</v>
      </c>
      <c r="C730">
        <v>3</v>
      </c>
      <c r="D730">
        <v>2012</v>
      </c>
      <c r="E730" s="1">
        <v>0.63902222222222216</v>
      </c>
      <c r="F730">
        <v>16</v>
      </c>
      <c r="G730">
        <v>3</v>
      </c>
      <c r="H730">
        <v>2012</v>
      </c>
      <c r="I730" s="1">
        <v>0.63902222222222216</v>
      </c>
      <c r="J730" s="4">
        <v>707.62900000000002</v>
      </c>
      <c r="K730" s="7">
        <v>93.495320287890962</v>
      </c>
      <c r="L730" s="5">
        <v>9.4856862376565498</v>
      </c>
      <c r="M730" s="5">
        <v>4.3255246275472975E-2</v>
      </c>
      <c r="N730" s="5">
        <v>2.801573517573003</v>
      </c>
      <c r="O730" s="5">
        <v>5.141234554641863</v>
      </c>
      <c r="P730" s="5">
        <v>0.24586706687638107</v>
      </c>
      <c r="Q730" s="2">
        <v>3.4952413463665284</v>
      </c>
      <c r="R730" s="5">
        <v>6.5284030662018289</v>
      </c>
      <c r="S730" s="5">
        <v>5.9135507448111947E-2</v>
      </c>
      <c r="T730" s="5">
        <v>0.17495985419855131</v>
      </c>
      <c r="U730" s="5">
        <v>0.92991854959778841</v>
      </c>
      <c r="V730" s="5">
        <v>2.27674011852727</v>
      </c>
      <c r="W730" s="3">
        <v>0.84258016528380586</v>
      </c>
      <c r="X730" s="3">
        <v>0.40065637472290849</v>
      </c>
      <c r="Y730" s="3">
        <v>1.6851603305676117</v>
      </c>
      <c r="AB730">
        <f t="shared" si="145"/>
        <v>0.26755665917289223</v>
      </c>
      <c r="AC730">
        <f t="shared" si="146"/>
        <v>5.4134018666741315E-4</v>
      </c>
      <c r="AD730">
        <f t="shared" si="147"/>
        <v>4.5183098715956369E-2</v>
      </c>
      <c r="AE730">
        <f t="shared" si="148"/>
        <v>5.3522413162954974E-2</v>
      </c>
      <c r="AF730">
        <f t="shared" si="149"/>
        <v>2.7933217928322908E-3</v>
      </c>
      <c r="AG730">
        <f t="shared" si="150"/>
        <v>0.28396991645422415</v>
      </c>
      <c r="AH730">
        <f t="shared" si="151"/>
        <v>3.2783304107433598E-3</v>
      </c>
      <c r="AI730">
        <f t="shared" si="152"/>
        <v>4.4748711375827413E-3</v>
      </c>
      <c r="AJ730">
        <f t="shared" si="153"/>
        <v>1.9130190281789517E-2</v>
      </c>
      <c r="AK730">
        <f t="shared" si="154"/>
        <v>2.8402446588414048E-2</v>
      </c>
      <c r="AL730" s="5">
        <f t="shared" si="155"/>
        <v>0.36959683303130331</v>
      </c>
      <c r="AM730" s="5">
        <f t="shared" si="156"/>
        <v>0.33925575487275383</v>
      </c>
      <c r="AN730" s="5">
        <f t="shared" si="157"/>
        <v>3.0341078158549473E-2</v>
      </c>
    </row>
    <row r="731" spans="1:40" x14ac:dyDescent="0.25">
      <c r="A731" s="17">
        <v>758</v>
      </c>
      <c r="B731">
        <v>16</v>
      </c>
      <c r="C731">
        <v>3</v>
      </c>
      <c r="D731">
        <v>2012</v>
      </c>
      <c r="E731" s="1">
        <v>0.63902222222222216</v>
      </c>
      <c r="F731">
        <v>17</v>
      </c>
      <c r="G731">
        <v>3</v>
      </c>
      <c r="H731">
        <v>2012</v>
      </c>
      <c r="I731" s="1">
        <v>0.63902222222222216</v>
      </c>
      <c r="J731" s="4">
        <v>705.17600000000004</v>
      </c>
      <c r="K731" s="7">
        <v>217.3925374658244</v>
      </c>
      <c r="L731" s="5">
        <v>10.314531407762034</v>
      </c>
      <c r="M731" s="5">
        <v>4.2757174568240172E-2</v>
      </c>
      <c r="N731" s="5">
        <v>2.3917613002522304</v>
      </c>
      <c r="O731" s="5">
        <v>4.9349098664730509</v>
      </c>
      <c r="P731" s="5">
        <v>0.29818844279064133</v>
      </c>
      <c r="Q731" s="2">
        <v>3.2333190263537044</v>
      </c>
      <c r="R731" s="5">
        <v>6.748916582526916</v>
      </c>
      <c r="S731" s="5">
        <v>6.994944051792272E-2</v>
      </c>
      <c r="T731" s="5">
        <v>0.20391883255622237</v>
      </c>
      <c r="U731" s="5">
        <v>0.95242417023078862</v>
      </c>
      <c r="V731" s="5">
        <v>2.7825980086295239</v>
      </c>
      <c r="W731" s="3">
        <v>1.9262799516497624</v>
      </c>
      <c r="X731" s="3">
        <v>9.8263311985843649E-3</v>
      </c>
      <c r="Y731" s="3">
        <v>3.8525599032995248</v>
      </c>
      <c r="AB731">
        <f t="shared" si="145"/>
        <v>0.2909353625296035</v>
      </c>
      <c r="AC731">
        <f t="shared" si="146"/>
        <v>5.3510681027533254E-4</v>
      </c>
      <c r="AD731">
        <f t="shared" si="147"/>
        <v>3.8573746595063137E-2</v>
      </c>
      <c r="AE731">
        <f t="shared" si="148"/>
        <v>5.1374486417243938E-2</v>
      </c>
      <c r="AF731">
        <f t="shared" si="149"/>
        <v>3.3877504872851199E-3</v>
      </c>
      <c r="AG731">
        <f t="shared" si="150"/>
        <v>0.29356172691274929</v>
      </c>
      <c r="AH731">
        <f t="shared" si="151"/>
        <v>3.877828870676434E-3</v>
      </c>
      <c r="AI731">
        <f t="shared" si="152"/>
        <v>5.2155421733482621E-3</v>
      </c>
      <c r="AJ731">
        <f t="shared" si="153"/>
        <v>1.9593173631573518E-2</v>
      </c>
      <c r="AK731">
        <f t="shared" si="154"/>
        <v>3.4713049009849353E-2</v>
      </c>
      <c r="AL731" s="5">
        <f t="shared" si="155"/>
        <v>0.38480645283947107</v>
      </c>
      <c r="AM731" s="5">
        <f t="shared" si="156"/>
        <v>0.35696132059819685</v>
      </c>
      <c r="AN731" s="5">
        <f t="shared" si="157"/>
        <v>2.7845132241274217E-2</v>
      </c>
    </row>
    <row r="732" spans="1:40" x14ac:dyDescent="0.25">
      <c r="A732" s="17">
        <v>759</v>
      </c>
      <c r="B732">
        <v>17</v>
      </c>
      <c r="C732">
        <v>3</v>
      </c>
      <c r="D732">
        <v>2012</v>
      </c>
      <c r="E732" s="1">
        <v>0.63902222222222216</v>
      </c>
      <c r="F732">
        <v>18</v>
      </c>
      <c r="G732">
        <v>3</v>
      </c>
      <c r="H732">
        <v>2012</v>
      </c>
      <c r="I732" s="1">
        <v>0.63902222222222216</v>
      </c>
      <c r="J732" s="4">
        <v>703.59900000000005</v>
      </c>
      <c r="K732" s="7">
        <v>314.75314774466699</v>
      </c>
      <c r="L732" s="5">
        <v>11.361850523759511</v>
      </c>
      <c r="M732" s="5">
        <v>4.7263663914625609E-2</v>
      </c>
      <c r="N732" s="5">
        <v>2.6876217845676305</v>
      </c>
      <c r="O732" s="5">
        <v>6.0035995882124142</v>
      </c>
      <c r="P732" s="5">
        <v>0.3828449633005922</v>
      </c>
      <c r="Q732" s="2">
        <v>4.1151163778534832</v>
      </c>
      <c r="R732" s="5">
        <v>7.490176459413199</v>
      </c>
      <c r="S732" s="5">
        <v>0.10455576732390658</v>
      </c>
      <c r="T732" s="5">
        <v>0.27749992064608775</v>
      </c>
      <c r="U732" s="5">
        <v>0.89907745747222512</v>
      </c>
      <c r="V732" s="5">
        <v>4.0335683630401222</v>
      </c>
      <c r="W732" s="3">
        <v>2.9792553740530821</v>
      </c>
      <c r="X732" s="3">
        <v>0.74310317141041082</v>
      </c>
      <c r="Y732" s="3">
        <v>5.9585107481061641</v>
      </c>
      <c r="AB732">
        <f t="shared" si="145"/>
        <v>0.32047642015512112</v>
      </c>
      <c r="AC732">
        <f t="shared" si="146"/>
        <v>5.9150560565961164E-4</v>
      </c>
      <c r="AD732">
        <f t="shared" si="147"/>
        <v>4.3345312782822491E-2</v>
      </c>
      <c r="AE732">
        <f t="shared" si="148"/>
        <v>6.2499995713118123E-2</v>
      </c>
      <c r="AF732">
        <f t="shared" si="149"/>
        <v>4.3495421849291775E-3</v>
      </c>
      <c r="AG732">
        <f t="shared" si="150"/>
        <v>0.32580475835178857</v>
      </c>
      <c r="AH732">
        <f t="shared" si="151"/>
        <v>5.7963204583528702E-3</v>
      </c>
      <c r="AI732">
        <f t="shared" si="152"/>
        <v>7.0974932579188285E-3</v>
      </c>
      <c r="AJ732">
        <f t="shared" si="153"/>
        <v>1.8495730456124772E-2</v>
      </c>
      <c r="AK732">
        <f t="shared" si="154"/>
        <v>5.0318966604791945E-2</v>
      </c>
      <c r="AL732" s="5">
        <f t="shared" si="155"/>
        <v>0.43126277644165051</v>
      </c>
      <c r="AM732" s="5">
        <f t="shared" si="156"/>
        <v>0.40751326912897701</v>
      </c>
      <c r="AN732" s="5">
        <f t="shared" si="157"/>
        <v>2.3749507312673501E-2</v>
      </c>
    </row>
    <row r="733" spans="1:40" x14ac:dyDescent="0.25">
      <c r="A733" s="17">
        <v>760</v>
      </c>
      <c r="B733">
        <v>18</v>
      </c>
      <c r="C733">
        <v>3</v>
      </c>
      <c r="D733">
        <v>2012</v>
      </c>
      <c r="E733" s="1">
        <v>0.63902222222222216</v>
      </c>
      <c r="F733">
        <v>19</v>
      </c>
      <c r="G733">
        <v>3</v>
      </c>
      <c r="H733">
        <v>2012</v>
      </c>
      <c r="I733" s="1">
        <v>0.63902222222222216</v>
      </c>
      <c r="J733" s="4">
        <v>704.53200000000004</v>
      </c>
      <c r="K733" s="7">
        <v>203.53937081637167</v>
      </c>
      <c r="L733" s="5">
        <v>8.360339440460713</v>
      </c>
      <c r="M733" s="5">
        <v>0.10710656151885224</v>
      </c>
      <c r="N733" s="5">
        <v>2.3155882202653677</v>
      </c>
      <c r="O733" s="5">
        <v>4.604654815773686</v>
      </c>
      <c r="P733" s="5">
        <v>0.2367008643089786</v>
      </c>
      <c r="Q733" s="2">
        <v>3.1958700106851072</v>
      </c>
      <c r="R733" s="5">
        <v>5.5875777584741826</v>
      </c>
      <c r="S733" s="5">
        <v>4.8777533644083354E-2</v>
      </c>
      <c r="T733" s="5">
        <v>0.15606956107032754</v>
      </c>
      <c r="U733" s="5">
        <v>0.83659034176824698</v>
      </c>
      <c r="V733" s="5">
        <v>2.5974500330242862</v>
      </c>
      <c r="W733" s="3">
        <v>0.87387397067633521</v>
      </c>
      <c r="X733" s="3">
        <v>0.39034697864311635</v>
      </c>
      <c r="Y733" s="3">
        <v>1.7477479413526704</v>
      </c>
      <c r="AB733">
        <f t="shared" si="145"/>
        <v>0.23581472485997551</v>
      </c>
      <c r="AC733">
        <f t="shared" si="146"/>
        <v>1.3404405476428246E-3</v>
      </c>
      <c r="AD733">
        <f t="shared" si="147"/>
        <v>3.734524562196484E-2</v>
      </c>
      <c r="AE733">
        <f t="shared" si="148"/>
        <v>4.7936392495478618E-2</v>
      </c>
      <c r="AF733">
        <f t="shared" si="149"/>
        <v>2.689183594437814E-3</v>
      </c>
      <c r="AG733">
        <f t="shared" si="150"/>
        <v>0.24304626616421923</v>
      </c>
      <c r="AH733">
        <f t="shared" si="151"/>
        <v>2.7041092366843524E-3</v>
      </c>
      <c r="AI733">
        <f t="shared" si="152"/>
        <v>3.9917224296280793E-3</v>
      </c>
      <c r="AJ733">
        <f t="shared" si="153"/>
        <v>1.7210251836417344E-2</v>
      </c>
      <c r="AK733">
        <f t="shared" si="154"/>
        <v>3.240331877525307E-2</v>
      </c>
      <c r="AL733" s="5">
        <f t="shared" si="155"/>
        <v>0.32512598711949958</v>
      </c>
      <c r="AM733" s="5">
        <f t="shared" si="156"/>
        <v>0.29935566844220207</v>
      </c>
      <c r="AN733" s="5">
        <f t="shared" si="157"/>
        <v>2.577031867729751E-2</v>
      </c>
    </row>
    <row r="734" spans="1:40" x14ac:dyDescent="0.25">
      <c r="A734" s="17">
        <v>761</v>
      </c>
      <c r="B734">
        <v>19</v>
      </c>
      <c r="C734">
        <v>3</v>
      </c>
      <c r="D734">
        <v>2012</v>
      </c>
      <c r="E734" s="1">
        <v>0.63902222222222216</v>
      </c>
      <c r="F734">
        <v>20</v>
      </c>
      <c r="G734">
        <v>3</v>
      </c>
      <c r="H734">
        <v>2012</v>
      </c>
      <c r="I734" s="1">
        <v>0.63902222222222216</v>
      </c>
      <c r="J734" s="4">
        <v>707.21500000000003</v>
      </c>
      <c r="K734" s="7">
        <v>140.81997695184643</v>
      </c>
      <c r="L734" s="5">
        <v>10.177169130556713</v>
      </c>
      <c r="M734" s="5">
        <v>4.8731055383912016E-2</v>
      </c>
      <c r="N734" s="5">
        <v>2.4716114147277231</v>
      </c>
      <c r="O734" s="5">
        <v>5.6869834491632663</v>
      </c>
      <c r="P734" s="5">
        <v>0.28347155155551462</v>
      </c>
      <c r="Q734" s="2">
        <v>4.0008963366746073</v>
      </c>
      <c r="R734" s="5">
        <v>6.6874250876089079</v>
      </c>
      <c r="S734" s="5">
        <v>6.7484428356299003E-2</v>
      </c>
      <c r="T734" s="5">
        <v>0.17238322150972477</v>
      </c>
      <c r="U734" s="5">
        <v>0.94820009945113337</v>
      </c>
      <c r="V734" s="5">
        <v>2.5967878697897153</v>
      </c>
      <c r="W734" s="3">
        <v>0.64953108562709083</v>
      </c>
      <c r="X734" s="3">
        <v>0.46559589427162801</v>
      </c>
      <c r="Y734" s="3">
        <v>1.2990621712541817</v>
      </c>
      <c r="AB734">
        <f t="shared" si="145"/>
        <v>0.28706087300247402</v>
      </c>
      <c r="AC734">
        <f t="shared" si="146"/>
        <v>6.0987003634251124E-4</v>
      </c>
      <c r="AD734">
        <f t="shared" si="147"/>
        <v>3.9861549889246221E-2</v>
      </c>
      <c r="AE734">
        <f t="shared" si="148"/>
        <v>5.9203888595626655E-2</v>
      </c>
      <c r="AF734">
        <f t="shared" si="149"/>
        <v>3.2205503269216703E-3</v>
      </c>
      <c r="AG734">
        <f t="shared" si="150"/>
        <v>0.29088699398075352</v>
      </c>
      <c r="AH734">
        <f t="shared" si="151"/>
        <v>3.7411745206753963E-3</v>
      </c>
      <c r="AI734">
        <f t="shared" si="152"/>
        <v>4.4089697380634138E-3</v>
      </c>
      <c r="AJ734">
        <f t="shared" si="153"/>
        <v>1.950627647502846E-2</v>
      </c>
      <c r="AK734">
        <f t="shared" si="154"/>
        <v>3.239505825585972E-2</v>
      </c>
      <c r="AL734" s="5">
        <f t="shared" si="155"/>
        <v>0.38995673185061103</v>
      </c>
      <c r="AM734" s="5">
        <f t="shared" si="156"/>
        <v>0.3509384729703805</v>
      </c>
      <c r="AN734" s="5">
        <f t="shared" si="157"/>
        <v>3.9018258880230527E-2</v>
      </c>
    </row>
    <row r="735" spans="1:40" x14ac:dyDescent="0.25">
      <c r="A735" s="17">
        <v>762</v>
      </c>
      <c r="B735">
        <v>20</v>
      </c>
      <c r="C735">
        <v>3</v>
      </c>
      <c r="D735">
        <v>2012</v>
      </c>
      <c r="E735" s="1">
        <v>0.63902222222222216</v>
      </c>
      <c r="F735">
        <v>21</v>
      </c>
      <c r="G735">
        <v>3</v>
      </c>
      <c r="H735">
        <v>2012</v>
      </c>
      <c r="I735" s="1">
        <v>0.63902222222222216</v>
      </c>
      <c r="J735" s="4">
        <v>708.10699999999997</v>
      </c>
      <c r="K735" s="7">
        <v>26.775614419854438</v>
      </c>
      <c r="L735" s="5">
        <v>11.004881089063284</v>
      </c>
      <c r="M735" s="5">
        <v>5.3282907809130538E-2</v>
      </c>
      <c r="N735" s="5">
        <v>1.6641797543779873</v>
      </c>
      <c r="O735" s="5">
        <v>3.9904515372205984</v>
      </c>
      <c r="P735" s="5">
        <v>0.17585666196398755</v>
      </c>
      <c r="Q735" s="2">
        <v>2.2418185404107938</v>
      </c>
      <c r="R735" s="5">
        <v>6.9354970364648283</v>
      </c>
      <c r="S735" s="5">
        <v>4.0042912535346586E-2</v>
      </c>
      <c r="T735" s="5">
        <v>0.16312412295505246</v>
      </c>
      <c r="U735" s="5">
        <v>0.90451772589924018</v>
      </c>
      <c r="V735" s="5">
        <v>1.6941658063917837</v>
      </c>
      <c r="W735" s="3">
        <v>0.43997335059022319</v>
      </c>
      <c r="X735" s="3">
        <v>0.20994684436021052</v>
      </c>
      <c r="Y735" s="3">
        <v>0.87994670118044638</v>
      </c>
      <c r="AB735">
        <f t="shared" si="145"/>
        <v>0.3104076125874618</v>
      </c>
      <c r="AC735">
        <f t="shared" si="146"/>
        <v>6.6683655147590289E-4</v>
      </c>
      <c r="AD735">
        <f t="shared" si="147"/>
        <v>2.6839487756257767E-2</v>
      </c>
      <c r="AE735">
        <f t="shared" si="148"/>
        <v>4.1542278145827075E-2</v>
      </c>
      <c r="AF735">
        <f t="shared" si="149"/>
        <v>1.9979261660356051E-3</v>
      </c>
      <c r="AG735">
        <f t="shared" si="150"/>
        <v>0.30167753033043948</v>
      </c>
      <c r="AH735">
        <f t="shared" si="151"/>
        <v>2.2198828345989692E-3</v>
      </c>
      <c r="AI735">
        <f t="shared" si="152"/>
        <v>4.1721538520869822E-3</v>
      </c>
      <c r="AJ735">
        <f t="shared" si="153"/>
        <v>1.8607647107575401E-2</v>
      </c>
      <c r="AK735">
        <f t="shared" si="154"/>
        <v>2.1134802973949398E-2</v>
      </c>
      <c r="AL735" s="5">
        <f t="shared" si="155"/>
        <v>0.38145414120705817</v>
      </c>
      <c r="AM735" s="5">
        <f t="shared" si="156"/>
        <v>0.34781201709865017</v>
      </c>
      <c r="AN735" s="5">
        <f t="shared" si="157"/>
        <v>3.3642124108408E-2</v>
      </c>
    </row>
    <row r="736" spans="1:40" x14ac:dyDescent="0.25">
      <c r="A736" s="17">
        <v>763</v>
      </c>
      <c r="B736">
        <v>21</v>
      </c>
      <c r="C736">
        <v>3</v>
      </c>
      <c r="D736">
        <v>2012</v>
      </c>
      <c r="E736" s="1">
        <v>0.63902222222222216</v>
      </c>
      <c r="F736">
        <v>22</v>
      </c>
      <c r="G736">
        <v>3</v>
      </c>
      <c r="H736">
        <v>2012</v>
      </c>
      <c r="I736" s="1">
        <v>0.57999444444444437</v>
      </c>
      <c r="J736" s="4">
        <v>666.73299999999995</v>
      </c>
      <c r="K736" s="7">
        <v>23.727639099909808</v>
      </c>
      <c r="L736" s="5">
        <v>8.9548389935201449</v>
      </c>
      <c r="M736" s="5">
        <v>5.3502676483689872E-2</v>
      </c>
      <c r="N736" s="5">
        <v>1.3247791844711454</v>
      </c>
      <c r="O736" s="5">
        <v>3.0943361135567016</v>
      </c>
      <c r="P736" s="5">
        <v>0.14272279908149144</v>
      </c>
      <c r="Q736" s="2">
        <v>1.6947487091754372</v>
      </c>
      <c r="R736" s="5">
        <v>5.5510986656827654</v>
      </c>
      <c r="S736" s="5">
        <v>6.4624569855299407E-2</v>
      </c>
      <c r="T736" s="5">
        <v>0.13703936458322397</v>
      </c>
      <c r="U736" s="5">
        <v>0.72894946952778206</v>
      </c>
      <c r="V736" s="5">
        <v>1.6109597095089041</v>
      </c>
      <c r="W736" s="3">
        <v>0.54076850758308215</v>
      </c>
      <c r="X736" s="3">
        <v>0.11061020640567476</v>
      </c>
      <c r="Y736" s="3">
        <v>1.0815370151661643</v>
      </c>
      <c r="AB736">
        <f t="shared" si="145"/>
        <v>0.25258339191380541</v>
      </c>
      <c r="AC736">
        <f t="shared" si="146"/>
        <v>6.695869603986018E-4</v>
      </c>
      <c r="AD736">
        <f t="shared" si="147"/>
        <v>2.1365717620238811E-2</v>
      </c>
      <c r="AE736">
        <f t="shared" si="148"/>
        <v>3.2213339845641592E-2</v>
      </c>
      <c r="AF736">
        <f t="shared" si="149"/>
        <v>1.6214888397753618E-3</v>
      </c>
      <c r="AG736">
        <f t="shared" si="150"/>
        <v>0.24145951289128884</v>
      </c>
      <c r="AH736">
        <f t="shared" si="151"/>
        <v>3.5826308385656855E-3</v>
      </c>
      <c r="AI736">
        <f t="shared" si="152"/>
        <v>3.5049954750775345E-3</v>
      </c>
      <c r="AJ736">
        <f t="shared" si="153"/>
        <v>1.4995874707421973E-2</v>
      </c>
      <c r="AK736">
        <f t="shared" si="154"/>
        <v>2.0096802763334632E-2</v>
      </c>
      <c r="AL736" s="5">
        <f t="shared" si="155"/>
        <v>0.30845352517985974</v>
      </c>
      <c r="AM736" s="5">
        <f t="shared" si="156"/>
        <v>0.28363981667568866</v>
      </c>
      <c r="AN736" s="5">
        <f t="shared" si="157"/>
        <v>2.4813708504171084E-2</v>
      </c>
    </row>
    <row r="737" spans="1:40" x14ac:dyDescent="0.25">
      <c r="A737" s="17">
        <v>764</v>
      </c>
      <c r="B737">
        <v>22</v>
      </c>
      <c r="C737">
        <v>3</v>
      </c>
      <c r="D737">
        <v>2012</v>
      </c>
      <c r="E737" s="1">
        <v>0.58068888888888881</v>
      </c>
      <c r="F737">
        <v>25</v>
      </c>
      <c r="G737">
        <v>3</v>
      </c>
      <c r="H737">
        <v>2012</v>
      </c>
      <c r="I737" s="1">
        <v>0.58138333333333325</v>
      </c>
      <c r="J737" s="4">
        <v>2124.1460000000002</v>
      </c>
      <c r="K737" s="7">
        <v>27.686420801583331</v>
      </c>
      <c r="L737" s="5">
        <v>4.2875897733332202</v>
      </c>
      <c r="M737" s="5">
        <v>2.0299922886656566E-2</v>
      </c>
      <c r="N737" s="5">
        <v>1.0418935421576485</v>
      </c>
      <c r="O737" s="5">
        <v>1.8063855623232425</v>
      </c>
      <c r="P737" s="5">
        <v>9.4779109659442737E-2</v>
      </c>
      <c r="Q737" s="2">
        <v>1.1437015869756597</v>
      </c>
      <c r="R737" s="5">
        <v>2.6283632732087776</v>
      </c>
      <c r="S737" s="5">
        <v>0.24266097214284393</v>
      </c>
      <c r="T737" s="5">
        <v>6.6882094419749558E-2</v>
      </c>
      <c r="U737" s="5">
        <v>0.41464130368941998</v>
      </c>
      <c r="V737" s="5">
        <v>0.63475705844450758</v>
      </c>
      <c r="W737" s="3">
        <v>0.17907958519471009</v>
      </c>
      <c r="X737" s="3">
        <v>8.9052587669571956E-2</v>
      </c>
      <c r="Y737" s="3">
        <v>0.35815917038942019</v>
      </c>
      <c r="AB737">
        <f t="shared" si="145"/>
        <v>0.12093729087335965</v>
      </c>
      <c r="AC737">
        <f t="shared" si="146"/>
        <v>2.5405390076412406E-4</v>
      </c>
      <c r="AD737">
        <f t="shared" si="147"/>
        <v>1.68034065397678E-2</v>
      </c>
      <c r="AE737">
        <f t="shared" si="148"/>
        <v>1.8805233134319855E-2</v>
      </c>
      <c r="AF737">
        <f t="shared" si="149"/>
        <v>1.0767955053129388E-3</v>
      </c>
      <c r="AG737">
        <f t="shared" si="150"/>
        <v>0.11432751494289754</v>
      </c>
      <c r="AH737">
        <f t="shared" si="151"/>
        <v>1.3452541101037455E-2</v>
      </c>
      <c r="AI737">
        <f t="shared" si="152"/>
        <v>1.710613873742581E-3</v>
      </c>
      <c r="AJ737">
        <f t="shared" si="153"/>
        <v>8.5299589321008035E-3</v>
      </c>
      <c r="AK737">
        <f t="shared" si="154"/>
        <v>7.9186259785991465E-3</v>
      </c>
      <c r="AL737" s="5">
        <f t="shared" si="155"/>
        <v>0.15787677995352439</v>
      </c>
      <c r="AM737" s="5">
        <f t="shared" si="156"/>
        <v>0.14593925482837755</v>
      </c>
      <c r="AN737" s="5">
        <f t="shared" si="157"/>
        <v>1.1937525125146842E-2</v>
      </c>
    </row>
    <row r="738" spans="1:40" x14ac:dyDescent="0.25">
      <c r="A738" s="17">
        <v>765</v>
      </c>
      <c r="B738">
        <v>25</v>
      </c>
      <c r="C738">
        <v>3</v>
      </c>
      <c r="D738">
        <v>2012</v>
      </c>
      <c r="E738" s="1">
        <v>0.58138333333333325</v>
      </c>
      <c r="F738">
        <v>28</v>
      </c>
      <c r="G738">
        <v>3</v>
      </c>
      <c r="H738">
        <v>2012</v>
      </c>
      <c r="I738" s="1">
        <v>0.58138333333333325</v>
      </c>
      <c r="J738" s="4">
        <v>2124.5219999999999</v>
      </c>
      <c r="K738" s="7">
        <v>28.938274115306868</v>
      </c>
      <c r="L738" s="5">
        <v>2.3311565299551305</v>
      </c>
      <c r="M738" s="5">
        <v>1.4238183145824489E-2</v>
      </c>
      <c r="N738" s="5">
        <v>0.56199308205171161</v>
      </c>
      <c r="O738" s="5">
        <v>1.1679615461736808</v>
      </c>
      <c r="P738" s="5">
        <v>6.2042191137582949E-2</v>
      </c>
      <c r="Q738" s="2">
        <v>0.76141357903315066</v>
      </c>
      <c r="R738" s="5">
        <v>1.6124665532607649</v>
      </c>
      <c r="S738" s="5">
        <v>0.21343436311791547</v>
      </c>
      <c r="T738" s="5">
        <v>3.6333506234971134E-2</v>
      </c>
      <c r="U738" s="5">
        <v>0.20222525349231499</v>
      </c>
      <c r="V738" s="5">
        <v>0.19630549052131888</v>
      </c>
      <c r="W738" s="3">
        <v>0.17275770653792541</v>
      </c>
      <c r="X738" s="3">
        <v>3.9287182251790072E-2</v>
      </c>
      <c r="Y738" s="3">
        <v>0.34551541307585082</v>
      </c>
      <c r="AB738">
        <f t="shared" si="145"/>
        <v>6.5753434968976676E-2</v>
      </c>
      <c r="AC738">
        <f t="shared" si="146"/>
        <v>1.7819111866520439E-4</v>
      </c>
      <c r="AD738">
        <f t="shared" si="147"/>
        <v>9.0636882254743027E-3</v>
      </c>
      <c r="AE738">
        <f t="shared" si="148"/>
        <v>1.2158970723541718E-2</v>
      </c>
      <c r="AF738">
        <f t="shared" si="149"/>
        <v>7.0486790598438243E-4</v>
      </c>
      <c r="AG738">
        <f t="shared" si="150"/>
        <v>7.0138437803456272E-2</v>
      </c>
      <c r="AH738">
        <f t="shared" si="151"/>
        <v>1.1832288137901879E-2</v>
      </c>
      <c r="AI738">
        <f t="shared" si="152"/>
        <v>9.2928608750178737E-4</v>
      </c>
      <c r="AJ738">
        <f t="shared" si="153"/>
        <v>4.1601574468692658E-3</v>
      </c>
      <c r="AK738">
        <f t="shared" si="154"/>
        <v>2.4489207899366129E-3</v>
      </c>
      <c r="AL738" s="5">
        <f t="shared" si="155"/>
        <v>8.7859152942642293E-2</v>
      </c>
      <c r="AM738" s="5">
        <f t="shared" si="156"/>
        <v>8.9509090265665808E-2</v>
      </c>
      <c r="AN738" s="5">
        <f t="shared" si="157"/>
        <v>-1.6499373230235148E-3</v>
      </c>
    </row>
    <row r="739" spans="1:40" x14ac:dyDescent="0.25">
      <c r="A739" s="17">
        <v>766</v>
      </c>
      <c r="B739">
        <v>28</v>
      </c>
      <c r="C739">
        <v>3</v>
      </c>
      <c r="D739">
        <v>2012</v>
      </c>
      <c r="E739" s="1">
        <v>0.58138333333333325</v>
      </c>
      <c r="F739">
        <v>31</v>
      </c>
      <c r="G739">
        <v>3</v>
      </c>
      <c r="H739">
        <v>2012</v>
      </c>
      <c r="I739" s="1">
        <v>0.58138333333333325</v>
      </c>
      <c r="J739" s="4">
        <v>2121.1179999999999</v>
      </c>
      <c r="K739" s="7">
        <v>19.305856628438313</v>
      </c>
      <c r="L739" s="5">
        <v>2.6638561991050631</v>
      </c>
      <c r="M739" s="5">
        <v>1.4322635515798746E-2</v>
      </c>
      <c r="N739" s="5">
        <v>0.74303676960294851</v>
      </c>
      <c r="O739" s="5">
        <v>1.5887344944191382</v>
      </c>
      <c r="P739" s="5">
        <v>6.6099732939578715E-2</v>
      </c>
      <c r="Q739" s="2">
        <v>1.1385887383640765</v>
      </c>
      <c r="R739" s="5">
        <v>1.78538582011939</v>
      </c>
      <c r="S739" s="5">
        <v>0.23675470514448832</v>
      </c>
      <c r="T739" s="5">
        <v>4.5108601533090882E-2</v>
      </c>
      <c r="U739" s="5">
        <v>0.25278681651217272</v>
      </c>
      <c r="V739" s="5">
        <v>0.37177249607675456</v>
      </c>
      <c r="W739" s="3">
        <v>0.15604328749994897</v>
      </c>
      <c r="X739" s="3">
        <v>3.915931331224929E-2</v>
      </c>
      <c r="Y739" s="3">
        <v>0.31208657499989795</v>
      </c>
      <c r="AB739">
        <f t="shared" si="145"/>
        <v>7.5137680848025912E-2</v>
      </c>
      <c r="AC739">
        <f t="shared" si="146"/>
        <v>1.7924804159740121E-4</v>
      </c>
      <c r="AD739">
        <f t="shared" si="147"/>
        <v>1.198351694145057E-2</v>
      </c>
      <c r="AE739">
        <f t="shared" si="148"/>
        <v>1.6539394013791085E-2</v>
      </c>
      <c r="AF739">
        <f t="shared" si="149"/>
        <v>7.5096606823456052E-4</v>
      </c>
      <c r="AG739">
        <f t="shared" si="150"/>
        <v>7.7660012262819073E-2</v>
      </c>
      <c r="AH739">
        <f t="shared" si="151"/>
        <v>1.3125111853361364E-2</v>
      </c>
      <c r="AI739">
        <f t="shared" si="152"/>
        <v>1.1537228353429914E-3</v>
      </c>
      <c r="AJ739">
        <f t="shared" si="153"/>
        <v>5.2003048037887831E-3</v>
      </c>
      <c r="AK739">
        <f t="shared" si="154"/>
        <v>4.637880440079273E-3</v>
      </c>
      <c r="AL739" s="5">
        <f t="shared" si="155"/>
        <v>0.10459080591309954</v>
      </c>
      <c r="AM739" s="5">
        <f t="shared" si="156"/>
        <v>0.10177703219539148</v>
      </c>
      <c r="AN739" s="5">
        <f t="shared" si="157"/>
        <v>2.8137737177080513E-3</v>
      </c>
    </row>
    <row r="740" spans="1:40" x14ac:dyDescent="0.25">
      <c r="A740" s="17">
        <v>767</v>
      </c>
      <c r="B740">
        <v>31</v>
      </c>
      <c r="C740">
        <v>3</v>
      </c>
      <c r="D740">
        <v>2012</v>
      </c>
      <c r="E740" s="1">
        <v>0.58138333333333325</v>
      </c>
      <c r="F740">
        <v>3</v>
      </c>
      <c r="G740">
        <v>4</v>
      </c>
      <c r="H740">
        <v>2012</v>
      </c>
      <c r="I740" s="1">
        <v>0.58763333333333323</v>
      </c>
      <c r="J740" s="4">
        <v>2129.8809999999999</v>
      </c>
      <c r="K740" s="7">
        <v>3.1128499667351908</v>
      </c>
      <c r="L740" s="5">
        <v>3.1324942567213854</v>
      </c>
      <c r="M740" s="5">
        <v>1.2392554638811591E-2</v>
      </c>
      <c r="N740" s="5">
        <v>0.35076451063071912</v>
      </c>
      <c r="O740" s="5">
        <v>1.1824460302398743</v>
      </c>
      <c r="P740" s="5">
        <v>5.5459749472701374E-2</v>
      </c>
      <c r="Q740" s="2">
        <v>0.6507804886726849</v>
      </c>
      <c r="R740" s="5">
        <v>2.1087128028905529</v>
      </c>
      <c r="S740" s="5">
        <v>5.2514984013973871E-2</v>
      </c>
      <c r="T740" s="5">
        <v>3.8312625603652666E-2</v>
      </c>
      <c r="U740" s="5">
        <v>0.27205338389014855</v>
      </c>
      <c r="V740" s="5">
        <v>0.16555103313283701</v>
      </c>
      <c r="W740" s="3">
        <v>5.8053657889858737E-2</v>
      </c>
      <c r="X740" s="3">
        <v>4.0899520260104252E-2</v>
      </c>
      <c r="Y740" s="3">
        <v>0.11610731577971747</v>
      </c>
      <c r="AB740">
        <f t="shared" si="145"/>
        <v>8.8356253539090768E-2</v>
      </c>
      <c r="AC740">
        <f t="shared" si="146"/>
        <v>1.5509304463871135E-4</v>
      </c>
      <c r="AD740">
        <f t="shared" si="147"/>
        <v>5.657045017905345E-3</v>
      </c>
      <c r="AE740">
        <f t="shared" si="148"/>
        <v>1.2309760292156731E-2</v>
      </c>
      <c r="AF740">
        <f t="shared" si="149"/>
        <v>6.3008408891543897E-4</v>
      </c>
      <c r="AG740">
        <f t="shared" si="150"/>
        <v>9.1723962566417711E-2</v>
      </c>
      <c r="AH740">
        <f t="shared" si="151"/>
        <v>2.9113045028619031E-3</v>
      </c>
      <c r="AI740">
        <f t="shared" si="152"/>
        <v>9.7990515197982162E-4</v>
      </c>
      <c r="AJ740">
        <f t="shared" si="153"/>
        <v>5.5966546778471217E-3</v>
      </c>
      <c r="AK740">
        <f t="shared" si="154"/>
        <v>2.065257399361739E-3</v>
      </c>
      <c r="AL740" s="5">
        <f t="shared" si="155"/>
        <v>0.10710823598270698</v>
      </c>
      <c r="AM740" s="5">
        <f t="shared" si="156"/>
        <v>0.1032770842984683</v>
      </c>
      <c r="AN740" s="5">
        <f t="shared" si="157"/>
        <v>3.8311516842386845E-3</v>
      </c>
    </row>
    <row r="741" spans="1:40" x14ac:dyDescent="0.25">
      <c r="A741" s="17">
        <v>768</v>
      </c>
      <c r="B741">
        <v>3</v>
      </c>
      <c r="C741">
        <v>4</v>
      </c>
      <c r="D741">
        <v>2012</v>
      </c>
      <c r="E741" s="1">
        <v>0.58763333333333323</v>
      </c>
      <c r="F741">
        <v>6</v>
      </c>
      <c r="G741">
        <v>4</v>
      </c>
      <c r="H741">
        <v>2012</v>
      </c>
      <c r="I741" s="1">
        <v>0.58832777777777767</v>
      </c>
      <c r="J741" s="4">
        <v>2126.5300000000002</v>
      </c>
      <c r="K741" s="7">
        <v>29.6633482715974</v>
      </c>
      <c r="L741" s="5">
        <v>3.5862931630402586</v>
      </c>
      <c r="M741" s="5">
        <v>1.4777752175296531E-2</v>
      </c>
      <c r="N741" s="5">
        <v>0.74381864665284125</v>
      </c>
      <c r="O741" s="5">
        <v>1.7908423582079722</v>
      </c>
      <c r="P741" s="5">
        <v>8.3520414321296504E-2</v>
      </c>
      <c r="Q741" s="2">
        <v>1.1613962868560515</v>
      </c>
      <c r="R741" s="5">
        <v>2.496533789788999</v>
      </c>
      <c r="S741" s="5">
        <v>9.418128751220689E-2</v>
      </c>
      <c r="T741" s="5">
        <v>5.8926670836213606E-2</v>
      </c>
      <c r="U741" s="5">
        <v>0.37325345359184525</v>
      </c>
      <c r="V741" s="5">
        <v>0.38955199315316502</v>
      </c>
      <c r="W741" s="3">
        <v>0.42853475428011056</v>
      </c>
      <c r="X741" s="3">
        <v>0.2332999654714116</v>
      </c>
      <c r="Y741" s="3">
        <v>0.85706950856022113</v>
      </c>
      <c r="AB741">
        <f t="shared" si="145"/>
        <v>0.10115626782050202</v>
      </c>
      <c r="AC741">
        <f t="shared" si="146"/>
        <v>1.849438347929582E-4</v>
      </c>
      <c r="AD741">
        <f t="shared" si="147"/>
        <v>1.1996126865019397E-2</v>
      </c>
      <c r="AE741">
        <f t="shared" si="148"/>
        <v>1.8643421844892778E-2</v>
      </c>
      <c r="AF741">
        <f t="shared" si="149"/>
        <v>9.488842748807823E-4</v>
      </c>
      <c r="AG741">
        <f t="shared" si="150"/>
        <v>0.10859324777016033</v>
      </c>
      <c r="AH741">
        <f t="shared" si="151"/>
        <v>5.221184230897972E-3</v>
      </c>
      <c r="AI741">
        <f t="shared" si="152"/>
        <v>1.5071415083574887E-3</v>
      </c>
      <c r="AJ741">
        <f t="shared" si="153"/>
        <v>7.6785322689126778E-3</v>
      </c>
      <c r="AK741">
        <f t="shared" si="154"/>
        <v>4.8596805533079471E-3</v>
      </c>
      <c r="AL741" s="5">
        <f t="shared" si="155"/>
        <v>0.13292964464008797</v>
      </c>
      <c r="AM741" s="5">
        <f t="shared" si="156"/>
        <v>0.12785978633163642</v>
      </c>
      <c r="AN741" s="5">
        <f t="shared" si="157"/>
        <v>5.0698583084515525E-3</v>
      </c>
    </row>
    <row r="742" spans="1:40" x14ac:dyDescent="0.25">
      <c r="A742" s="17">
        <v>769</v>
      </c>
      <c r="B742">
        <v>6</v>
      </c>
      <c r="C742">
        <v>4</v>
      </c>
      <c r="D742">
        <v>2012</v>
      </c>
      <c r="E742" s="1">
        <v>0.58902222222222211</v>
      </c>
      <c r="F742">
        <v>9</v>
      </c>
      <c r="G742">
        <v>4</v>
      </c>
      <c r="H742">
        <v>2012</v>
      </c>
      <c r="I742" s="1">
        <v>0.590411111111111</v>
      </c>
      <c r="J742" s="4">
        <v>2125.3319999999999</v>
      </c>
      <c r="K742" s="7">
        <v>9.5985003754707385</v>
      </c>
      <c r="L742" s="5">
        <v>2.5614351075502566</v>
      </c>
      <c r="M742" s="5">
        <v>1.0313369079905321E-2</v>
      </c>
      <c r="N742" s="5">
        <v>0.48177727840481704</v>
      </c>
      <c r="O742" s="5">
        <v>1.0451393005892726</v>
      </c>
      <c r="P742" s="5">
        <v>4.7309314497687896E-2</v>
      </c>
      <c r="Q742" s="2">
        <v>0.61262712722906332</v>
      </c>
      <c r="R742" s="5">
        <v>1.7154468101924785</v>
      </c>
      <c r="S742" s="5">
        <v>0.1705164181407893</v>
      </c>
      <c r="T742" s="5">
        <v>3.0955477387376029E-2</v>
      </c>
      <c r="U742" s="5">
        <v>0.21959329961938501</v>
      </c>
      <c r="V742" s="5">
        <v>0.12194675153497589</v>
      </c>
      <c r="W742" s="3">
        <v>0.10295458411970858</v>
      </c>
      <c r="X742" s="3" t="s">
        <v>147</v>
      </c>
      <c r="Y742" s="3">
        <v>0.20590916823941716</v>
      </c>
      <c r="AA742" s="10"/>
      <c r="AB742">
        <f t="shared" si="145"/>
        <v>7.22487549022722E-2</v>
      </c>
      <c r="AC742">
        <f t="shared" si="146"/>
        <v>1.2907199989869495E-4</v>
      </c>
      <c r="AD742">
        <f t="shared" si="147"/>
        <v>7.7699871849614636E-3</v>
      </c>
      <c r="AE742">
        <f t="shared" si="148"/>
        <v>1.0880339510765133E-2</v>
      </c>
      <c r="AF742">
        <f t="shared" si="149"/>
        <v>5.3748613374393769E-4</v>
      </c>
      <c r="AG742">
        <f t="shared" si="150"/>
        <v>7.4617832635667014E-2</v>
      </c>
      <c r="AH742">
        <f t="shared" si="151"/>
        <v>9.4530204143843544E-3</v>
      </c>
      <c r="AI742">
        <f t="shared" si="152"/>
        <v>7.917346121794561E-4</v>
      </c>
      <c r="AJ742">
        <f t="shared" si="153"/>
        <v>4.5174511339104101E-3</v>
      </c>
      <c r="AK742">
        <f t="shared" si="154"/>
        <v>1.5212918105660664E-3</v>
      </c>
      <c r="AL742" s="5">
        <f t="shared" si="155"/>
        <v>9.1565639731641432E-2</v>
      </c>
      <c r="AM742" s="5">
        <f t="shared" si="156"/>
        <v>9.0901330606707312E-2</v>
      </c>
      <c r="AN742" s="5">
        <f t="shared" si="157"/>
        <v>6.6430912493412042E-4</v>
      </c>
    </row>
    <row r="743" spans="1:40" x14ac:dyDescent="0.25">
      <c r="A743" s="17">
        <v>770</v>
      </c>
      <c r="B743">
        <v>9</v>
      </c>
      <c r="C743">
        <v>4</v>
      </c>
      <c r="D743">
        <v>2012</v>
      </c>
      <c r="E743" s="1">
        <v>0.590411111111111</v>
      </c>
      <c r="F743">
        <v>12</v>
      </c>
      <c r="G743">
        <v>4</v>
      </c>
      <c r="H743">
        <v>2012</v>
      </c>
      <c r="I743" s="1">
        <v>0.590411111111111</v>
      </c>
      <c r="J743" s="4">
        <v>2127.768</v>
      </c>
      <c r="K743" s="7">
        <v>13.634005211094433</v>
      </c>
      <c r="L743" s="5">
        <v>2.5279510422815523</v>
      </c>
      <c r="M743" s="5">
        <v>1.863799687434595E-2</v>
      </c>
      <c r="N743" s="5">
        <v>0.78181330546062056</v>
      </c>
      <c r="O743" s="5">
        <v>1.4396087042071006</v>
      </c>
      <c r="P743" s="5">
        <v>8.2504608898463866E-2</v>
      </c>
      <c r="Q743" s="2">
        <v>0.98413460115075235</v>
      </c>
      <c r="R743" s="5">
        <v>1.8065193197754645</v>
      </c>
      <c r="S743" s="5">
        <v>0.25095279811207488</v>
      </c>
      <c r="T743" s="5">
        <v>3.5955674365501004E-2</v>
      </c>
      <c r="U743" s="5">
        <v>0.26088589858794131</v>
      </c>
      <c r="V743" s="5">
        <v>0.19321185392392404</v>
      </c>
      <c r="W743" s="3">
        <v>0.14299442099328685</v>
      </c>
      <c r="X743" s="3">
        <v>4.0178852393854644E-2</v>
      </c>
      <c r="Y743" s="3">
        <v>0.28598884198657371</v>
      </c>
      <c r="Z743" s="3"/>
      <c r="AA743" s="3"/>
      <c r="AB743">
        <f t="shared" si="145"/>
        <v>7.1304291379616733E-2</v>
      </c>
      <c r="AC743">
        <f t="shared" si="146"/>
        <v>2.3325486676944773E-4</v>
      </c>
      <c r="AD743">
        <f t="shared" si="147"/>
        <v>1.2608895514074219E-2</v>
      </c>
      <c r="AE743">
        <f t="shared" si="148"/>
        <v>1.4986931843051469E-2</v>
      </c>
      <c r="AF743">
        <f t="shared" si="149"/>
        <v>9.3734360186212924E-4</v>
      </c>
      <c r="AG743">
        <f t="shared" si="150"/>
        <v>7.8579268943337166E-2</v>
      </c>
      <c r="AH743">
        <f t="shared" si="151"/>
        <v>1.3912220004771785E-2</v>
      </c>
      <c r="AI743">
        <f t="shared" si="152"/>
        <v>9.196224481755218E-4</v>
      </c>
      <c r="AJ743">
        <f t="shared" si="153"/>
        <v>5.366918300513091E-3</v>
      </c>
      <c r="AK743">
        <f t="shared" si="154"/>
        <v>2.4103275190110285E-3</v>
      </c>
      <c r="AL743" s="5">
        <f t="shared" si="155"/>
        <v>0.100070717205374</v>
      </c>
      <c r="AM743" s="5">
        <f t="shared" si="156"/>
        <v>0.10118835721580859</v>
      </c>
      <c r="AN743" s="5">
        <f t="shared" si="157"/>
        <v>-1.1176400104345868E-3</v>
      </c>
    </row>
    <row r="744" spans="1:40" x14ac:dyDescent="0.25">
      <c r="A744" s="17">
        <v>771</v>
      </c>
      <c r="B744">
        <v>12</v>
      </c>
      <c r="C744">
        <v>4</v>
      </c>
      <c r="D744">
        <v>2012</v>
      </c>
      <c r="E744" s="1">
        <v>0.590411111111111</v>
      </c>
      <c r="F744">
        <v>15</v>
      </c>
      <c r="G744">
        <v>4</v>
      </c>
      <c r="H744">
        <v>2012</v>
      </c>
      <c r="I744" s="1" t="s">
        <v>139</v>
      </c>
      <c r="J744" s="4"/>
      <c r="K744" s="2" t="s">
        <v>104</v>
      </c>
      <c r="L744" s="5"/>
      <c r="M744" s="5"/>
      <c r="N744" s="5"/>
      <c r="O744" s="5"/>
      <c r="P744" s="5"/>
      <c r="Q744" s="2"/>
      <c r="R744" s="5"/>
      <c r="S744" s="5"/>
      <c r="T744" s="5"/>
      <c r="U744" s="5"/>
      <c r="V744" s="5"/>
      <c r="W744" s="3"/>
      <c r="X744" s="3"/>
      <c r="Y744" s="3"/>
      <c r="Z744" s="3"/>
      <c r="AA744" s="3"/>
      <c r="AB744">
        <f t="shared" si="145"/>
        <v>2.8206357713028513E-2</v>
      </c>
      <c r="AC744">
        <f t="shared" si="146"/>
        <v>1.2515018021625952E-2</v>
      </c>
      <c r="AD744">
        <f t="shared" si="147"/>
        <v>1.6127757644960317E-2</v>
      </c>
      <c r="AE744">
        <f t="shared" si="148"/>
        <v>1.0410420414418017E-2</v>
      </c>
      <c r="AF744">
        <f t="shared" si="149"/>
        <v>1.1361105935496186E-2</v>
      </c>
      <c r="AG744">
        <f t="shared" si="150"/>
        <v>4.349760784905634E-2</v>
      </c>
      <c r="AH744">
        <f t="shared" si="151"/>
        <v>5.543759666930919E-2</v>
      </c>
      <c r="AI744">
        <f t="shared" si="152"/>
        <v>2.5576559594662682E-2</v>
      </c>
      <c r="AJ744">
        <f t="shared" si="153"/>
        <v>2.0571898786257974E-2</v>
      </c>
      <c r="AK744">
        <f t="shared" si="154"/>
        <v>1.2475049900199601E-2</v>
      </c>
      <c r="AL744" s="5"/>
      <c r="AM744" s="5"/>
      <c r="AN744" s="5"/>
    </row>
    <row r="745" spans="1:40" x14ac:dyDescent="0.25">
      <c r="A745" s="17">
        <v>772</v>
      </c>
      <c r="B745">
        <v>17</v>
      </c>
      <c r="C745">
        <v>4</v>
      </c>
      <c r="D745">
        <v>2012</v>
      </c>
      <c r="E745" s="1">
        <v>0.46541111111111111</v>
      </c>
      <c r="F745">
        <v>19</v>
      </c>
      <c r="G745">
        <v>4</v>
      </c>
      <c r="H745">
        <v>2012</v>
      </c>
      <c r="I745" s="1">
        <v>0.48138333333333333</v>
      </c>
      <c r="J745" s="4">
        <v>4878.5190000000002</v>
      </c>
      <c r="K745" s="7">
        <v>12.25166900036673</v>
      </c>
      <c r="L745" s="5">
        <v>5.4091798487751435</v>
      </c>
      <c r="M745" s="5">
        <v>8.3097623137950959E-3</v>
      </c>
      <c r="N745" s="5">
        <v>0.62294424462287279</v>
      </c>
      <c r="O745" s="5">
        <v>1.5107563039794114</v>
      </c>
      <c r="P745" s="5">
        <v>5.9212915504343287E-2</v>
      </c>
      <c r="Q745" s="2">
        <v>0.74175809752536259</v>
      </c>
      <c r="R745" s="5">
        <v>3.0500309622653918</v>
      </c>
      <c r="S745" s="5">
        <v>2.684434900564427E-2</v>
      </c>
      <c r="T745" s="5">
        <v>7.058275950823055E-2</v>
      </c>
      <c r="U745" s="5">
        <v>0.46677963811011774</v>
      </c>
      <c r="V745" s="5">
        <v>0.41566890826225472</v>
      </c>
      <c r="W745" s="3">
        <v>0.17409655129627108</v>
      </c>
      <c r="X745" s="3" t="s">
        <v>147</v>
      </c>
      <c r="Y745" s="3">
        <v>0.34819310259254216</v>
      </c>
      <c r="Z745" s="3"/>
      <c r="AA745" s="3"/>
      <c r="AB745">
        <f t="shared" si="145"/>
        <v>0.15257326174865718</v>
      </c>
      <c r="AC745">
        <f t="shared" si="146"/>
        <v>1.0399682511257379E-4</v>
      </c>
      <c r="AD745">
        <f t="shared" si="147"/>
        <v>1.0046693803600567E-2</v>
      </c>
      <c r="AE745">
        <f t="shared" si="148"/>
        <v>1.5727608268157976E-2</v>
      </c>
      <c r="AF745">
        <f t="shared" si="149"/>
        <v>6.7272420579442868E-4</v>
      </c>
      <c r="AG745">
        <f t="shared" si="150"/>
        <v>0.13266905072409996</v>
      </c>
      <c r="AH745">
        <f t="shared" si="151"/>
        <v>1.4881861930250782E-3</v>
      </c>
      <c r="AI745">
        <f t="shared" si="152"/>
        <v>1.8052641549180027E-3</v>
      </c>
      <c r="AJ745">
        <f t="shared" si="153"/>
        <v>9.602543470687468E-3</v>
      </c>
      <c r="AK745">
        <f t="shared" si="154"/>
        <v>5.1854903725331181E-3</v>
      </c>
      <c r="AL745" s="5">
        <f t="shared" si="155"/>
        <v>0.17912428485132273</v>
      </c>
      <c r="AM745" s="5">
        <f t="shared" si="156"/>
        <v>0.15075053491526363</v>
      </c>
      <c r="AN745" s="5">
        <f t="shared" si="157"/>
        <v>2.8373749936059095E-2</v>
      </c>
    </row>
    <row r="746" spans="1:40" x14ac:dyDescent="0.25">
      <c r="A746" s="17">
        <v>773</v>
      </c>
      <c r="B746">
        <v>19</v>
      </c>
      <c r="C746">
        <v>4</v>
      </c>
      <c r="D746">
        <v>2012</v>
      </c>
      <c r="E746" s="1">
        <v>0.48138333333333333</v>
      </c>
      <c r="F746">
        <v>22</v>
      </c>
      <c r="G746">
        <v>4</v>
      </c>
      <c r="H746">
        <v>2012</v>
      </c>
      <c r="I746" s="1">
        <v>0.48138333333333333</v>
      </c>
      <c r="J746" s="4">
        <v>2125.373</v>
      </c>
      <c r="K746" s="7">
        <v>101.69979575349836</v>
      </c>
      <c r="L746" s="5">
        <v>7.9961650653006959</v>
      </c>
      <c r="M746" s="5">
        <v>2.0441902041037817E-2</v>
      </c>
      <c r="N746" s="5">
        <v>0.34062664137855647</v>
      </c>
      <c r="O746" s="5">
        <v>4.0302823708277709</v>
      </c>
      <c r="P746" s="5">
        <v>0.1357772651357354</v>
      </c>
      <c r="Q746" s="2">
        <v>2.827278523061441</v>
      </c>
      <c r="R746" s="5">
        <v>4.7714012238479242</v>
      </c>
      <c r="S746" s="5">
        <v>0.18028835409125835</v>
      </c>
      <c r="T746" s="5">
        <v>0.13508562183359502</v>
      </c>
      <c r="U746" s="5">
        <v>0.63921673983813665</v>
      </c>
      <c r="V746" s="5">
        <v>2.0564553453284042</v>
      </c>
      <c r="W746" s="3">
        <v>1.0634412719043596</v>
      </c>
      <c r="X746" s="3">
        <v>0.15721283017124094</v>
      </c>
      <c r="Y746" s="3">
        <v>2.1268825438087191</v>
      </c>
      <c r="AB746">
        <f t="shared" si="145"/>
        <v>0.22554269216429343</v>
      </c>
      <c r="AC746">
        <f t="shared" si="146"/>
        <v>2.5583077243990058E-4</v>
      </c>
      <c r="AD746">
        <f t="shared" si="147"/>
        <v>5.4935439195701709E-3</v>
      </c>
      <c r="AE746">
        <f t="shared" si="148"/>
        <v>4.1956933869134475E-2</v>
      </c>
      <c r="AF746">
        <f t="shared" si="149"/>
        <v>1.5425798928390428E-3</v>
      </c>
      <c r="AG746">
        <f t="shared" si="150"/>
        <v>0.2075445393254445</v>
      </c>
      <c r="AH746">
        <f t="shared" si="151"/>
        <v>9.9947530582847801E-3</v>
      </c>
      <c r="AI746">
        <f t="shared" si="152"/>
        <v>3.4550254572090094E-3</v>
      </c>
      <c r="AJ746">
        <f t="shared" si="153"/>
        <v>1.3149902074431943E-2</v>
      </c>
      <c r="AK746">
        <f t="shared" si="154"/>
        <v>2.5654383050504045E-2</v>
      </c>
      <c r="AL746" s="5">
        <f t="shared" si="155"/>
        <v>0.27479158061827702</v>
      </c>
      <c r="AM746" s="5">
        <f t="shared" si="156"/>
        <v>0.25979860296587431</v>
      </c>
      <c r="AN746" s="5">
        <f t="shared" si="157"/>
        <v>1.4992977652402706E-2</v>
      </c>
    </row>
    <row r="747" spans="1:40" x14ac:dyDescent="0.25">
      <c r="A747" s="17">
        <v>774</v>
      </c>
      <c r="B747">
        <v>22</v>
      </c>
      <c r="C747">
        <v>4</v>
      </c>
      <c r="D747">
        <v>2012</v>
      </c>
      <c r="E747" s="1">
        <v>0.48138333333333333</v>
      </c>
      <c r="F747">
        <v>23</v>
      </c>
      <c r="G747">
        <v>4</v>
      </c>
      <c r="H747">
        <v>2012</v>
      </c>
      <c r="I747" s="1">
        <v>0.50916111111111106</v>
      </c>
      <c r="J747" s="4">
        <v>726.31600000000003</v>
      </c>
      <c r="K747" s="7">
        <v>99.419536400134518</v>
      </c>
      <c r="L747" s="5">
        <v>8.6200680328305221</v>
      </c>
      <c r="M747" s="5">
        <v>4.7629406484230002E-2</v>
      </c>
      <c r="N747" s="5">
        <v>1.4638284162816184</v>
      </c>
      <c r="O747" s="5">
        <v>3.7338936037023371</v>
      </c>
      <c r="P747" s="5">
        <v>0.18781907599447076</v>
      </c>
      <c r="Q747" s="2">
        <v>2.4086381002502124</v>
      </c>
      <c r="R747" s="5">
        <v>5.2562805537351043</v>
      </c>
      <c r="S747" s="5">
        <v>0.20787829723334378</v>
      </c>
      <c r="T747" s="5">
        <v>0.1383906362152745</v>
      </c>
      <c r="U747" s="5">
        <v>0.81266831516860416</v>
      </c>
      <c r="V747" s="5">
        <v>2.8546160807876095</v>
      </c>
      <c r="W747" s="3">
        <v>1.0093543207604754</v>
      </c>
      <c r="X747" s="3">
        <v>0.28775859693932415</v>
      </c>
      <c r="Y747" s="3">
        <v>2.0187086415209508</v>
      </c>
      <c r="AB747">
        <f t="shared" si="145"/>
        <v>0.24314072244465973</v>
      </c>
      <c r="AC747">
        <f t="shared" si="146"/>
        <v>5.9608288050948645E-4</v>
      </c>
      <c r="AD747">
        <f t="shared" si="147"/>
        <v>2.3608269931596024E-2</v>
      </c>
      <c r="AE747">
        <f t="shared" si="148"/>
        <v>3.8871402197247669E-2</v>
      </c>
      <c r="AF747">
        <f t="shared" si="149"/>
        <v>2.1338324190801907E-3</v>
      </c>
      <c r="AG747">
        <f t="shared" si="150"/>
        <v>0.22863563027099026</v>
      </c>
      <c r="AH747">
        <f t="shared" si="151"/>
        <v>1.1524273198324884E-2</v>
      </c>
      <c r="AI747">
        <f t="shared" si="152"/>
        <v>3.539556354503252E-3</v>
      </c>
      <c r="AJ747">
        <f t="shared" si="153"/>
        <v>1.6718130326447322E-2</v>
      </c>
      <c r="AK747">
        <f t="shared" si="154"/>
        <v>3.5611478053737641E-2</v>
      </c>
      <c r="AL747" s="5">
        <f t="shared" si="155"/>
        <v>0.30835030987309314</v>
      </c>
      <c r="AM747" s="5">
        <f t="shared" si="156"/>
        <v>0.29602906820400338</v>
      </c>
      <c r="AN747" s="5">
        <f t="shared" si="157"/>
        <v>1.2321241669089766E-2</v>
      </c>
    </row>
    <row r="748" spans="1:40" x14ac:dyDescent="0.25">
      <c r="A748" s="17">
        <v>775</v>
      </c>
      <c r="B748">
        <v>23</v>
      </c>
      <c r="C748">
        <v>4</v>
      </c>
      <c r="D748">
        <v>2012</v>
      </c>
      <c r="E748" s="1">
        <v>0.51054999999999995</v>
      </c>
      <c r="F748">
        <v>24</v>
      </c>
      <c r="G748">
        <v>4</v>
      </c>
      <c r="H748">
        <v>2012</v>
      </c>
      <c r="I748" s="1">
        <v>0.51054999999999995</v>
      </c>
      <c r="J748" s="4">
        <v>708.95500000000004</v>
      </c>
      <c r="K748" s="7">
        <v>48.663173262054677</v>
      </c>
      <c r="L748" s="5">
        <v>6.8839348054530971</v>
      </c>
      <c r="M748" s="5">
        <v>5.2067244512463189E-2</v>
      </c>
      <c r="N748" s="5">
        <v>1.1182477496220962</v>
      </c>
      <c r="O748" s="5">
        <v>2.8256847519706234</v>
      </c>
      <c r="P748" s="5">
        <v>8.7316308275325424E-2</v>
      </c>
      <c r="Q748" s="2">
        <v>1.7392414063252719</v>
      </c>
      <c r="R748" s="5">
        <v>4.3090943712929599</v>
      </c>
      <c r="S748" s="5">
        <v>6.4093395678616175E-2</v>
      </c>
      <c r="T748" s="5">
        <v>9.6531749781956042E-2</v>
      </c>
      <c r="U748" s="5">
        <v>0.63264005943019419</v>
      </c>
      <c r="V748" s="5">
        <v>0.96292148302783676</v>
      </c>
      <c r="W748" s="3">
        <v>0.30749871969439047</v>
      </c>
      <c r="X748" s="3">
        <v>3.9476615820415041E-2</v>
      </c>
      <c r="Y748" s="3">
        <v>0.61499743938878093</v>
      </c>
      <c r="AB748">
        <f t="shared" si="145"/>
        <v>0.19417072759577739</v>
      </c>
      <c r="AC748">
        <f t="shared" si="146"/>
        <v>6.5162250340988174E-4</v>
      </c>
      <c r="AD748">
        <f t="shared" si="147"/>
        <v>1.8034828692927433E-2</v>
      </c>
      <c r="AE748">
        <f t="shared" si="148"/>
        <v>2.9416566226624689E-2</v>
      </c>
      <c r="AF748">
        <f t="shared" si="149"/>
        <v>9.9200982821241431E-4</v>
      </c>
      <c r="AG748">
        <f t="shared" si="150"/>
        <v>0.18743529714707716</v>
      </c>
      <c r="AH748">
        <f t="shared" si="151"/>
        <v>3.5531838187975681E-3</v>
      </c>
      <c r="AI748">
        <f t="shared" si="152"/>
        <v>2.4689500510752652E-3</v>
      </c>
      <c r="AJ748">
        <f t="shared" si="153"/>
        <v>1.3014607270730184E-2</v>
      </c>
      <c r="AK748">
        <f t="shared" si="154"/>
        <v>1.2012493550746467E-2</v>
      </c>
      <c r="AL748" s="5">
        <f t="shared" si="155"/>
        <v>0.24326575484695181</v>
      </c>
      <c r="AM748" s="5">
        <f t="shared" si="156"/>
        <v>0.21848453183842662</v>
      </c>
      <c r="AN748" s="5">
        <f t="shared" si="157"/>
        <v>2.4781223008525199E-2</v>
      </c>
    </row>
    <row r="749" spans="1:40" x14ac:dyDescent="0.25">
      <c r="A749" s="17">
        <v>776</v>
      </c>
      <c r="B749">
        <v>24</v>
      </c>
      <c r="C749">
        <v>4</v>
      </c>
      <c r="D749">
        <v>2012</v>
      </c>
      <c r="E749" s="1">
        <v>0.53971666666666662</v>
      </c>
      <c r="F749">
        <v>27</v>
      </c>
      <c r="G749">
        <v>4</v>
      </c>
      <c r="H749">
        <v>2012</v>
      </c>
      <c r="I749" s="1">
        <v>0.53971666666666662</v>
      </c>
      <c r="J749" s="4">
        <v>2122.873</v>
      </c>
      <c r="K749" s="7">
        <v>31.330183199842782</v>
      </c>
      <c r="L749" s="5">
        <v>5.4073261408792082</v>
      </c>
      <c r="M749" s="11" t="s">
        <v>141</v>
      </c>
      <c r="N749" s="5">
        <v>0.83724305065195448</v>
      </c>
      <c r="O749" s="5">
        <v>2.0676790368524167</v>
      </c>
      <c r="P749" s="5">
        <v>7.9478769259081108E-2</v>
      </c>
      <c r="Q749" s="2">
        <v>1.1372452468053125</v>
      </c>
      <c r="R749" s="5">
        <v>3.6903231297083394</v>
      </c>
      <c r="S749" s="5">
        <v>1.9281103171660922E-2</v>
      </c>
      <c r="T749" s="5">
        <v>7.1153887522553944E-2</v>
      </c>
      <c r="U749" s="5">
        <v>0.49729242713373178</v>
      </c>
      <c r="V749" s="5">
        <v>0.24816149309606994</v>
      </c>
      <c r="W749" s="3">
        <v>0.11451942383621891</v>
      </c>
      <c r="X749" s="3" t="s">
        <v>147</v>
      </c>
      <c r="Y749" s="3">
        <v>0.22903884767243782</v>
      </c>
      <c r="AB749">
        <f t="shared" si="145"/>
        <v>0.15252097540064896</v>
      </c>
      <c r="AC749">
        <f t="shared" si="146"/>
        <v>1.2515018021625952E-2</v>
      </c>
      <c r="AD749">
        <f t="shared" si="147"/>
        <v>1.3502853010841956E-2</v>
      </c>
      <c r="AE749">
        <f t="shared" si="148"/>
        <v>2.1525408055712583E-2</v>
      </c>
      <c r="AF749">
        <f t="shared" si="149"/>
        <v>9.029667171752782E-4</v>
      </c>
      <c r="AG749">
        <f t="shared" si="150"/>
        <v>0.16052022833235563</v>
      </c>
      <c r="AH749">
        <f t="shared" si="151"/>
        <v>1.0688980209698764E-3</v>
      </c>
      <c r="AI749">
        <f t="shared" si="152"/>
        <v>1.8198716446125264E-3</v>
      </c>
      <c r="AJ749">
        <f t="shared" si="153"/>
        <v>1.0230249478167698E-2</v>
      </c>
      <c r="AK749">
        <f t="shared" si="154"/>
        <v>3.0958270096815114E-3</v>
      </c>
      <c r="AL749" s="5">
        <f t="shared" si="155"/>
        <v>0.20096722120600469</v>
      </c>
      <c r="AM749" s="5">
        <f t="shared" si="156"/>
        <v>0.17673507448578724</v>
      </c>
      <c r="AN749" s="5">
        <f t="shared" si="157"/>
        <v>2.4232146720217451E-2</v>
      </c>
    </row>
    <row r="750" spans="1:40" x14ac:dyDescent="0.25">
      <c r="A750" s="17">
        <v>777</v>
      </c>
      <c r="B750">
        <v>27</v>
      </c>
      <c r="C750">
        <v>4</v>
      </c>
      <c r="D750">
        <v>2012</v>
      </c>
      <c r="E750" s="1">
        <v>0.53971666666666662</v>
      </c>
      <c r="F750">
        <v>30</v>
      </c>
      <c r="G750">
        <v>4</v>
      </c>
      <c r="H750">
        <v>2012</v>
      </c>
      <c r="I750" s="1">
        <v>0.53971666666666662</v>
      </c>
      <c r="J750" s="4">
        <v>2125.067</v>
      </c>
      <c r="K750" s="7">
        <v>7.2468303352318211</v>
      </c>
      <c r="L750" s="5">
        <v>6.8786913542020081</v>
      </c>
      <c r="M750" s="5">
        <v>1.3988578556189835E-2</v>
      </c>
      <c r="N750" s="5">
        <v>0.67898408222736839</v>
      </c>
      <c r="O750" s="5">
        <v>2.0168148423869297</v>
      </c>
      <c r="P750" s="5">
        <v>7.0327194389635722E-2</v>
      </c>
      <c r="Q750" s="2">
        <v>0.94762167895004334</v>
      </c>
      <c r="R750" s="5">
        <v>4.2406760194698174</v>
      </c>
      <c r="S750" s="5">
        <v>9.5583496112514724E-2</v>
      </c>
      <c r="T750" s="5">
        <v>8.1441196912850275E-2</v>
      </c>
      <c r="U750" s="5">
        <v>0.56318632149794179</v>
      </c>
      <c r="V750" s="5">
        <v>0.24200240902208417</v>
      </c>
      <c r="W750" s="3" t="s">
        <v>148</v>
      </c>
      <c r="X750" s="3" t="s">
        <v>147</v>
      </c>
      <c r="Y750" s="3">
        <v>0.19488220420665883</v>
      </c>
      <c r="AB750">
        <f t="shared" si="145"/>
        <v>0.19402282893413836</v>
      </c>
      <c r="AC750">
        <f t="shared" si="146"/>
        <v>1.7506731272764613E-4</v>
      </c>
      <c r="AD750">
        <f t="shared" si="147"/>
        <v>1.0950490722948805E-2</v>
      </c>
      <c r="AE750">
        <f t="shared" si="148"/>
        <v>2.0995890407286149E-2</v>
      </c>
      <c r="AF750">
        <f t="shared" si="149"/>
        <v>7.9899470560688447E-4</v>
      </c>
      <c r="AG750">
        <f t="shared" si="150"/>
        <v>0.18445926250979533</v>
      </c>
      <c r="AH750">
        <f t="shared" si="151"/>
        <v>5.298919305728074E-3</v>
      </c>
      <c r="AI750">
        <f t="shared" si="152"/>
        <v>2.0829856263021736E-3</v>
      </c>
      <c r="AJ750">
        <f t="shared" si="153"/>
        <v>1.1585812003660602E-2</v>
      </c>
      <c r="AK750">
        <f t="shared" si="154"/>
        <v>3.0189921285190143E-3</v>
      </c>
      <c r="AL750" s="5">
        <f t="shared" si="155"/>
        <v>0.22694327208270781</v>
      </c>
      <c r="AM750" s="5">
        <f t="shared" si="156"/>
        <v>0.20644597157400521</v>
      </c>
      <c r="AN750" s="5">
        <f t="shared" si="157"/>
        <v>2.0497300508702604E-2</v>
      </c>
    </row>
    <row r="751" spans="1:40" x14ac:dyDescent="0.25">
      <c r="A751" s="17">
        <v>778</v>
      </c>
      <c r="B751">
        <v>30</v>
      </c>
      <c r="C751">
        <v>4</v>
      </c>
      <c r="D751">
        <v>2012</v>
      </c>
      <c r="E751" s="1">
        <v>0.53971666666666662</v>
      </c>
      <c r="F751">
        <v>3</v>
      </c>
      <c r="G751">
        <v>5</v>
      </c>
      <c r="H751">
        <v>2012</v>
      </c>
      <c r="I751" s="1">
        <v>0.53971666666666662</v>
      </c>
      <c r="J751" s="4">
        <v>2122.9720000000002</v>
      </c>
      <c r="K751" s="7">
        <v>23.104402695843287</v>
      </c>
      <c r="L751" s="5">
        <v>6.640360777250006</v>
      </c>
      <c r="M751" s="5">
        <v>1.4725582815034773E-2</v>
      </c>
      <c r="N751" s="5">
        <v>1.0558566010291233</v>
      </c>
      <c r="O751" s="5">
        <v>1.9968013395058126</v>
      </c>
      <c r="P751" s="5">
        <v>8.9830671341873558E-2</v>
      </c>
      <c r="Q751" s="2">
        <v>0.9149920039994246</v>
      </c>
      <c r="R751" s="5">
        <v>4.2907147778366062</v>
      </c>
      <c r="S751" s="5">
        <v>2.3665565694381902E-2</v>
      </c>
      <c r="T751" s="5">
        <v>8.8615079866024293E-2</v>
      </c>
      <c r="U751" s="5">
        <v>0.63549275889335011</v>
      </c>
      <c r="V751" s="5">
        <v>0.33179492397136345</v>
      </c>
      <c r="W751" s="3">
        <v>0.16468155259177719</v>
      </c>
      <c r="X751" s="3" t="s">
        <v>147</v>
      </c>
      <c r="Y751" s="3">
        <v>0.32936310518355438</v>
      </c>
      <c r="AB751">
        <f t="shared" si="145"/>
        <v>0.1873003914266777</v>
      </c>
      <c r="AC751">
        <f t="shared" si="146"/>
        <v>1.842909343091056E-4</v>
      </c>
      <c r="AD751">
        <f t="shared" si="147"/>
        <v>1.7028599369229257E-2</v>
      </c>
      <c r="AE751">
        <f t="shared" si="148"/>
        <v>2.0787541428328553E-2</v>
      </c>
      <c r="AF751">
        <f t="shared" si="149"/>
        <v>1.0205757733717667E-3</v>
      </c>
      <c r="AG751">
        <f t="shared" si="150"/>
        <v>0.18663582879848759</v>
      </c>
      <c r="AH751">
        <f t="shared" si="151"/>
        <v>1.311962085916184E-3</v>
      </c>
      <c r="AI751">
        <f t="shared" si="152"/>
        <v>2.2664688711791633E-3</v>
      </c>
      <c r="AJ751">
        <f t="shared" si="153"/>
        <v>1.3073292715353841E-2</v>
      </c>
      <c r="AK751">
        <f t="shared" si="154"/>
        <v>4.1391582331756918E-3</v>
      </c>
      <c r="AL751" s="5">
        <f t="shared" si="155"/>
        <v>0.22632139893191641</v>
      </c>
      <c r="AM751" s="5">
        <f t="shared" si="156"/>
        <v>0.20742671070411248</v>
      </c>
      <c r="AN751" s="5">
        <f t="shared" si="157"/>
        <v>1.8894688227803935E-2</v>
      </c>
    </row>
    <row r="752" spans="1:40" x14ac:dyDescent="0.25">
      <c r="A752" s="17">
        <v>779</v>
      </c>
      <c r="B752">
        <v>3</v>
      </c>
      <c r="C752">
        <v>5</v>
      </c>
      <c r="D752">
        <v>2012</v>
      </c>
      <c r="E752" s="1">
        <v>0.53971666666666662</v>
      </c>
      <c r="F752">
        <v>6</v>
      </c>
      <c r="G752">
        <v>5</v>
      </c>
      <c r="H752">
        <v>2012</v>
      </c>
      <c r="I752" s="1">
        <v>0.53971666666666662</v>
      </c>
      <c r="J752" s="4">
        <v>2124.7420000000002</v>
      </c>
      <c r="K752" s="7" t="s">
        <v>104</v>
      </c>
      <c r="L752" s="5">
        <v>7.6001886346671732</v>
      </c>
      <c r="M752" s="5">
        <v>1.4052215908253016E-2</v>
      </c>
      <c r="N752" s="5">
        <v>0.72204405679999428</v>
      </c>
      <c r="O752" s="5">
        <v>1.8839808943077949</v>
      </c>
      <c r="P752" s="5">
        <v>6.8216282259210753E-2</v>
      </c>
      <c r="Q752" s="2">
        <v>0.69887725214386776</v>
      </c>
      <c r="R752" s="5">
        <v>4.700404723648016</v>
      </c>
      <c r="S752" s="5">
        <v>2.8688659611378703E-2</v>
      </c>
      <c r="T752" s="5">
        <v>8.8279894688390412E-2</v>
      </c>
      <c r="U752" s="5">
        <v>0.65272081661365633</v>
      </c>
      <c r="V752" s="5">
        <v>0.25092583789780909</v>
      </c>
      <c r="W752" s="3" t="s">
        <v>148</v>
      </c>
      <c r="X752" s="3" t="s">
        <v>147</v>
      </c>
      <c r="Y752" s="3">
        <v>0.19110017474738716</v>
      </c>
      <c r="AB752">
        <f t="shared" si="145"/>
        <v>0.21437363931591605</v>
      </c>
      <c r="AC752">
        <f t="shared" si="146"/>
        <v>1.7586373533556539E-4</v>
      </c>
      <c r="AD752">
        <f t="shared" si="147"/>
        <v>1.164495155705427E-2</v>
      </c>
      <c r="AE752">
        <f t="shared" si="148"/>
        <v>1.9613033162475382E-2</v>
      </c>
      <c r="AF752">
        <f t="shared" si="149"/>
        <v>7.7501240927260241E-4</v>
      </c>
      <c r="AG752">
        <f t="shared" si="150"/>
        <v>0.20445636140109344</v>
      </c>
      <c r="AH752">
        <f t="shared" si="151"/>
        <v>1.5904303405187132E-3</v>
      </c>
      <c r="AI752">
        <f t="shared" si="152"/>
        <v>2.2578959875081631E-3</v>
      </c>
      <c r="AJ752">
        <f t="shared" si="153"/>
        <v>1.3427706575059791E-2</v>
      </c>
      <c r="AK752">
        <f t="shared" si="154"/>
        <v>3.1303123490245646E-3</v>
      </c>
      <c r="AL752" s="5">
        <f t="shared" si="155"/>
        <v>0.24658250018005387</v>
      </c>
      <c r="AM752" s="5">
        <f t="shared" si="156"/>
        <v>0.22486270665320465</v>
      </c>
      <c r="AN752" s="5">
        <f t="shared" si="157"/>
        <v>2.1719793526849218E-2</v>
      </c>
    </row>
    <row r="753" spans="1:40" x14ac:dyDescent="0.25">
      <c r="A753" s="17">
        <v>780</v>
      </c>
      <c r="B753">
        <v>6</v>
      </c>
      <c r="C753">
        <v>5</v>
      </c>
      <c r="D753">
        <v>2012</v>
      </c>
      <c r="E753" s="1">
        <v>0.53971666666666662</v>
      </c>
      <c r="F753">
        <v>9</v>
      </c>
      <c r="G753">
        <v>5</v>
      </c>
      <c r="H753">
        <v>2012</v>
      </c>
      <c r="I753" s="1">
        <v>0.53971666666666662</v>
      </c>
      <c r="J753" s="4">
        <v>2124.9609999999998</v>
      </c>
      <c r="K753" s="7">
        <v>53.172740582062417</v>
      </c>
      <c r="L753" s="5">
        <v>6.9938695345467528</v>
      </c>
      <c r="M753" s="5">
        <v>1.5096120195460845E-2</v>
      </c>
      <c r="N753" s="5">
        <v>1.0112709519531575</v>
      </c>
      <c r="O753" s="5">
        <v>2.0542714274128642</v>
      </c>
      <c r="P753" s="5">
        <v>7.3451387264676093E-2</v>
      </c>
      <c r="Q753" s="2">
        <v>0.93591700785473253</v>
      </c>
      <c r="R753" s="5">
        <v>4.4356613290000775</v>
      </c>
      <c r="S753" s="5">
        <v>0.12488888031356814</v>
      </c>
      <c r="T753" s="5">
        <v>9.0699703822015254E-2</v>
      </c>
      <c r="U753" s="5">
        <v>0.72044773213877022</v>
      </c>
      <c r="V753" s="5">
        <v>0.29660340432914617</v>
      </c>
      <c r="W753" s="3" t="s">
        <v>148</v>
      </c>
      <c r="X753" s="3" t="s">
        <v>147</v>
      </c>
      <c r="Y753" s="3">
        <v>0.18879361238200679</v>
      </c>
      <c r="AB753">
        <f t="shared" si="145"/>
        <v>0.19727158588967794</v>
      </c>
      <c r="AC753">
        <f t="shared" si="146"/>
        <v>1.8892821630282395E-4</v>
      </c>
      <c r="AD753">
        <f t="shared" si="147"/>
        <v>1.6309532826488834E-2</v>
      </c>
      <c r="AE753">
        <f t="shared" si="148"/>
        <v>2.138582920469452E-2</v>
      </c>
      <c r="AF753">
        <f t="shared" si="149"/>
        <v>8.3448899182314053E-4</v>
      </c>
      <c r="AG753">
        <f t="shared" si="150"/>
        <v>0.19294065704006944</v>
      </c>
      <c r="AH753">
        <f t="shared" si="151"/>
        <v>6.9235393753052194E-3</v>
      </c>
      <c r="AI753">
        <f t="shared" si="152"/>
        <v>2.3197863800220276E-3</v>
      </c>
      <c r="AJ753">
        <f t="shared" si="153"/>
        <v>1.4820977826347876E-2</v>
      </c>
      <c r="AK753">
        <f t="shared" si="154"/>
        <v>3.7001422695751769E-3</v>
      </c>
      <c r="AL753" s="5">
        <f t="shared" si="155"/>
        <v>0.23599036512898725</v>
      </c>
      <c r="AM753" s="5">
        <f t="shared" si="156"/>
        <v>0.22070510289131973</v>
      </c>
      <c r="AN753" s="5">
        <f t="shared" si="157"/>
        <v>1.5285262237667518E-2</v>
      </c>
    </row>
    <row r="754" spans="1:40" x14ac:dyDescent="0.25">
      <c r="A754" s="17">
        <v>781</v>
      </c>
      <c r="B754">
        <v>9</v>
      </c>
      <c r="C754">
        <v>5</v>
      </c>
      <c r="D754">
        <v>2012</v>
      </c>
      <c r="E754" s="1">
        <v>0.53971666666666662</v>
      </c>
      <c r="F754">
        <v>12</v>
      </c>
      <c r="G754">
        <v>5</v>
      </c>
      <c r="H754">
        <v>2012</v>
      </c>
      <c r="I754" s="1">
        <v>0.53971666666666662</v>
      </c>
      <c r="J754" s="4">
        <v>2125.3519999999999</v>
      </c>
      <c r="K754" s="7">
        <v>19.530882413830717</v>
      </c>
      <c r="L754" s="5">
        <v>5.0316778899056107</v>
      </c>
      <c r="M754" s="5">
        <v>1.3049132567217101E-2</v>
      </c>
      <c r="N754" s="5">
        <v>0.81248909984479445</v>
      </c>
      <c r="O754" s="5">
        <v>1.5227061995691382</v>
      </c>
      <c r="P754" s="5">
        <v>5.8329161475369734E-2</v>
      </c>
      <c r="Q754" s="2">
        <v>0.69581816562213394</v>
      </c>
      <c r="R754" s="5">
        <v>3.27963587521816</v>
      </c>
      <c r="S754" s="5">
        <v>3.8071497489984417E-2</v>
      </c>
      <c r="T754" s="5">
        <v>6.8181333413633763E-2</v>
      </c>
      <c r="U754" s="5">
        <v>0.42479614357213924</v>
      </c>
      <c r="V754" s="5">
        <v>0.22569312440166772</v>
      </c>
      <c r="W754" s="3">
        <v>0.15477974119434662</v>
      </c>
      <c r="X754" s="3" t="s">
        <v>147</v>
      </c>
      <c r="Y754" s="3">
        <v>0.30955948238869324</v>
      </c>
      <c r="AB754">
        <f t="shared" si="145"/>
        <v>0.14192530645941415</v>
      </c>
      <c r="AC754">
        <f t="shared" si="146"/>
        <v>1.6331012924530815E-4</v>
      </c>
      <c r="AD754">
        <f t="shared" si="147"/>
        <v>1.3103627291468811E-2</v>
      </c>
      <c r="AE754">
        <f t="shared" si="148"/>
        <v>1.5852011705155433E-2</v>
      </c>
      <c r="AF754">
        <f t="shared" si="149"/>
        <v>6.6268378265033848E-4</v>
      </c>
      <c r="AG754">
        <f t="shared" si="150"/>
        <v>0.1426563151879362</v>
      </c>
      <c r="AH754">
        <f t="shared" si="151"/>
        <v>2.1105923224463731E-3</v>
      </c>
      <c r="AI754">
        <f t="shared" si="152"/>
        <v>1.7438439372973701E-3</v>
      </c>
      <c r="AJ754">
        <f t="shared" si="153"/>
        <v>8.7388632703587592E-3</v>
      </c>
      <c r="AK754">
        <f t="shared" si="154"/>
        <v>2.8155329890427608E-3</v>
      </c>
      <c r="AL754" s="5">
        <f t="shared" si="155"/>
        <v>0.17170693936793402</v>
      </c>
      <c r="AM754" s="5">
        <f t="shared" si="156"/>
        <v>0.15806514770708147</v>
      </c>
      <c r="AN754" s="5">
        <f t="shared" si="157"/>
        <v>1.3641791660852554E-2</v>
      </c>
    </row>
    <row r="755" spans="1:40" x14ac:dyDescent="0.25">
      <c r="A755" s="17">
        <v>782</v>
      </c>
      <c r="B755">
        <v>12</v>
      </c>
      <c r="C755">
        <v>5</v>
      </c>
      <c r="D755">
        <v>2012</v>
      </c>
      <c r="E755" s="1">
        <v>0.53971666666666662</v>
      </c>
      <c r="F755">
        <v>15</v>
      </c>
      <c r="G755">
        <v>5</v>
      </c>
      <c r="H755">
        <v>2012</v>
      </c>
      <c r="I755" s="1">
        <v>0.53971666666666662</v>
      </c>
      <c r="J755" s="4">
        <v>2130.3420000000001</v>
      </c>
      <c r="K755" s="7">
        <v>46.494882042413877</v>
      </c>
      <c r="L755" s="5">
        <v>6.5264575672200378</v>
      </c>
      <c r="M755" s="5">
        <v>2.0210213508754307E-2</v>
      </c>
      <c r="N755" s="5">
        <v>1.084221218940433</v>
      </c>
      <c r="O755" s="5">
        <v>2.2131563852188991</v>
      </c>
      <c r="P755" s="5">
        <v>8.2696268173529569E-2</v>
      </c>
      <c r="Q755" s="2">
        <v>1.2177088310114841</v>
      </c>
      <c r="R755" s="5">
        <v>3.9481832807439678</v>
      </c>
      <c r="S755" s="5">
        <v>1.870748139657075E-2</v>
      </c>
      <c r="T755" s="5">
        <v>0.10436321179103325</v>
      </c>
      <c r="U755" s="5">
        <v>0.49689830709497973</v>
      </c>
      <c r="V755" s="5">
        <v>0.86428564052156898</v>
      </c>
      <c r="W755" s="3">
        <v>0.27379429316685477</v>
      </c>
      <c r="X755" s="3">
        <v>0.21938604668087025</v>
      </c>
      <c r="Y755" s="3">
        <v>0.54758858633370955</v>
      </c>
      <c r="AB755">
        <f t="shared" si="145"/>
        <v>0.18408759673991021</v>
      </c>
      <c r="AC755">
        <f t="shared" si="146"/>
        <v>2.529311862829684E-4</v>
      </c>
      <c r="AD755">
        <f t="shared" si="147"/>
        <v>1.7486057052594761E-2</v>
      </c>
      <c r="AE755">
        <f t="shared" si="148"/>
        <v>2.3039888412982414E-2</v>
      </c>
      <c r="AF755">
        <f t="shared" si="149"/>
        <v>9.3952106318967107E-4</v>
      </c>
      <c r="AG755">
        <f t="shared" si="150"/>
        <v>0.17173652806200182</v>
      </c>
      <c r="AH755">
        <f t="shared" si="151"/>
        <v>1.0370978083616943E-3</v>
      </c>
      <c r="AI755">
        <f t="shared" si="152"/>
        <v>2.6692519058637652E-3</v>
      </c>
      <c r="AJ755">
        <f t="shared" si="153"/>
        <v>1.0222141680620855E-2</v>
      </c>
      <c r="AK755">
        <f t="shared" si="154"/>
        <v>1.0782006493532547E-2</v>
      </c>
      <c r="AL755" s="5">
        <f t="shared" si="155"/>
        <v>0.22580599445496002</v>
      </c>
      <c r="AM755" s="5">
        <f t="shared" si="156"/>
        <v>0.19644702595038069</v>
      </c>
      <c r="AN755" s="5">
        <f t="shared" si="157"/>
        <v>2.9358968504579336E-2</v>
      </c>
    </row>
    <row r="756" spans="1:40" x14ac:dyDescent="0.25">
      <c r="A756" s="17">
        <v>783</v>
      </c>
      <c r="B756">
        <v>15</v>
      </c>
      <c r="C756">
        <v>5</v>
      </c>
      <c r="D756">
        <v>2012</v>
      </c>
      <c r="E756" s="1">
        <v>0.53971666666666662</v>
      </c>
      <c r="F756">
        <v>18</v>
      </c>
      <c r="G756">
        <v>5</v>
      </c>
      <c r="H756">
        <v>2012</v>
      </c>
      <c r="I756" s="1">
        <v>0.53971666666666662</v>
      </c>
      <c r="J756" s="4">
        <v>2130.1039999999998</v>
      </c>
      <c r="K756" s="7">
        <v>45.490736602532074</v>
      </c>
      <c r="L756" s="5">
        <v>6.3698423488555793</v>
      </c>
      <c r="M756" s="5">
        <v>2.0473178774369705E-2</v>
      </c>
      <c r="N756" s="5">
        <v>0.96443240955997145</v>
      </c>
      <c r="O756" s="5">
        <v>2.5765533826830374</v>
      </c>
      <c r="P756" s="5">
        <v>9.4130615218787433E-2</v>
      </c>
      <c r="Q756" s="2">
        <v>1.5969248450942621</v>
      </c>
      <c r="R756" s="5">
        <v>3.8854412742288642</v>
      </c>
      <c r="S756" s="5">
        <v>2.062653591874701E-2</v>
      </c>
      <c r="T756" s="5">
        <v>0.10126172243233196</v>
      </c>
      <c r="U756" s="5">
        <v>0.518914569429474</v>
      </c>
      <c r="V756" s="5">
        <v>0.95251655944185531</v>
      </c>
      <c r="W756" s="3">
        <v>0.20120203859418642</v>
      </c>
      <c r="X756" s="3">
        <v>0.15116029272230952</v>
      </c>
      <c r="Y756" s="3">
        <v>0.40240407718837284</v>
      </c>
      <c r="AB756">
        <f t="shared" si="145"/>
        <v>0.17967005186741822</v>
      </c>
      <c r="AC756">
        <f t="shared" si="146"/>
        <v>2.5622220132120679E-4</v>
      </c>
      <c r="AD756">
        <f t="shared" si="147"/>
        <v>1.555413216632833E-2</v>
      </c>
      <c r="AE756">
        <f t="shared" si="148"/>
        <v>2.6823003933921289E-2</v>
      </c>
      <c r="AF756">
        <f t="shared" si="149"/>
        <v>1.0694278912740734E-3</v>
      </c>
      <c r="AG756">
        <f t="shared" si="150"/>
        <v>0.16900740086694491</v>
      </c>
      <c r="AH756">
        <f t="shared" si="151"/>
        <v>1.1434855789485157E-3</v>
      </c>
      <c r="AI756">
        <f t="shared" si="152"/>
        <v>2.5899264784487292E-3</v>
      </c>
      <c r="AJ756">
        <f t="shared" si="153"/>
        <v>1.0675058001017776E-2</v>
      </c>
      <c r="AK756">
        <f t="shared" si="154"/>
        <v>1.1882691609803585E-2</v>
      </c>
      <c r="AL756" s="5">
        <f t="shared" si="155"/>
        <v>0.22337283806026312</v>
      </c>
      <c r="AM756" s="5">
        <f t="shared" si="156"/>
        <v>0.19529856253516353</v>
      </c>
      <c r="AN756" s="5">
        <f t="shared" si="157"/>
        <v>2.8074275525099585E-2</v>
      </c>
    </row>
    <row r="757" spans="1:40" x14ac:dyDescent="0.25">
      <c r="A757" s="17">
        <v>784</v>
      </c>
      <c r="B757">
        <v>18</v>
      </c>
      <c r="C757">
        <v>5</v>
      </c>
      <c r="D757">
        <v>2012</v>
      </c>
      <c r="E757" s="1">
        <v>0.53971666666666662</v>
      </c>
      <c r="F757">
        <v>21</v>
      </c>
      <c r="G757">
        <v>5</v>
      </c>
      <c r="H757">
        <v>2012</v>
      </c>
      <c r="I757" s="1">
        <v>0.53971666666666662</v>
      </c>
      <c r="J757" s="4">
        <v>2127.1750000000002</v>
      </c>
      <c r="K757" s="7">
        <v>25.493906237145509</v>
      </c>
      <c r="L757" s="5">
        <v>8.81835297989117</v>
      </c>
      <c r="M757" s="5">
        <v>1.4619702970684904E-2</v>
      </c>
      <c r="N757" s="5">
        <v>0.71069877497933498</v>
      </c>
      <c r="O757" s="5">
        <v>2.5301914511029886</v>
      </c>
      <c r="P757" s="5">
        <v>7.3221369500236999E-2</v>
      </c>
      <c r="Q757" s="2">
        <v>1.1597796208874838</v>
      </c>
      <c r="R757" s="5">
        <v>5.4353813547702146</v>
      </c>
      <c r="S757" s="5">
        <v>3.4046093997908027E-2</v>
      </c>
      <c r="T757" s="5">
        <v>0.11038490016101166</v>
      </c>
      <c r="U757" s="5">
        <v>0.71736363956891169</v>
      </c>
      <c r="V757" s="5">
        <v>0.28577526531667591</v>
      </c>
      <c r="W757" s="3">
        <v>0.15217223298363777</v>
      </c>
      <c r="X757" s="3">
        <v>1.867779840485851E-2</v>
      </c>
      <c r="Y757" s="3">
        <v>0.30434446596727555</v>
      </c>
      <c r="AB757">
        <f t="shared" si="145"/>
        <v>0.24873361859056126</v>
      </c>
      <c r="AC757">
        <f t="shared" si="146"/>
        <v>1.8296584614894005E-4</v>
      </c>
      <c r="AD757">
        <f t="shared" si="147"/>
        <v>1.1461977601436902E-2</v>
      </c>
      <c r="AE757">
        <f t="shared" si="148"/>
        <v>2.63403567349485E-2</v>
      </c>
      <c r="AF757">
        <f t="shared" si="149"/>
        <v>8.3187573563430189E-4</v>
      </c>
      <c r="AG757">
        <f t="shared" si="150"/>
        <v>0.23642608667986736</v>
      </c>
      <c r="AH757">
        <f t="shared" si="151"/>
        <v>1.8874336272214137E-3</v>
      </c>
      <c r="AI757">
        <f t="shared" si="152"/>
        <v>2.823265977319005E-3</v>
      </c>
      <c r="AJ757">
        <f t="shared" si="153"/>
        <v>1.4757532186153296E-2</v>
      </c>
      <c r="AK757">
        <f t="shared" si="154"/>
        <v>3.565060695068312E-3</v>
      </c>
      <c r="AL757" s="5">
        <f t="shared" si="155"/>
        <v>0.28755079450872989</v>
      </c>
      <c r="AM757" s="5">
        <f t="shared" si="156"/>
        <v>0.25945937916562933</v>
      </c>
      <c r="AN757" s="5">
        <f t="shared" si="157"/>
        <v>2.8091415343100556E-2</v>
      </c>
    </row>
    <row r="758" spans="1:40" x14ac:dyDescent="0.25">
      <c r="A758" s="17">
        <v>785</v>
      </c>
      <c r="B758">
        <v>21</v>
      </c>
      <c r="C758">
        <v>5</v>
      </c>
      <c r="D758">
        <v>2012</v>
      </c>
      <c r="E758" s="1">
        <v>0.53971666666666662</v>
      </c>
      <c r="F758">
        <v>24</v>
      </c>
      <c r="G758">
        <v>5</v>
      </c>
      <c r="H758">
        <v>2012</v>
      </c>
      <c r="I758" s="1">
        <v>0.53971666666666662</v>
      </c>
      <c r="J758" s="4">
        <v>2125.415</v>
      </c>
      <c r="K758" s="7">
        <v>30.982184655702625</v>
      </c>
      <c r="L758" s="5">
        <v>9.5993582429784308</v>
      </c>
      <c r="M758" s="5">
        <v>1.9626912077562897E-2</v>
      </c>
      <c r="N758" s="5">
        <v>1.1288317810874584</v>
      </c>
      <c r="O758" s="5">
        <v>2.3812039844767572</v>
      </c>
      <c r="P758" s="5">
        <v>0.14585700518094896</v>
      </c>
      <c r="Q758" s="2">
        <v>0.86337258201088596</v>
      </c>
      <c r="R758" s="5">
        <v>6.0200826662087161</v>
      </c>
      <c r="S758" s="5">
        <v>0.10475883533333491</v>
      </c>
      <c r="T758" s="5">
        <v>0.12034355643486097</v>
      </c>
      <c r="U758" s="5">
        <v>0.67349356870697397</v>
      </c>
      <c r="V758" s="5">
        <v>0.50645732715728475</v>
      </c>
      <c r="W758" s="3">
        <v>0.25804326957919849</v>
      </c>
      <c r="X758" s="3">
        <v>3.7936954556232964E-2</v>
      </c>
      <c r="Y758" s="3">
        <v>0.51608653915839697</v>
      </c>
      <c r="AB758">
        <f t="shared" si="145"/>
        <v>0.27076293241695848</v>
      </c>
      <c r="AC758">
        <f t="shared" si="146"/>
        <v>2.4563115835956771E-4</v>
      </c>
      <c r="AD758">
        <f t="shared" si="147"/>
        <v>1.8205525387307429E-2</v>
      </c>
      <c r="AE758">
        <f t="shared" si="148"/>
        <v>2.4789334570890355E-2</v>
      </c>
      <c r="AF758">
        <f t="shared" si="149"/>
        <v>1.6570968872949771E-3</v>
      </c>
      <c r="AG758">
        <f t="shared" si="150"/>
        <v>0.2618591950336483</v>
      </c>
      <c r="AH758">
        <f t="shared" si="151"/>
        <v>5.8075780607559973E-3</v>
      </c>
      <c r="AI758">
        <f t="shared" si="152"/>
        <v>3.0779741429898732E-3</v>
      </c>
      <c r="AJ758">
        <f t="shared" si="153"/>
        <v>1.3855041528635549E-2</v>
      </c>
      <c r="AK758">
        <f t="shared" si="154"/>
        <v>6.3180804286088414E-3</v>
      </c>
      <c r="AL758" s="5">
        <f t="shared" si="155"/>
        <v>0.31566052042081078</v>
      </c>
      <c r="AM758" s="5">
        <f t="shared" si="156"/>
        <v>0.29091786919463852</v>
      </c>
      <c r="AN758" s="5">
        <f t="shared" si="157"/>
        <v>2.4742651226172252E-2</v>
      </c>
    </row>
    <row r="759" spans="1:40" x14ac:dyDescent="0.25">
      <c r="A759" s="17">
        <v>786</v>
      </c>
      <c r="B759">
        <v>24</v>
      </c>
      <c r="C759">
        <v>5</v>
      </c>
      <c r="D759">
        <v>2012</v>
      </c>
      <c r="E759" s="1">
        <v>0.53971666666666662</v>
      </c>
      <c r="F759">
        <v>27</v>
      </c>
      <c r="G759">
        <v>5</v>
      </c>
      <c r="H759">
        <v>2012</v>
      </c>
      <c r="I759" s="1">
        <v>0.53971666666666662</v>
      </c>
      <c r="J759" s="4">
        <v>2129.41</v>
      </c>
      <c r="K759" s="7">
        <v>28.491460075795647</v>
      </c>
      <c r="L759" s="5">
        <v>8.2526897121737957</v>
      </c>
      <c r="M759" s="5">
        <v>2.9208716655474212E-2</v>
      </c>
      <c r="N759" s="5">
        <v>0.83303137175712216</v>
      </c>
      <c r="O759" s="5">
        <v>2.7597941839914975</v>
      </c>
      <c r="P759" s="5">
        <v>4.2048893042360723E-2</v>
      </c>
      <c r="Q759" s="2">
        <v>1.3791785718022056</v>
      </c>
      <c r="R759" s="5">
        <v>5.4758519965624277</v>
      </c>
      <c r="S759" s="5">
        <v>9.8594759424754611E-2</v>
      </c>
      <c r="T759" s="5">
        <v>0.1514435140876268</v>
      </c>
      <c r="U759" s="5">
        <v>0.60012867413978521</v>
      </c>
      <c r="V759" s="5">
        <v>0.81572704802425711</v>
      </c>
      <c r="W759" s="3">
        <v>0.21724223899730474</v>
      </c>
      <c r="X759" s="3">
        <v>4.1479089111147664E-2</v>
      </c>
      <c r="Y759" s="3">
        <v>0.43448447799460949</v>
      </c>
      <c r="AB759">
        <f t="shared" si="145"/>
        <v>0.23277831811620439</v>
      </c>
      <c r="AC759">
        <f t="shared" si="146"/>
        <v>3.6554761533182589E-4</v>
      </c>
      <c r="AD759">
        <f t="shared" si="147"/>
        <v>1.3434928074347707E-2</v>
      </c>
      <c r="AE759">
        <f t="shared" si="148"/>
        <v>2.8730617712617198E-2</v>
      </c>
      <c r="AF759">
        <f t="shared" si="149"/>
        <v>4.7772192832460866E-4</v>
      </c>
      <c r="AG759">
        <f t="shared" si="150"/>
        <v>0.23818646278594469</v>
      </c>
      <c r="AH759">
        <f t="shared" si="151"/>
        <v>5.4658565066971173E-3</v>
      </c>
      <c r="AI759">
        <f t="shared" si="152"/>
        <v>3.8734040632873242E-3</v>
      </c>
      <c r="AJ759">
        <f t="shared" si="153"/>
        <v>1.2345786343134855E-2</v>
      </c>
      <c r="AK759">
        <f t="shared" si="154"/>
        <v>1.0176235629045124E-2</v>
      </c>
      <c r="AL759" s="5">
        <f t="shared" si="155"/>
        <v>0.27578713344682576</v>
      </c>
      <c r="AM759" s="5">
        <f t="shared" si="156"/>
        <v>0.2700477453281091</v>
      </c>
      <c r="AN759" s="5">
        <f t="shared" si="157"/>
        <v>5.7393881187166595E-3</v>
      </c>
    </row>
    <row r="760" spans="1:40" x14ac:dyDescent="0.25">
      <c r="A760" s="17">
        <v>787</v>
      </c>
      <c r="B760">
        <v>27</v>
      </c>
      <c r="C760">
        <v>5</v>
      </c>
      <c r="D760">
        <v>2012</v>
      </c>
      <c r="E760" s="1">
        <v>0.53971666666666662</v>
      </c>
      <c r="F760">
        <v>30</v>
      </c>
      <c r="G760">
        <v>5</v>
      </c>
      <c r="H760">
        <v>2012</v>
      </c>
      <c r="I760" s="1">
        <v>0.53971666666666662</v>
      </c>
      <c r="J760" s="4">
        <v>2126.6039999999998</v>
      </c>
      <c r="K760" s="7">
        <v>25.759379743478359</v>
      </c>
      <c r="L760" s="5">
        <v>10.541454826568557</v>
      </c>
      <c r="M760" s="5">
        <v>2.8525291967851092E-2</v>
      </c>
      <c r="N760" s="5">
        <v>1.0638689666717454</v>
      </c>
      <c r="O760" s="5">
        <v>2.1619006955063877</v>
      </c>
      <c r="P760" s="5">
        <v>0.17082917176869794</v>
      </c>
      <c r="Q760" s="2">
        <v>0.46416843642163697</v>
      </c>
      <c r="R760" s="5">
        <v>6.7336125265133209</v>
      </c>
      <c r="S760" s="5">
        <v>9.6036685720519668E-2</v>
      </c>
      <c r="T760" s="5">
        <v>0.13333308254224421</v>
      </c>
      <c r="U760" s="5">
        <v>0.61704953061312784</v>
      </c>
      <c r="V760" s="5">
        <v>0.42445388672895079</v>
      </c>
      <c r="W760" s="3">
        <v>0.30360100820712282</v>
      </c>
      <c r="X760" s="3">
        <v>3.4488092785393422E-2</v>
      </c>
      <c r="Y760" s="3">
        <v>0.60720201641424565</v>
      </c>
      <c r="AB760">
        <f t="shared" si="145"/>
        <v>0.29733604565392369</v>
      </c>
      <c r="AC760">
        <f t="shared" si="146"/>
        <v>3.5699454304979845E-4</v>
      </c>
      <c r="AD760">
        <f t="shared" si="147"/>
        <v>1.7157820860476274E-2</v>
      </c>
      <c r="AE760">
        <f t="shared" si="148"/>
        <v>2.2506295134444208E-2</v>
      </c>
      <c r="AF760">
        <f t="shared" si="149"/>
        <v>1.9408083173372516E-3</v>
      </c>
      <c r="AG760">
        <f t="shared" si="150"/>
        <v>0.29289603708576989</v>
      </c>
      <c r="AH760">
        <f t="shared" si="151"/>
        <v>5.3240430484313749E-3</v>
      </c>
      <c r="AI760">
        <f t="shared" si="152"/>
        <v>3.4102015315817876E-3</v>
      </c>
      <c r="AJ760">
        <f t="shared" si="153"/>
        <v>1.2693880489881256E-2</v>
      </c>
      <c r="AK760">
        <f t="shared" si="154"/>
        <v>5.2950834172773307E-3</v>
      </c>
      <c r="AL760" s="5">
        <f t="shared" si="155"/>
        <v>0.33929796450923116</v>
      </c>
      <c r="AM760" s="5">
        <f t="shared" si="156"/>
        <v>0.31961924557294163</v>
      </c>
      <c r="AN760" s="5">
        <f t="shared" si="157"/>
        <v>1.967871893628953E-2</v>
      </c>
    </row>
    <row r="761" spans="1:40" x14ac:dyDescent="0.25">
      <c r="A761" s="17">
        <v>788</v>
      </c>
      <c r="B761">
        <v>30</v>
      </c>
      <c r="C761">
        <v>5</v>
      </c>
      <c r="D761">
        <v>2012</v>
      </c>
      <c r="E761" s="1">
        <v>0.53971666666666662</v>
      </c>
      <c r="F761">
        <v>2</v>
      </c>
      <c r="G761">
        <v>6</v>
      </c>
      <c r="H761">
        <v>2012</v>
      </c>
      <c r="I761" s="1">
        <v>0.53971666666666662</v>
      </c>
      <c r="J761" s="4">
        <v>2125.6080000000002</v>
      </c>
      <c r="K761" s="7">
        <v>14.602880681668472</v>
      </c>
      <c r="L761" s="5">
        <v>3.444310208341959</v>
      </c>
      <c r="M761" s="5">
        <v>1.5444992679741512E-2</v>
      </c>
      <c r="N761" s="5">
        <v>0.57072705785826927</v>
      </c>
      <c r="O761" s="5">
        <v>1.3404102104746816</v>
      </c>
      <c r="P761" s="5">
        <v>8.9596325694420928E-2</v>
      </c>
      <c r="Q761" s="2">
        <v>0.68690019945728487</v>
      </c>
      <c r="R761" s="5">
        <v>2.5919771346990284</v>
      </c>
      <c r="S761" s="5">
        <v>2.7754882367774302E-2</v>
      </c>
      <c r="T761" s="5">
        <v>5.0361433842301434E-2</v>
      </c>
      <c r="U761" s="5">
        <v>0.3200878681926928</v>
      </c>
      <c r="V761" s="5">
        <v>0.15767723870064471</v>
      </c>
      <c r="W761" s="3">
        <v>0.16009549996146683</v>
      </c>
      <c r="X761" s="3">
        <v>1.2023567893443495E-2</v>
      </c>
      <c r="Y761" s="3">
        <v>0.32019099992293365</v>
      </c>
      <c r="AB761">
        <f t="shared" si="145"/>
        <v>9.7151445811129056E-2</v>
      </c>
      <c r="AC761">
        <f t="shared" si="146"/>
        <v>1.9329436173084593E-4</v>
      </c>
      <c r="AD761">
        <f t="shared" si="147"/>
        <v>9.2045476705594122E-3</v>
      </c>
      <c r="AE761">
        <f t="shared" si="148"/>
        <v>1.3954233818819977E-2</v>
      </c>
      <c r="AF761">
        <f t="shared" si="149"/>
        <v>1.017913347645535E-3</v>
      </c>
      <c r="AG761">
        <f t="shared" si="150"/>
        <v>0.11274480495885902</v>
      </c>
      <c r="AH761">
        <f t="shared" si="151"/>
        <v>1.5386639743087929E-3</v>
      </c>
      <c r="AI761">
        <f t="shared" si="152"/>
        <v>1.2880722139402847E-3</v>
      </c>
      <c r="AJ761">
        <f t="shared" si="153"/>
        <v>6.5848152271691593E-3</v>
      </c>
      <c r="AK761">
        <f t="shared" si="154"/>
        <v>1.9670314209162265E-3</v>
      </c>
      <c r="AL761" s="5">
        <f t="shared" si="155"/>
        <v>0.12152143500988483</v>
      </c>
      <c r="AM761" s="5">
        <f t="shared" si="156"/>
        <v>0.1241233877951935</v>
      </c>
      <c r="AN761" s="5">
        <f t="shared" si="157"/>
        <v>-2.6019527853086699E-3</v>
      </c>
    </row>
    <row r="762" spans="1:40" x14ac:dyDescent="0.25">
      <c r="A762" s="17">
        <v>789</v>
      </c>
      <c r="B762">
        <v>2</v>
      </c>
      <c r="C762">
        <v>6</v>
      </c>
      <c r="D762">
        <v>2012</v>
      </c>
      <c r="E762" s="1">
        <v>0.53971666666666662</v>
      </c>
      <c r="F762">
        <v>5</v>
      </c>
      <c r="G762">
        <v>6</v>
      </c>
      <c r="H762">
        <v>2012</v>
      </c>
      <c r="I762" s="1">
        <v>0.53971666666666662</v>
      </c>
      <c r="J762" s="4">
        <v>2128.7710000000002</v>
      </c>
      <c r="K762" s="7">
        <v>18.785487025142661</v>
      </c>
      <c r="L762" s="5">
        <v>5.0909625005852357</v>
      </c>
      <c r="M762" s="5">
        <v>1.7677805644665395E-2</v>
      </c>
      <c r="N762" s="5">
        <v>0.85909224931505868</v>
      </c>
      <c r="O762" s="5">
        <v>2.0851217282961234</v>
      </c>
      <c r="P762" s="5">
        <v>0.15721277676180292</v>
      </c>
      <c r="Q762" s="2">
        <v>1.1186920376098073</v>
      </c>
      <c r="R762" s="5">
        <v>3.8330914879994133</v>
      </c>
      <c r="S762" s="5">
        <v>4.9289159488424696E-2</v>
      </c>
      <c r="T762" s="5">
        <v>7.9043729926798145E-2</v>
      </c>
      <c r="U762" s="5">
        <v>0.60279475810221017</v>
      </c>
      <c r="V762" s="5">
        <v>0.25255323376727695</v>
      </c>
      <c r="W762" s="3">
        <v>0.16955941622846096</v>
      </c>
      <c r="X762" s="3">
        <v>6.2607204047457177E-2</v>
      </c>
      <c r="Y762" s="3">
        <v>0.33911883245692193</v>
      </c>
      <c r="AB762">
        <f t="shared" si="145"/>
        <v>0.14359750939512128</v>
      </c>
      <c r="AC762">
        <f t="shared" si="146"/>
        <v>2.2123805622578841E-4</v>
      </c>
      <c r="AD762">
        <f t="shared" si="147"/>
        <v>1.3855231591617093E-2</v>
      </c>
      <c r="AE762">
        <f t="shared" si="148"/>
        <v>2.170699380680054E-2</v>
      </c>
      <c r="AF762">
        <f t="shared" si="149"/>
        <v>1.786111011204356E-3</v>
      </c>
      <c r="AG762">
        <f t="shared" si="150"/>
        <v>0.16673031039455433</v>
      </c>
      <c r="AH762">
        <f t="shared" si="151"/>
        <v>2.7324725438885424E-3</v>
      </c>
      <c r="AI762">
        <f t="shared" si="152"/>
        <v>2.0216666690571748E-3</v>
      </c>
      <c r="AJ762">
        <f t="shared" si="153"/>
        <v>1.2400632752565525E-2</v>
      </c>
      <c r="AK762">
        <f t="shared" si="154"/>
        <v>3.1506141937035549E-3</v>
      </c>
      <c r="AL762" s="5">
        <f t="shared" si="155"/>
        <v>0.18116708386096905</v>
      </c>
      <c r="AM762" s="5">
        <f t="shared" si="156"/>
        <v>0.18703569655376912</v>
      </c>
      <c r="AN762" s="5">
        <f t="shared" si="157"/>
        <v>-5.8686126928000626E-3</v>
      </c>
    </row>
    <row r="763" spans="1:40" x14ac:dyDescent="0.25">
      <c r="A763" s="17">
        <v>790</v>
      </c>
      <c r="B763">
        <v>5</v>
      </c>
      <c r="C763">
        <v>6</v>
      </c>
      <c r="D763">
        <v>2012</v>
      </c>
      <c r="E763" s="1">
        <v>0.53971666666666662</v>
      </c>
      <c r="F763">
        <v>8</v>
      </c>
      <c r="G763">
        <v>6</v>
      </c>
      <c r="H763">
        <v>2012</v>
      </c>
      <c r="I763" s="1">
        <v>0.54179999999999995</v>
      </c>
      <c r="J763" s="4">
        <v>2128.2080000000001</v>
      </c>
      <c r="K763" s="7">
        <v>15.407328606978309</v>
      </c>
      <c r="L763" s="5">
        <v>4.2866204807048938</v>
      </c>
      <c r="M763" s="5">
        <v>1.6546628274429317E-2</v>
      </c>
      <c r="N763" s="5">
        <v>0.78255728136848779</v>
      </c>
      <c r="O763" s="5">
        <v>1.6959526512446153</v>
      </c>
      <c r="P763" s="5">
        <v>8.5296487310764099E-2</v>
      </c>
      <c r="Q763" s="2">
        <v>0.88209390331270876</v>
      </c>
      <c r="R763" s="5">
        <v>3.2279586080558542</v>
      </c>
      <c r="S763" s="5">
        <v>1.7851325309055005E-2</v>
      </c>
      <c r="T763" s="5">
        <v>6.2072880094426859E-2</v>
      </c>
      <c r="U763" s="5">
        <v>0.44511658008365101</v>
      </c>
      <c r="V763" s="5">
        <v>0.17355540435897246</v>
      </c>
      <c r="W763" s="3">
        <v>0.15628456457548348</v>
      </c>
      <c r="X763" s="3" t="s">
        <v>147</v>
      </c>
      <c r="Y763" s="3">
        <v>0.31256912915096696</v>
      </c>
      <c r="AB763">
        <f t="shared" si="145"/>
        <v>0.12090995065875647</v>
      </c>
      <c r="AC763">
        <f t="shared" si="146"/>
        <v>2.0708135105162843E-4</v>
      </c>
      <c r="AD763">
        <f t="shared" si="147"/>
        <v>1.262089417720999E-2</v>
      </c>
      <c r="AE763">
        <f t="shared" si="148"/>
        <v>1.7655580102403302E-2</v>
      </c>
      <c r="AF763">
        <f t="shared" si="149"/>
        <v>9.6906242826329703E-4</v>
      </c>
      <c r="AG763">
        <f t="shared" si="150"/>
        <v>0.1404084776861993</v>
      </c>
      <c r="AH763">
        <f t="shared" si="151"/>
        <v>9.8963457249602268E-4</v>
      </c>
      <c r="AI763">
        <f t="shared" si="152"/>
        <v>1.5876107169474594E-3</v>
      </c>
      <c r="AJ763">
        <f t="shared" si="153"/>
        <v>9.1568932335661605E-3</v>
      </c>
      <c r="AK763">
        <f t="shared" si="154"/>
        <v>2.1651123298275007E-3</v>
      </c>
      <c r="AL763" s="5">
        <f t="shared" si="155"/>
        <v>0.15236256871768469</v>
      </c>
      <c r="AM763" s="5">
        <f t="shared" si="156"/>
        <v>0.15430772853903643</v>
      </c>
      <c r="AN763" s="5">
        <f t="shared" si="157"/>
        <v>-1.9451598213517385E-3</v>
      </c>
    </row>
    <row r="764" spans="1:40" x14ac:dyDescent="0.25">
      <c r="A764" s="17">
        <v>791</v>
      </c>
      <c r="B764">
        <v>8</v>
      </c>
      <c r="C764">
        <v>6</v>
      </c>
      <c r="D764">
        <v>2012</v>
      </c>
      <c r="E764" s="1">
        <v>0.54179999999999995</v>
      </c>
      <c r="F764">
        <v>11</v>
      </c>
      <c r="G764">
        <v>6</v>
      </c>
      <c r="H764">
        <v>2012</v>
      </c>
      <c r="I764" s="1">
        <v>0.54179999999999995</v>
      </c>
      <c r="J764" s="4">
        <v>2127.9110000000001</v>
      </c>
      <c r="K764" s="7">
        <v>24.563997272442332</v>
      </c>
      <c r="L764" s="5">
        <v>7.73302078893337</v>
      </c>
      <c r="M764" s="5">
        <v>2.1215799595628453E-2</v>
      </c>
      <c r="N764" s="5">
        <v>1.0089478992934071</v>
      </c>
      <c r="O764" s="5">
        <v>2.269261574693052</v>
      </c>
      <c r="P764" s="5">
        <v>0.11783826171927929</v>
      </c>
      <c r="Q764" s="2">
        <v>0.99554556072818223</v>
      </c>
      <c r="R764" s="5">
        <v>5.051862601396393</v>
      </c>
      <c r="S764" s="5">
        <v>4.9002049427819119E-2</v>
      </c>
      <c r="T764" s="5">
        <v>0.12035591087534521</v>
      </c>
      <c r="U764" s="5">
        <v>0.54697463067455998</v>
      </c>
      <c r="V764" s="5">
        <v>0.48937573046993044</v>
      </c>
      <c r="W764" s="3" t="s">
        <v>148</v>
      </c>
      <c r="X764" s="3" t="s">
        <v>147</v>
      </c>
      <c r="Y764" s="3">
        <v>0.16417244547214613</v>
      </c>
      <c r="AB764">
        <f t="shared" si="145"/>
        <v>0.21812035057494059</v>
      </c>
      <c r="AC764">
        <f t="shared" si="146"/>
        <v>2.6551611428249469E-4</v>
      </c>
      <c r="AD764">
        <f t="shared" si="147"/>
        <v>1.6272067196195898E-2</v>
      </c>
      <c r="AE764">
        <f t="shared" si="148"/>
        <v>2.3623967022838924E-2</v>
      </c>
      <c r="AF764">
        <f t="shared" si="149"/>
        <v>1.3387729746474569E-3</v>
      </c>
      <c r="AG764">
        <f t="shared" si="150"/>
        <v>0.21974393834285391</v>
      </c>
      <c r="AH764">
        <f t="shared" si="151"/>
        <v>2.7165558521489897E-3</v>
      </c>
      <c r="AI764">
        <f t="shared" si="152"/>
        <v>3.0782901270731771E-3</v>
      </c>
      <c r="AJ764">
        <f t="shared" si="153"/>
        <v>1.1252306740887884E-2</v>
      </c>
      <c r="AK764">
        <f t="shared" si="154"/>
        <v>6.1049866575590122E-3</v>
      </c>
      <c r="AL764" s="5">
        <f t="shared" si="155"/>
        <v>0.25962067388290538</v>
      </c>
      <c r="AM764" s="5">
        <f t="shared" si="156"/>
        <v>0.24289607772052299</v>
      </c>
      <c r="AN764" s="5">
        <f t="shared" si="157"/>
        <v>1.6724596162382394E-2</v>
      </c>
    </row>
    <row r="765" spans="1:40" x14ac:dyDescent="0.25">
      <c r="A765" s="17">
        <v>792</v>
      </c>
      <c r="B765">
        <v>11</v>
      </c>
      <c r="C765">
        <v>6</v>
      </c>
      <c r="D765">
        <v>2012</v>
      </c>
      <c r="E765" s="1">
        <v>0.54179999999999995</v>
      </c>
      <c r="F765">
        <v>14</v>
      </c>
      <c r="G765">
        <v>6</v>
      </c>
      <c r="H765">
        <v>2012</v>
      </c>
      <c r="I765" s="1">
        <v>0.54179999999999995</v>
      </c>
      <c r="J765" s="4">
        <v>2125.2660000000001</v>
      </c>
      <c r="K765" s="7">
        <v>94.919882969943501</v>
      </c>
      <c r="L765" s="5">
        <v>11.521359365525695</v>
      </c>
      <c r="M765" s="5">
        <v>3.4998913077233629E-2</v>
      </c>
      <c r="N765" s="5">
        <v>0.8134442151398148</v>
      </c>
      <c r="O765" s="5">
        <v>2.9712955146947881</v>
      </c>
      <c r="P765" s="5">
        <v>3.6044115575807147E-2</v>
      </c>
      <c r="Q765" s="2">
        <v>1.1634028943677324</v>
      </c>
      <c r="R765" s="5">
        <v>7.1705348883386835</v>
      </c>
      <c r="S765" s="5">
        <v>1.3034289982210854E-2</v>
      </c>
      <c r="T765" s="5">
        <v>0.22242831407143074</v>
      </c>
      <c r="U765" s="5">
        <v>0.86751807381601487</v>
      </c>
      <c r="V765" s="5">
        <v>0.67258780783205474</v>
      </c>
      <c r="W765" s="3">
        <v>0.26453988858523797</v>
      </c>
      <c r="X765" s="3" t="s">
        <v>147</v>
      </c>
      <c r="Y765" s="3">
        <v>0.52907977717047594</v>
      </c>
      <c r="AB765">
        <f t="shared" si="145"/>
        <v>0.32497558360436901</v>
      </c>
      <c r="AC765">
        <f t="shared" si="146"/>
        <v>4.3801202789889906E-4</v>
      </c>
      <c r="AD765">
        <f t="shared" si="147"/>
        <v>1.3119031159469894E-2</v>
      </c>
      <c r="AE765">
        <f t="shared" si="148"/>
        <v>3.0932435483447311E-2</v>
      </c>
      <c r="AF765">
        <f t="shared" si="149"/>
        <v>4.0950101540801308E-4</v>
      </c>
      <c r="AG765">
        <f t="shared" si="150"/>
        <v>0.31190111464093306</v>
      </c>
      <c r="AH765">
        <f t="shared" si="151"/>
        <v>7.2258971090462254E-4</v>
      </c>
      <c r="AI765">
        <f t="shared" si="152"/>
        <v>5.6889510303882963E-3</v>
      </c>
      <c r="AJ765">
        <f t="shared" si="153"/>
        <v>1.7846494009792532E-2</v>
      </c>
      <c r="AK765">
        <f t="shared" si="154"/>
        <v>8.3905664649707428E-3</v>
      </c>
      <c r="AL765" s="5">
        <f t="shared" si="155"/>
        <v>0.36987456329059309</v>
      </c>
      <c r="AM765" s="5">
        <f t="shared" si="156"/>
        <v>0.34454971585698924</v>
      </c>
      <c r="AN765" s="5">
        <f t="shared" si="157"/>
        <v>2.5324847433603859E-2</v>
      </c>
    </row>
    <row r="766" spans="1:40" x14ac:dyDescent="0.25">
      <c r="A766" s="17">
        <v>793</v>
      </c>
      <c r="B766">
        <v>14</v>
      </c>
      <c r="C766">
        <v>6</v>
      </c>
      <c r="D766">
        <v>2012</v>
      </c>
      <c r="E766" s="1">
        <v>0.54179999999999995</v>
      </c>
      <c r="F766">
        <v>17</v>
      </c>
      <c r="G766">
        <v>6</v>
      </c>
      <c r="H766">
        <v>2012</v>
      </c>
      <c r="I766" s="1">
        <v>0.54179999999999995</v>
      </c>
      <c r="J766" s="4">
        <v>2127.2199999999998</v>
      </c>
      <c r="K766" s="7">
        <v>43.446376021285978</v>
      </c>
      <c r="L766" s="5">
        <v>11.849540715111743</v>
      </c>
      <c r="M766" s="5">
        <v>2.7411363187634569E-2</v>
      </c>
      <c r="N766" s="5">
        <v>0.94230592040315553</v>
      </c>
      <c r="O766" s="5">
        <v>3.0040397012689484</v>
      </c>
      <c r="P766" s="5">
        <v>4.0587245324884121E-2</v>
      </c>
      <c r="Q766" s="2">
        <v>1.2072162429562208</v>
      </c>
      <c r="R766" s="5">
        <v>7.1266319421592508</v>
      </c>
      <c r="S766" s="5">
        <v>5.1321443010125901E-2</v>
      </c>
      <c r="T766" s="5">
        <v>0.1655738475569053</v>
      </c>
      <c r="U766" s="5">
        <v>0.76168269697852919</v>
      </c>
      <c r="V766" s="5">
        <v>0.98739262198236843</v>
      </c>
      <c r="W766" s="3">
        <v>0.32902265927699892</v>
      </c>
      <c r="X766" s="3" t="s">
        <v>147</v>
      </c>
      <c r="Y766" s="3">
        <v>0.65804531855399784</v>
      </c>
      <c r="AB766">
        <f t="shared" si="145"/>
        <v>0.33423238414553752</v>
      </c>
      <c r="AC766">
        <f t="shared" si="146"/>
        <v>3.4305370429058084E-4</v>
      </c>
      <c r="AD766">
        <f t="shared" si="147"/>
        <v>1.519728151167336E-2</v>
      </c>
      <c r="AE766">
        <f t="shared" si="148"/>
        <v>3.1273316231812461E-2</v>
      </c>
      <c r="AF766">
        <f t="shared" si="149"/>
        <v>4.6111599376598081E-4</v>
      </c>
      <c r="AG766">
        <f t="shared" si="150"/>
        <v>0.30999144150460184</v>
      </c>
      <c r="AH766">
        <f t="shared" si="151"/>
        <v>2.8451374580822971E-3</v>
      </c>
      <c r="AI766">
        <f t="shared" si="152"/>
        <v>4.2348093793567821E-3</v>
      </c>
      <c r="AJ766">
        <f t="shared" si="153"/>
        <v>1.5669259349486306E-2</v>
      </c>
      <c r="AK766">
        <f t="shared" si="154"/>
        <v>1.2317772230318968E-2</v>
      </c>
      <c r="AL766" s="5">
        <f t="shared" si="155"/>
        <v>0.38150715158707993</v>
      </c>
      <c r="AM766" s="5">
        <f t="shared" si="156"/>
        <v>0.34505841992184622</v>
      </c>
      <c r="AN766" s="5">
        <f t="shared" si="157"/>
        <v>3.6448731665233713E-2</v>
      </c>
    </row>
    <row r="767" spans="1:40" x14ac:dyDescent="0.25">
      <c r="A767" s="17">
        <v>794</v>
      </c>
      <c r="B767">
        <v>17</v>
      </c>
      <c r="C767">
        <v>6</v>
      </c>
      <c r="D767">
        <v>2012</v>
      </c>
      <c r="E767" s="1">
        <v>0.54179999999999995</v>
      </c>
      <c r="F767">
        <v>20</v>
      </c>
      <c r="G767">
        <v>6</v>
      </c>
      <c r="H767">
        <v>2012</v>
      </c>
      <c r="I767" s="1">
        <v>0.54179999999999995</v>
      </c>
      <c r="J767" s="4">
        <v>2129.36</v>
      </c>
      <c r="K767" s="7">
        <v>32.314873952736988</v>
      </c>
      <c r="L767" s="5">
        <v>10.483322062341108</v>
      </c>
      <c r="M767" s="5">
        <v>2.160023042917434E-2</v>
      </c>
      <c r="N767" s="5">
        <v>1.2091680129240712</v>
      </c>
      <c r="O767" s="5">
        <v>2.2655696234236262</v>
      </c>
      <c r="P767" s="5">
        <v>9.0481647067663526E-2</v>
      </c>
      <c r="Q767" s="2">
        <v>0.65536089738137271</v>
      </c>
      <c r="R767" s="5">
        <v>6.3864732439167939</v>
      </c>
      <c r="S767" s="5">
        <v>3.8490751524714782E-2</v>
      </c>
      <c r="T767" s="5">
        <v>0.13046048264893365</v>
      </c>
      <c r="U767" s="5">
        <v>0.70722345368248363</v>
      </c>
      <c r="V767" s="5">
        <v>0.59867002291768412</v>
      </c>
      <c r="W767" s="3">
        <v>0.14840269133492531</v>
      </c>
      <c r="X767" s="3" t="s">
        <v>147</v>
      </c>
      <c r="Y767" s="3">
        <v>0.29680538266985063</v>
      </c>
      <c r="AB767">
        <f t="shared" si="145"/>
        <v>0.29569633211127705</v>
      </c>
      <c r="AC767">
        <f t="shared" si="146"/>
        <v>2.7032727309239012E-4</v>
      </c>
      <c r="AD767">
        <f t="shared" si="147"/>
        <v>1.9501168664477663E-2</v>
      </c>
      <c r="AE767">
        <f t="shared" si="148"/>
        <v>2.3585532257974658E-2</v>
      </c>
      <c r="AF767">
        <f t="shared" si="149"/>
        <v>1.0279715775539031E-3</v>
      </c>
      <c r="AG767">
        <f t="shared" si="150"/>
        <v>0.27779630870238342</v>
      </c>
      <c r="AH767">
        <f t="shared" si="151"/>
        <v>2.133834758525736E-3</v>
      </c>
      <c r="AI767">
        <f t="shared" si="152"/>
        <v>3.3367303092189083E-3</v>
      </c>
      <c r="AJ767">
        <f t="shared" si="153"/>
        <v>1.4548929308423856E-2</v>
      </c>
      <c r="AK767">
        <f t="shared" si="154"/>
        <v>7.4684384096517483E-3</v>
      </c>
      <c r="AL767" s="5">
        <f t="shared" si="155"/>
        <v>0.34008133188437567</v>
      </c>
      <c r="AM767" s="5">
        <f t="shared" si="156"/>
        <v>0.3052842414882036</v>
      </c>
      <c r="AN767" s="5">
        <f t="shared" si="157"/>
        <v>3.479709039617207E-2</v>
      </c>
    </row>
    <row r="768" spans="1:40" x14ac:dyDescent="0.25">
      <c r="A768" s="17">
        <v>795</v>
      </c>
      <c r="B768">
        <v>20</v>
      </c>
      <c r="C768">
        <v>6</v>
      </c>
      <c r="D768">
        <v>2012</v>
      </c>
      <c r="E768" s="1">
        <v>0.54179999999999995</v>
      </c>
      <c r="F768">
        <v>23</v>
      </c>
      <c r="G768">
        <v>6</v>
      </c>
      <c r="H768">
        <v>2012</v>
      </c>
      <c r="I768" s="1">
        <v>0.54179999999999995</v>
      </c>
      <c r="J768" s="4">
        <v>2127.9110000000001</v>
      </c>
      <c r="K768" s="7">
        <v>20.451983189146539</v>
      </c>
      <c r="L768" s="5">
        <v>5.6531969617150333</v>
      </c>
      <c r="M768" s="5">
        <v>1.6057689129542231E-2</v>
      </c>
      <c r="N768" s="5">
        <v>1.0172070166468428</v>
      </c>
      <c r="O768" s="5">
        <v>2.0010705334950569</v>
      </c>
      <c r="P768" s="5">
        <v>9.0558612022150681E-2</v>
      </c>
      <c r="Q768" s="2">
        <v>1.033127799208394</v>
      </c>
      <c r="R768" s="5">
        <v>3.839092581096359</v>
      </c>
      <c r="S768" s="5">
        <v>0.20373001189116149</v>
      </c>
      <c r="T768" s="5">
        <v>7.5729044432152781E-2</v>
      </c>
      <c r="U768" s="5">
        <v>0.40727580555139131</v>
      </c>
      <c r="V768" s="5">
        <v>0.29304515085452354</v>
      </c>
      <c r="W768" s="3">
        <v>9.6549637561285304E-2</v>
      </c>
      <c r="X768" s="3" t="s">
        <v>147</v>
      </c>
      <c r="Y768" s="3">
        <v>0.19309927512257061</v>
      </c>
      <c r="AB768">
        <f t="shared" si="145"/>
        <v>0.15945609572434019</v>
      </c>
      <c r="AC768">
        <f t="shared" si="146"/>
        <v>2.0096226884188818E-4</v>
      </c>
      <c r="AD768">
        <f t="shared" si="147"/>
        <v>1.6405268239233394E-2</v>
      </c>
      <c r="AE768">
        <f t="shared" si="148"/>
        <v>2.0831985532587294E-2</v>
      </c>
      <c r="AF768">
        <f t="shared" si="149"/>
        <v>1.0288459845551523E-3</v>
      </c>
      <c r="AG768">
        <f t="shared" si="150"/>
        <v>0.16699134358875095</v>
      </c>
      <c r="AH768">
        <f t="shared" si="151"/>
        <v>1.1294302228655776E-2</v>
      </c>
      <c r="AI768">
        <f t="shared" si="152"/>
        <v>1.9368884179658138E-3</v>
      </c>
      <c r="AJ768">
        <f t="shared" si="153"/>
        <v>8.3784366498949048E-3</v>
      </c>
      <c r="AK768">
        <f t="shared" si="154"/>
        <v>3.655752879921701E-3</v>
      </c>
      <c r="AL768" s="5">
        <f t="shared" si="155"/>
        <v>0.19792315774955793</v>
      </c>
      <c r="AM768" s="5">
        <f t="shared" si="156"/>
        <v>0.19225672376518915</v>
      </c>
      <c r="AN768" s="5">
        <f t="shared" si="157"/>
        <v>5.6664339843687794E-3</v>
      </c>
    </row>
    <row r="769" spans="1:40" x14ac:dyDescent="0.25">
      <c r="A769" s="17">
        <v>796</v>
      </c>
      <c r="B769">
        <v>23</v>
      </c>
      <c r="C769">
        <v>6</v>
      </c>
      <c r="D769">
        <v>2012</v>
      </c>
      <c r="E769" s="1">
        <v>0.54179999999999995</v>
      </c>
      <c r="F769">
        <v>26</v>
      </c>
      <c r="G769">
        <v>6</v>
      </c>
      <c r="H769">
        <v>2012</v>
      </c>
      <c r="I769" s="1">
        <v>0.54179999999999995</v>
      </c>
      <c r="J769" s="4">
        <v>2130.096</v>
      </c>
      <c r="K769" s="7">
        <v>21.853475148537949</v>
      </c>
      <c r="L769" s="5">
        <v>5.0673991532150042</v>
      </c>
      <c r="M769" s="5">
        <v>1.6424611848480066E-2</v>
      </c>
      <c r="N769" s="5">
        <v>1.0224819288269951</v>
      </c>
      <c r="O769" s="5">
        <v>1.7539522475356351</v>
      </c>
      <c r="P769" s="5">
        <v>9.9866547485809726E-2</v>
      </c>
      <c r="Q769" s="2">
        <v>0.84395709209725733</v>
      </c>
      <c r="R769" s="5">
        <v>3.6092586124443842</v>
      </c>
      <c r="S769" s="5">
        <v>1.3219435493361176E-2</v>
      </c>
      <c r="T769" s="5">
        <v>7.7399641455909357E-2</v>
      </c>
      <c r="U769" s="5">
        <v>0.36759845565645871</v>
      </c>
      <c r="V769" s="5">
        <v>0.31352452346435716</v>
      </c>
      <c r="W769" s="3">
        <v>0.12610820804868905</v>
      </c>
      <c r="X769" s="3">
        <v>3.4811780044261234E-2</v>
      </c>
      <c r="Y769" s="3">
        <v>0.2522164160973781</v>
      </c>
      <c r="AB769">
        <f t="shared" si="145"/>
        <v>0.1429328731902802</v>
      </c>
      <c r="AC769">
        <f t="shared" si="146"/>
        <v>2.0555431328193917E-4</v>
      </c>
      <c r="AD769">
        <f t="shared" si="147"/>
        <v>1.649034074447334E-2</v>
      </c>
      <c r="AE769">
        <f t="shared" si="148"/>
        <v>1.8259380283659338E-2</v>
      </c>
      <c r="AF769">
        <f t="shared" si="149"/>
        <v>1.1345944253985446E-3</v>
      </c>
      <c r="AG769">
        <f t="shared" si="150"/>
        <v>0.15699411574993505</v>
      </c>
      <c r="AH769">
        <f t="shared" si="151"/>
        <v>7.3285373307690723E-4</v>
      </c>
      <c r="AI769">
        <f t="shared" si="152"/>
        <v>1.97961654230259E-3</v>
      </c>
      <c r="AJ769">
        <f t="shared" si="153"/>
        <v>7.5621982237494088E-3</v>
      </c>
      <c r="AK769">
        <f t="shared" si="154"/>
        <v>3.9112340751541559E-3</v>
      </c>
      <c r="AL769" s="5">
        <f t="shared" si="155"/>
        <v>0.17902274295709336</v>
      </c>
      <c r="AM769" s="5">
        <f t="shared" si="156"/>
        <v>0.17118001832421809</v>
      </c>
      <c r="AN769" s="5">
        <f t="shared" si="157"/>
        <v>7.8427246328752753E-3</v>
      </c>
    </row>
    <row r="770" spans="1:40" x14ac:dyDescent="0.25">
      <c r="A770" s="17">
        <v>797</v>
      </c>
      <c r="B770">
        <v>26</v>
      </c>
      <c r="C770">
        <v>6</v>
      </c>
      <c r="D770">
        <v>2012</v>
      </c>
      <c r="E770" s="1">
        <v>0.54179999999999995</v>
      </c>
      <c r="F770">
        <v>28</v>
      </c>
      <c r="G770">
        <v>6</v>
      </c>
      <c r="H770">
        <v>2012</v>
      </c>
      <c r="I770" s="1">
        <v>36831.041799999999</v>
      </c>
      <c r="J770" s="4">
        <v>1391.24</v>
      </c>
      <c r="K770" s="7">
        <v>48.201604324200076</v>
      </c>
      <c r="L770" s="5">
        <v>4.6566037012545163</v>
      </c>
      <c r="M770" s="5">
        <v>2.4607304754511561E-2</v>
      </c>
      <c r="N770" s="5">
        <v>1.2852151078654057</v>
      </c>
      <c r="O770" s="5">
        <v>2.5255359727054043</v>
      </c>
      <c r="P770" s="5">
        <v>0.15675416654686947</v>
      </c>
      <c r="Q770" s="2">
        <v>1.7296531758680505</v>
      </c>
      <c r="R770" s="5">
        <v>3.1566616831028438</v>
      </c>
      <c r="S770" s="5">
        <v>0.31573895709343219</v>
      </c>
      <c r="T770" s="5">
        <v>9.5658549207900859E-2</v>
      </c>
      <c r="U770" s="5">
        <v>0.62678186366119437</v>
      </c>
      <c r="V770" s="5">
        <v>1.0877931437662327</v>
      </c>
      <c r="W770" s="3">
        <v>0.62969768412395122</v>
      </c>
      <c r="X770" s="3">
        <v>0.13596554001320449</v>
      </c>
      <c r="Y770" s="3">
        <v>1.2593953682479024</v>
      </c>
      <c r="AB770">
        <f t="shared" si="145"/>
        <v>0.13134582972539743</v>
      </c>
      <c r="AC770">
        <f t="shared" si="146"/>
        <v>3.0796086246635417E-4</v>
      </c>
      <c r="AD770">
        <f t="shared" si="147"/>
        <v>2.0727637781294796E-2</v>
      </c>
      <c r="AE770">
        <f t="shared" si="148"/>
        <v>2.6291891247599404E-2</v>
      </c>
      <c r="AF770">
        <f t="shared" si="149"/>
        <v>1.7809006919693963E-3</v>
      </c>
      <c r="AG770">
        <f t="shared" si="150"/>
        <v>0.13730723200374964</v>
      </c>
      <c r="AH770">
        <f t="shared" si="151"/>
        <v>1.7503808956134015E-2</v>
      </c>
      <c r="AI770">
        <f t="shared" si="152"/>
        <v>2.446616584554849E-3</v>
      </c>
      <c r="AJ770">
        <f t="shared" si="153"/>
        <v>1.2894093060300236E-2</v>
      </c>
      <c r="AK770">
        <f t="shared" si="154"/>
        <v>1.3570273749578751E-2</v>
      </c>
      <c r="AL770" s="5">
        <f t="shared" si="155"/>
        <v>0.18045422030872738</v>
      </c>
      <c r="AM770" s="5">
        <f t="shared" si="156"/>
        <v>0.1837220243543175</v>
      </c>
      <c r="AN770" s="5">
        <f t="shared" si="157"/>
        <v>-3.267804045590128E-3</v>
      </c>
    </row>
    <row r="771" spans="1:40" x14ac:dyDescent="0.25">
      <c r="A771" s="17">
        <v>798</v>
      </c>
      <c r="B771">
        <v>28</v>
      </c>
      <c r="C771">
        <v>6</v>
      </c>
      <c r="D771">
        <v>2012</v>
      </c>
      <c r="E771" s="1">
        <v>0.50082777777777776</v>
      </c>
      <c r="F771">
        <v>29</v>
      </c>
      <c r="G771">
        <v>6</v>
      </c>
      <c r="H771">
        <v>2012</v>
      </c>
      <c r="I771" s="1">
        <v>0.5063833333333333</v>
      </c>
      <c r="J771" s="4">
        <v>711.36400000000003</v>
      </c>
      <c r="K771" s="7">
        <v>195.08999612012994</v>
      </c>
      <c r="L771" s="5">
        <v>8.083044217400186</v>
      </c>
      <c r="M771" s="5">
        <v>5.1248024921137419E-2</v>
      </c>
      <c r="N771" s="5">
        <v>1.5648097645274899</v>
      </c>
      <c r="O771" s="5">
        <v>3.9322297258037611</v>
      </c>
      <c r="P771" s="5">
        <v>0.18382244064454578</v>
      </c>
      <c r="Q771" s="2">
        <v>2.6892258743784243</v>
      </c>
      <c r="R771" s="5">
        <v>4.9300508131795633</v>
      </c>
      <c r="S771" s="5">
        <v>0.2965129900679071</v>
      </c>
      <c r="T771" s="5">
        <v>0.17996506242467525</v>
      </c>
      <c r="U771" s="5">
        <v>1.0212868048800146</v>
      </c>
      <c r="V771" s="5">
        <v>2.6587438592150661</v>
      </c>
      <c r="W771" s="3">
        <v>1.2446154931193913</v>
      </c>
      <c r="X771" s="3">
        <v>0.15091998610473487</v>
      </c>
      <c r="Y771" s="3">
        <v>2.4892309862387827</v>
      </c>
      <c r="AB771">
        <f t="shared" si="145"/>
        <v>0.22799323660621626</v>
      </c>
      <c r="AC771">
        <f t="shared" si="146"/>
        <v>6.4136995546077076E-4</v>
      </c>
      <c r="AD771">
        <f t="shared" si="147"/>
        <v>2.5236872642766778E-2</v>
      </c>
      <c r="AE771">
        <f t="shared" si="148"/>
        <v>4.0936164611688836E-2</v>
      </c>
      <c r="AF771">
        <f t="shared" si="149"/>
        <v>2.0884262214841444E-3</v>
      </c>
      <c r="AG771">
        <f t="shared" si="150"/>
        <v>0.21444541694760597</v>
      </c>
      <c r="AH771">
        <f t="shared" si="151"/>
        <v>1.6437967550595515E-2</v>
      </c>
      <c r="AI771">
        <f t="shared" si="152"/>
        <v>4.602887144061896E-3</v>
      </c>
      <c r="AJ771">
        <f t="shared" si="153"/>
        <v>2.1009808781732454E-2</v>
      </c>
      <c r="AK771">
        <f t="shared" si="154"/>
        <v>3.3167962315557215E-2</v>
      </c>
      <c r="AL771" s="5">
        <f t="shared" si="155"/>
        <v>0.29689607003761681</v>
      </c>
      <c r="AM771" s="5">
        <f t="shared" si="156"/>
        <v>0.28966404273955304</v>
      </c>
      <c r="AN771" s="5">
        <f t="shared" si="157"/>
        <v>7.2320272980637701E-3</v>
      </c>
    </row>
    <row r="772" spans="1:40" x14ac:dyDescent="0.25">
      <c r="A772" s="17">
        <v>799</v>
      </c>
      <c r="B772">
        <v>29</v>
      </c>
      <c r="C772">
        <v>6</v>
      </c>
      <c r="D772">
        <v>2012</v>
      </c>
      <c r="E772" s="1">
        <v>0.5063833333333333</v>
      </c>
      <c r="F772">
        <v>30</v>
      </c>
      <c r="G772">
        <v>6</v>
      </c>
      <c r="H772">
        <v>2012</v>
      </c>
      <c r="I772" s="1">
        <v>0.5063833333333333</v>
      </c>
      <c r="J772" s="4">
        <v>712.149</v>
      </c>
      <c r="K772" s="7">
        <v>109.72422905880664</v>
      </c>
      <c r="L772" s="5">
        <v>9.4406179980125895</v>
      </c>
      <c r="M772" s="5">
        <v>4.9264971234952229E-2</v>
      </c>
      <c r="N772" s="5">
        <v>1.7358792424993459</v>
      </c>
      <c r="O772" s="5">
        <v>3.535243326888053</v>
      </c>
      <c r="P772" s="5">
        <v>0.18178499162394388</v>
      </c>
      <c r="Q772" s="2">
        <v>2.0897142751418594</v>
      </c>
      <c r="R772" s="5">
        <v>5.7333142362061871</v>
      </c>
      <c r="S772" s="5">
        <v>5.7613411425605235E-2</v>
      </c>
      <c r="T772" s="5">
        <v>0.17550072620570509</v>
      </c>
      <c r="U772" s="5">
        <v>1.0767194318417448</v>
      </c>
      <c r="V772" s="5">
        <v>2.6906747511171587</v>
      </c>
      <c r="W772" s="3">
        <v>1.0379633658163596</v>
      </c>
      <c r="X772" s="3">
        <v>7.1143581075555212E-2</v>
      </c>
      <c r="Y772" s="3">
        <v>2.0759267316327192</v>
      </c>
      <c r="AB772">
        <f t="shared" si="145"/>
        <v>0.26628544828399819</v>
      </c>
      <c r="AC772">
        <f t="shared" si="146"/>
        <v>6.1655200284031124E-4</v>
      </c>
      <c r="AD772">
        <f t="shared" si="147"/>
        <v>2.7995839723946751E-2</v>
      </c>
      <c r="AE772">
        <f t="shared" si="148"/>
        <v>3.6803369300170453E-2</v>
      </c>
      <c r="AF772">
        <f t="shared" si="149"/>
        <v>2.0652785473229129E-3</v>
      </c>
      <c r="AG772">
        <f t="shared" si="150"/>
        <v>0.2493854543219087</v>
      </c>
      <c r="AH772">
        <f t="shared" si="151"/>
        <v>3.1939490653556729E-3</v>
      </c>
      <c r="AI772">
        <f t="shared" si="152"/>
        <v>4.4887047827067948E-3</v>
      </c>
      <c r="AJ772">
        <f t="shared" si="153"/>
        <v>2.2150163173045564E-2</v>
      </c>
      <c r="AK772">
        <f t="shared" si="154"/>
        <v>3.3566301785393694E-2</v>
      </c>
      <c r="AL772" s="5">
        <f t="shared" si="155"/>
        <v>0.33376648785827867</v>
      </c>
      <c r="AM772" s="5">
        <f t="shared" si="156"/>
        <v>0.31278457312841046</v>
      </c>
      <c r="AN772" s="5">
        <f t="shared" si="157"/>
        <v>2.0981914729868212E-2</v>
      </c>
    </row>
    <row r="773" spans="1:40" x14ac:dyDescent="0.25">
      <c r="A773" s="17">
        <v>800</v>
      </c>
      <c r="B773">
        <v>30</v>
      </c>
      <c r="C773">
        <v>6</v>
      </c>
      <c r="D773">
        <v>2012</v>
      </c>
      <c r="E773" s="1">
        <v>0.5063833333333333</v>
      </c>
      <c r="F773">
        <v>1</v>
      </c>
      <c r="G773">
        <v>7</v>
      </c>
      <c r="H773">
        <v>2012</v>
      </c>
      <c r="I773" s="1">
        <v>0.5063833333333333</v>
      </c>
      <c r="J773" s="4">
        <v>711.072</v>
      </c>
      <c r="K773" s="7">
        <v>146.5814994824716</v>
      </c>
      <c r="L773" s="5">
        <v>7.8024541349774266</v>
      </c>
      <c r="M773" s="5">
        <v>5.6598112896209293E-2</v>
      </c>
      <c r="N773" s="5">
        <v>2.0502115116331403</v>
      </c>
      <c r="O773" s="5">
        <v>3.5314098525418895</v>
      </c>
      <c r="P773" s="5">
        <v>0.20057415657861183</v>
      </c>
      <c r="Q773" s="2">
        <v>2.3002891253318927</v>
      </c>
      <c r="R773" s="5">
        <v>4.8829194980723942</v>
      </c>
      <c r="S773" s="5">
        <v>0.18086588512368179</v>
      </c>
      <c r="T773" s="5">
        <v>0.15311810899599476</v>
      </c>
      <c r="U773" s="5">
        <v>0.97567428708578985</v>
      </c>
      <c r="V773" s="5">
        <v>2.5771436178989848</v>
      </c>
      <c r="W773" s="3">
        <v>1.0697192167883283</v>
      </c>
      <c r="X773" s="3">
        <v>0.21818348769512899</v>
      </c>
      <c r="Y773" s="3">
        <v>2.1394384335766565</v>
      </c>
      <c r="AB773">
        <f t="shared" ref="AB773:AB836" si="158">PRODUCT(L773,AB$2)</f>
        <v>0.22007881237067176</v>
      </c>
      <c r="AC773">
        <f t="shared" ref="AC773:AC836" si="159">PRODUCT(M773,AC$2)</f>
        <v>7.0832640288607954E-4</v>
      </c>
      <c r="AD773">
        <f t="shared" ref="AD773:AD836" si="160">PRODUCT(N773,AD$2)</f>
        <v>3.3065314380527025E-2</v>
      </c>
      <c r="AE773">
        <f t="shared" ref="AE773:AE836" si="161">PRODUCT(O773,AE$2)</f>
        <v>3.6763461220579011E-2</v>
      </c>
      <c r="AF773">
        <f t="shared" ref="AF773:AF836" si="162">PRODUCT(P773,AF$2)</f>
        <v>2.2787442408124083E-3</v>
      </c>
      <c r="AG773">
        <f t="shared" ref="AG773:AG836" si="163">PRODUCT(R773,AG$2)</f>
        <v>0.21239531748566401</v>
      </c>
      <c r="AH773">
        <f t="shared" ref="AH773:AH836" si="164">PRODUCT(S773,AH$2)</f>
        <v>1.002676999072428E-2</v>
      </c>
      <c r="AI773">
        <f t="shared" ref="AI773:AI836" si="165">PRODUCT(T773,AI$2)</f>
        <v>3.9162344397581164E-3</v>
      </c>
      <c r="AJ773">
        <f t="shared" ref="AJ773:AJ836" si="166">PRODUCT(U773,AJ$2)</f>
        <v>2.0071472682283275E-2</v>
      </c>
      <c r="AK773">
        <f t="shared" ref="AK773:AK836" si="167">PRODUCT(V773,AK$2)</f>
        <v>3.2149995233270771E-2</v>
      </c>
      <c r="AL773" s="5">
        <f t="shared" ref="AL773:AL836" si="168">SUM(AB773:AF773)</f>
        <v>0.29289465861547626</v>
      </c>
      <c r="AM773" s="5">
        <f t="shared" ref="AM773:AM836" si="169">SUM(AG773:AK773)</f>
        <v>0.27855978983170043</v>
      </c>
      <c r="AN773" s="5">
        <f t="shared" ref="AN773:AN836" si="170">SUM(AL773-AM773)</f>
        <v>1.4334868783775823E-2</v>
      </c>
    </row>
    <row r="774" spans="1:40" x14ac:dyDescent="0.25">
      <c r="A774" s="17">
        <v>801</v>
      </c>
      <c r="B774">
        <v>1</v>
      </c>
      <c r="C774">
        <v>7</v>
      </c>
      <c r="D774">
        <v>2012</v>
      </c>
      <c r="E774" s="1">
        <v>0.5063833333333333</v>
      </c>
      <c r="F774">
        <v>2</v>
      </c>
      <c r="G774">
        <v>7</v>
      </c>
      <c r="H774">
        <v>2012</v>
      </c>
      <c r="I774" s="1">
        <v>0.5063833333333333</v>
      </c>
      <c r="J774" s="4">
        <v>711.89099999999996</v>
      </c>
      <c r="K774" s="7" t="s">
        <v>104</v>
      </c>
      <c r="L774" s="5">
        <v>12.485441357361358</v>
      </c>
      <c r="M774" s="5">
        <v>4.0151277840755589E-2</v>
      </c>
      <c r="N774" s="5">
        <v>0.99648588524554083</v>
      </c>
      <c r="O774" s="5">
        <v>3.4279554969323489</v>
      </c>
      <c r="P774" s="5">
        <v>0.12013262329954073</v>
      </c>
      <c r="Q774" s="2">
        <v>1.4839537982752975</v>
      </c>
      <c r="R774" s="5">
        <v>7.7103760734906528</v>
      </c>
      <c r="S774" s="5">
        <v>7.2868833384137008E-2</v>
      </c>
      <c r="T774" s="5">
        <v>0.14807791267670661</v>
      </c>
      <c r="U774" s="5">
        <v>1.2987905920054241</v>
      </c>
      <c r="V774" s="5">
        <v>0.63356422073978558</v>
      </c>
      <c r="W774" s="3">
        <v>0.39838410740697744</v>
      </c>
      <c r="X774" s="3">
        <v>1.4284437295569873E-2</v>
      </c>
      <c r="Y774" s="3">
        <v>0.79676821481395488</v>
      </c>
      <c r="AB774">
        <f t="shared" si="158"/>
        <v>0.35216882513077474</v>
      </c>
      <c r="AC774">
        <f t="shared" si="159"/>
        <v>5.0249396576836699E-4</v>
      </c>
      <c r="AD774">
        <f t="shared" si="160"/>
        <v>1.607108285386382E-2</v>
      </c>
      <c r="AE774">
        <f t="shared" si="161"/>
        <v>3.5686457884980982E-2</v>
      </c>
      <c r="AF774">
        <f t="shared" si="162"/>
        <v>1.3648394596151396E-3</v>
      </c>
      <c r="AG774">
        <f t="shared" si="163"/>
        <v>0.33538291481344323</v>
      </c>
      <c r="AH774">
        <f t="shared" si="164"/>
        <v>4.0396729949128797E-3</v>
      </c>
      <c r="AI774">
        <f t="shared" si="165"/>
        <v>3.7873235582290433E-3</v>
      </c>
      <c r="AJ774">
        <f t="shared" si="166"/>
        <v>2.671858860327966E-2</v>
      </c>
      <c r="AK774">
        <f t="shared" si="167"/>
        <v>7.9037452687099E-3</v>
      </c>
      <c r="AL774" s="5">
        <f t="shared" si="168"/>
        <v>0.40579369929500303</v>
      </c>
      <c r="AM774" s="5">
        <f t="shared" si="169"/>
        <v>0.37783224523857467</v>
      </c>
      <c r="AN774" s="5">
        <f t="shared" si="170"/>
        <v>2.7961454056428359E-2</v>
      </c>
    </row>
    <row r="775" spans="1:40" x14ac:dyDescent="0.25">
      <c r="A775" s="17">
        <v>802</v>
      </c>
      <c r="B775">
        <v>3</v>
      </c>
      <c r="C775">
        <v>7</v>
      </c>
      <c r="D775">
        <v>2012</v>
      </c>
      <c r="E775" s="1">
        <v>0.4168</v>
      </c>
      <c r="F775">
        <v>6</v>
      </c>
      <c r="G775">
        <v>7</v>
      </c>
      <c r="H775">
        <v>2012</v>
      </c>
      <c r="I775" s="1">
        <v>0.4168</v>
      </c>
      <c r="J775" s="4">
        <v>2134.683</v>
      </c>
      <c r="K775" s="7">
        <v>62.510452371616765</v>
      </c>
      <c r="L775" s="5">
        <v>7.6685484448979073</v>
      </c>
      <c r="M775" s="5">
        <v>2.2602263037025481E-2</v>
      </c>
      <c r="N775" s="5">
        <v>1.3165320877463615</v>
      </c>
      <c r="O775" s="5">
        <v>3.1257537223715817</v>
      </c>
      <c r="P775" s="5">
        <v>6.6980436907962446E-2</v>
      </c>
      <c r="Q775" s="2">
        <v>1.7839673559124867</v>
      </c>
      <c r="R775" s="5">
        <v>5.3218459134213374</v>
      </c>
      <c r="S775" s="5">
        <v>9.1847517094263323E-2</v>
      </c>
      <c r="T775" s="5">
        <v>0.12398343610425218</v>
      </c>
      <c r="U775" s="5">
        <v>0.60706281291726538</v>
      </c>
      <c r="V775" s="5">
        <v>0.90369264819803863</v>
      </c>
      <c r="W775" s="3">
        <v>0.47584177597435257</v>
      </c>
      <c r="X775" s="3">
        <v>8.9561537369436284E-2</v>
      </c>
      <c r="Y775" s="3">
        <v>0.95168355194870513</v>
      </c>
      <c r="AB775">
        <f t="shared" si="158"/>
        <v>0.2163018205764789</v>
      </c>
      <c r="AC775">
        <f t="shared" si="159"/>
        <v>2.8286772923790402E-4</v>
      </c>
      <c r="AD775">
        <f t="shared" si="160"/>
        <v>2.1232710442986951E-2</v>
      </c>
      <c r="AE775">
        <f t="shared" si="161"/>
        <v>3.2540410361820218E-2</v>
      </c>
      <c r="AF775">
        <f t="shared" si="162"/>
        <v>7.6097183931717993E-4</v>
      </c>
      <c r="AG775">
        <f t="shared" si="163"/>
        <v>0.23148756657510436</v>
      </c>
      <c r="AH775">
        <f t="shared" si="164"/>
        <v>5.0918056077492516E-3</v>
      </c>
      <c r="AI775">
        <f t="shared" si="165"/>
        <v>3.1710697422714586E-3</v>
      </c>
      <c r="AJ775">
        <f t="shared" si="166"/>
        <v>1.2488434744235043E-2</v>
      </c>
      <c r="AK775">
        <f t="shared" si="167"/>
        <v>1.1273610880714055E-2</v>
      </c>
      <c r="AL775" s="5">
        <f t="shared" si="168"/>
        <v>0.27111878094984115</v>
      </c>
      <c r="AM775" s="5">
        <f t="shared" si="169"/>
        <v>0.26351248755007417</v>
      </c>
      <c r="AN775" s="5">
        <f t="shared" si="170"/>
        <v>7.6062933997669835E-3</v>
      </c>
    </row>
    <row r="776" spans="1:40" x14ac:dyDescent="0.25">
      <c r="A776" s="17">
        <v>803</v>
      </c>
      <c r="B776">
        <v>6</v>
      </c>
      <c r="C776">
        <v>7</v>
      </c>
      <c r="D776">
        <v>2012</v>
      </c>
      <c r="E776" s="1">
        <v>0.4168</v>
      </c>
      <c r="F776">
        <v>9</v>
      </c>
      <c r="G776">
        <v>7</v>
      </c>
      <c r="H776">
        <v>2012</v>
      </c>
      <c r="I776" s="1">
        <v>0.4168</v>
      </c>
      <c r="J776" s="4">
        <v>2133.63</v>
      </c>
      <c r="K776" s="7">
        <v>28.03672614277076</v>
      </c>
      <c r="L776" s="5">
        <v>8.1354717859547687</v>
      </c>
      <c r="M776" s="5">
        <v>2.5461146809271838E-2</v>
      </c>
      <c r="N776" s="5">
        <v>1.447687430966631</v>
      </c>
      <c r="O776" s="5">
        <v>2.7030459826680353</v>
      </c>
      <c r="P776" s="5">
        <v>0.21544753932656238</v>
      </c>
      <c r="Q776" s="2">
        <v>1.4223601820471843</v>
      </c>
      <c r="R776" s="5">
        <v>5.0795064436351813</v>
      </c>
      <c r="S776" s="5">
        <v>0.286763246985966</v>
      </c>
      <c r="T776" s="5">
        <v>0.12421303912424678</v>
      </c>
      <c r="U776" s="5">
        <v>0.55591956743515347</v>
      </c>
      <c r="V776" s="5">
        <v>0.76319136870029014</v>
      </c>
      <c r="W776" s="3">
        <v>0.55939793186559561</v>
      </c>
      <c r="X776" s="3">
        <v>0.15394725562161085</v>
      </c>
      <c r="Y776" s="3">
        <v>1.1187958637311912</v>
      </c>
      <c r="AB776">
        <f t="shared" si="158"/>
        <v>0.22947202735889113</v>
      </c>
      <c r="AC776">
        <f t="shared" si="159"/>
        <v>3.1864671116930114E-4</v>
      </c>
      <c r="AD776">
        <f t="shared" si="160"/>
        <v>2.3347952032285044E-2</v>
      </c>
      <c r="AE776">
        <f t="shared" si="161"/>
        <v>2.8139845079077925E-2</v>
      </c>
      <c r="AF776">
        <f t="shared" si="162"/>
        <v>2.4477223178310556E-3</v>
      </c>
      <c r="AG776">
        <f t="shared" si="163"/>
        <v>0.22094637935199793</v>
      </c>
      <c r="AH776">
        <f t="shared" si="164"/>
        <v>1.5897465225989477E-2</v>
      </c>
      <c r="AI776">
        <f t="shared" si="165"/>
        <v>3.176942197595465E-3</v>
      </c>
      <c r="AJ776">
        <f t="shared" si="166"/>
        <v>1.1436321074576291E-2</v>
      </c>
      <c r="AK776">
        <f t="shared" si="167"/>
        <v>9.5208504079377521E-3</v>
      </c>
      <c r="AL776" s="5">
        <f t="shared" si="168"/>
        <v>0.28372619349925449</v>
      </c>
      <c r="AM776" s="5">
        <f t="shared" si="169"/>
        <v>0.26097795825809694</v>
      </c>
      <c r="AN776" s="5">
        <f t="shared" si="170"/>
        <v>2.2748235241157544E-2</v>
      </c>
    </row>
    <row r="777" spans="1:40" x14ac:dyDescent="0.25">
      <c r="A777" s="17">
        <v>804</v>
      </c>
      <c r="B777">
        <v>9</v>
      </c>
      <c r="C777">
        <v>7</v>
      </c>
      <c r="D777">
        <v>2012</v>
      </c>
      <c r="E777" s="1">
        <v>0.4168</v>
      </c>
      <c r="F777">
        <v>12</v>
      </c>
      <c r="G777">
        <v>7</v>
      </c>
      <c r="H777">
        <v>2012</v>
      </c>
      <c r="I777" s="1">
        <v>0.4168</v>
      </c>
      <c r="J777" s="4">
        <v>2135.7629999999999</v>
      </c>
      <c r="K777" s="7">
        <v>83.759293517117769</v>
      </c>
      <c r="L777" s="5">
        <v>9.3387172016121038</v>
      </c>
      <c r="M777" s="5">
        <v>2.6674620108442123E-2</v>
      </c>
      <c r="N777" s="5">
        <v>1.3902310321884968</v>
      </c>
      <c r="O777" s="5">
        <v>3.0761465574597926</v>
      </c>
      <c r="P777" s="5">
        <v>0.19089789769120763</v>
      </c>
      <c r="Q777" s="2">
        <v>1.5876116598680028</v>
      </c>
      <c r="R777" s="5">
        <v>5.9038857151597188</v>
      </c>
      <c r="S777" s="5">
        <v>0.18586581626019993</v>
      </c>
      <c r="T777" s="5">
        <v>0.13650859201137955</v>
      </c>
      <c r="U777" s="5">
        <v>0.59191960905774677</v>
      </c>
      <c r="V777" s="5">
        <v>1.2488127193888086</v>
      </c>
      <c r="W777" s="3">
        <v>0.77764739037804198</v>
      </c>
      <c r="X777" s="3">
        <v>0.15682724246787344</v>
      </c>
      <c r="Y777" s="3">
        <v>1.555294780756084</v>
      </c>
      <c r="AB777">
        <f t="shared" si="158"/>
        <v>0.26341119796948359</v>
      </c>
      <c r="AC777">
        <f t="shared" si="159"/>
        <v>3.3383335137717916E-4</v>
      </c>
      <c r="AD777">
        <f t="shared" si="160"/>
        <v>2.24213091576391E-2</v>
      </c>
      <c r="AE777">
        <f t="shared" si="161"/>
        <v>3.2023978919521134E-2</v>
      </c>
      <c r="AF777">
        <f t="shared" si="162"/>
        <v>2.1688112385333225E-3</v>
      </c>
      <c r="AG777">
        <f t="shared" si="163"/>
        <v>0.25680490562366298</v>
      </c>
      <c r="AH777">
        <f t="shared" si="164"/>
        <v>1.0303954156444894E-2</v>
      </c>
      <c r="AI777">
        <f t="shared" si="165"/>
        <v>3.491420138762543E-3</v>
      </c>
      <c r="AJ777">
        <f t="shared" si="166"/>
        <v>1.2176910287137355E-2</v>
      </c>
      <c r="AK777">
        <f t="shared" si="167"/>
        <v>1.5579000990379349E-2</v>
      </c>
      <c r="AL777" s="5">
        <f t="shared" si="168"/>
        <v>0.3203591306365543</v>
      </c>
      <c r="AM777" s="5">
        <f t="shared" si="169"/>
        <v>0.29835619119638712</v>
      </c>
      <c r="AN777" s="5">
        <f t="shared" si="170"/>
        <v>2.200293944016718E-2</v>
      </c>
    </row>
    <row r="778" spans="1:40" x14ac:dyDescent="0.25">
      <c r="A778" s="17">
        <v>805</v>
      </c>
      <c r="B778">
        <v>12</v>
      </c>
      <c r="C778">
        <v>7</v>
      </c>
      <c r="D778">
        <v>2012</v>
      </c>
      <c r="E778" s="1">
        <v>0.4168</v>
      </c>
      <c r="F778">
        <v>13</v>
      </c>
      <c r="G778">
        <v>7</v>
      </c>
      <c r="H778">
        <v>2012</v>
      </c>
      <c r="I778" s="1">
        <v>0.4168</v>
      </c>
      <c r="J778" s="4">
        <v>710.88499999999999</v>
      </c>
      <c r="K778" s="7">
        <v>156.11526477559673</v>
      </c>
      <c r="L778" s="5">
        <v>16.88464378907981</v>
      </c>
      <c r="M778" s="5">
        <v>9.7786092921733708E-2</v>
      </c>
      <c r="N778" s="5">
        <v>3.0247058244301122</v>
      </c>
      <c r="O778" s="5">
        <v>4.9522590386161864</v>
      </c>
      <c r="P778" s="5">
        <v>0.53253901826596439</v>
      </c>
      <c r="Q778" s="2">
        <v>2.7289529318825605</v>
      </c>
      <c r="R778" s="5">
        <v>8.8181642131521514</v>
      </c>
      <c r="S778" s="5">
        <v>4.953637601956247E-2</v>
      </c>
      <c r="T778" s="5">
        <v>0.32120525823445423</v>
      </c>
      <c r="U778" s="5">
        <v>1.8449772701163578</v>
      </c>
      <c r="V778" s="5">
        <v>7.1546518306992946</v>
      </c>
      <c r="W778" s="3">
        <v>4.4047567216830616</v>
      </c>
      <c r="X778" s="3">
        <v>0.30938556502402331</v>
      </c>
      <c r="Y778" s="3">
        <v>8.8095134433661233</v>
      </c>
      <c r="AB778">
        <f t="shared" si="158"/>
        <v>0.47625430257185025</v>
      </c>
      <c r="AC778">
        <f t="shared" si="159"/>
        <v>1.2237947151798874E-3</v>
      </c>
      <c r="AD778">
        <f t="shared" si="160"/>
        <v>4.8781722483708739E-2</v>
      </c>
      <c r="AE778">
        <f t="shared" si="161"/>
        <v>5.1555098593096094E-2</v>
      </c>
      <c r="AF778">
        <f t="shared" si="162"/>
        <v>6.0502322013047593E-3</v>
      </c>
      <c r="AG778">
        <f t="shared" si="163"/>
        <v>0.38356904889227472</v>
      </c>
      <c r="AH778">
        <f t="shared" si="164"/>
        <v>2.7461776342317442E-3</v>
      </c>
      <c r="AI778">
        <f t="shared" si="165"/>
        <v>8.2153254293525352E-3</v>
      </c>
      <c r="AJ778">
        <f t="shared" si="166"/>
        <v>3.7954685663780248E-2</v>
      </c>
      <c r="AK778">
        <f t="shared" si="167"/>
        <v>8.9254638606528131E-2</v>
      </c>
      <c r="AL778" s="5">
        <f t="shared" si="168"/>
        <v>0.58386515056513977</v>
      </c>
      <c r="AM778" s="5">
        <f t="shared" si="169"/>
        <v>0.52173987622616735</v>
      </c>
      <c r="AN778" s="5">
        <f t="shared" si="170"/>
        <v>6.2125274338972414E-2</v>
      </c>
    </row>
    <row r="779" spans="1:40" x14ac:dyDescent="0.25">
      <c r="A779" s="17">
        <v>806</v>
      </c>
      <c r="B779">
        <v>13</v>
      </c>
      <c r="C779">
        <v>7</v>
      </c>
      <c r="D779">
        <v>2012</v>
      </c>
      <c r="E779" s="1">
        <v>0.4168</v>
      </c>
      <c r="F779">
        <v>14</v>
      </c>
      <c r="G779">
        <v>7</v>
      </c>
      <c r="H779">
        <v>2012</v>
      </c>
      <c r="I779" s="1">
        <v>0.4168</v>
      </c>
      <c r="J779" s="4">
        <v>710.25099999999998</v>
      </c>
      <c r="K779" s="7">
        <v>96.430698443226333</v>
      </c>
      <c r="L779" s="5">
        <v>10.28774334707026</v>
      </c>
      <c r="M779" s="5">
        <v>4.2497652238434019E-2</v>
      </c>
      <c r="N779" s="5">
        <v>1.5756786450611593</v>
      </c>
      <c r="O779" s="5">
        <v>4.0113368372589404</v>
      </c>
      <c r="P779" s="5">
        <v>0.18558228006718752</v>
      </c>
      <c r="Q779" s="2">
        <v>2.4289369975327961</v>
      </c>
      <c r="R779" s="5">
        <v>6.2761765441606805</v>
      </c>
      <c r="S779" s="5">
        <v>7.9568115121743353E-3</v>
      </c>
      <c r="T779" s="5">
        <v>0.14428044921208605</v>
      </c>
      <c r="U779" s="5">
        <v>1.0550364120102145</v>
      </c>
      <c r="V779" s="5">
        <v>2.6992448209623552</v>
      </c>
      <c r="W779" s="3">
        <v>1.2060843131958707</v>
      </c>
      <c r="X779" s="3">
        <v>0.11580639376625967</v>
      </c>
      <c r="Y779" s="3">
        <v>2.4121686263917415</v>
      </c>
      <c r="AB779">
        <f t="shared" si="158"/>
        <v>0.29017976890729297</v>
      </c>
      <c r="AC779">
        <f t="shared" si="159"/>
        <v>5.3185888364079429E-4</v>
      </c>
      <c r="AD779">
        <f t="shared" si="160"/>
        <v>2.5412163313885825E-2</v>
      </c>
      <c r="AE779">
        <f t="shared" si="161"/>
        <v>4.1759702899707478E-2</v>
      </c>
      <c r="AF779">
        <f t="shared" si="162"/>
        <v>2.1084199435942395E-3</v>
      </c>
      <c r="AG779">
        <f t="shared" si="163"/>
        <v>0.27299866610934692</v>
      </c>
      <c r="AH779">
        <f t="shared" si="164"/>
        <v>4.4110650738563695E-4</v>
      </c>
      <c r="AI779">
        <f t="shared" si="165"/>
        <v>3.6901975076176212E-3</v>
      </c>
      <c r="AJ779">
        <f t="shared" si="166"/>
        <v>2.17041022836909E-2</v>
      </c>
      <c r="AK779">
        <f t="shared" si="167"/>
        <v>3.367321383436072E-2</v>
      </c>
      <c r="AL779" s="5">
        <f t="shared" si="168"/>
        <v>0.3599919139481213</v>
      </c>
      <c r="AM779" s="5">
        <f t="shared" si="169"/>
        <v>0.33250728624240183</v>
      </c>
      <c r="AN779" s="5">
        <f t="shared" si="170"/>
        <v>2.7484627705719467E-2</v>
      </c>
    </row>
    <row r="780" spans="1:40" x14ac:dyDescent="0.25">
      <c r="A780" s="17">
        <v>807</v>
      </c>
      <c r="B780">
        <v>14</v>
      </c>
      <c r="C780">
        <v>7</v>
      </c>
      <c r="D780">
        <v>2012</v>
      </c>
      <c r="E780" s="1">
        <v>0.4168</v>
      </c>
      <c r="F780">
        <v>15</v>
      </c>
      <c r="G780">
        <v>7</v>
      </c>
      <c r="H780">
        <v>2012</v>
      </c>
      <c r="I780" s="1">
        <v>0.4168</v>
      </c>
      <c r="J780" s="4">
        <v>711.18899999999996</v>
      </c>
      <c r="K780" s="7">
        <v>41.775111819783355</v>
      </c>
      <c r="L780" s="5">
        <v>7.5338435586977122</v>
      </c>
      <c r="M780" s="5">
        <v>2.8110671003066696E-2</v>
      </c>
      <c r="N780" s="5">
        <v>0.73905342555448228</v>
      </c>
      <c r="O780" s="5">
        <v>2.4639094999125879</v>
      </c>
      <c r="P780" s="5">
        <v>8.5801852015896379E-2</v>
      </c>
      <c r="Q780" s="2">
        <v>1.2178203797415315</v>
      </c>
      <c r="R780" s="5">
        <v>4.9422877275473427</v>
      </c>
      <c r="S780" s="5">
        <v>7.0184812569748234E-2</v>
      </c>
      <c r="T780" s="5">
        <v>9.0257301504944557E-2</v>
      </c>
      <c r="U780" s="5">
        <v>0.82894326730775281</v>
      </c>
      <c r="V780" s="5">
        <v>0.36364735675045595</v>
      </c>
      <c r="W780" s="3">
        <v>0.40105498723518557</v>
      </c>
      <c r="X780" s="3">
        <v>4.1060843463580285E-2</v>
      </c>
      <c r="Y780" s="3">
        <v>0.80210997447037113</v>
      </c>
      <c r="AB780">
        <f t="shared" si="158"/>
        <v>0.21250228637062338</v>
      </c>
      <c r="AC780">
        <f t="shared" si="159"/>
        <v>3.5180555420337781E-4</v>
      </c>
      <c r="AD780">
        <f t="shared" si="160"/>
        <v>1.1919274534020412E-2</v>
      </c>
      <c r="AE780">
        <f t="shared" si="161"/>
        <v>2.5650333757168492E-2</v>
      </c>
      <c r="AF780">
        <f t="shared" si="162"/>
        <v>9.7480393021436571E-4</v>
      </c>
      <c r="AG780">
        <f t="shared" si="163"/>
        <v>0.21497769345005813</v>
      </c>
      <c r="AH780">
        <f t="shared" si="164"/>
        <v>3.8908773315527645E-3</v>
      </c>
      <c r="AI780">
        <f t="shared" si="165"/>
        <v>2.3084712507946523E-3</v>
      </c>
      <c r="AJ780">
        <f t="shared" si="166"/>
        <v>1.705293699460508E-2</v>
      </c>
      <c r="AK780">
        <f t="shared" si="167"/>
        <v>4.5365189215376238E-3</v>
      </c>
      <c r="AL780" s="5">
        <f t="shared" si="168"/>
        <v>0.25139850414623005</v>
      </c>
      <c r="AM780" s="5">
        <f t="shared" si="169"/>
        <v>0.24276649794854824</v>
      </c>
      <c r="AN780" s="5">
        <f t="shared" si="170"/>
        <v>8.632006197681813E-3</v>
      </c>
    </row>
    <row r="781" spans="1:40" x14ac:dyDescent="0.25">
      <c r="A781" s="17">
        <v>808</v>
      </c>
      <c r="B781">
        <v>15</v>
      </c>
      <c r="C781">
        <v>7</v>
      </c>
      <c r="D781">
        <v>2012</v>
      </c>
      <c r="E781" s="1">
        <v>0.4168</v>
      </c>
      <c r="F781">
        <v>16</v>
      </c>
      <c r="G781">
        <v>7</v>
      </c>
      <c r="H781">
        <v>2012</v>
      </c>
      <c r="I781" s="1">
        <v>0.4168</v>
      </c>
      <c r="J781" s="4">
        <v>712.44399999999996</v>
      </c>
      <c r="K781" s="7">
        <v>23.66501788210736</v>
      </c>
      <c r="L781" s="5">
        <v>5.0161603344730725</v>
      </c>
      <c r="M781" s="5">
        <v>2.0541497530566149E-2</v>
      </c>
      <c r="N781" s="5">
        <v>0.8116184102423023</v>
      </c>
      <c r="O781" s="5">
        <v>1.7740425914177118</v>
      </c>
      <c r="P781" s="5">
        <v>5.7176891563874982E-2</v>
      </c>
      <c r="Q781" s="2">
        <v>0.91522747742699795</v>
      </c>
      <c r="R781" s="5">
        <v>3.4062663170719389</v>
      </c>
      <c r="S781" s="5">
        <v>0.1912009926394215</v>
      </c>
      <c r="T781" s="5">
        <v>5.9469469413268521E-2</v>
      </c>
      <c r="U781" s="5">
        <v>0.41977100422395774</v>
      </c>
      <c r="V781" s="5">
        <v>0.22824905068562115</v>
      </c>
      <c r="W781" s="3">
        <v>3.7704379506554975E-2</v>
      </c>
      <c r="X781" s="3">
        <v>2.1662650202258545E-2</v>
      </c>
      <c r="Y781" s="3">
        <v>7.5408759013109949E-2</v>
      </c>
      <c r="AB781">
        <f t="shared" si="158"/>
        <v>0.14148761274005223</v>
      </c>
      <c r="AC781">
        <f t="shared" si="159"/>
        <v>2.5707721178622032E-4</v>
      </c>
      <c r="AD781">
        <f t="shared" si="160"/>
        <v>1.308958502057583E-2</v>
      </c>
      <c r="AE781">
        <f t="shared" si="161"/>
        <v>1.8468529209741989E-2</v>
      </c>
      <c r="AF781">
        <f t="shared" si="162"/>
        <v>6.4959272211956179E-4</v>
      </c>
      <c r="AG781">
        <f t="shared" si="163"/>
        <v>0.14816443648944461</v>
      </c>
      <c r="AH781">
        <f t="shared" si="164"/>
        <v>1.0599723512715804E-2</v>
      </c>
      <c r="AI781">
        <f t="shared" si="165"/>
        <v>1.5210244285114318E-3</v>
      </c>
      <c r="AJ781">
        <f t="shared" si="166"/>
        <v>8.6354866123011277E-3</v>
      </c>
      <c r="AK781">
        <f t="shared" si="167"/>
        <v>2.8474182969763116E-3</v>
      </c>
      <c r="AL781" s="5">
        <f t="shared" si="168"/>
        <v>0.17395239690427583</v>
      </c>
      <c r="AM781" s="5">
        <f t="shared" si="169"/>
        <v>0.17176808933994928</v>
      </c>
      <c r="AN781" s="5">
        <f t="shared" si="170"/>
        <v>2.1843075643265542E-3</v>
      </c>
    </row>
    <row r="782" spans="1:40" x14ac:dyDescent="0.25">
      <c r="A782" s="17">
        <v>809</v>
      </c>
      <c r="B782">
        <v>16</v>
      </c>
      <c r="C782">
        <v>7</v>
      </c>
      <c r="D782">
        <v>2012</v>
      </c>
      <c r="E782" s="1">
        <v>0.4168</v>
      </c>
      <c r="F782">
        <v>19</v>
      </c>
      <c r="G782">
        <v>7</v>
      </c>
      <c r="H782">
        <v>2012</v>
      </c>
      <c r="I782" s="1">
        <v>0.4168</v>
      </c>
      <c r="J782" s="4">
        <v>2133.6089999999999</v>
      </c>
      <c r="K782" s="7">
        <v>41.324347619455985</v>
      </c>
      <c r="L782" s="5">
        <v>6.0234654053296541</v>
      </c>
      <c r="M782" s="5">
        <v>2.5216429064556817E-2</v>
      </c>
      <c r="N782" s="5">
        <v>1.3037215347329341</v>
      </c>
      <c r="O782" s="5">
        <v>2.88909542470059</v>
      </c>
      <c r="P782" s="5">
        <v>1.9505604510167203E-2</v>
      </c>
      <c r="Q782" s="2">
        <v>1.8908100694963328</v>
      </c>
      <c r="R782" s="5">
        <v>3.9594386787832261</v>
      </c>
      <c r="S782" s="5">
        <v>0.18244017530859688</v>
      </c>
      <c r="T782" s="5">
        <v>0.10815352453675127</v>
      </c>
      <c r="U782" s="5">
        <v>0.44124923232576047</v>
      </c>
      <c r="V782" s="5">
        <v>1.020109432734239</v>
      </c>
      <c r="W782" s="3">
        <v>0.50531047920490368</v>
      </c>
      <c r="X782" s="3">
        <v>0.13136258816273716</v>
      </c>
      <c r="Y782" s="3">
        <v>1.0106209584098074</v>
      </c>
      <c r="AB782">
        <f t="shared" si="158"/>
        <v>0.16990001989478051</v>
      </c>
      <c r="AC782">
        <f t="shared" si="159"/>
        <v>3.1558406418398099E-4</v>
      </c>
      <c r="AD782">
        <f t="shared" si="160"/>
        <v>2.1026104948688475E-2</v>
      </c>
      <c r="AE782">
        <f t="shared" si="161"/>
        <v>3.0076697988504715E-2</v>
      </c>
      <c r="AF782">
        <f t="shared" si="162"/>
        <v>2.2160523917590178E-4</v>
      </c>
      <c r="AG782">
        <f t="shared" si="163"/>
        <v>0.17222611095209853</v>
      </c>
      <c r="AH782">
        <f t="shared" si="164"/>
        <v>1.0114044855036055E-2</v>
      </c>
      <c r="AI782">
        <f t="shared" si="165"/>
        <v>2.7661950656870317E-3</v>
      </c>
      <c r="AJ782">
        <f t="shared" si="166"/>
        <v>9.077334546919575E-3</v>
      </c>
      <c r="AK782">
        <f t="shared" si="167"/>
        <v>1.272591607702394E-2</v>
      </c>
      <c r="AL782" s="5">
        <f t="shared" si="168"/>
        <v>0.22154001213533359</v>
      </c>
      <c r="AM782" s="5">
        <f t="shared" si="169"/>
        <v>0.20690960149676516</v>
      </c>
      <c r="AN782" s="5">
        <f t="shared" si="170"/>
        <v>1.4630410638568431E-2</v>
      </c>
    </row>
    <row r="783" spans="1:40" x14ac:dyDescent="0.25">
      <c r="A783" s="17">
        <v>810</v>
      </c>
      <c r="B783">
        <v>19</v>
      </c>
      <c r="C783">
        <v>7</v>
      </c>
      <c r="D783">
        <v>2012</v>
      </c>
      <c r="E783" s="1">
        <v>0.4168</v>
      </c>
      <c r="F783">
        <v>22</v>
      </c>
      <c r="G783">
        <v>7</v>
      </c>
      <c r="H783">
        <v>2012</v>
      </c>
      <c r="I783" s="1">
        <v>0.4168</v>
      </c>
      <c r="J783" s="4">
        <v>2137.0990000000002</v>
      </c>
      <c r="K783" s="7">
        <v>26.816726787107179</v>
      </c>
      <c r="L783" s="5">
        <v>7.576114474185176</v>
      </c>
      <c r="M783" s="5">
        <v>2.3157560786842349E-2</v>
      </c>
      <c r="N783" s="5">
        <v>2.2187236061595645</v>
      </c>
      <c r="O783" s="5">
        <v>4.3044020578051514</v>
      </c>
      <c r="P783" s="5">
        <v>0.24569942712059661</v>
      </c>
      <c r="Q783" s="2">
        <v>2.8862065822225977</v>
      </c>
      <c r="R783" s="5">
        <v>5.6249027302899863</v>
      </c>
      <c r="S783" s="5">
        <v>0.2047495226004972</v>
      </c>
      <c r="T783" s="5">
        <v>0.15575943525935546</v>
      </c>
      <c r="U783" s="5">
        <v>0.64397890161694271</v>
      </c>
      <c r="V783" s="5">
        <v>0.95562005628502311</v>
      </c>
      <c r="W783" s="3">
        <v>0.72277764526590027</v>
      </c>
      <c r="X783" s="3">
        <v>0.12470540921407343</v>
      </c>
      <c r="Y783" s="3">
        <v>1.4455552905318005</v>
      </c>
      <c r="AB783">
        <f t="shared" si="158"/>
        <v>0.21369459493372001</v>
      </c>
      <c r="AC783">
        <f t="shared" si="159"/>
        <v>2.8981729058423045E-4</v>
      </c>
      <c r="AD783">
        <f t="shared" si="160"/>
        <v>3.5783036601293838E-2</v>
      </c>
      <c r="AE783">
        <f t="shared" si="161"/>
        <v>4.4810635054437671E-2</v>
      </c>
      <c r="AF783">
        <f t="shared" si="162"/>
        <v>2.7914172198078226E-3</v>
      </c>
      <c r="AG783">
        <f t="shared" si="163"/>
        <v>0.24466981315124015</v>
      </c>
      <c r="AH783">
        <f t="shared" si="164"/>
        <v>1.135082145215997E-2</v>
      </c>
      <c r="AI783">
        <f t="shared" si="165"/>
        <v>3.9837904783419087E-3</v>
      </c>
      <c r="AJ783">
        <f t="shared" si="166"/>
        <v>1.3247868784549326E-2</v>
      </c>
      <c r="AK783">
        <f t="shared" si="167"/>
        <v>1.1921407887787214E-2</v>
      </c>
      <c r="AL783" s="5">
        <f t="shared" si="168"/>
        <v>0.29736950109984356</v>
      </c>
      <c r="AM783" s="5">
        <f t="shared" si="169"/>
        <v>0.28517370175407858</v>
      </c>
      <c r="AN783" s="5">
        <f t="shared" si="170"/>
        <v>1.2195799345764979E-2</v>
      </c>
    </row>
    <row r="784" spans="1:40" x14ac:dyDescent="0.25">
      <c r="A784" s="17">
        <v>811</v>
      </c>
      <c r="B784">
        <v>22</v>
      </c>
      <c r="C784">
        <v>7</v>
      </c>
      <c r="D784">
        <v>2012</v>
      </c>
      <c r="E784" s="1">
        <v>0.4168</v>
      </c>
      <c r="F784">
        <v>25</v>
      </c>
      <c r="G784">
        <v>7</v>
      </c>
      <c r="H784">
        <v>2012</v>
      </c>
      <c r="I784" s="1">
        <v>0.4168</v>
      </c>
      <c r="J784" s="4">
        <v>2131.6840000000002</v>
      </c>
      <c r="K784" s="7">
        <v>77.755427164626667</v>
      </c>
      <c r="L784" s="5">
        <v>5.9364990308131986</v>
      </c>
      <c r="M784" s="5">
        <v>2.828874573654757E-2</v>
      </c>
      <c r="N784" s="5">
        <v>1.9042340859777216</v>
      </c>
      <c r="O784" s="5">
        <v>3.9478584380549213</v>
      </c>
      <c r="P784" s="5">
        <v>2.4856091866023923E-2</v>
      </c>
      <c r="Q784" s="2">
        <v>2.9103823508650128</v>
      </c>
      <c r="R784" s="5">
        <v>4.1148785029425863</v>
      </c>
      <c r="S784" s="5">
        <v>8.3594316355832601E-2</v>
      </c>
      <c r="T784" s="5">
        <v>0.15033185031177226</v>
      </c>
      <c r="U784" s="5">
        <v>0.81448907686755301</v>
      </c>
      <c r="V784" s="5">
        <v>0.79806137620147555</v>
      </c>
      <c r="W784" s="3">
        <v>0.37734622960541653</v>
      </c>
      <c r="X784" s="3">
        <v>0.11742334146081176</v>
      </c>
      <c r="Y784" s="3">
        <v>0.75469245921083306</v>
      </c>
      <c r="AB784">
        <f t="shared" si="158"/>
        <v>0.16744701522616415</v>
      </c>
      <c r="AC784">
        <f t="shared" si="159"/>
        <v>3.5403416270208713E-4</v>
      </c>
      <c r="AD784">
        <f t="shared" si="160"/>
        <v>3.0711025837921221E-2</v>
      </c>
      <c r="AE784">
        <f t="shared" si="161"/>
        <v>4.1098866076759381E-2</v>
      </c>
      <c r="AF784">
        <f t="shared" si="162"/>
        <v>2.8239269283232283E-4</v>
      </c>
      <c r="AG784">
        <f t="shared" si="163"/>
        <v>0.17898737146750865</v>
      </c>
      <c r="AH784">
        <f t="shared" si="164"/>
        <v>4.6342679939812845E-3</v>
      </c>
      <c r="AI784">
        <f t="shared" si="165"/>
        <v>3.844971528474953E-3</v>
      </c>
      <c r="AJ784">
        <f t="shared" si="166"/>
        <v>1.675558685183199E-2</v>
      </c>
      <c r="AK784">
        <f t="shared" si="167"/>
        <v>9.9558554915353745E-3</v>
      </c>
      <c r="AL784" s="5">
        <f t="shared" si="168"/>
        <v>0.23989333399637913</v>
      </c>
      <c r="AM784" s="5">
        <f t="shared" si="169"/>
        <v>0.21417805333333226</v>
      </c>
      <c r="AN784" s="5">
        <f t="shared" si="170"/>
        <v>2.5715280663046874E-2</v>
      </c>
    </row>
    <row r="785" spans="1:40" x14ac:dyDescent="0.25">
      <c r="A785" s="17">
        <v>812</v>
      </c>
      <c r="B785">
        <v>25</v>
      </c>
      <c r="C785">
        <v>7</v>
      </c>
      <c r="D785">
        <v>2012</v>
      </c>
      <c r="E785" s="1">
        <v>0.4168</v>
      </c>
      <c r="F785">
        <v>28</v>
      </c>
      <c r="G785">
        <v>7</v>
      </c>
      <c r="H785">
        <v>2012</v>
      </c>
      <c r="I785" s="1">
        <v>0.4168</v>
      </c>
      <c r="J785" s="4">
        <v>2135.7750000000001</v>
      </c>
      <c r="K785" s="7">
        <v>37.293254205148017</v>
      </c>
      <c r="L785" s="5">
        <v>5.0378652557814689</v>
      </c>
      <c r="M785" s="5">
        <v>1.6656248902623169E-2</v>
      </c>
      <c r="N785" s="5">
        <v>1.2464196837213655</v>
      </c>
      <c r="O785" s="5">
        <v>2.7471339443527527</v>
      </c>
      <c r="P785" s="5">
        <v>0.14051511356143162</v>
      </c>
      <c r="Q785" s="2">
        <v>1.8141454621365392</v>
      </c>
      <c r="R785" s="5">
        <v>3.7004556503689132</v>
      </c>
      <c r="S785" s="5">
        <v>3.9889345397650357E-2</v>
      </c>
      <c r="T785" s="5">
        <v>9.2320586204071131E-2</v>
      </c>
      <c r="U785" s="5">
        <v>0.41495319809749004</v>
      </c>
      <c r="V785" s="5">
        <v>0.70109195335026708</v>
      </c>
      <c r="W785" s="3">
        <v>0.27233938377540701</v>
      </c>
      <c r="X785" s="3">
        <v>6.7900505446595261E-2</v>
      </c>
      <c r="Y785" s="3">
        <v>0.54467876755081401</v>
      </c>
      <c r="AB785">
        <f t="shared" si="158"/>
        <v>0.14209982951461</v>
      </c>
      <c r="AC785">
        <f t="shared" si="159"/>
        <v>2.0845325518901645E-4</v>
      </c>
      <c r="AD785">
        <f t="shared" si="160"/>
        <v>2.0101954582966274E-2</v>
      </c>
      <c r="AE785">
        <f t="shared" si="161"/>
        <v>2.8598819295430587E-2</v>
      </c>
      <c r="AF785">
        <f t="shared" si="162"/>
        <v>1.5964070907097012E-3</v>
      </c>
      <c r="AG785">
        <f t="shared" si="163"/>
        <v>0.16096096874257171</v>
      </c>
      <c r="AH785">
        <f t="shared" si="164"/>
        <v>2.2113694415577053E-3</v>
      </c>
      <c r="AI785">
        <f t="shared" si="165"/>
        <v>2.361242974862619E-3</v>
      </c>
      <c r="AJ785">
        <f t="shared" si="166"/>
        <v>8.5363751922956192E-3</v>
      </c>
      <c r="AK785">
        <f t="shared" si="167"/>
        <v>8.7461571026729926E-3</v>
      </c>
      <c r="AL785" s="5">
        <f t="shared" si="168"/>
        <v>0.19260546373890558</v>
      </c>
      <c r="AM785" s="5">
        <f t="shared" si="169"/>
        <v>0.18281611345396062</v>
      </c>
      <c r="AN785" s="5">
        <f t="shared" si="170"/>
        <v>9.7893502849449587E-3</v>
      </c>
    </row>
    <row r="786" spans="1:40" x14ac:dyDescent="0.25">
      <c r="A786" s="17">
        <v>813</v>
      </c>
      <c r="B786">
        <v>28</v>
      </c>
      <c r="C786">
        <v>7</v>
      </c>
      <c r="D786">
        <v>2012</v>
      </c>
      <c r="E786" s="1">
        <v>0.4168</v>
      </c>
      <c r="F786">
        <v>31</v>
      </c>
      <c r="G786">
        <v>7</v>
      </c>
      <c r="H786">
        <v>2012</v>
      </c>
      <c r="I786" s="1">
        <v>0.4168</v>
      </c>
      <c r="J786" s="4">
        <v>2139.8310000000001</v>
      </c>
      <c r="K786" s="7">
        <v>25.572112937890935</v>
      </c>
      <c r="L786" s="5">
        <v>7.6740670953298027</v>
      </c>
      <c r="M786" s="5">
        <v>1.8624523774696852E-2</v>
      </c>
      <c r="N786" s="5">
        <v>1.0847105838420574</v>
      </c>
      <c r="O786" s="5">
        <v>2.0963275448699763</v>
      </c>
      <c r="P786" s="5">
        <v>0.12011291234370067</v>
      </c>
      <c r="Q786" s="2">
        <v>0.86704198070221405</v>
      </c>
      <c r="R786" s="5">
        <v>4.8756408021630371</v>
      </c>
      <c r="S786" s="5">
        <v>0.13954653428238023</v>
      </c>
      <c r="T786" s="5">
        <v>9.6420075541791231E-2</v>
      </c>
      <c r="U786" s="5">
        <v>0.5111057835875823</v>
      </c>
      <c r="V786" s="5">
        <v>0.41708247053155134</v>
      </c>
      <c r="W786" s="3">
        <v>0.31989215574274388</v>
      </c>
      <c r="X786" s="3">
        <v>1.3836129525979459E-2</v>
      </c>
      <c r="Y786" s="3">
        <v>0.63978431148548776</v>
      </c>
      <c r="AB786">
        <f t="shared" si="158"/>
        <v>0.21645748160465408</v>
      </c>
      <c r="AC786">
        <f t="shared" si="159"/>
        <v>2.330862506845321E-4</v>
      </c>
      <c r="AD786">
        <f t="shared" si="160"/>
        <v>1.7493949411128112E-2</v>
      </c>
      <c r="AE786">
        <f t="shared" si="161"/>
        <v>2.1823651068421202E-2</v>
      </c>
      <c r="AF786">
        <f t="shared" si="162"/>
        <v>1.3646155213577506E-3</v>
      </c>
      <c r="AG786">
        <f t="shared" si="163"/>
        <v>0.21207871162534628</v>
      </c>
      <c r="AH786">
        <f t="shared" si="164"/>
        <v>7.7361244841465228E-3</v>
      </c>
      <c r="AI786">
        <f t="shared" si="165"/>
        <v>2.466093808216501E-3</v>
      </c>
      <c r="AJ786">
        <f t="shared" si="166"/>
        <v>1.0514416449034815E-2</v>
      </c>
      <c r="AK786">
        <f t="shared" si="167"/>
        <v>5.2031246323796321E-3</v>
      </c>
      <c r="AL786" s="5">
        <f t="shared" si="168"/>
        <v>0.25737278385624568</v>
      </c>
      <c r="AM786" s="5">
        <f t="shared" si="169"/>
        <v>0.23799847099912372</v>
      </c>
      <c r="AN786" s="5">
        <f t="shared" si="170"/>
        <v>1.9374312857121961E-2</v>
      </c>
    </row>
    <row r="787" spans="1:40" x14ac:dyDescent="0.25">
      <c r="A787" s="17">
        <v>814</v>
      </c>
      <c r="B787">
        <v>31</v>
      </c>
      <c r="C787">
        <v>7</v>
      </c>
      <c r="D787">
        <v>2012</v>
      </c>
      <c r="E787" s="1">
        <v>0.4168</v>
      </c>
      <c r="F787">
        <v>3</v>
      </c>
      <c r="G787">
        <v>8</v>
      </c>
      <c r="H787">
        <v>2012</v>
      </c>
      <c r="I787" s="1">
        <v>0.4168</v>
      </c>
      <c r="J787" s="4">
        <v>2139.0320000000002</v>
      </c>
      <c r="K787" s="7">
        <v>36.81571851192507</v>
      </c>
      <c r="L787" s="5">
        <v>6.8852484051976157</v>
      </c>
      <c r="M787" s="5">
        <v>2.3212992294333764E-2</v>
      </c>
      <c r="N787" s="5">
        <v>1.31843687549633</v>
      </c>
      <c r="O787" s="5">
        <v>3.5867127435837021</v>
      </c>
      <c r="P787" s="5">
        <v>0.22354722447661682</v>
      </c>
      <c r="Q787" s="2">
        <v>2.3518084312380552</v>
      </c>
      <c r="R787" s="5">
        <v>4.8979261023989666</v>
      </c>
      <c r="S787" s="5">
        <v>9.3126859875557411E-2</v>
      </c>
      <c r="T787" s="5">
        <v>0.11551518007522406</v>
      </c>
      <c r="U787" s="5">
        <v>0.53786946618844411</v>
      </c>
      <c r="V787" s="5">
        <v>0.75683517902802144</v>
      </c>
      <c r="W787" s="3">
        <v>0.51557782471918978</v>
      </c>
      <c r="X787" s="3">
        <v>3.5423625329543677E-2</v>
      </c>
      <c r="Y787" s="3">
        <v>1.0311556494383796</v>
      </c>
      <c r="AB787">
        <f t="shared" si="158"/>
        <v>0.19420777946006304</v>
      </c>
      <c r="AC787">
        <f t="shared" si="159"/>
        <v>2.9051101689945143E-4</v>
      </c>
      <c r="AD787">
        <f t="shared" si="160"/>
        <v>2.1263430398183531E-2</v>
      </c>
      <c r="AE787">
        <f t="shared" si="161"/>
        <v>3.733918756645703E-2</v>
      </c>
      <c r="AF787">
        <f t="shared" si="162"/>
        <v>2.5397436988649894E-3</v>
      </c>
      <c r="AG787">
        <f t="shared" si="163"/>
        <v>0.21304806887580721</v>
      </c>
      <c r="AH787">
        <f t="shared" si="164"/>
        <v>5.1627292968604256E-3</v>
      </c>
      <c r="AI787">
        <f t="shared" si="165"/>
        <v>2.9544808872821594E-3</v>
      </c>
      <c r="AJ787">
        <f t="shared" si="166"/>
        <v>1.1064996218647278E-2</v>
      </c>
      <c r="AK787">
        <f t="shared" si="167"/>
        <v>9.4415566246010656E-3</v>
      </c>
      <c r="AL787" s="5">
        <f t="shared" si="168"/>
        <v>0.25564065214046805</v>
      </c>
      <c r="AM787" s="5">
        <f t="shared" si="169"/>
        <v>0.24167183190319813</v>
      </c>
      <c r="AN787" s="5">
        <f t="shared" si="170"/>
        <v>1.3968820237269919E-2</v>
      </c>
    </row>
    <row r="788" spans="1:40" x14ac:dyDescent="0.25">
      <c r="A788" s="17">
        <v>815</v>
      </c>
      <c r="B788">
        <v>3</v>
      </c>
      <c r="C788">
        <v>8</v>
      </c>
      <c r="D788">
        <v>2012</v>
      </c>
      <c r="E788" s="1">
        <v>0.4168</v>
      </c>
      <c r="F788">
        <v>6</v>
      </c>
      <c r="G788">
        <v>8</v>
      </c>
      <c r="H788">
        <v>2012</v>
      </c>
      <c r="I788" s="1">
        <v>0.4168</v>
      </c>
      <c r="J788" s="4">
        <v>2140.1120000000001</v>
      </c>
      <c r="K788" s="7">
        <v>29.792833272277253</v>
      </c>
      <c r="L788" s="5">
        <v>5.1366408237824315</v>
      </c>
      <c r="M788" s="5">
        <v>3.2100189148979122E-2</v>
      </c>
      <c r="N788" s="5">
        <v>0.99873869529569781</v>
      </c>
      <c r="O788" s="5">
        <v>2.1285646109487102</v>
      </c>
      <c r="P788" s="5">
        <v>0.10706168649117428</v>
      </c>
      <c r="Q788" s="2">
        <v>1.2652386157085858</v>
      </c>
      <c r="R788" s="5">
        <v>3.424157551878904</v>
      </c>
      <c r="S788" s="5">
        <v>6.1681818521647468E-2</v>
      </c>
      <c r="T788" s="5">
        <v>7.4183033411335475E-2</v>
      </c>
      <c r="U788" s="5">
        <v>0.52850068906051029</v>
      </c>
      <c r="V788" s="5">
        <v>0.77884553082580099</v>
      </c>
      <c r="W788" s="3">
        <v>0.32855441709999528</v>
      </c>
      <c r="X788" s="3">
        <v>1.7240329047289702E-2</v>
      </c>
      <c r="Y788" s="3">
        <v>0.65710883419999055</v>
      </c>
      <c r="AB788">
        <f t="shared" si="158"/>
        <v>0.14488592851895271</v>
      </c>
      <c r="AC788">
        <f t="shared" si="159"/>
        <v>4.0173444569707555E-4</v>
      </c>
      <c r="AD788">
        <f t="shared" si="160"/>
        <v>1.6107415628372885E-2</v>
      </c>
      <c r="AE788">
        <f t="shared" si="161"/>
        <v>2.2159252479228196E-2</v>
      </c>
      <c r="AF788">
        <f t="shared" si="162"/>
        <v>1.2163391618591119E-3</v>
      </c>
      <c r="AG788">
        <f t="shared" si="163"/>
        <v>0.14894266240501336</v>
      </c>
      <c r="AH788">
        <f t="shared" si="164"/>
        <v>3.4194917770326177E-3</v>
      </c>
      <c r="AI788">
        <f t="shared" si="165"/>
        <v>1.8973467749578746E-3</v>
      </c>
      <c r="AJ788">
        <f t="shared" si="166"/>
        <v>1.0872262683820414E-2</v>
      </c>
      <c r="AK788">
        <f t="shared" si="167"/>
        <v>9.7161368615993129E-3</v>
      </c>
      <c r="AL788" s="5">
        <f t="shared" si="168"/>
        <v>0.18477067023411001</v>
      </c>
      <c r="AM788" s="5">
        <f t="shared" si="169"/>
        <v>0.17484790050242358</v>
      </c>
      <c r="AN788" s="5">
        <f t="shared" si="170"/>
        <v>9.9227697316864316E-3</v>
      </c>
    </row>
    <row r="789" spans="1:40" x14ac:dyDescent="0.25">
      <c r="A789" s="17">
        <v>816</v>
      </c>
      <c r="B789">
        <v>6</v>
      </c>
      <c r="C789">
        <v>8</v>
      </c>
      <c r="D789">
        <v>2012</v>
      </c>
      <c r="E789" s="1">
        <v>0.4168</v>
      </c>
      <c r="F789">
        <v>9</v>
      </c>
      <c r="G789">
        <v>8</v>
      </c>
      <c r="H789">
        <v>2012</v>
      </c>
      <c r="I789" s="1">
        <v>0.4168</v>
      </c>
      <c r="J789" s="4">
        <v>2136.1770000000001</v>
      </c>
      <c r="K789" s="7">
        <v>58.969832556010061</v>
      </c>
      <c r="L789" s="5">
        <v>6.8569848534710998</v>
      </c>
      <c r="M789" s="5">
        <v>2.5033194034639137E-2</v>
      </c>
      <c r="N789" s="5">
        <v>1.529700956428236</v>
      </c>
      <c r="O789" s="5">
        <v>2.9363921310515622</v>
      </c>
      <c r="P789" s="5">
        <v>0.20479201863890492</v>
      </c>
      <c r="Q789" s="2">
        <v>1.8425705946876123</v>
      </c>
      <c r="R789" s="5">
        <v>4.3383580418039633</v>
      </c>
      <c r="S789" s="5">
        <v>1.2080771708836237E-2</v>
      </c>
      <c r="T789" s="5">
        <v>0.11086784163172496</v>
      </c>
      <c r="U789" s="5">
        <v>0.44760023787042613</v>
      </c>
      <c r="V789" s="5">
        <v>1.6628341190828286</v>
      </c>
      <c r="W789" s="3">
        <v>0.86811194547542736</v>
      </c>
      <c r="X789" s="3">
        <v>3.0542105132706592E-2</v>
      </c>
      <c r="Y789" s="3">
        <v>1.7362238909508547</v>
      </c>
      <c r="AB789">
        <f t="shared" si="158"/>
        <v>0.19341056760982425</v>
      </c>
      <c r="AC789">
        <f t="shared" si="159"/>
        <v>3.1329087448236806E-4</v>
      </c>
      <c r="AD789">
        <f t="shared" si="160"/>
        <v>2.4670646294538592E-2</v>
      </c>
      <c r="AE789">
        <f t="shared" si="161"/>
        <v>3.056907658583561E-2</v>
      </c>
      <c r="AF789">
        <f t="shared" si="162"/>
        <v>2.3266638185007083E-3</v>
      </c>
      <c r="AG789">
        <f t="shared" si="163"/>
        <v>0.18870819681118878</v>
      </c>
      <c r="AH789">
        <f t="shared" si="164"/>
        <v>6.6972894944846448E-4</v>
      </c>
      <c r="AI789">
        <f t="shared" si="165"/>
        <v>2.8356179586254376E-3</v>
      </c>
      <c r="AJ789">
        <f t="shared" si="166"/>
        <v>9.2079867901754004E-3</v>
      </c>
      <c r="AK789">
        <f t="shared" si="167"/>
        <v>2.0743938611312733E-2</v>
      </c>
      <c r="AL789" s="5">
        <f t="shared" si="168"/>
        <v>0.25129024518318149</v>
      </c>
      <c r="AM789" s="5">
        <f t="shared" si="169"/>
        <v>0.22216546912075083</v>
      </c>
      <c r="AN789" s="5">
        <f t="shared" si="170"/>
        <v>2.9124776062430663E-2</v>
      </c>
    </row>
    <row r="790" spans="1:40" x14ac:dyDescent="0.25">
      <c r="A790" s="17">
        <v>817</v>
      </c>
      <c r="B790">
        <v>9</v>
      </c>
      <c r="C790">
        <v>8</v>
      </c>
      <c r="D790">
        <v>2012</v>
      </c>
      <c r="E790" s="1">
        <v>0.4168</v>
      </c>
      <c r="F790">
        <v>12</v>
      </c>
      <c r="G790">
        <v>8</v>
      </c>
      <c r="H790">
        <v>2012</v>
      </c>
      <c r="I790" s="1">
        <v>0.4168</v>
      </c>
      <c r="J790" s="4">
        <v>2139.9059999999999</v>
      </c>
      <c r="K790" s="7">
        <v>31.543441627809877</v>
      </c>
      <c r="L790" s="5">
        <v>6.4974411648611357</v>
      </c>
      <c r="M790" s="5">
        <v>1.9478737228021549E-2</v>
      </c>
      <c r="N790" s="5">
        <v>0.93929951440234616</v>
      </c>
      <c r="O790" s="5">
        <v>1.8251393597039622</v>
      </c>
      <c r="P790" s="5">
        <v>0.1538453869780573</v>
      </c>
      <c r="Q790" s="2">
        <v>0.79403577710796625</v>
      </c>
      <c r="R790" s="5">
        <v>4.0896036243336553</v>
      </c>
      <c r="S790" s="5">
        <v>1.908183505879853E-2</v>
      </c>
      <c r="T790" s="5">
        <v>8.712002614445058E-2</v>
      </c>
      <c r="U790" s="5">
        <v>0.43781362358907361</v>
      </c>
      <c r="V790" s="5">
        <v>0.74374886871977886</v>
      </c>
      <c r="W790" s="3">
        <v>0.37192231241876411</v>
      </c>
      <c r="X790" s="3">
        <v>3.1624330499650681E-2</v>
      </c>
      <c r="Y790" s="3">
        <v>0.74384462483752822</v>
      </c>
      <c r="AB790">
        <f t="shared" si="158"/>
        <v>0.18326914971542985</v>
      </c>
      <c r="AC790">
        <f t="shared" si="159"/>
        <v>2.4377674744720604E-4</v>
      </c>
      <c r="AD790">
        <f t="shared" si="160"/>
        <v>1.5148794924309952E-2</v>
      </c>
      <c r="AE790">
        <f t="shared" si="161"/>
        <v>1.9000468049419957E-2</v>
      </c>
      <c r="AF790">
        <f t="shared" si="162"/>
        <v>1.7478537391451144E-3</v>
      </c>
      <c r="AG790">
        <f t="shared" si="163"/>
        <v>0.17788797470934486</v>
      </c>
      <c r="AH790">
        <f t="shared" si="164"/>
        <v>1.0578510756999568E-3</v>
      </c>
      <c r="AI790">
        <f t="shared" si="165"/>
        <v>2.2282305405721113E-3</v>
      </c>
      <c r="AJ790">
        <f t="shared" si="166"/>
        <v>9.0066575517192687E-3</v>
      </c>
      <c r="AK790">
        <f t="shared" si="167"/>
        <v>9.2783042504962429E-3</v>
      </c>
      <c r="AL790" s="5">
        <f t="shared" si="168"/>
        <v>0.21941004317575211</v>
      </c>
      <c r="AM790" s="5">
        <f t="shared" si="169"/>
        <v>0.19945901812783245</v>
      </c>
      <c r="AN790" s="5">
        <f t="shared" si="170"/>
        <v>1.9951025047919652E-2</v>
      </c>
    </row>
    <row r="791" spans="1:40" x14ac:dyDescent="0.25">
      <c r="A791" s="17">
        <v>818</v>
      </c>
      <c r="B791">
        <v>12</v>
      </c>
      <c r="C791">
        <v>8</v>
      </c>
      <c r="D791">
        <v>2012</v>
      </c>
      <c r="E791" s="1">
        <v>0.4168</v>
      </c>
      <c r="F791">
        <v>15</v>
      </c>
      <c r="G791">
        <v>8</v>
      </c>
      <c r="H791">
        <v>2012</v>
      </c>
      <c r="I791" s="1">
        <v>0.4168</v>
      </c>
      <c r="J791" s="4">
        <v>2142.1840000000002</v>
      </c>
      <c r="K791" s="7">
        <v>62.777053698468535</v>
      </c>
      <c r="L791" s="5">
        <v>6.4771124547035486</v>
      </c>
      <c r="M791" s="5">
        <v>2.5313729664056244E-2</v>
      </c>
      <c r="N791" s="5">
        <v>1.202890134554268</v>
      </c>
      <c r="O791" s="5">
        <v>3.8951120289698111</v>
      </c>
      <c r="P791" s="5">
        <v>0.15882077978984688</v>
      </c>
      <c r="Q791" s="2">
        <v>2.8582228039521036</v>
      </c>
      <c r="R791" s="5">
        <v>4.1125508670901594</v>
      </c>
      <c r="S791" s="5">
        <v>0.1010414293699016</v>
      </c>
      <c r="T791" s="5">
        <v>0.12101792687587372</v>
      </c>
      <c r="U791" s="5">
        <v>0.49468517488071367</v>
      </c>
      <c r="V791" s="5">
        <v>1.7601886672666771</v>
      </c>
      <c r="W791" s="3">
        <v>0.65924584224175153</v>
      </c>
      <c r="X791" s="3">
        <v>0.11514642538613655</v>
      </c>
      <c r="Y791" s="3">
        <v>1.3184916844835031</v>
      </c>
      <c r="AB791">
        <f t="shared" si="158"/>
        <v>0.18269575084488049</v>
      </c>
      <c r="AC791">
        <f t="shared" si="159"/>
        <v>3.1680178294023133E-4</v>
      </c>
      <c r="AD791">
        <f t="shared" si="160"/>
        <v>1.9399920563604942E-2</v>
      </c>
      <c r="AE791">
        <f t="shared" si="161"/>
        <v>4.0549753782832508E-2</v>
      </c>
      <c r="AF791">
        <f t="shared" si="162"/>
        <v>1.804379703950562E-3</v>
      </c>
      <c r="AG791">
        <f t="shared" si="163"/>
        <v>0.17888612487598438</v>
      </c>
      <c r="AH791">
        <f t="shared" si="164"/>
        <v>5.6014940082990969E-3</v>
      </c>
      <c r="AI791">
        <f t="shared" si="165"/>
        <v>3.0952222187633147E-3</v>
      </c>
      <c r="AJ791">
        <f t="shared" si="166"/>
        <v>1.0176613348708367E-2</v>
      </c>
      <c r="AK791">
        <f t="shared" si="167"/>
        <v>2.195844145791763E-2</v>
      </c>
      <c r="AL791" s="5">
        <f t="shared" si="168"/>
        <v>0.24476660667820871</v>
      </c>
      <c r="AM791" s="5">
        <f t="shared" si="169"/>
        <v>0.21971789590967278</v>
      </c>
      <c r="AN791" s="5">
        <f t="shared" si="170"/>
        <v>2.5048710768535931E-2</v>
      </c>
    </row>
    <row r="792" spans="1:40" x14ac:dyDescent="0.25">
      <c r="A792" s="17">
        <v>819</v>
      </c>
      <c r="B792">
        <v>15</v>
      </c>
      <c r="C792">
        <v>8</v>
      </c>
      <c r="D792">
        <v>2012</v>
      </c>
      <c r="E792" s="1">
        <v>0.4168</v>
      </c>
      <c r="F792">
        <v>18</v>
      </c>
      <c r="G792">
        <v>8</v>
      </c>
      <c r="H792">
        <v>2012</v>
      </c>
      <c r="I792" s="1">
        <v>0.4168</v>
      </c>
      <c r="J792" s="4">
        <v>2145.116</v>
      </c>
      <c r="K792" s="7">
        <v>50.962278963002404</v>
      </c>
      <c r="L792" s="5">
        <v>6.8803396490757009</v>
      </c>
      <c r="M792" s="5">
        <v>1.9157316744953037E-2</v>
      </c>
      <c r="N792" s="5">
        <v>1.5259153040363942</v>
      </c>
      <c r="O792" s="5">
        <v>3.5256772438724369</v>
      </c>
      <c r="P792" s="5">
        <v>2.1213149622988533E-2</v>
      </c>
      <c r="Q792" s="2">
        <v>2.3321712836887762</v>
      </c>
      <c r="R792" s="5">
        <v>4.7337303281811645</v>
      </c>
      <c r="S792" s="5">
        <v>3.6426312920451245E-2</v>
      </c>
      <c r="T792" s="5">
        <v>0.11707587530619946</v>
      </c>
      <c r="U792" s="5">
        <v>0.53817136229462648</v>
      </c>
      <c r="V792" s="5">
        <v>1.2502205008959888</v>
      </c>
      <c r="W792" s="3">
        <v>0.39216254961485264</v>
      </c>
      <c r="X792" s="3">
        <v>3.8532445637702417E-2</v>
      </c>
      <c r="Y792" s="3">
        <v>0.78432509922970528</v>
      </c>
      <c r="AB792">
        <f t="shared" si="158"/>
        <v>0.19406932132896229</v>
      </c>
      <c r="AC792">
        <f t="shared" si="159"/>
        <v>2.397541643090839E-4</v>
      </c>
      <c r="AD792">
        <f t="shared" si="160"/>
        <v>2.4609592210234902E-2</v>
      </c>
      <c r="AE792">
        <f t="shared" si="161"/>
        <v>3.6703782354258668E-2</v>
      </c>
      <c r="AF792">
        <f t="shared" si="162"/>
        <v>2.410048400923037E-4</v>
      </c>
      <c r="AG792">
        <f t="shared" si="163"/>
        <v>0.20590594547840907</v>
      </c>
      <c r="AH792">
        <f t="shared" si="164"/>
        <v>2.0193872438340221E-3</v>
      </c>
      <c r="AI792">
        <f t="shared" si="165"/>
        <v>2.9943981018663076E-3</v>
      </c>
      <c r="AJ792">
        <f t="shared" si="166"/>
        <v>1.1071206794787626E-2</v>
      </c>
      <c r="AK792">
        <f t="shared" si="167"/>
        <v>1.559656313493E-2</v>
      </c>
      <c r="AL792" s="5">
        <f t="shared" si="168"/>
        <v>0.25586345489785728</v>
      </c>
      <c r="AM792" s="5">
        <f t="shared" si="169"/>
        <v>0.23758750075382701</v>
      </c>
      <c r="AN792" s="5">
        <f t="shared" si="170"/>
        <v>1.8275954144030271E-2</v>
      </c>
    </row>
    <row r="793" spans="1:40" x14ac:dyDescent="0.25">
      <c r="A793" s="17">
        <v>820</v>
      </c>
      <c r="B793">
        <v>18</v>
      </c>
      <c r="C793">
        <v>8</v>
      </c>
      <c r="D793">
        <v>2012</v>
      </c>
      <c r="E793" s="1">
        <v>0.4168</v>
      </c>
      <c r="F793">
        <v>21</v>
      </c>
      <c r="G793">
        <v>8</v>
      </c>
      <c r="H793">
        <v>2012</v>
      </c>
      <c r="I793" s="1">
        <v>0.4168</v>
      </c>
      <c r="J793" s="4">
        <v>2139.4389999999999</v>
      </c>
      <c r="K793" s="7">
        <v>27.801680720974041</v>
      </c>
      <c r="L793" s="5">
        <v>5.3773660602927542</v>
      </c>
      <c r="M793" s="5">
        <v>1.9376107474903471E-2</v>
      </c>
      <c r="N793" s="5">
        <v>1.0810005177369708</v>
      </c>
      <c r="O793" s="5">
        <v>1.9857074681727311</v>
      </c>
      <c r="P793" s="5">
        <v>0.10715643992030932</v>
      </c>
      <c r="Q793" s="2">
        <v>1.1188761564852592</v>
      </c>
      <c r="R793" s="5">
        <v>3.4380604759783595</v>
      </c>
      <c r="S793" s="5">
        <v>2.5025563555056574E-2</v>
      </c>
      <c r="T793" s="5">
        <v>9.2254090908878442E-2</v>
      </c>
      <c r="U793" s="5">
        <v>0.56693055204347198</v>
      </c>
      <c r="V793" s="5">
        <v>0.35994669630683562</v>
      </c>
      <c r="W793" s="3">
        <v>0.17401384709696502</v>
      </c>
      <c r="X793" s="3" t="s">
        <v>147</v>
      </c>
      <c r="Y793" s="3">
        <v>0.34802769419393004</v>
      </c>
      <c r="AB793">
        <f t="shared" si="158"/>
        <v>0.15167591065051628</v>
      </c>
      <c r="AC793">
        <f t="shared" si="159"/>
        <v>2.4249233423737825E-4</v>
      </c>
      <c r="AD793">
        <f t="shared" si="160"/>
        <v>1.7434114364138491E-2</v>
      </c>
      <c r="AE793">
        <f t="shared" si="161"/>
        <v>2.0672049563727715E-2</v>
      </c>
      <c r="AF793">
        <f t="shared" si="162"/>
        <v>1.2174156656052666E-3</v>
      </c>
      <c r="AG793">
        <f t="shared" si="163"/>
        <v>0.14954740634544667</v>
      </c>
      <c r="AH793">
        <f t="shared" si="164"/>
        <v>1.3873570987873898E-3</v>
      </c>
      <c r="AI793">
        <f t="shared" si="165"/>
        <v>2.3595422539823582E-3</v>
      </c>
      <c r="AJ793">
        <f t="shared" si="166"/>
        <v>1.1662837935475664E-2</v>
      </c>
      <c r="AK793">
        <f t="shared" si="167"/>
        <v>4.4903529978397661E-3</v>
      </c>
      <c r="AL793" s="5">
        <f t="shared" si="168"/>
        <v>0.19124198257822514</v>
      </c>
      <c r="AM793" s="5">
        <f t="shared" si="169"/>
        <v>0.16944749663153183</v>
      </c>
      <c r="AN793" s="5">
        <f t="shared" si="170"/>
        <v>2.1794485946693309E-2</v>
      </c>
    </row>
    <row r="794" spans="1:40" x14ac:dyDescent="0.25">
      <c r="A794" s="17">
        <v>821</v>
      </c>
      <c r="B794">
        <v>21</v>
      </c>
      <c r="C794">
        <v>8</v>
      </c>
      <c r="D794">
        <v>2012</v>
      </c>
      <c r="E794" s="1">
        <v>0.4168</v>
      </c>
      <c r="F794">
        <v>24</v>
      </c>
      <c r="G794">
        <v>8</v>
      </c>
      <c r="H794">
        <v>2012</v>
      </c>
      <c r="I794" s="1">
        <v>0.4168</v>
      </c>
      <c r="J794" s="4">
        <v>2139.174</v>
      </c>
      <c r="K794" s="7">
        <v>155.26553707178562</v>
      </c>
      <c r="L794" s="5">
        <v>7.8454705725979599</v>
      </c>
      <c r="M794" s="5">
        <v>3.2328054348703443E-2</v>
      </c>
      <c r="N794" s="5">
        <v>1.3466001363142968</v>
      </c>
      <c r="O794" s="5">
        <v>4.1108702081582278</v>
      </c>
      <c r="P794" s="5">
        <v>0.17129134890382927</v>
      </c>
      <c r="Q794" s="2">
        <v>2.8942591688792039</v>
      </c>
      <c r="R794" s="5">
        <v>4.8253706025472143</v>
      </c>
      <c r="S794" s="5">
        <v>5.5539505746922263E-2</v>
      </c>
      <c r="T794" s="5">
        <v>0.1450715712388676</v>
      </c>
      <c r="U794" s="5">
        <v>0.47262790840452118</v>
      </c>
      <c r="V794" s="5">
        <v>1.9390418918704138</v>
      </c>
      <c r="W794" s="3">
        <v>0.97839700394025308</v>
      </c>
      <c r="X794" s="3">
        <v>0.12647750585171966</v>
      </c>
      <c r="Y794" s="3">
        <v>1.9567940078805062</v>
      </c>
      <c r="AB794">
        <f t="shared" si="158"/>
        <v>0.2212921493977367</v>
      </c>
      <c r="AC794">
        <f t="shared" si="159"/>
        <v>4.045861827781268E-4</v>
      </c>
      <c r="AD794">
        <f t="shared" si="160"/>
        <v>2.1717640643147504E-2</v>
      </c>
      <c r="AE794">
        <f t="shared" si="161"/>
        <v>4.2795887136033259E-2</v>
      </c>
      <c r="AF794">
        <f t="shared" si="162"/>
        <v>1.9460591607304428E-3</v>
      </c>
      <c r="AG794">
        <f t="shared" si="163"/>
        <v>0.20989207819596342</v>
      </c>
      <c r="AH794">
        <f t="shared" si="164"/>
        <v>3.0789767188106562E-3</v>
      </c>
      <c r="AI794">
        <f t="shared" si="165"/>
        <v>3.7104316872822499E-3</v>
      </c>
      <c r="AJ794">
        <f t="shared" si="166"/>
        <v>9.7228534952586137E-3</v>
      </c>
      <c r="AK794">
        <f t="shared" si="167"/>
        <v>2.4189644359660849E-2</v>
      </c>
      <c r="AL794" s="5">
        <f t="shared" si="168"/>
        <v>0.28815632252042606</v>
      </c>
      <c r="AM794" s="5">
        <f t="shared" si="169"/>
        <v>0.25059398445697578</v>
      </c>
      <c r="AN794" s="5">
        <f t="shared" si="170"/>
        <v>3.7562338063450273E-2</v>
      </c>
    </row>
    <row r="795" spans="1:40" x14ac:dyDescent="0.25">
      <c r="A795" s="17">
        <v>822</v>
      </c>
      <c r="B795">
        <v>24</v>
      </c>
      <c r="C795">
        <v>8</v>
      </c>
      <c r="D795">
        <v>2012</v>
      </c>
      <c r="E795" s="1">
        <v>0.4168</v>
      </c>
      <c r="F795">
        <v>25</v>
      </c>
      <c r="G795">
        <v>8</v>
      </c>
      <c r="H795">
        <v>2012</v>
      </c>
      <c r="I795" s="1">
        <v>0.4168</v>
      </c>
      <c r="J795" s="4">
        <v>713.86599999999999</v>
      </c>
      <c r="K795" s="7">
        <v>87.509420535506379</v>
      </c>
      <c r="L795" s="5">
        <v>5.2363422080147632</v>
      </c>
      <c r="M795" s="5">
        <v>4.4250134712490397E-2</v>
      </c>
      <c r="N795" s="5">
        <v>2.6791237197644007</v>
      </c>
      <c r="O795" s="5">
        <v>3.7010867585793412</v>
      </c>
      <c r="P795" s="5">
        <v>0.19544190833200253</v>
      </c>
      <c r="Q795" s="2">
        <v>2.7201857200389612</v>
      </c>
      <c r="R795" s="5">
        <v>3.8904883176020904</v>
      </c>
      <c r="S795" s="5">
        <v>3.8347066069355687E-2</v>
      </c>
      <c r="T795" s="5">
        <v>0.11371415176891275</v>
      </c>
      <c r="U795" s="5">
        <v>0.66237921402616184</v>
      </c>
      <c r="V795" s="5">
        <v>2.4858783020903088</v>
      </c>
      <c r="W795" s="3">
        <v>1.0036994156499139</v>
      </c>
      <c r="X795" s="3">
        <v>8.4019801624047694E-2</v>
      </c>
      <c r="Y795" s="3">
        <v>2.0073988312998279</v>
      </c>
      <c r="AB795">
        <f t="shared" si="158"/>
        <v>0.14769814142709398</v>
      </c>
      <c r="AC795">
        <f t="shared" si="159"/>
        <v>5.5379123338619338E-4</v>
      </c>
      <c r="AD795">
        <f t="shared" si="160"/>
        <v>4.3208258053224834E-2</v>
      </c>
      <c r="AE795">
        <f t="shared" si="161"/>
        <v>3.8529869147046585E-2</v>
      </c>
      <c r="AF795">
        <f t="shared" si="162"/>
        <v>2.2204362247954155E-3</v>
      </c>
      <c r="AG795">
        <f t="shared" si="163"/>
        <v>0.16922693518039067</v>
      </c>
      <c r="AH795">
        <f t="shared" si="164"/>
        <v>2.1258691822042923E-3</v>
      </c>
      <c r="AI795">
        <f t="shared" si="165"/>
        <v>2.9084167794741138E-3</v>
      </c>
      <c r="AJ795">
        <f t="shared" si="166"/>
        <v>1.362639814906731E-2</v>
      </c>
      <c r="AK795">
        <f t="shared" si="167"/>
        <v>3.1011455864400059E-2</v>
      </c>
      <c r="AL795" s="5">
        <f t="shared" si="168"/>
        <v>0.23221049608554703</v>
      </c>
      <c r="AM795" s="5">
        <f t="shared" si="169"/>
        <v>0.21889907515553642</v>
      </c>
      <c r="AN795" s="5">
        <f t="shared" si="170"/>
        <v>1.3311420930010615E-2</v>
      </c>
    </row>
    <row r="796" spans="1:40" x14ac:dyDescent="0.25">
      <c r="A796" s="17">
        <v>823</v>
      </c>
      <c r="B796">
        <v>25</v>
      </c>
      <c r="C796">
        <v>8</v>
      </c>
      <c r="D796">
        <v>2012</v>
      </c>
      <c r="E796" s="1">
        <v>0.4168</v>
      </c>
      <c r="F796">
        <v>26</v>
      </c>
      <c r="G796">
        <v>8</v>
      </c>
      <c r="H796">
        <v>2012</v>
      </c>
      <c r="I796" s="1">
        <v>0.4168</v>
      </c>
      <c r="J796" s="4">
        <v>714.35799999999995</v>
      </c>
      <c r="K796" s="7">
        <v>39.420010694917629</v>
      </c>
      <c r="L796" s="5">
        <v>5.3937008241432629</v>
      </c>
      <c r="M796" s="5">
        <v>2.6294005713288483E-2</v>
      </c>
      <c r="N796" s="5">
        <v>0.32792054777389873</v>
      </c>
      <c r="O796" s="5">
        <v>1.5272473092389718</v>
      </c>
      <c r="P796" s="5">
        <v>3.7223166348898835E-2</v>
      </c>
      <c r="Q796" s="2">
        <v>0.69598282007247547</v>
      </c>
      <c r="R796" s="5">
        <v>3.2969939442128453</v>
      </c>
      <c r="S796" s="5">
        <v>1.5959318250326402E-2</v>
      </c>
      <c r="T796" s="5">
        <v>7.0193563078083165E-2</v>
      </c>
      <c r="U796" s="5">
        <v>0.38192614907371381</v>
      </c>
      <c r="V796" s="5">
        <v>0.63352548722069324</v>
      </c>
      <c r="W796" s="3">
        <v>0.24621695612227737</v>
      </c>
      <c r="X796" s="3">
        <v>2.7840341418789091E-2</v>
      </c>
      <c r="Y796" s="3">
        <v>0.49243391224455474</v>
      </c>
      <c r="AB796">
        <f t="shared" si="158"/>
        <v>0.15213665484284156</v>
      </c>
      <c r="AC796">
        <f t="shared" si="159"/>
        <v>3.2906995536254112E-4</v>
      </c>
      <c r="AD796">
        <f t="shared" si="160"/>
        <v>5.2886231213000699E-3</v>
      </c>
      <c r="AE796">
        <f t="shared" si="161"/>
        <v>1.589928656596638E-2</v>
      </c>
      <c r="AF796">
        <f t="shared" si="162"/>
        <v>4.2289633614443642E-4</v>
      </c>
      <c r="AG796">
        <f t="shared" si="163"/>
        <v>0.14341134966608388</v>
      </c>
      <c r="AH796">
        <f t="shared" si="164"/>
        <v>8.8474624827874029E-4</v>
      </c>
      <c r="AI796">
        <f t="shared" si="165"/>
        <v>1.7953098492283083E-3</v>
      </c>
      <c r="AJ796">
        <f t="shared" si="166"/>
        <v>7.856946082569715E-3</v>
      </c>
      <c r="AK796">
        <f t="shared" si="167"/>
        <v>7.9032620661264128E-3</v>
      </c>
      <c r="AL796" s="5">
        <f t="shared" si="168"/>
        <v>0.17407653082161498</v>
      </c>
      <c r="AM796" s="5">
        <f t="shared" si="169"/>
        <v>0.16185161391228706</v>
      </c>
      <c r="AN796" s="5">
        <f t="shared" si="170"/>
        <v>1.2224916909327921E-2</v>
      </c>
    </row>
    <row r="797" spans="1:40" x14ac:dyDescent="0.25">
      <c r="A797" s="17">
        <v>824</v>
      </c>
      <c r="B797">
        <v>26</v>
      </c>
      <c r="C797">
        <v>8</v>
      </c>
      <c r="D797">
        <v>2012</v>
      </c>
      <c r="E797" s="1">
        <v>0.4168</v>
      </c>
      <c r="F797">
        <v>27</v>
      </c>
      <c r="G797">
        <v>8</v>
      </c>
      <c r="H797">
        <v>2012</v>
      </c>
      <c r="I797" s="1">
        <v>0.4168</v>
      </c>
      <c r="J797" s="4">
        <v>713.54700000000003</v>
      </c>
      <c r="K797" s="7">
        <v>33.676828576113408</v>
      </c>
      <c r="L797" s="5">
        <v>5.3984577516734475</v>
      </c>
      <c r="M797" s="5">
        <v>3.2092256478316539E-2</v>
      </c>
      <c r="N797" s="5">
        <v>0.68808361607574553</v>
      </c>
      <c r="O797" s="5">
        <v>1.7248786695200173</v>
      </c>
      <c r="P797" s="5">
        <v>5.1365922637191391E-2</v>
      </c>
      <c r="Q797" s="2">
        <v>0.85908044511153403</v>
      </c>
      <c r="R797" s="5">
        <v>3.4339630045392946</v>
      </c>
      <c r="S797" s="5">
        <v>2.6461232873704645E-2</v>
      </c>
      <c r="T797" s="5">
        <v>7.0776930835203103E-2</v>
      </c>
      <c r="U797" s="5">
        <v>0.40493011205522084</v>
      </c>
      <c r="V797" s="5">
        <v>0.54433228177914939</v>
      </c>
      <c r="W797" s="3">
        <v>0.16307002442973353</v>
      </c>
      <c r="X797" s="3">
        <v>3.5817391290057475E-2</v>
      </c>
      <c r="Y797" s="3">
        <v>0.32614004885946707</v>
      </c>
      <c r="AB797">
        <f t="shared" si="158"/>
        <v>0.15227083044237291</v>
      </c>
      <c r="AC797">
        <f t="shared" si="159"/>
        <v>4.0163516818077368E-4</v>
      </c>
      <c r="AD797">
        <f t="shared" si="160"/>
        <v>1.1097245799537544E-2</v>
      </c>
      <c r="AE797">
        <f t="shared" si="161"/>
        <v>1.7956712113565379E-2</v>
      </c>
      <c r="AF797">
        <f t="shared" si="162"/>
        <v>5.8357368855563297E-4</v>
      </c>
      <c r="AG797">
        <f t="shared" si="163"/>
        <v>0.1493691761396175</v>
      </c>
      <c r="AH797">
        <f t="shared" si="164"/>
        <v>1.4669471554251035E-3</v>
      </c>
      <c r="AI797">
        <f t="shared" si="165"/>
        <v>1.8102303894338911E-3</v>
      </c>
      <c r="AJ797">
        <f t="shared" si="166"/>
        <v>8.3301812807081033E-3</v>
      </c>
      <c r="AK797">
        <f t="shared" si="167"/>
        <v>6.7905723774843987E-3</v>
      </c>
      <c r="AL797" s="5">
        <f t="shared" si="168"/>
        <v>0.18230999721221228</v>
      </c>
      <c r="AM797" s="5">
        <f t="shared" si="169"/>
        <v>0.16776710734266903</v>
      </c>
      <c r="AN797" s="5">
        <f t="shared" si="170"/>
        <v>1.4542889869543246E-2</v>
      </c>
    </row>
    <row r="798" spans="1:40" x14ac:dyDescent="0.25">
      <c r="A798" s="17">
        <v>825</v>
      </c>
      <c r="B798">
        <v>27</v>
      </c>
      <c r="C798">
        <v>8</v>
      </c>
      <c r="D798">
        <v>2012</v>
      </c>
      <c r="E798" s="1">
        <v>0.4168</v>
      </c>
      <c r="F798">
        <v>30</v>
      </c>
      <c r="G798">
        <v>8</v>
      </c>
      <c r="H798">
        <v>2012</v>
      </c>
      <c r="I798" s="1">
        <v>0.4168</v>
      </c>
      <c r="J798" s="4">
        <v>2139.701</v>
      </c>
      <c r="K798" s="7">
        <v>74.178588503720832</v>
      </c>
      <c r="L798" s="5">
        <v>6.0220407742327859</v>
      </c>
      <c r="M798" s="5">
        <v>1.8335583647746425E-2</v>
      </c>
      <c r="N798" s="5">
        <v>0.86413880568671375</v>
      </c>
      <c r="O798" s="5">
        <v>2.777512683625734</v>
      </c>
      <c r="P798" s="5">
        <v>1.7160029991729376E-2</v>
      </c>
      <c r="Q798" s="2">
        <v>1.8008152780823115</v>
      </c>
      <c r="R798" s="5">
        <v>3.8738157029105156</v>
      </c>
      <c r="S798" s="5">
        <v>3.2243757422181892E-2</v>
      </c>
      <c r="T798" s="5">
        <v>0.10077700887491603</v>
      </c>
      <c r="U798" s="5">
        <v>0.41968792212868367</v>
      </c>
      <c r="V798" s="5">
        <v>1.2611706028085234</v>
      </c>
      <c r="W798" s="3">
        <v>0.48418881130894281</v>
      </c>
      <c r="X798" s="3">
        <v>0.10524929427149875</v>
      </c>
      <c r="Y798" s="3">
        <v>0.96837762261788563</v>
      </c>
      <c r="AB798">
        <f t="shared" si="158"/>
        <v>0.16985983624045314</v>
      </c>
      <c r="AC798">
        <f t="shared" si="159"/>
        <v>2.2947015978857661E-4</v>
      </c>
      <c r="AD798">
        <f t="shared" si="160"/>
        <v>1.3936621229720775E-2</v>
      </c>
      <c r="AE798">
        <f t="shared" si="161"/>
        <v>2.8915074742922313E-2</v>
      </c>
      <c r="AF798">
        <f t="shared" si="162"/>
        <v>1.9495691859232916E-4</v>
      </c>
      <c r="AG798">
        <f t="shared" si="163"/>
        <v>0.16850171632471814</v>
      </c>
      <c r="AH798">
        <f t="shared" si="164"/>
        <v>1.7875164190739644E-3</v>
      </c>
      <c r="AI798">
        <f t="shared" si="165"/>
        <v>2.5775291732611401E-3</v>
      </c>
      <c r="AJ798">
        <f t="shared" si="166"/>
        <v>8.6337774558461981E-3</v>
      </c>
      <c r="AK798">
        <f t="shared" si="167"/>
        <v>1.573316620270114E-2</v>
      </c>
      <c r="AL798" s="5">
        <f t="shared" si="168"/>
        <v>0.21313595929147716</v>
      </c>
      <c r="AM798" s="5">
        <f t="shared" si="169"/>
        <v>0.1972337055756006</v>
      </c>
      <c r="AN798" s="5">
        <f t="shared" si="170"/>
        <v>1.5902253715876558E-2</v>
      </c>
    </row>
    <row r="799" spans="1:40" x14ac:dyDescent="0.25">
      <c r="A799" s="17">
        <v>826</v>
      </c>
      <c r="B799">
        <v>30</v>
      </c>
      <c r="C799">
        <v>8</v>
      </c>
      <c r="D799">
        <v>2012</v>
      </c>
      <c r="E799" s="1">
        <v>0.4168</v>
      </c>
      <c r="F799">
        <v>31</v>
      </c>
      <c r="G799">
        <v>8</v>
      </c>
      <c r="H799">
        <v>2012</v>
      </c>
      <c r="I799" s="1">
        <v>0.4168</v>
      </c>
      <c r="J799" s="4">
        <v>774.173</v>
      </c>
      <c r="K799" s="7" t="s">
        <v>104</v>
      </c>
      <c r="L799" s="5">
        <v>7.8057574555902454</v>
      </c>
      <c r="M799" s="5">
        <v>2.8692983781833433E-2</v>
      </c>
      <c r="N799" s="5">
        <v>1.0303312911541305</v>
      </c>
      <c r="O799" s="5">
        <v>2.5165434599243319</v>
      </c>
      <c r="P799" s="5">
        <v>6.7766076402388964E-2</v>
      </c>
      <c r="Q799" s="2">
        <v>1.2553381984577949</v>
      </c>
      <c r="R799" s="5">
        <v>5.0022419622831933</v>
      </c>
      <c r="S799" s="5">
        <v>6.2955782062493346E-2</v>
      </c>
      <c r="T799" s="5">
        <v>0.10401206620914619</v>
      </c>
      <c r="U799" s="5">
        <v>0.68462303214742271</v>
      </c>
      <c r="V799" s="5">
        <v>0.80116718097892858</v>
      </c>
      <c r="W799" s="3">
        <v>0.20313153929166228</v>
      </c>
      <c r="X799" s="3">
        <v>4.0335704797829358E-2</v>
      </c>
      <c r="Y799" s="3">
        <v>0.40626307858332456</v>
      </c>
      <c r="AB799">
        <f t="shared" si="158"/>
        <v>0.22017198701351773</v>
      </c>
      <c r="AC799">
        <f t="shared" si="159"/>
        <v>3.5909320912386661E-4</v>
      </c>
      <c r="AD799">
        <f t="shared" si="160"/>
        <v>1.6616933357752862E-2</v>
      </c>
      <c r="AE799">
        <f t="shared" si="161"/>
        <v>2.6198275408966416E-2</v>
      </c>
      <c r="AF799">
        <f t="shared" si="162"/>
        <v>7.6989757284046925E-4</v>
      </c>
      <c r="AG799">
        <f t="shared" si="163"/>
        <v>0.21758555924148842</v>
      </c>
      <c r="AH799">
        <f t="shared" si="164"/>
        <v>3.4901172539814362E-3</v>
      </c>
      <c r="AI799">
        <f t="shared" si="165"/>
        <v>2.6602708099622281E-3</v>
      </c>
      <c r="AJ799">
        <f t="shared" si="166"/>
        <v>1.4083995724077819E-2</v>
      </c>
      <c r="AK799">
        <f t="shared" si="167"/>
        <v>9.9946005611143782E-3</v>
      </c>
      <c r="AL799" s="5">
        <f t="shared" si="168"/>
        <v>0.26411618656220132</v>
      </c>
      <c r="AM799" s="5">
        <f t="shared" si="169"/>
        <v>0.24781454359062427</v>
      </c>
      <c r="AN799" s="5">
        <f t="shared" si="170"/>
        <v>1.6301642971577046E-2</v>
      </c>
    </row>
    <row r="800" spans="1:40" x14ac:dyDescent="0.25">
      <c r="A800" s="17">
        <v>827</v>
      </c>
      <c r="B800">
        <v>31</v>
      </c>
      <c r="C800">
        <v>8</v>
      </c>
      <c r="D800">
        <v>2012</v>
      </c>
      <c r="E800" s="1">
        <v>0.49804999999999999</v>
      </c>
      <c r="F800">
        <v>1</v>
      </c>
      <c r="G800">
        <v>9</v>
      </c>
      <c r="H800">
        <v>2012</v>
      </c>
      <c r="I800" s="1">
        <v>0.50013333333333332</v>
      </c>
      <c r="J800" s="4">
        <v>715.59199999999998</v>
      </c>
      <c r="K800" s="7">
        <v>70.081834341356725</v>
      </c>
      <c r="L800" s="5">
        <v>15.438322396002196</v>
      </c>
      <c r="M800" s="5">
        <v>4.3093457351861583E-2</v>
      </c>
      <c r="N800" s="5">
        <v>1.9134590660599897</v>
      </c>
      <c r="O800" s="5">
        <v>3.8122188807775008</v>
      </c>
      <c r="P800" s="5">
        <v>0.17625406656306944</v>
      </c>
      <c r="Q800" s="2">
        <v>1.4259439648216676</v>
      </c>
      <c r="R800" s="5">
        <v>9.4645375204492677</v>
      </c>
      <c r="S800" s="5">
        <v>3.5378632889505005E-2</v>
      </c>
      <c r="T800" s="5">
        <v>0.19675084871453749</v>
      </c>
      <c r="U800" s="5">
        <v>1.3203305794363269</v>
      </c>
      <c r="V800" s="5">
        <v>1.6748016560647223</v>
      </c>
      <c r="W800" s="3">
        <v>0.76359747233653019</v>
      </c>
      <c r="X800" s="3">
        <v>7.2499002437748622E-2</v>
      </c>
      <c r="Y800" s="3">
        <v>1.5271949446730604</v>
      </c>
      <c r="AB800">
        <f t="shared" si="158"/>
        <v>0.43545884399069734</v>
      </c>
      <c r="AC800">
        <f t="shared" si="159"/>
        <v>5.3931539537271705E-4</v>
      </c>
      <c r="AD800">
        <f t="shared" si="160"/>
        <v>3.085980408096763E-2</v>
      </c>
      <c r="AE800">
        <f t="shared" si="161"/>
        <v>3.9686801260675898E-2</v>
      </c>
      <c r="AF800">
        <f t="shared" si="162"/>
        <v>2.002441121785028E-3</v>
      </c>
      <c r="AG800">
        <f t="shared" si="163"/>
        <v>0.41168474153718232</v>
      </c>
      <c r="AH800">
        <f t="shared" si="164"/>
        <v>1.961306380839935E-3</v>
      </c>
      <c r="AI800">
        <f t="shared" si="165"/>
        <v>5.0322098074478301E-3</v>
      </c>
      <c r="AJ800">
        <f t="shared" si="166"/>
        <v>2.7161707044565459E-2</v>
      </c>
      <c r="AK800">
        <f t="shared" si="167"/>
        <v>2.0893234232344342E-2</v>
      </c>
      <c r="AL800" s="5">
        <f t="shared" si="168"/>
        <v>0.50854720584949864</v>
      </c>
      <c r="AM800" s="5">
        <f t="shared" si="169"/>
        <v>0.46673319900237986</v>
      </c>
      <c r="AN800" s="5">
        <f t="shared" si="170"/>
        <v>4.1814006847118779E-2</v>
      </c>
    </row>
    <row r="801" spans="1:40" x14ac:dyDescent="0.25">
      <c r="A801" s="17">
        <v>828</v>
      </c>
      <c r="B801">
        <v>1</v>
      </c>
      <c r="C801">
        <v>9</v>
      </c>
      <c r="D801">
        <v>2012</v>
      </c>
      <c r="E801" s="1">
        <v>0.50013333333333332</v>
      </c>
      <c r="F801">
        <v>2</v>
      </c>
      <c r="G801">
        <v>9</v>
      </c>
      <c r="H801">
        <v>2012</v>
      </c>
      <c r="I801" s="1">
        <v>0.50013333333333332</v>
      </c>
      <c r="J801" s="4">
        <v>713.85599999999999</v>
      </c>
      <c r="K801" s="7">
        <v>96.462031558185288</v>
      </c>
      <c r="L801" s="5">
        <v>13.569468725718727</v>
      </c>
      <c r="M801" s="5">
        <v>3.4640973342896425E-2</v>
      </c>
      <c r="N801" s="5">
        <v>2.2412755513717055</v>
      </c>
      <c r="O801" s="5">
        <v>4.4836493634570553</v>
      </c>
      <c r="P801" s="5">
        <v>0.22560105492797802</v>
      </c>
      <c r="Q801" s="2">
        <v>2.3352453577490877</v>
      </c>
      <c r="R801" s="5">
        <v>8.5210845511326294</v>
      </c>
      <c r="S801" s="5">
        <v>2.484814864622557E-2</v>
      </c>
      <c r="T801" s="5">
        <v>0.19997497160958699</v>
      </c>
      <c r="U801" s="5">
        <v>1.2424074323112784</v>
      </c>
      <c r="V801" s="5">
        <v>2.3090016287131672</v>
      </c>
      <c r="W801" s="3">
        <v>0.74843593398901709</v>
      </c>
      <c r="X801" s="3">
        <v>0.122596251609284</v>
      </c>
      <c r="Y801" s="3">
        <v>1.4968718679780342</v>
      </c>
      <c r="AB801">
        <f t="shared" si="158"/>
        <v>0.38274528885337561</v>
      </c>
      <c r="AC801">
        <f t="shared" si="159"/>
        <v>4.3353240567301296E-4</v>
      </c>
      <c r="AD801">
        <f t="shared" si="160"/>
        <v>3.6146748908097673E-2</v>
      </c>
      <c r="AE801">
        <f t="shared" si="161"/>
        <v>4.6676674864425678E-2</v>
      </c>
      <c r="AF801">
        <f t="shared" si="162"/>
        <v>2.563077484196452E-3</v>
      </c>
      <c r="AG801">
        <f t="shared" si="163"/>
        <v>0.37064679425381936</v>
      </c>
      <c r="AH801">
        <f t="shared" si="164"/>
        <v>1.3775216426284943E-3</v>
      </c>
      <c r="AI801">
        <f t="shared" si="165"/>
        <v>5.1146717788135799E-3</v>
      </c>
      <c r="AJ801">
        <f t="shared" si="166"/>
        <v>2.5558679948802274E-2</v>
      </c>
      <c r="AK801">
        <f t="shared" si="167"/>
        <v>2.8804910537838912E-2</v>
      </c>
      <c r="AL801" s="5">
        <f t="shared" si="168"/>
        <v>0.46856532251576838</v>
      </c>
      <c r="AM801" s="5">
        <f t="shared" si="169"/>
        <v>0.43150257816190263</v>
      </c>
      <c r="AN801" s="5">
        <f t="shared" si="170"/>
        <v>3.7062744353865751E-2</v>
      </c>
    </row>
    <row r="802" spans="1:40" x14ac:dyDescent="0.25">
      <c r="A802" s="17">
        <v>829</v>
      </c>
      <c r="B802">
        <v>2</v>
      </c>
      <c r="C802">
        <v>9</v>
      </c>
      <c r="D802">
        <v>2012</v>
      </c>
      <c r="E802" s="1">
        <v>0.50013333333333332</v>
      </c>
      <c r="F802">
        <v>4</v>
      </c>
      <c r="G802">
        <v>9</v>
      </c>
      <c r="H802">
        <v>2012</v>
      </c>
      <c r="I802" s="1">
        <v>0.57652222222222216</v>
      </c>
      <c r="J802" s="4">
        <v>1481.325</v>
      </c>
      <c r="K802" s="7" t="s">
        <v>104</v>
      </c>
      <c r="L802" s="5">
        <v>4.2777108332067577</v>
      </c>
      <c r="M802" s="5">
        <v>1.8942950849183442E-2</v>
      </c>
      <c r="N802" s="5">
        <v>0.91137866437142434</v>
      </c>
      <c r="O802" s="5">
        <v>2.0702726725510381</v>
      </c>
      <c r="P802" s="5">
        <v>8.7503642572246701E-2</v>
      </c>
      <c r="Q802" s="2">
        <v>1.3661030070925242</v>
      </c>
      <c r="R802" s="5">
        <v>2.7929054506382234</v>
      </c>
      <c r="S802" s="5">
        <v>2.0663032532811276E-2</v>
      </c>
      <c r="T802" s="5">
        <v>7.3346047176232998E-2</v>
      </c>
      <c r="U802" s="5">
        <v>0.45008804054928303</v>
      </c>
      <c r="V802" s="5">
        <v>0.90407934338064455</v>
      </c>
      <c r="W802" s="3">
        <v>0.21879191154854988</v>
      </c>
      <c r="X802" s="3">
        <v>5.5252323629989199E-2</v>
      </c>
      <c r="Y802" s="3">
        <v>0.43758382309709976</v>
      </c>
      <c r="AB802">
        <f t="shared" si="158"/>
        <v>0.12065864195432706</v>
      </c>
      <c r="AC802">
        <f t="shared" si="159"/>
        <v>2.3707137126030542E-4</v>
      </c>
      <c r="AD802">
        <f t="shared" si="160"/>
        <v>1.4698494221769961E-2</v>
      </c>
      <c r="AE802">
        <f t="shared" si="161"/>
        <v>2.1552408893737073E-2</v>
      </c>
      <c r="AF802">
        <f t="shared" si="162"/>
        <v>9.9413815300508873E-4</v>
      </c>
      <c r="AG802">
        <f t="shared" si="163"/>
        <v>0.12148470605135342</v>
      </c>
      <c r="AH802">
        <f t="shared" si="164"/>
        <v>1.1455088635188059E-3</v>
      </c>
      <c r="AI802">
        <f t="shared" si="165"/>
        <v>1.8759395466358638E-3</v>
      </c>
      <c r="AJ802">
        <f t="shared" si="166"/>
        <v>9.2591656150850243E-3</v>
      </c>
      <c r="AK802">
        <f t="shared" si="167"/>
        <v>1.1278434922413231E-2</v>
      </c>
      <c r="AL802" s="5">
        <f t="shared" si="168"/>
        <v>0.15814075459409949</v>
      </c>
      <c r="AM802" s="5">
        <f t="shared" si="169"/>
        <v>0.14504375499900635</v>
      </c>
      <c r="AN802" s="5">
        <f t="shared" si="170"/>
        <v>1.3096999595093139E-2</v>
      </c>
    </row>
    <row r="803" spans="1:40" x14ac:dyDescent="0.25">
      <c r="A803" s="17">
        <v>830</v>
      </c>
      <c r="B803">
        <v>4</v>
      </c>
      <c r="C803">
        <v>9</v>
      </c>
      <c r="D803">
        <v>2012</v>
      </c>
      <c r="E803" s="1">
        <v>0.58346666666666658</v>
      </c>
      <c r="F803">
        <v>5</v>
      </c>
      <c r="G803">
        <v>9</v>
      </c>
      <c r="H803">
        <v>2012</v>
      </c>
      <c r="I803" s="1">
        <v>0.58346666666666658</v>
      </c>
      <c r="J803" s="4">
        <v>713.35400000000004</v>
      </c>
      <c r="K803" s="7">
        <v>69.754988406877644</v>
      </c>
      <c r="L803" s="5">
        <v>2.4719096923360167</v>
      </c>
      <c r="M803" s="5">
        <v>2.2026464653827786E-2</v>
      </c>
      <c r="N803" s="5">
        <v>0.15304042593158515</v>
      </c>
      <c r="O803" s="5">
        <v>0.83709724297707255</v>
      </c>
      <c r="P803" s="5">
        <v>1.2089369373410676E-2</v>
      </c>
      <c r="Q803" s="2">
        <v>0.430815109648225</v>
      </c>
      <c r="R803" s="5">
        <v>1.6114121927308649</v>
      </c>
      <c r="S803" s="5">
        <v>9.6623368855668652E-3</v>
      </c>
      <c r="T803" s="5">
        <v>3.4756936948555688E-2</v>
      </c>
      <c r="U803" s="5">
        <v>0.18372178002319561</v>
      </c>
      <c r="V803" s="5">
        <v>0.22008147427504438</v>
      </c>
      <c r="W803" s="3">
        <v>0.11599648487823602</v>
      </c>
      <c r="X803" s="3" t="s">
        <v>147</v>
      </c>
      <c r="Y803" s="3">
        <v>0.23199296975647204</v>
      </c>
      <c r="AB803">
        <f t="shared" si="158"/>
        <v>6.9723569016331935E-2</v>
      </c>
      <c r="AC803">
        <f t="shared" si="159"/>
        <v>2.7566160209536176E-4</v>
      </c>
      <c r="AD803">
        <f t="shared" si="160"/>
        <v>2.4681988993061057E-3</v>
      </c>
      <c r="AE803">
        <f t="shared" si="161"/>
        <v>8.714534227141555E-3</v>
      </c>
      <c r="AF803">
        <f t="shared" si="162"/>
        <v>1.3734860614466183E-4</v>
      </c>
      <c r="AG803">
        <f t="shared" si="163"/>
        <v>7.0092575642595162E-2</v>
      </c>
      <c r="AH803">
        <f t="shared" si="164"/>
        <v>5.3565673514504501E-4</v>
      </c>
      <c r="AI803">
        <f t="shared" si="165"/>
        <v>8.889628691926679E-4</v>
      </c>
      <c r="AJ803">
        <f t="shared" si="166"/>
        <v>3.7795058634683323E-3</v>
      </c>
      <c r="AK803">
        <f t="shared" si="167"/>
        <v>2.7455273736906732E-3</v>
      </c>
      <c r="AL803" s="5">
        <f t="shared" si="168"/>
        <v>8.1319312351019607E-2</v>
      </c>
      <c r="AM803" s="5">
        <f t="shared" si="169"/>
        <v>7.8042228484091883E-2</v>
      </c>
      <c r="AN803" s="5">
        <f t="shared" si="170"/>
        <v>3.2770838669277241E-3</v>
      </c>
    </row>
    <row r="804" spans="1:40" x14ac:dyDescent="0.25">
      <c r="A804" s="17">
        <v>831</v>
      </c>
      <c r="B804">
        <v>5</v>
      </c>
      <c r="C804">
        <v>9</v>
      </c>
      <c r="D804">
        <v>2012</v>
      </c>
      <c r="E804" s="1">
        <v>0.58346666666666658</v>
      </c>
      <c r="F804">
        <v>6</v>
      </c>
      <c r="G804">
        <v>9</v>
      </c>
      <c r="H804">
        <v>2012</v>
      </c>
      <c r="I804" s="1">
        <v>0.50013333333333332</v>
      </c>
      <c r="J804" s="4">
        <v>653.49900000000002</v>
      </c>
      <c r="K804" s="7">
        <v>17.521067362000494</v>
      </c>
      <c r="L804" s="5">
        <v>2.988242267139404</v>
      </c>
      <c r="M804" s="5">
        <v>2.4793713022769229E-2</v>
      </c>
      <c r="N804" s="5">
        <v>8.3928718075059527E-2</v>
      </c>
      <c r="O804" s="5">
        <v>0.67047998543226539</v>
      </c>
      <c r="P804" s="3" t="s">
        <v>140</v>
      </c>
      <c r="Q804" s="2">
        <v>0.1991327520235941</v>
      </c>
      <c r="R804" s="5">
        <v>1.8694759543115849</v>
      </c>
      <c r="S804" s="5">
        <v>8.297895890684864E-3</v>
      </c>
      <c r="T804" s="5">
        <v>3.419133005559305E-2</v>
      </c>
      <c r="U804" s="5">
        <v>0.19315102241931512</v>
      </c>
      <c r="V804" s="5">
        <v>0.17260623199117367</v>
      </c>
      <c r="W804" s="3">
        <v>9.997464928535979E-2</v>
      </c>
      <c r="X804" s="3" t="s">
        <v>147</v>
      </c>
      <c r="Y804" s="3">
        <v>0.19994929857071958</v>
      </c>
      <c r="AB804">
        <f t="shared" si="158"/>
        <v>8.4287430320125339E-2</v>
      </c>
      <c r="AC804">
        <f t="shared" si="159"/>
        <v>3.1029376530297898E-4</v>
      </c>
      <c r="AD804">
        <f t="shared" si="160"/>
        <v>1.3535820245667604E-3</v>
      </c>
      <c r="AE804">
        <f t="shared" si="161"/>
        <v>6.9799785278027507E-3</v>
      </c>
      <c r="AF804">
        <f t="shared" si="162"/>
        <v>1.1361105935496186E-2</v>
      </c>
      <c r="AG804">
        <f t="shared" si="163"/>
        <v>8.1317731943885682E-2</v>
      </c>
      <c r="AH804">
        <f t="shared" si="164"/>
        <v>4.6001540559170565E-4</v>
      </c>
      <c r="AI804">
        <f t="shared" si="165"/>
        <v>8.7449659078765697E-4</v>
      </c>
      <c r="AJ804">
        <f t="shared" si="166"/>
        <v>3.9734832836723953E-3</v>
      </c>
      <c r="AK804">
        <f t="shared" si="167"/>
        <v>2.1532713571753201E-3</v>
      </c>
      <c r="AL804" s="5">
        <f t="shared" si="168"/>
        <v>0.10429239057329401</v>
      </c>
      <c r="AM804" s="5">
        <f t="shared" si="169"/>
        <v>8.8778998581112753E-2</v>
      </c>
      <c r="AN804" s="5">
        <f t="shared" si="170"/>
        <v>1.5513391992181255E-2</v>
      </c>
    </row>
    <row r="805" spans="1:40" x14ac:dyDescent="0.25">
      <c r="A805" s="17">
        <v>832</v>
      </c>
      <c r="B805">
        <v>7</v>
      </c>
      <c r="C805">
        <v>9</v>
      </c>
      <c r="D805">
        <v>2012</v>
      </c>
      <c r="E805" s="1">
        <v>4.1799999999999997E-2</v>
      </c>
      <c r="F805">
        <v>8</v>
      </c>
      <c r="G805">
        <v>9</v>
      </c>
      <c r="H805">
        <v>2012</v>
      </c>
      <c r="I805" s="1">
        <v>6.6799999999999998E-2</v>
      </c>
      <c r="J805" s="4">
        <v>658.69299999999998</v>
      </c>
      <c r="K805" s="7">
        <v>14.301047680786017</v>
      </c>
      <c r="L805" s="5">
        <v>1.378193887997393</v>
      </c>
      <c r="M805" s="5">
        <v>2.921037063801599E-2</v>
      </c>
      <c r="N805" s="5">
        <v>0.40582081991661262</v>
      </c>
      <c r="O805" s="5">
        <v>1.0202800596534858</v>
      </c>
      <c r="P805" s="5">
        <v>3.3326602833186336E-2</v>
      </c>
      <c r="Q805" s="2">
        <v>0.70732184908801743</v>
      </c>
      <c r="R805" s="5">
        <v>1.2412671760592568</v>
      </c>
      <c r="S805" s="5">
        <v>1.219991710857714E-2</v>
      </c>
      <c r="T805" s="5">
        <v>3.2037180699759478E-2</v>
      </c>
      <c r="U805" s="5">
        <v>0.13940636988703389</v>
      </c>
      <c r="V805" s="5">
        <v>0.17496466487422824</v>
      </c>
      <c r="W805" s="3">
        <v>0.16865772660684983</v>
      </c>
      <c r="X805" s="3" t="s">
        <v>147</v>
      </c>
      <c r="Y805" s="3">
        <v>0.33731545321369966</v>
      </c>
      <c r="AB805">
        <f t="shared" si="158"/>
        <v>3.8873829802764021E-2</v>
      </c>
      <c r="AC805">
        <f t="shared" si="159"/>
        <v>3.6556831495314368E-4</v>
      </c>
      <c r="AD805">
        <f t="shared" si="160"/>
        <v>6.5449798308942131E-3</v>
      </c>
      <c r="AE805">
        <f t="shared" si="161"/>
        <v>1.0621544361440281E-2</v>
      </c>
      <c r="AF805">
        <f t="shared" si="162"/>
        <v>3.7862706525803729E-4</v>
      </c>
      <c r="AG805">
        <f t="shared" si="163"/>
        <v>5.3992152860131128E-2</v>
      </c>
      <c r="AH805">
        <f t="shared" si="164"/>
        <v>6.7633408406430424E-4</v>
      </c>
      <c r="AI805">
        <f t="shared" si="165"/>
        <v>8.1940086141237543E-4</v>
      </c>
      <c r="AJ805">
        <f t="shared" si="166"/>
        <v>2.8678537314757026E-3</v>
      </c>
      <c r="AK805">
        <f t="shared" si="167"/>
        <v>2.1826929250776976E-3</v>
      </c>
      <c r="AL805" s="5">
        <f t="shared" si="168"/>
        <v>5.6784549375309697E-2</v>
      </c>
      <c r="AM805" s="5">
        <f t="shared" si="169"/>
        <v>6.0538434462161207E-2</v>
      </c>
      <c r="AN805" s="5">
        <f t="shared" si="170"/>
        <v>-3.7538850868515106E-3</v>
      </c>
    </row>
    <row r="806" spans="1:40" x14ac:dyDescent="0.25">
      <c r="A806" s="17">
        <v>833</v>
      </c>
      <c r="B806">
        <v>8</v>
      </c>
      <c r="C806">
        <v>9</v>
      </c>
      <c r="D806">
        <v>2012</v>
      </c>
      <c r="E806" s="1">
        <v>6.6799999999999998E-2</v>
      </c>
      <c r="F806">
        <v>9</v>
      </c>
      <c r="G806">
        <v>9</v>
      </c>
      <c r="H806">
        <v>2012</v>
      </c>
      <c r="I806" s="1">
        <v>6.6799999999999998E-2</v>
      </c>
      <c r="J806" s="4">
        <v>715.31</v>
      </c>
      <c r="K806" s="7">
        <v>8.2062322629350088</v>
      </c>
      <c r="L806" s="5">
        <v>6.3966951391704301</v>
      </c>
      <c r="M806" s="5">
        <v>4.4115138890830553E-2</v>
      </c>
      <c r="N806" s="5">
        <v>1.5505603631059728</v>
      </c>
      <c r="O806" s="5">
        <v>3.4687925514811759</v>
      </c>
      <c r="P806" s="5">
        <v>0.34086479987697643</v>
      </c>
      <c r="Q806" s="2">
        <v>2.1587249221661469</v>
      </c>
      <c r="R806" s="5">
        <v>5.1960418093786842</v>
      </c>
      <c r="S806" s="5">
        <v>0.16997572148206144</v>
      </c>
      <c r="T806" s="5">
        <v>0.14951652663413997</v>
      </c>
      <c r="U806" s="5">
        <v>0.64894008658250746</v>
      </c>
      <c r="V806" s="5">
        <v>0.45800282395045511</v>
      </c>
      <c r="W806" s="3">
        <v>1.2496383216770182</v>
      </c>
      <c r="X806" s="3">
        <v>0.43711550877547561</v>
      </c>
      <c r="Y806" s="3">
        <v>2.4992766433540363</v>
      </c>
      <c r="AB806">
        <f t="shared" si="158"/>
        <v>0.18042747127663186</v>
      </c>
      <c r="AC806">
        <f t="shared" si="159"/>
        <v>5.5210175824527629E-4</v>
      </c>
      <c r="AD806">
        <f t="shared" si="160"/>
        <v>2.5007061750054797E-2</v>
      </c>
      <c r="AE806">
        <f t="shared" si="161"/>
        <v>3.6111588791320794E-2</v>
      </c>
      <c r="AF806">
        <f t="shared" si="162"/>
        <v>3.8726011010840364E-3</v>
      </c>
      <c r="AG806">
        <f t="shared" si="163"/>
        <v>0.22601538899165516</v>
      </c>
      <c r="AH806">
        <f t="shared" si="164"/>
        <v>9.4230454910973552E-3</v>
      </c>
      <c r="AI806">
        <f t="shared" si="165"/>
        <v>3.8241183538450514E-3</v>
      </c>
      <c r="AJ806">
        <f t="shared" si="166"/>
        <v>1.334992977952083E-2</v>
      </c>
      <c r="AK806">
        <f t="shared" si="167"/>
        <v>5.7136080832142604E-3</v>
      </c>
      <c r="AL806" s="5">
        <f t="shared" si="168"/>
        <v>0.24597082467733675</v>
      </c>
      <c r="AM806" s="5">
        <f t="shared" si="169"/>
        <v>0.25832609069933266</v>
      </c>
      <c r="AN806" s="5">
        <f t="shared" si="170"/>
        <v>-1.2355266021995909E-2</v>
      </c>
    </row>
    <row r="807" spans="1:40" x14ac:dyDescent="0.25">
      <c r="A807" s="17">
        <v>834</v>
      </c>
      <c r="B807">
        <v>9</v>
      </c>
      <c r="C807">
        <v>9</v>
      </c>
      <c r="D807">
        <v>2012</v>
      </c>
      <c r="E807" s="1">
        <v>6.6799999999999998E-2</v>
      </c>
      <c r="F807">
        <v>10</v>
      </c>
      <c r="G807">
        <v>9</v>
      </c>
      <c r="H807">
        <v>2012</v>
      </c>
      <c r="I807" s="1">
        <v>6.6799999999999998E-2</v>
      </c>
      <c r="J807" s="4">
        <v>713.58399999999995</v>
      </c>
      <c r="K807" s="7">
        <v>174.0790152245566</v>
      </c>
      <c r="L807" s="5">
        <v>6.7152196984984727</v>
      </c>
      <c r="M807" s="5">
        <v>3.8774225132103123E-2</v>
      </c>
      <c r="N807" s="5">
        <v>0.69917206663826559</v>
      </c>
      <c r="O807" s="5">
        <v>2.1330401653250823</v>
      </c>
      <c r="P807" s="5">
        <v>7.731955873450079E-2</v>
      </c>
      <c r="Q807" s="2">
        <v>1.0239816268227242</v>
      </c>
      <c r="R807" s="5">
        <v>4.3987916395733837</v>
      </c>
      <c r="S807" s="5">
        <v>3.964401294498382E-2</v>
      </c>
      <c r="T807" s="5">
        <v>8.9405031502948512E-2</v>
      </c>
      <c r="U807" s="5">
        <v>0.53015856110376169</v>
      </c>
      <c r="V807" s="5">
        <v>0.39460899721219461</v>
      </c>
      <c r="W807" s="3">
        <v>0.28110149846470878</v>
      </c>
      <c r="X807" s="3">
        <v>3.0140537520442084E-2</v>
      </c>
      <c r="Y807" s="3">
        <v>0.56220299692941755</v>
      </c>
      <c r="AB807">
        <f t="shared" si="158"/>
        <v>0.18941188893742339</v>
      </c>
      <c r="AC807">
        <f t="shared" si="159"/>
        <v>4.8526012630285251E-4</v>
      </c>
      <c r="AD807">
        <f t="shared" si="160"/>
        <v>1.1276077642867992E-2</v>
      </c>
      <c r="AE807">
        <f t="shared" si="161"/>
        <v>2.2205844881873819E-2</v>
      </c>
      <c r="AF807">
        <f t="shared" si="162"/>
        <v>8.7843569766848288E-4</v>
      </c>
      <c r="AG807">
        <f t="shared" si="163"/>
        <v>0.19133691374787062</v>
      </c>
      <c r="AH807">
        <f t="shared" si="164"/>
        <v>2.1977687999968853E-3</v>
      </c>
      <c r="AI807">
        <f t="shared" si="165"/>
        <v>2.2866731162978571E-3</v>
      </c>
      <c r="AJ807">
        <f t="shared" si="166"/>
        <v>1.090636825969475E-2</v>
      </c>
      <c r="AK807">
        <f t="shared" si="167"/>
        <v>4.9227669312898528E-3</v>
      </c>
      <c r="AL807" s="5">
        <f t="shared" si="168"/>
        <v>0.22425750728613655</v>
      </c>
      <c r="AM807" s="5">
        <f t="shared" si="169"/>
        <v>0.21165049085514995</v>
      </c>
      <c r="AN807" s="5">
        <f t="shared" si="170"/>
        <v>1.2607016430986606E-2</v>
      </c>
    </row>
    <row r="808" spans="1:40" x14ac:dyDescent="0.25">
      <c r="A808" s="17">
        <v>835</v>
      </c>
      <c r="B808">
        <v>10</v>
      </c>
      <c r="C808">
        <v>9</v>
      </c>
      <c r="D808">
        <v>2012</v>
      </c>
      <c r="E808" s="1">
        <v>6.6799999999999998E-2</v>
      </c>
      <c r="F808">
        <v>11</v>
      </c>
      <c r="G808">
        <v>9</v>
      </c>
      <c r="H808">
        <v>2012</v>
      </c>
      <c r="I808" s="1">
        <v>6.6799999999999998E-2</v>
      </c>
      <c r="J808" s="4">
        <v>713.798</v>
      </c>
      <c r="K808" s="7" t="s">
        <v>104</v>
      </c>
      <c r="L808" s="5">
        <v>4.7737034847393796</v>
      </c>
      <c r="M808" s="5">
        <v>3.1943677809875247E-2</v>
      </c>
      <c r="N808" s="5">
        <v>1.018124642172342</v>
      </c>
      <c r="O808" s="5">
        <v>2.2428763693183038</v>
      </c>
      <c r="P808" s="5">
        <v>0.11820991372909424</v>
      </c>
      <c r="Q808" s="2">
        <v>1.39307499831605</v>
      </c>
      <c r="R808" s="5">
        <v>3.3705156547557342</v>
      </c>
      <c r="S808" s="5">
        <v>1.7573599253570341E-2</v>
      </c>
      <c r="T808" s="5">
        <v>8.1415190291931325E-2</v>
      </c>
      <c r="U808" s="5">
        <v>0.40039432257678886</v>
      </c>
      <c r="V808" s="5">
        <v>0.74701526202090796</v>
      </c>
      <c r="W808" s="3">
        <v>0.45405272692646331</v>
      </c>
      <c r="X808" s="3">
        <v>9.2537748594758856E-2</v>
      </c>
      <c r="Y808" s="3">
        <v>0.90810545385292663</v>
      </c>
      <c r="AB808">
        <f t="shared" si="158"/>
        <v>0.1346487881064897</v>
      </c>
      <c r="AC808">
        <f t="shared" si="159"/>
        <v>3.9977570346760172E-4</v>
      </c>
      <c r="AD808">
        <f t="shared" si="160"/>
        <v>1.6420067481317475E-2</v>
      </c>
      <c r="AE808">
        <f t="shared" si="161"/>
        <v>2.3349285942167033E-2</v>
      </c>
      <c r="AF808">
        <f t="shared" si="162"/>
        <v>1.3429953525021046E-3</v>
      </c>
      <c r="AG808">
        <f t="shared" si="163"/>
        <v>0.1466093681996703</v>
      </c>
      <c r="AH808">
        <f t="shared" si="164"/>
        <v>9.7423810744750553E-4</v>
      </c>
      <c r="AI808">
        <f t="shared" si="165"/>
        <v>2.0823204664123843E-3</v>
      </c>
      <c r="AJ808">
        <f t="shared" si="166"/>
        <v>8.2368714786420268E-3</v>
      </c>
      <c r="AK808">
        <f t="shared" si="167"/>
        <v>9.3190526699215067E-3</v>
      </c>
      <c r="AL808" s="5">
        <f t="shared" si="168"/>
        <v>0.17616091258594391</v>
      </c>
      <c r="AM808" s="5">
        <f t="shared" si="169"/>
        <v>0.16722185092209371</v>
      </c>
      <c r="AN808" s="5">
        <f t="shared" si="170"/>
        <v>8.9390616638501952E-3</v>
      </c>
    </row>
    <row r="809" spans="1:40" x14ac:dyDescent="0.25">
      <c r="A809" s="17">
        <v>836</v>
      </c>
      <c r="B809">
        <v>11</v>
      </c>
      <c r="C809">
        <v>9</v>
      </c>
      <c r="D809">
        <v>2012</v>
      </c>
      <c r="E809" s="1">
        <v>6.6799999999999998E-2</v>
      </c>
      <c r="F809">
        <v>12</v>
      </c>
      <c r="G809">
        <v>9</v>
      </c>
      <c r="H809">
        <v>2012</v>
      </c>
      <c r="I809" s="1">
        <v>6.6799999999999998E-2</v>
      </c>
      <c r="J809" s="4">
        <v>712.64099999999996</v>
      </c>
      <c r="K809" s="7">
        <v>55.932790844197861</v>
      </c>
      <c r="L809" s="5">
        <v>11.083841653792023</v>
      </c>
      <c r="M809" s="5">
        <v>4.240096579717792E-2</v>
      </c>
      <c r="N809" s="5">
        <v>1.7297302101151446</v>
      </c>
      <c r="O809" s="5">
        <v>3.4026202066210995</v>
      </c>
      <c r="P809" s="5">
        <v>0.22754420996453104</v>
      </c>
      <c r="Q809" s="2">
        <v>1.6171497972490125</v>
      </c>
      <c r="R809" s="5">
        <v>7.0816030324759129</v>
      </c>
      <c r="S809" s="5">
        <v>0.14287979501600387</v>
      </c>
      <c r="T809" s="5">
        <v>0.17437110691077276</v>
      </c>
      <c r="U809" s="5">
        <v>1.090965390240902</v>
      </c>
      <c r="V809" s="5">
        <v>1.0677709159777973</v>
      </c>
      <c r="W809" s="3">
        <v>0.6502681062394986</v>
      </c>
      <c r="X809" s="3">
        <v>7.3367466690969746E-2</v>
      </c>
      <c r="Y809" s="3">
        <v>1.3005362124789972</v>
      </c>
      <c r="AB809">
        <f t="shared" si="158"/>
        <v>0.31263480252142334</v>
      </c>
      <c r="AC809">
        <f t="shared" si="159"/>
        <v>5.3064885108602728E-4</v>
      </c>
      <c r="AD809">
        <f t="shared" si="160"/>
        <v>2.7896669619903339E-2</v>
      </c>
      <c r="AE809">
        <f t="shared" si="161"/>
        <v>3.5422706861519548E-2</v>
      </c>
      <c r="AF809">
        <f t="shared" si="162"/>
        <v>2.5851538744158238E-3</v>
      </c>
      <c r="AG809">
        <f t="shared" si="163"/>
        <v>0.30803279164932545</v>
      </c>
      <c r="AH809">
        <f t="shared" si="164"/>
        <v>7.9209124482907955E-3</v>
      </c>
      <c r="AI809">
        <f t="shared" si="165"/>
        <v>4.4598130074906773E-3</v>
      </c>
      <c r="AJ809">
        <f t="shared" si="166"/>
        <v>2.2443229587346267E-2</v>
      </c>
      <c r="AK809">
        <f t="shared" si="167"/>
        <v>1.3320495458804857E-2</v>
      </c>
      <c r="AL809" s="5">
        <f t="shared" si="168"/>
        <v>0.37906998172834805</v>
      </c>
      <c r="AM809" s="5">
        <f t="shared" si="169"/>
        <v>0.35617724215125807</v>
      </c>
      <c r="AN809" s="5">
        <f t="shared" si="170"/>
        <v>2.2892739577089982E-2</v>
      </c>
    </row>
    <row r="810" spans="1:40" x14ac:dyDescent="0.25">
      <c r="A810" s="17">
        <v>837</v>
      </c>
      <c r="B810">
        <v>12</v>
      </c>
      <c r="C810">
        <v>9</v>
      </c>
      <c r="D810">
        <v>2012</v>
      </c>
      <c r="E810" s="1">
        <v>6.6799999999999998E-2</v>
      </c>
      <c r="F810">
        <v>13</v>
      </c>
      <c r="G810">
        <v>9</v>
      </c>
      <c r="H810">
        <v>2012</v>
      </c>
      <c r="I810" s="1">
        <v>6.6799999999999998E-2</v>
      </c>
      <c r="J810" s="4">
        <v>713.28899999999999</v>
      </c>
      <c r="K810" s="7">
        <v>71.794181601006017</v>
      </c>
      <c r="L810" s="5">
        <v>9.053198166054246</v>
      </c>
      <c r="M810" s="5">
        <v>3.7324749622289613E-2</v>
      </c>
      <c r="N810" s="5">
        <v>2.4375580351489141</v>
      </c>
      <c r="O810" s="5">
        <v>4.0448121308473848</v>
      </c>
      <c r="P810" s="5">
        <v>0.26580717399726245</v>
      </c>
      <c r="Q810" s="2">
        <v>2.4251587793372202</v>
      </c>
      <c r="R810" s="5">
        <v>6.4239328892870455</v>
      </c>
      <c r="S810" s="5">
        <v>5.8803654619656288E-2</v>
      </c>
      <c r="T810" s="5">
        <v>0.1728387792325411</v>
      </c>
      <c r="U810" s="5">
        <v>1.1295430977719645</v>
      </c>
      <c r="V810" s="5">
        <v>1.9292544817037698</v>
      </c>
      <c r="W810" s="3">
        <v>0.62526478097675231</v>
      </c>
      <c r="X810" s="3">
        <v>8.2384564563724616E-2</v>
      </c>
      <c r="Y810" s="3">
        <v>1.2505295619535046</v>
      </c>
      <c r="AB810">
        <f t="shared" si="158"/>
        <v>0.25535774591865978</v>
      </c>
      <c r="AC810">
        <f t="shared" si="159"/>
        <v>4.6711991417563097E-4</v>
      </c>
      <c r="AD810">
        <f t="shared" si="160"/>
        <v>3.9312345236407351E-2</v>
      </c>
      <c r="AE810">
        <f t="shared" si="161"/>
        <v>4.2108194779459256E-2</v>
      </c>
      <c r="AF810">
        <f t="shared" si="162"/>
        <v>3.0198634621977655E-3</v>
      </c>
      <c r="AG810">
        <f t="shared" si="163"/>
        <v>0.27942571366686336</v>
      </c>
      <c r="AH810">
        <f t="shared" si="164"/>
        <v>3.2599332874858654E-3</v>
      </c>
      <c r="AI810">
        <f t="shared" si="165"/>
        <v>4.4206213373098342E-3</v>
      </c>
      <c r="AJ810">
        <f t="shared" si="166"/>
        <v>2.3236846282081149E-2</v>
      </c>
      <c r="AK810">
        <f t="shared" si="167"/>
        <v>2.4067545929438244E-2</v>
      </c>
      <c r="AL810" s="5">
        <f t="shared" si="168"/>
        <v>0.34026526931089984</v>
      </c>
      <c r="AM810" s="5">
        <f t="shared" si="169"/>
        <v>0.33441066050317847</v>
      </c>
      <c r="AN810" s="5">
        <f t="shared" si="170"/>
        <v>5.8546088077213732E-3</v>
      </c>
    </row>
    <row r="811" spans="1:40" x14ac:dyDescent="0.25">
      <c r="A811" s="17">
        <v>838</v>
      </c>
      <c r="B811">
        <v>13</v>
      </c>
      <c r="C811">
        <v>9</v>
      </c>
      <c r="D811">
        <v>2012</v>
      </c>
      <c r="E811" s="1">
        <v>6.6799999999999998E-2</v>
      </c>
      <c r="F811">
        <v>16</v>
      </c>
      <c r="G811">
        <v>9</v>
      </c>
      <c r="H811">
        <v>2012</v>
      </c>
      <c r="I811" s="1">
        <v>6.8188888888888882E-2</v>
      </c>
      <c r="J811" s="4">
        <v>2142.8359999999998</v>
      </c>
      <c r="K811" s="7">
        <v>40.927070480428796</v>
      </c>
      <c r="L811" s="5">
        <v>5.5290621089683665</v>
      </c>
      <c r="M811" s="5">
        <v>2.0793627386012439E-2</v>
      </c>
      <c r="N811" s="5">
        <v>1.1238772667001429</v>
      </c>
      <c r="O811" s="5">
        <v>2.659419572939786</v>
      </c>
      <c r="P811" s="5">
        <v>0.20168598996843437</v>
      </c>
      <c r="Q811" s="2">
        <v>1.6373746090856536</v>
      </c>
      <c r="R811" s="5">
        <v>4.0536749740375217</v>
      </c>
      <c r="S811" s="5">
        <v>8.0095101382778103E-2</v>
      </c>
      <c r="T811" s="5">
        <v>0.10562979776956023</v>
      </c>
      <c r="U811" s="5">
        <v>0.42151304781762744</v>
      </c>
      <c r="V811" s="5">
        <v>0.42495832625548585</v>
      </c>
      <c r="W811" s="3">
        <v>0.47837790640489314</v>
      </c>
      <c r="X811" s="3">
        <v>8.0338594939211722E-2</v>
      </c>
      <c r="Y811" s="3">
        <v>0.95675581280978628</v>
      </c>
      <c r="AB811">
        <f t="shared" si="158"/>
        <v>0.15595470366311356</v>
      </c>
      <c r="AC811">
        <f t="shared" si="159"/>
        <v>2.6023262147092062E-4</v>
      </c>
      <c r="AD811">
        <f t="shared" si="160"/>
        <v>1.8125620180020334E-2</v>
      </c>
      <c r="AE811">
        <f t="shared" si="161"/>
        <v>2.7685675812635195E-2</v>
      </c>
      <c r="AF811">
        <f t="shared" si="162"/>
        <v>2.2913758977368037E-3</v>
      </c>
      <c r="AG811">
        <f t="shared" si="163"/>
        <v>0.17632516436821777</v>
      </c>
      <c r="AH811">
        <f t="shared" si="164"/>
        <v>4.4402799256458812E-3</v>
      </c>
      <c r="AI811">
        <f t="shared" si="165"/>
        <v>2.7016468176253245E-3</v>
      </c>
      <c r="AJ811">
        <f t="shared" si="166"/>
        <v>8.67132375679135E-3</v>
      </c>
      <c r="AK811">
        <f t="shared" si="167"/>
        <v>5.3013763255424879E-3</v>
      </c>
      <c r="AL811" s="5">
        <f t="shared" si="168"/>
        <v>0.20431760817497685</v>
      </c>
      <c r="AM811" s="5">
        <f t="shared" si="169"/>
        <v>0.19743979119382282</v>
      </c>
      <c r="AN811" s="5">
        <f t="shared" si="170"/>
        <v>6.877816981154028E-3</v>
      </c>
    </row>
    <row r="812" spans="1:40" x14ac:dyDescent="0.25">
      <c r="A812" s="17">
        <v>839</v>
      </c>
      <c r="B812">
        <v>16</v>
      </c>
      <c r="C812">
        <v>9</v>
      </c>
      <c r="D812">
        <v>2012</v>
      </c>
      <c r="E812" s="1">
        <v>6.8188888888888882E-2</v>
      </c>
      <c r="F812">
        <v>19</v>
      </c>
      <c r="G812">
        <v>9</v>
      </c>
      <c r="H812">
        <v>2012</v>
      </c>
      <c r="I812" s="1">
        <v>6.8188888888888882E-2</v>
      </c>
      <c r="J812" s="4">
        <v>2143.0259999999998</v>
      </c>
      <c r="K812" s="7" t="s">
        <v>104</v>
      </c>
      <c r="L812" s="5">
        <v>3.9105016302493154</v>
      </c>
      <c r="M812" s="5">
        <v>2.2148432481298257E-2</v>
      </c>
      <c r="N812" s="5">
        <v>1.1316736241184195</v>
      </c>
      <c r="O812" s="5">
        <v>2.5662000056617758</v>
      </c>
      <c r="P812" s="5">
        <v>0.13232659488654516</v>
      </c>
      <c r="Q812" s="2">
        <v>1.7794908930555824</v>
      </c>
      <c r="R812" s="5">
        <v>3.1202766555328769</v>
      </c>
      <c r="S812" s="5">
        <v>1.7590702741512861E-2</v>
      </c>
      <c r="T812" s="5">
        <v>8.3761621806423894E-2</v>
      </c>
      <c r="U812" s="5">
        <v>0.51324000113235535</v>
      </c>
      <c r="V812" s="5">
        <v>0.53275135252675443</v>
      </c>
      <c r="W812" s="3">
        <v>0.21340540587623916</v>
      </c>
      <c r="X812" s="3">
        <v>6.1056957918939739E-2</v>
      </c>
      <c r="Y812" s="3">
        <v>0.42681081175247831</v>
      </c>
      <c r="AB812">
        <f t="shared" si="158"/>
        <v>0.11030100782019335</v>
      </c>
      <c r="AC812">
        <f t="shared" si="159"/>
        <v>2.7718803165421331E-4</v>
      </c>
      <c r="AD812">
        <f t="shared" si="160"/>
        <v>1.8251357942975791E-2</v>
      </c>
      <c r="AE812">
        <f t="shared" si="161"/>
        <v>2.6715220926420983E-2</v>
      </c>
      <c r="AF812">
        <f t="shared" si="162"/>
        <v>1.5033764625895275E-3</v>
      </c>
      <c r="AG812">
        <f t="shared" si="163"/>
        <v>0.13572457034293414</v>
      </c>
      <c r="AH812">
        <f t="shared" si="164"/>
        <v>9.7518628371370147E-4</v>
      </c>
      <c r="AI812">
        <f t="shared" si="165"/>
        <v>2.142334111877598E-3</v>
      </c>
      <c r="AJ812">
        <f t="shared" si="166"/>
        <v>1.0558321356353742E-2</v>
      </c>
      <c r="AK812">
        <f t="shared" si="167"/>
        <v>6.6460997071700898E-3</v>
      </c>
      <c r="AL812" s="5">
        <f t="shared" si="168"/>
        <v>0.15704815118383386</v>
      </c>
      <c r="AM812" s="5">
        <f t="shared" si="169"/>
        <v>0.15604651180204926</v>
      </c>
      <c r="AN812" s="5">
        <f t="shared" si="170"/>
        <v>1.0016393817846025E-3</v>
      </c>
    </row>
    <row r="813" spans="1:40" x14ac:dyDescent="0.25">
      <c r="A813" s="17">
        <v>840</v>
      </c>
      <c r="B813">
        <v>19</v>
      </c>
      <c r="C813">
        <v>9</v>
      </c>
      <c r="D813">
        <v>2012</v>
      </c>
      <c r="E813" s="1">
        <v>6.8188888888888882E-2</v>
      </c>
      <c r="F813">
        <v>22</v>
      </c>
      <c r="G813">
        <v>9</v>
      </c>
      <c r="H813">
        <v>2012</v>
      </c>
      <c r="I813" s="1">
        <v>7.2355555555555548E-2</v>
      </c>
      <c r="J813" s="4">
        <v>2143.6729999999998</v>
      </c>
      <c r="K813" s="7">
        <v>67.790190014988255</v>
      </c>
      <c r="L813" s="5">
        <v>6.3956582930325672</v>
      </c>
      <c r="M813" s="5">
        <v>1.5650085935059437E-2</v>
      </c>
      <c r="N813" s="5">
        <v>1.0400983110141646</v>
      </c>
      <c r="O813" s="5">
        <v>2.3258740177878501</v>
      </c>
      <c r="P813" s="5">
        <v>1.6930131912221067E-2</v>
      </c>
      <c r="Q813" s="2">
        <v>1.2871308190356769</v>
      </c>
      <c r="R813" s="5">
        <v>4.1199041707076285</v>
      </c>
      <c r="S813" s="5">
        <v>2.4701839630702389E-2</v>
      </c>
      <c r="T813" s="5">
        <v>9.6384414351753586E-2</v>
      </c>
      <c r="U813" s="5">
        <v>0.42866301592329303</v>
      </c>
      <c r="V813" s="5">
        <v>0.52600746475791793</v>
      </c>
      <c r="W813" s="3">
        <v>0.14778964523801372</v>
      </c>
      <c r="X813" s="3" t="s">
        <v>147</v>
      </c>
      <c r="Y813" s="3">
        <v>0.29557929047602743</v>
      </c>
      <c r="Z813" s="5">
        <v>6.4185162569104532</v>
      </c>
      <c r="AB813">
        <f t="shared" si="158"/>
        <v>0.18039822562357391</v>
      </c>
      <c r="AC813">
        <f t="shared" si="159"/>
        <v>1.958611075172637E-4</v>
      </c>
      <c r="AD813">
        <f t="shared" si="160"/>
        <v>1.6774453486969008E-2</v>
      </c>
      <c r="AE813">
        <f t="shared" si="161"/>
        <v>2.4213326356143091E-2</v>
      </c>
      <c r="AF813">
        <f t="shared" si="162"/>
        <v>1.9234502215666814E-4</v>
      </c>
      <c r="AG813">
        <f t="shared" si="163"/>
        <v>0.17920597599313209</v>
      </c>
      <c r="AH813">
        <f t="shared" si="164"/>
        <v>1.3694106224368366E-3</v>
      </c>
      <c r="AI813">
        <f t="shared" si="165"/>
        <v>2.4651817176642868E-3</v>
      </c>
      <c r="AJ813">
        <f t="shared" si="166"/>
        <v>8.8184121769860745E-3</v>
      </c>
      <c r="AK813">
        <f t="shared" si="167"/>
        <v>6.5619693707325089E-3</v>
      </c>
      <c r="AL813" s="5">
        <f t="shared" si="168"/>
        <v>0.22177421159635996</v>
      </c>
      <c r="AM813" s="5">
        <f t="shared" si="169"/>
        <v>0.1984209498809518</v>
      </c>
      <c r="AN813" s="5">
        <f t="shared" si="170"/>
        <v>2.3353261715408163E-2</v>
      </c>
    </row>
    <row r="814" spans="1:40" x14ac:dyDescent="0.25">
      <c r="A814" s="17">
        <v>841</v>
      </c>
      <c r="B814">
        <v>22</v>
      </c>
      <c r="C814">
        <v>9</v>
      </c>
      <c r="D814">
        <v>2012</v>
      </c>
      <c r="E814" s="1">
        <v>7.3050000000000004E-2</v>
      </c>
      <c r="F814">
        <v>25</v>
      </c>
      <c r="G814">
        <v>9</v>
      </c>
      <c r="H814">
        <v>2012</v>
      </c>
      <c r="I814" s="1">
        <v>7.3050000000000004E-2</v>
      </c>
      <c r="J814" s="4">
        <v>2142.3589999999999</v>
      </c>
      <c r="K814" s="7">
        <v>41.711029757384317</v>
      </c>
      <c r="L814" s="5">
        <v>2.5888035883186098</v>
      </c>
      <c r="M814" s="5">
        <v>1.3967158009776453E-2</v>
      </c>
      <c r="N814" s="5">
        <v>0.8999210683176817</v>
      </c>
      <c r="O814" s="5">
        <v>1.6748391220456829</v>
      </c>
      <c r="P814" s="5">
        <v>6.953083026700943E-2</v>
      </c>
      <c r="Q814" s="2">
        <v>1.2315015697593168</v>
      </c>
      <c r="R814" s="5">
        <v>1.7583828542897495</v>
      </c>
      <c r="S814" s="5">
        <v>1.8343330879651825E-2</v>
      </c>
      <c r="T814" s="5">
        <v>5.811008643587124E-2</v>
      </c>
      <c r="U814" s="5">
        <v>0.30142224840312326</v>
      </c>
      <c r="V814" s="5">
        <v>0.64602680191944195</v>
      </c>
      <c r="W814" s="3">
        <v>0.2234901541948332</v>
      </c>
      <c r="X814" s="3">
        <v>8.9807715377982031E-2</v>
      </c>
      <c r="Y814" s="3">
        <v>0.4469803083896664</v>
      </c>
      <c r="Z814" s="5">
        <v>2.6116755719590725</v>
      </c>
      <c r="AB814">
        <f t="shared" si="158"/>
        <v>7.3020720060886515E-2</v>
      </c>
      <c r="AC814">
        <f t="shared" si="159"/>
        <v>1.7479923420324957E-4</v>
      </c>
      <c r="AD814">
        <f t="shared" si="160"/>
        <v>1.4513708889421348E-2</v>
      </c>
      <c r="AE814">
        <f t="shared" si="161"/>
        <v>1.7435779387010325E-2</v>
      </c>
      <c r="AF814">
        <f t="shared" si="162"/>
        <v>7.8994712844649871E-4</v>
      </c>
      <c r="AG814">
        <f t="shared" si="163"/>
        <v>7.6485447844399895E-2</v>
      </c>
      <c r="AH814">
        <f t="shared" si="164"/>
        <v>1.0169101788778225E-3</v>
      </c>
      <c r="AI814">
        <f t="shared" si="165"/>
        <v>1.4862560887780605E-3</v>
      </c>
      <c r="AJ814">
        <f t="shared" si="166"/>
        <v>6.200827986075361E-3</v>
      </c>
      <c r="AK814">
        <f t="shared" si="167"/>
        <v>8.0592165908114008E-3</v>
      </c>
      <c r="AL814" s="5">
        <f t="shared" si="168"/>
        <v>0.10593495469996793</v>
      </c>
      <c r="AM814" s="5">
        <f t="shared" si="169"/>
        <v>9.3248658688942554E-2</v>
      </c>
      <c r="AN814" s="5">
        <f t="shared" si="170"/>
        <v>1.2686296011025375E-2</v>
      </c>
    </row>
    <row r="815" spans="1:40" x14ac:dyDescent="0.25">
      <c r="A815" s="17">
        <v>842</v>
      </c>
      <c r="B815">
        <v>25</v>
      </c>
      <c r="C815">
        <v>9</v>
      </c>
      <c r="D815">
        <v>2012</v>
      </c>
      <c r="E815" s="1">
        <v>7.3050000000000004E-2</v>
      </c>
      <c r="F815">
        <v>28</v>
      </c>
      <c r="G815">
        <v>9</v>
      </c>
      <c r="H815">
        <v>2012</v>
      </c>
      <c r="I815" s="1">
        <v>7.3744444444444446E-2</v>
      </c>
      <c r="J815" s="4">
        <v>2140.1170000000002</v>
      </c>
      <c r="K815" s="7">
        <v>19.279319775507528</v>
      </c>
      <c r="L815" s="5">
        <v>2.1296281153475873</v>
      </c>
      <c r="M815" s="5">
        <v>1.123427675527397E-2</v>
      </c>
      <c r="N815" s="5">
        <v>0.65575511370016992</v>
      </c>
      <c r="O815" s="5">
        <v>1.1758288604470377</v>
      </c>
      <c r="P815" s="5">
        <v>4.8936265322565696E-2</v>
      </c>
      <c r="Q815" s="2">
        <v>0.80941964610719874</v>
      </c>
      <c r="R815" s="5">
        <v>1.4532666516207602</v>
      </c>
      <c r="S815" s="5">
        <v>1.2089058682305686E-2</v>
      </c>
      <c r="T815" s="5">
        <v>3.6587719269553953E-2</v>
      </c>
      <c r="U815" s="5">
        <v>0.21903786880187706</v>
      </c>
      <c r="V815" s="5">
        <v>0.43232122355927272</v>
      </c>
      <c r="W815" s="3">
        <v>0.13573573693714958</v>
      </c>
      <c r="X815" s="3" t="s">
        <v>147</v>
      </c>
      <c r="Y815" s="3">
        <v>0.27147147387429915</v>
      </c>
      <c r="Z815" s="5">
        <v>2.1525240598216508</v>
      </c>
      <c r="AB815">
        <f t="shared" si="158"/>
        <v>6.0069052417216794E-2</v>
      </c>
      <c r="AC815">
        <f t="shared" si="159"/>
        <v>1.4059717605218727E-4</v>
      </c>
      <c r="AD815">
        <f t="shared" si="160"/>
        <v>1.0575859548199737E-2</v>
      </c>
      <c r="AE815">
        <f t="shared" si="161"/>
        <v>1.2240872772659716E-2</v>
      </c>
      <c r="AF815">
        <f t="shared" si="162"/>
        <v>5.5597009441721724E-4</v>
      </c>
      <c r="AG815">
        <f t="shared" si="163"/>
        <v>6.3213622912311002E-2</v>
      </c>
      <c r="AH815">
        <f t="shared" si="164"/>
        <v>6.7018835934127305E-4</v>
      </c>
      <c r="AI815">
        <f t="shared" si="165"/>
        <v>9.3578798233053483E-4</v>
      </c>
      <c r="AJ815">
        <f t="shared" si="166"/>
        <v>4.5060248673498681E-3</v>
      </c>
      <c r="AK815">
        <f t="shared" si="167"/>
        <v>5.3932288368172742E-3</v>
      </c>
      <c r="AL815" s="5">
        <f t="shared" si="168"/>
        <v>8.3582352008545649E-2</v>
      </c>
      <c r="AM815" s="5">
        <f t="shared" si="169"/>
        <v>7.4718852958149937E-2</v>
      </c>
      <c r="AN815" s="5">
        <f t="shared" si="170"/>
        <v>8.8634990503957123E-3</v>
      </c>
    </row>
    <row r="816" spans="1:40" x14ac:dyDescent="0.25">
      <c r="A816" s="17">
        <v>843</v>
      </c>
      <c r="B816">
        <v>28</v>
      </c>
      <c r="C816">
        <v>9</v>
      </c>
      <c r="D816">
        <v>2012</v>
      </c>
      <c r="E816" s="1">
        <v>7.3744444444444446E-2</v>
      </c>
      <c r="F816">
        <v>1</v>
      </c>
      <c r="G816">
        <v>10</v>
      </c>
      <c r="H816">
        <v>2012</v>
      </c>
      <c r="I816" s="1">
        <v>7.3744444444444446E-2</v>
      </c>
      <c r="J816" s="4">
        <v>2141.2570000000001</v>
      </c>
      <c r="K816" s="7">
        <v>25.942705616373928</v>
      </c>
      <c r="L816" s="5">
        <v>5.9743381263124107</v>
      </c>
      <c r="M816" s="5">
        <v>1.2799646811818166E-2</v>
      </c>
      <c r="N816" s="5">
        <v>0.80132806726765327</v>
      </c>
      <c r="O816" s="5">
        <v>1.7374872173992502</v>
      </c>
      <c r="P816" s="5">
        <v>7.8933697978959716E-2</v>
      </c>
      <c r="Q816" s="2">
        <v>0.78084706480103316</v>
      </c>
      <c r="R816" s="5">
        <v>3.7942638366155959</v>
      </c>
      <c r="S816" s="5">
        <v>2.1236124388618466E-2</v>
      </c>
      <c r="T816" s="5">
        <v>8.2396772861299081E-2</v>
      </c>
      <c r="U816" s="5">
        <v>0.38246382070593732</v>
      </c>
      <c r="V816" s="5">
        <v>0.53168115737625143</v>
      </c>
      <c r="W816" s="3">
        <v>0.15684512883205898</v>
      </c>
      <c r="X816" s="3">
        <v>4.1627840329087465E-2</v>
      </c>
      <c r="Y816" s="3">
        <v>0.31369025766411796</v>
      </c>
      <c r="Z816" s="5">
        <v>5.9972218810415256</v>
      </c>
      <c r="AB816">
        <f t="shared" si="158"/>
        <v>0.16851431828935237</v>
      </c>
      <c r="AC816">
        <f t="shared" si="159"/>
        <v>1.6018781052035152E-4</v>
      </c>
      <c r="AD816">
        <f t="shared" si="160"/>
        <v>1.292362486299717E-2</v>
      </c>
      <c r="AE816">
        <f t="shared" si="161"/>
        <v>1.808797239780351E-2</v>
      </c>
      <c r="AF816">
        <f t="shared" si="162"/>
        <v>8.9677410461942253E-4</v>
      </c>
      <c r="AG816">
        <f t="shared" si="163"/>
        <v>0.16504140044096116</v>
      </c>
      <c r="AH816">
        <f t="shared" si="164"/>
        <v>1.1772796986755107E-3</v>
      </c>
      <c r="AI816">
        <f t="shared" si="165"/>
        <v>2.1074259714949006E-3</v>
      </c>
      <c r="AJ816">
        <f t="shared" si="166"/>
        <v>7.8680070089680587E-3</v>
      </c>
      <c r="AK816">
        <f t="shared" si="167"/>
        <v>6.6327489692646138E-3</v>
      </c>
      <c r="AL816" s="5">
        <f t="shared" si="168"/>
        <v>0.20058287746529282</v>
      </c>
      <c r="AM816" s="5">
        <f t="shared" si="169"/>
        <v>0.18282686208936424</v>
      </c>
      <c r="AN816" s="5">
        <f t="shared" si="170"/>
        <v>1.775601537592858E-2</v>
      </c>
    </row>
    <row r="817" spans="1:40" x14ac:dyDescent="0.25">
      <c r="A817" s="17">
        <v>844</v>
      </c>
      <c r="B817">
        <v>1</v>
      </c>
      <c r="C817">
        <v>10</v>
      </c>
      <c r="D817">
        <v>2012</v>
      </c>
      <c r="E817" s="1">
        <v>7.3744444444444446E-2</v>
      </c>
      <c r="F817">
        <v>2</v>
      </c>
      <c r="G817">
        <v>10</v>
      </c>
      <c r="H817">
        <v>2012</v>
      </c>
      <c r="I817" s="1">
        <v>7.3744444444444446E-2</v>
      </c>
      <c r="J817" s="4">
        <v>713.31299999999999</v>
      </c>
      <c r="K817" s="7">
        <v>39.169340808312867</v>
      </c>
      <c r="L817" s="5">
        <v>8.9132166851485035</v>
      </c>
      <c r="M817" s="5">
        <v>4.1857267894084831E-2</v>
      </c>
      <c r="N817" s="5">
        <v>1.087418846985825</v>
      </c>
      <c r="O817" s="5">
        <v>2.7124791874908585</v>
      </c>
      <c r="P817" s="5">
        <v>0.14810328705631329</v>
      </c>
      <c r="Q817" s="2">
        <v>1.3288882912195161</v>
      </c>
      <c r="R817" s="5">
        <v>5.4876526854270145</v>
      </c>
      <c r="S817" s="5">
        <v>2.4867063967711232E-2</v>
      </c>
      <c r="T817" s="5">
        <v>0.11201627709948743</v>
      </c>
      <c r="U817" s="5">
        <v>0.89443577597305346</v>
      </c>
      <c r="V817" s="5">
        <v>0.94710082857502031</v>
      </c>
      <c r="W817" s="3">
        <v>0.33173495225026089</v>
      </c>
      <c r="X817" s="3" t="s">
        <v>147</v>
      </c>
      <c r="Y817" s="3">
        <v>0.66346990450052179</v>
      </c>
      <c r="Z817" s="5">
        <v>8.981910232020633</v>
      </c>
      <c r="AB817">
        <f t="shared" si="158"/>
        <v>0.25140937819503295</v>
      </c>
      <c r="AC817">
        <f t="shared" si="159"/>
        <v>5.2384446203049707E-4</v>
      </c>
      <c r="AD817">
        <f t="shared" si="160"/>
        <v>1.7537627622749574E-2</v>
      </c>
      <c r="AE817">
        <f t="shared" si="161"/>
        <v>2.8238048707138828E-2</v>
      </c>
      <c r="AF817">
        <f t="shared" si="162"/>
        <v>1.6826171336419764E-3</v>
      </c>
      <c r="AG817">
        <f t="shared" si="163"/>
        <v>0.2386997645225252</v>
      </c>
      <c r="AH817">
        <f t="shared" si="164"/>
        <v>1.3785702625918868E-3</v>
      </c>
      <c r="AI817">
        <f t="shared" si="165"/>
        <v>2.8649909868072891E-3</v>
      </c>
      <c r="AJ817">
        <f t="shared" si="166"/>
        <v>1.8400242254125766E-2</v>
      </c>
      <c r="AK817">
        <f t="shared" si="167"/>
        <v>1.1815130096993767E-2</v>
      </c>
      <c r="AL817" s="5">
        <f t="shared" si="168"/>
        <v>0.29939151612059384</v>
      </c>
      <c r="AM817" s="5">
        <f t="shared" si="169"/>
        <v>0.27315869812304389</v>
      </c>
      <c r="AN817" s="5">
        <f t="shared" si="170"/>
        <v>2.6232817997549951E-2</v>
      </c>
    </row>
    <row r="818" spans="1:40" x14ac:dyDescent="0.25">
      <c r="A818" s="17">
        <v>845</v>
      </c>
      <c r="B818">
        <v>2</v>
      </c>
      <c r="C818">
        <v>10</v>
      </c>
      <c r="D818">
        <v>2012</v>
      </c>
      <c r="E818" s="1">
        <v>7.3744444444444446E-2</v>
      </c>
      <c r="F818">
        <v>5</v>
      </c>
      <c r="G818">
        <v>10</v>
      </c>
      <c r="H818">
        <v>2012</v>
      </c>
      <c r="I818" s="1">
        <v>7.3744444444444446E-2</v>
      </c>
      <c r="J818" s="4">
        <v>2141.5740000000001</v>
      </c>
      <c r="K818" s="7">
        <v>35.92684632891509</v>
      </c>
      <c r="L818" s="5">
        <v>8.0975145695019943</v>
      </c>
      <c r="M818" s="5">
        <v>1.2507934195440674E-2</v>
      </c>
      <c r="N818" s="5">
        <v>1.320242961485337</v>
      </c>
      <c r="O818" s="5">
        <v>2.442402955334098</v>
      </c>
      <c r="P818" s="5">
        <v>2.2621056599803076E-2</v>
      </c>
      <c r="Q818" s="2">
        <v>1.1055109689203668</v>
      </c>
      <c r="R818" s="5">
        <v>5.3024336305913309</v>
      </c>
      <c r="S818" s="5">
        <v>5.7856822443056684E-2</v>
      </c>
      <c r="T818" s="5">
        <v>0.11287647932470853</v>
      </c>
      <c r="U818" s="5">
        <v>0.54241724389008583</v>
      </c>
      <c r="V818" s="5">
        <v>0.69444965867783859</v>
      </c>
      <c r="W818" s="3">
        <v>0.20901184132272357</v>
      </c>
      <c r="X818" s="3">
        <v>2.1199532357722973E-2</v>
      </c>
      <c r="Y818" s="3">
        <v>0.41802368264544715</v>
      </c>
      <c r="Z818" s="5">
        <v>8.12039493693268</v>
      </c>
      <c r="AB818">
        <f t="shared" si="158"/>
        <v>0.22840139253383332</v>
      </c>
      <c r="AC818">
        <f t="shared" si="159"/>
        <v>1.5653702186925155E-4</v>
      </c>
      <c r="AD818">
        <f t="shared" si="160"/>
        <v>2.1292558515300194E-2</v>
      </c>
      <c r="AE818">
        <f t="shared" si="161"/>
        <v>2.5426441586444991E-2</v>
      </c>
      <c r="AF818">
        <f t="shared" si="162"/>
        <v>2.5700022040321788E-4</v>
      </c>
      <c r="AG818">
        <f t="shared" si="163"/>
        <v>0.23064317870910978</v>
      </c>
      <c r="AH818">
        <f t="shared" si="164"/>
        <v>3.2074431871660122E-3</v>
      </c>
      <c r="AI818">
        <f t="shared" si="165"/>
        <v>2.8869920002841179E-3</v>
      </c>
      <c r="AJ818">
        <f t="shared" si="166"/>
        <v>1.1158552641227852E-2</v>
      </c>
      <c r="AK818">
        <f t="shared" si="167"/>
        <v>8.6632941451826179E-3</v>
      </c>
      <c r="AL818" s="5">
        <f t="shared" si="168"/>
        <v>0.27553392987785091</v>
      </c>
      <c r="AM818" s="5">
        <f t="shared" si="169"/>
        <v>0.25655946068297036</v>
      </c>
      <c r="AN818" s="5">
        <f t="shared" si="170"/>
        <v>1.897446919488055E-2</v>
      </c>
    </row>
    <row r="819" spans="1:40" x14ac:dyDescent="0.25">
      <c r="A819" s="17">
        <v>846</v>
      </c>
      <c r="B819">
        <v>5</v>
      </c>
      <c r="C819">
        <v>10</v>
      </c>
      <c r="D819">
        <v>2012</v>
      </c>
      <c r="E819" s="1">
        <v>7.3744444444444446E-2</v>
      </c>
      <c r="F819">
        <v>8</v>
      </c>
      <c r="G819">
        <v>10</v>
      </c>
      <c r="H819">
        <v>2012</v>
      </c>
      <c r="I819" s="1">
        <v>7.3744444444444446E-2</v>
      </c>
      <c r="J819" s="4">
        <v>2143.4859999999999</v>
      </c>
      <c r="K819" s="7">
        <v>15.39548193923353</v>
      </c>
      <c r="L819" s="5">
        <v>3.5836794206571292</v>
      </c>
      <c r="M819" s="5">
        <v>1.0180301309797841E-2</v>
      </c>
      <c r="N819" s="5">
        <v>1.1302268049958497</v>
      </c>
      <c r="O819" s="5">
        <v>2.2648122419896066</v>
      </c>
      <c r="P819" s="5">
        <v>1.7983166984373432E-2</v>
      </c>
      <c r="Q819" s="2">
        <v>1.5032092896499756</v>
      </c>
      <c r="R819" s="5">
        <v>3.0206996142420959</v>
      </c>
      <c r="S819" s="5">
        <v>5.4620059722029136E-2</v>
      </c>
      <c r="T819" s="5">
        <v>7.0393430763407525E-2</v>
      </c>
      <c r="U819" s="5">
        <v>0.40338681941472915</v>
      </c>
      <c r="V819" s="5">
        <v>0.33562990381089503</v>
      </c>
      <c r="W819" s="3">
        <v>0.21241498192425962</v>
      </c>
      <c r="X819" s="3">
        <v>5.4053619770231098E-2</v>
      </c>
      <c r="Y819" s="3">
        <v>0.42482996384851923</v>
      </c>
      <c r="Z819" s="5">
        <v>3.6065393786881117</v>
      </c>
      <c r="AB819">
        <f t="shared" si="158"/>
        <v>0.10108254366787377</v>
      </c>
      <c r="AC819">
        <f t="shared" si="159"/>
        <v>1.2740665435770227E-4</v>
      </c>
      <c r="AD819">
        <f t="shared" si="160"/>
        <v>1.8228023994810889E-2</v>
      </c>
      <c r="AE819">
        <f t="shared" si="161"/>
        <v>2.3577647598832439E-2</v>
      </c>
      <c r="AF819">
        <f t="shared" si="162"/>
        <v>2.0430866516518402E-4</v>
      </c>
      <c r="AG819">
        <f t="shared" si="163"/>
        <v>0.13139320725009845</v>
      </c>
      <c r="AH819">
        <f t="shared" si="164"/>
        <v>3.0280048409234315E-3</v>
      </c>
      <c r="AI819">
        <f t="shared" si="165"/>
        <v>1.8004217769930538E-3</v>
      </c>
      <c r="AJ819">
        <f t="shared" si="166"/>
        <v>8.298432820710331E-3</v>
      </c>
      <c r="AK819">
        <f t="shared" si="167"/>
        <v>4.1869997980401074E-3</v>
      </c>
      <c r="AL819" s="5">
        <f t="shared" si="168"/>
        <v>0.14321993058103999</v>
      </c>
      <c r="AM819" s="5">
        <f t="shared" si="169"/>
        <v>0.14870706648676538</v>
      </c>
      <c r="AN819" s="5">
        <f t="shared" si="170"/>
        <v>-5.4871359057253877E-3</v>
      </c>
    </row>
    <row r="820" spans="1:40" x14ac:dyDescent="0.25">
      <c r="A820" s="17">
        <v>847</v>
      </c>
      <c r="B820">
        <v>8</v>
      </c>
      <c r="C820">
        <v>10</v>
      </c>
      <c r="D820">
        <v>2012</v>
      </c>
      <c r="E820" s="1">
        <v>7.3744444444444446E-2</v>
      </c>
      <c r="F820">
        <v>11</v>
      </c>
      <c r="G820">
        <v>10</v>
      </c>
      <c r="H820">
        <v>2012</v>
      </c>
      <c r="I820" s="1">
        <v>7.3744444444444446E-2</v>
      </c>
      <c r="J820" s="4">
        <v>2140.578</v>
      </c>
      <c r="K820" s="7" t="s">
        <v>104</v>
      </c>
      <c r="L820" s="5">
        <v>8.813650643268625</v>
      </c>
      <c r="M820" s="5">
        <v>1.8022858000658393E-2</v>
      </c>
      <c r="N820" s="5">
        <v>2.1021885989049065</v>
      </c>
      <c r="O820" s="5">
        <v>4.7933782370929734</v>
      </c>
      <c r="P820" s="5">
        <v>3.4946947350980285E-3</v>
      </c>
      <c r="Q820" s="2">
        <v>3.3037668484779976</v>
      </c>
      <c r="R820" s="5">
        <v>5.9081553362378454</v>
      </c>
      <c r="S820" s="5">
        <v>4.326401560699962E-2</v>
      </c>
      <c r="T820" s="5">
        <v>0.17407852769983936</v>
      </c>
      <c r="U820" s="5">
        <v>0.65926119020189877</v>
      </c>
      <c r="V820" s="5">
        <v>2.1920129360699154</v>
      </c>
      <c r="W820" s="3">
        <v>0.74014277140722429</v>
      </c>
      <c r="X820" s="3">
        <v>0.21171560005718562</v>
      </c>
      <c r="Y820" s="3">
        <v>1.4802855428144486</v>
      </c>
      <c r="Z820" s="5">
        <v>8.8365416568173032</v>
      </c>
      <c r="AB820">
        <f t="shared" si="158"/>
        <v>0.24860098280169871</v>
      </c>
      <c r="AC820">
        <f t="shared" si="159"/>
        <v>2.2555639267944527E-4</v>
      </c>
      <c r="AD820">
        <f t="shared" si="160"/>
        <v>3.3903588247137025E-2</v>
      </c>
      <c r="AE820">
        <f t="shared" si="161"/>
        <v>4.9901082653459737E-2</v>
      </c>
      <c r="AF820">
        <f t="shared" si="162"/>
        <v>3.9703597097669481E-5</v>
      </c>
      <c r="AG820">
        <f t="shared" si="163"/>
        <v>0.25699062392698341</v>
      </c>
      <c r="AH820">
        <f t="shared" si="164"/>
        <v>2.3984530475155428E-3</v>
      </c>
      <c r="AI820">
        <f t="shared" si="165"/>
        <v>4.45232983786608E-3</v>
      </c>
      <c r="AJ820">
        <f t="shared" si="166"/>
        <v>1.3562254478541428E-2</v>
      </c>
      <c r="AK820">
        <f t="shared" si="167"/>
        <v>2.7345470759355232E-2</v>
      </c>
      <c r="AL820" s="5">
        <f t="shared" si="168"/>
        <v>0.33267091369207252</v>
      </c>
      <c r="AM820" s="5">
        <f t="shared" si="169"/>
        <v>0.30474913205026172</v>
      </c>
      <c r="AN820" s="5">
        <f t="shared" si="170"/>
        <v>2.7921781641810806E-2</v>
      </c>
    </row>
    <row r="821" spans="1:40" x14ac:dyDescent="0.25">
      <c r="A821" s="17">
        <v>848</v>
      </c>
      <c r="B821">
        <v>11</v>
      </c>
      <c r="C821">
        <v>10</v>
      </c>
      <c r="D821">
        <v>2012</v>
      </c>
      <c r="E821" s="1">
        <v>7.3744444444444446E-2</v>
      </c>
      <c r="F821">
        <v>14</v>
      </c>
      <c r="G821">
        <v>10</v>
      </c>
      <c r="H821">
        <v>2012</v>
      </c>
      <c r="I821" s="1">
        <v>7.3744444444444446E-2</v>
      </c>
      <c r="J821" s="4">
        <v>2138.5680000000002</v>
      </c>
      <c r="K821" s="7">
        <v>53.016785063649976</v>
      </c>
      <c r="L821" s="5">
        <v>7.0266614544561277</v>
      </c>
      <c r="M821" s="5">
        <v>1.5611069338610385E-2</v>
      </c>
      <c r="N821" s="5">
        <v>1.1490174733747067</v>
      </c>
      <c r="O821" s="5">
        <v>4.1311288675412703</v>
      </c>
      <c r="P821" s="5">
        <v>8.4776355018872443E-3</v>
      </c>
      <c r="Q821" s="2">
        <v>2.9101292576440558</v>
      </c>
      <c r="R821" s="5">
        <v>4.8427767241132065</v>
      </c>
      <c r="S821" s="5">
        <v>2.9465511501154049E-2</v>
      </c>
      <c r="T821" s="5">
        <v>0.12371237825186449</v>
      </c>
      <c r="U821" s="5">
        <v>0.53829166682253415</v>
      </c>
      <c r="V821" s="5">
        <v>0.92334434381636044</v>
      </c>
      <c r="W821" s="3">
        <v>0.26156891906649343</v>
      </c>
      <c r="X821" s="3">
        <v>0.13086861941711625</v>
      </c>
      <c r="Y821" s="3">
        <v>0.52313783813298687</v>
      </c>
      <c r="Z821" s="5">
        <v>7.0495739828396067</v>
      </c>
      <c r="AB821">
        <f t="shared" si="158"/>
        <v>0.19819652651273875</v>
      </c>
      <c r="AC821">
        <f t="shared" si="159"/>
        <v>1.9537281410956128E-4</v>
      </c>
      <c r="AD821">
        <f t="shared" si="160"/>
        <v>1.8531075340411915E-2</v>
      </c>
      <c r="AE821">
        <f t="shared" si="161"/>
        <v>4.3006788297243227E-2</v>
      </c>
      <c r="AF821">
        <f t="shared" si="162"/>
        <v>9.631531501946436E-5</v>
      </c>
      <c r="AG821">
        <f t="shared" si="163"/>
        <v>0.21064920284601396</v>
      </c>
      <c r="AH821">
        <f t="shared" si="164"/>
        <v>1.6334971422558692E-3</v>
      </c>
      <c r="AI821">
        <f t="shared" si="165"/>
        <v>3.1641370149562637E-3</v>
      </c>
      <c r="AJ821">
        <f t="shared" si="166"/>
        <v>1.1073681687359272E-2</v>
      </c>
      <c r="AK821">
        <f t="shared" si="167"/>
        <v>1.1518766764176153E-2</v>
      </c>
      <c r="AL821" s="5">
        <f t="shared" si="168"/>
        <v>0.26002607827952295</v>
      </c>
      <c r="AM821" s="5">
        <f t="shared" si="169"/>
        <v>0.23803928545476152</v>
      </c>
      <c r="AN821" s="5">
        <f t="shared" si="170"/>
        <v>2.1986792824761431E-2</v>
      </c>
    </row>
    <row r="822" spans="1:40" x14ac:dyDescent="0.25">
      <c r="A822" s="17">
        <v>849</v>
      </c>
      <c r="B822">
        <v>14</v>
      </c>
      <c r="C822">
        <v>10</v>
      </c>
      <c r="D822">
        <v>2012</v>
      </c>
      <c r="E822" s="1">
        <v>7.3744444444444446E-2</v>
      </c>
      <c r="F822">
        <v>17</v>
      </c>
      <c r="G822">
        <v>10</v>
      </c>
      <c r="H822">
        <v>2012</v>
      </c>
      <c r="I822" s="1">
        <v>7.3744444444444446E-2</v>
      </c>
      <c r="J822" s="4">
        <v>2139</v>
      </c>
      <c r="K822" s="7">
        <v>22.089761570827498</v>
      </c>
      <c r="L822" s="5">
        <v>4.7810316347202741</v>
      </c>
      <c r="M822" s="5">
        <v>8.9493532803490723E-3</v>
      </c>
      <c r="N822" s="5">
        <v>0.71904846501480457</v>
      </c>
      <c r="O822" s="5">
        <v>1.7304628330995793</v>
      </c>
      <c r="P822" s="5">
        <v>7.4420134019012013E-2</v>
      </c>
      <c r="Q822" s="2">
        <v>0.91766840510892922</v>
      </c>
      <c r="R822" s="5">
        <v>3.2237372604020575</v>
      </c>
      <c r="S822" s="5">
        <v>4.1799283154121868E-2</v>
      </c>
      <c r="T822" s="5">
        <v>6.5211157861929242E-2</v>
      </c>
      <c r="U822" s="5">
        <v>0.49207698301386948</v>
      </c>
      <c r="V822" s="5">
        <v>0.42168863955119223</v>
      </c>
      <c r="W822" s="3">
        <v>0.13189686341569487</v>
      </c>
      <c r="X822" s="3">
        <v>9.0999588685461881E-3</v>
      </c>
      <c r="Y822" s="3">
        <v>0.26379372683138974</v>
      </c>
      <c r="Z822" s="5">
        <v>4.7994519694846645</v>
      </c>
      <c r="AB822">
        <f t="shared" si="158"/>
        <v>0.13485548852622553</v>
      </c>
      <c r="AC822">
        <f t="shared" si="159"/>
        <v>1.1200131758546597E-4</v>
      </c>
      <c r="AD822">
        <f t="shared" si="160"/>
        <v>1.1596639378739495E-2</v>
      </c>
      <c r="AE822">
        <f t="shared" si="161"/>
        <v>1.8014845604091497E-2</v>
      </c>
      <c r="AF822">
        <f t="shared" si="162"/>
        <v>8.4549502632381903E-4</v>
      </c>
      <c r="AG822">
        <f t="shared" si="163"/>
        <v>0.14022485916135993</v>
      </c>
      <c r="AH822">
        <f t="shared" si="164"/>
        <v>2.3172518005644582E-3</v>
      </c>
      <c r="AI822">
        <f t="shared" si="165"/>
        <v>1.6678770652925892E-3</v>
      </c>
      <c r="AJ822">
        <f t="shared" si="166"/>
        <v>1.0122957889608507E-2</v>
      </c>
      <c r="AK822">
        <f t="shared" si="167"/>
        <v>5.2605868207484061E-3</v>
      </c>
      <c r="AL822" s="5">
        <f t="shared" si="168"/>
        <v>0.1654244698529658</v>
      </c>
      <c r="AM822" s="5">
        <f t="shared" si="169"/>
        <v>0.1595935327375739</v>
      </c>
      <c r="AN822" s="5">
        <f t="shared" si="170"/>
        <v>5.8309371153918987E-3</v>
      </c>
    </row>
    <row r="823" spans="1:40" x14ac:dyDescent="0.25">
      <c r="A823" s="17">
        <v>850</v>
      </c>
      <c r="B823">
        <v>17</v>
      </c>
      <c r="C823">
        <v>10</v>
      </c>
      <c r="D823">
        <v>2012</v>
      </c>
      <c r="E823" s="1">
        <v>7.3744444444444446E-2</v>
      </c>
      <c r="F823">
        <v>20</v>
      </c>
      <c r="G823">
        <v>10</v>
      </c>
      <c r="H823">
        <v>2012</v>
      </c>
      <c r="I823" s="1">
        <v>7.3744444444444446E-2</v>
      </c>
      <c r="J823" s="4">
        <v>2141.8820000000001</v>
      </c>
      <c r="K823" s="7">
        <v>10.290015976603781</v>
      </c>
      <c r="L823" s="5">
        <v>2.2303625191926226</v>
      </c>
      <c r="M823" s="5">
        <v>7.488429957081359E-3</v>
      </c>
      <c r="N823" s="5">
        <v>0.37312513014255688</v>
      </c>
      <c r="O823" s="5">
        <v>0.9826314739405192</v>
      </c>
      <c r="P823" s="5">
        <v>4.4290021579153287E-2</v>
      </c>
      <c r="Q823" s="2">
        <v>0.5696884279625738</v>
      </c>
      <c r="R823" s="5">
        <v>1.6378309667230349</v>
      </c>
      <c r="S823" s="5">
        <v>1.0996248470581791E-2</v>
      </c>
      <c r="T823" s="5">
        <v>3.1112825076264707E-2</v>
      </c>
      <c r="U823" s="5">
        <v>0.20450581933707521</v>
      </c>
      <c r="V823" s="5">
        <v>0.12945375453300725</v>
      </c>
      <c r="W823" s="3" t="s">
        <v>148</v>
      </c>
      <c r="X823" s="3">
        <v>2.9893554585645674E-2</v>
      </c>
      <c r="Y823" s="3">
        <v>0.18314266259849543</v>
      </c>
      <c r="Z823" s="5">
        <v>2.2532395964545819</v>
      </c>
      <c r="AB823">
        <f t="shared" si="158"/>
        <v>6.2910403046078534E-2</v>
      </c>
      <c r="AC823">
        <f t="shared" si="159"/>
        <v>9.3717835866556862E-5</v>
      </c>
      <c r="AD823">
        <f t="shared" si="160"/>
        <v>6.0176716701834353E-3</v>
      </c>
      <c r="AE823">
        <f t="shared" si="161"/>
        <v>1.0229606756160046E-2</v>
      </c>
      <c r="AF823">
        <f t="shared" si="162"/>
        <v>5.0318362704617251E-4</v>
      </c>
      <c r="AG823">
        <f t="shared" si="163"/>
        <v>7.1241729113559416E-2</v>
      </c>
      <c r="AH823">
        <f t="shared" si="164"/>
        <v>6.096055875876214E-4</v>
      </c>
      <c r="AI823">
        <f t="shared" si="165"/>
        <v>7.9575902472139978E-4</v>
      </c>
      <c r="AJ823">
        <f t="shared" si="166"/>
        <v>4.20707301660307E-3</v>
      </c>
      <c r="AK823">
        <f t="shared" si="167"/>
        <v>1.6149420475674557E-3</v>
      </c>
      <c r="AL823" s="5">
        <f t="shared" si="168"/>
        <v>7.9754582935334759E-2</v>
      </c>
      <c r="AM823" s="5">
        <f t="shared" si="169"/>
        <v>7.8469108790038961E-2</v>
      </c>
      <c r="AN823" s="5">
        <f t="shared" si="170"/>
        <v>1.285474145295798E-3</v>
      </c>
    </row>
    <row r="824" spans="1:40" x14ac:dyDescent="0.25">
      <c r="A824" s="17">
        <v>851</v>
      </c>
      <c r="B824">
        <v>20</v>
      </c>
      <c r="C824">
        <v>10</v>
      </c>
      <c r="D824">
        <v>2012</v>
      </c>
      <c r="E824" s="1">
        <v>7.3744444444444446E-2</v>
      </c>
      <c r="F824">
        <v>23</v>
      </c>
      <c r="G824">
        <v>10</v>
      </c>
      <c r="H824">
        <v>2012</v>
      </c>
      <c r="I824" s="1">
        <v>7.3744444444444446E-2</v>
      </c>
      <c r="J824" s="4">
        <v>2141.7649999999999</v>
      </c>
      <c r="K824" s="7">
        <v>11.859377662815421</v>
      </c>
      <c r="L824" s="5">
        <v>3.1120625589953468</v>
      </c>
      <c r="M824" s="5">
        <v>1.1332397967719768E-2</v>
      </c>
      <c r="N824" s="5">
        <v>0.4140367095985476</v>
      </c>
      <c r="O824" s="5">
        <v>0.94206849646592106</v>
      </c>
      <c r="P824" s="5">
        <v>3.8633868172589757E-2</v>
      </c>
      <c r="Q824" s="2">
        <v>0.41604486249798633</v>
      </c>
      <c r="R824" s="5">
        <v>2.0863356468457872</v>
      </c>
      <c r="S824" s="5">
        <v>1.3788005064358913E-2</v>
      </c>
      <c r="T824" s="5">
        <v>3.8130544978868676E-2</v>
      </c>
      <c r="U824" s="5">
        <v>0.28266935603734933</v>
      </c>
      <c r="V824" s="5">
        <v>0.12537323189052019</v>
      </c>
      <c r="W824" s="3">
        <v>0.13090436681175244</v>
      </c>
      <c r="X824" s="3" t="s">
        <v>147</v>
      </c>
      <c r="Y824" s="3">
        <v>0.26180873362350487</v>
      </c>
      <c r="Z824" s="5">
        <v>3.134940885982668</v>
      </c>
      <c r="AB824">
        <f t="shared" si="158"/>
        <v>8.7779949764345652E-2</v>
      </c>
      <c r="AC824">
        <f t="shared" si="159"/>
        <v>1.418251647942502E-4</v>
      </c>
      <c r="AD824">
        <f t="shared" si="160"/>
        <v>6.6774837085221911E-3</v>
      </c>
      <c r="AE824">
        <f t="shared" si="161"/>
        <v>9.807329107388912E-3</v>
      </c>
      <c r="AF824">
        <f t="shared" si="162"/>
        <v>4.3892346900678667E-4</v>
      </c>
      <c r="AG824">
        <f t="shared" si="163"/>
        <v>9.0750609808005353E-2</v>
      </c>
      <c r="AH824">
        <f t="shared" si="164"/>
        <v>7.6437386363232196E-4</v>
      </c>
      <c r="AI824">
        <f t="shared" si="165"/>
        <v>9.7524815602900055E-4</v>
      </c>
      <c r="AJ824">
        <f t="shared" si="166"/>
        <v>5.8150453823770697E-3</v>
      </c>
      <c r="AK824">
        <f t="shared" si="167"/>
        <v>1.5640373239835352E-3</v>
      </c>
      <c r="AL824" s="5">
        <f t="shared" si="168"/>
        <v>0.10484551121405779</v>
      </c>
      <c r="AM824" s="5">
        <f t="shared" si="169"/>
        <v>9.9869314534027281E-2</v>
      </c>
      <c r="AN824" s="5">
        <f t="shared" si="170"/>
        <v>4.9761966800305063E-3</v>
      </c>
    </row>
    <row r="825" spans="1:40" x14ac:dyDescent="0.25">
      <c r="A825" s="17">
        <v>852</v>
      </c>
      <c r="B825">
        <v>23</v>
      </c>
      <c r="C825">
        <v>10</v>
      </c>
      <c r="D825">
        <v>2012</v>
      </c>
      <c r="E825" s="1">
        <v>7.3744444444444446E-2</v>
      </c>
      <c r="F825">
        <v>26</v>
      </c>
      <c r="G825">
        <v>10</v>
      </c>
      <c r="H825">
        <v>2012</v>
      </c>
      <c r="I825" s="1">
        <v>7.3744444444444446E-2</v>
      </c>
      <c r="J825" s="4">
        <v>2137.203</v>
      </c>
      <c r="K825" s="7">
        <v>13.709507239134563</v>
      </c>
      <c r="L825" s="5">
        <v>3.7959738343370604</v>
      </c>
      <c r="M825" s="5">
        <v>2.1429254341616907E-2</v>
      </c>
      <c r="N825" s="5">
        <v>0.44859285711277774</v>
      </c>
      <c r="O825" s="5">
        <v>1.0285124997485031</v>
      </c>
      <c r="P825" s="5">
        <v>5.6125693254220586E-2</v>
      </c>
      <c r="Q825" s="2">
        <v>0.39323065866056406</v>
      </c>
      <c r="R825" s="5">
        <v>2.5196798494730417</v>
      </c>
      <c r="S825" s="5">
        <v>6.4960293118310865E-3</v>
      </c>
      <c r="T825" s="5">
        <v>5.0042352863376417E-2</v>
      </c>
      <c r="U825" s="5">
        <v>0.37123661159000809</v>
      </c>
      <c r="V825" s="5">
        <v>0.19864093396836899</v>
      </c>
      <c r="W825" s="3" t="s">
        <v>148</v>
      </c>
      <c r="X825" s="3" t="s">
        <v>147</v>
      </c>
      <c r="Y825" s="3">
        <v>0.18089088915006543</v>
      </c>
      <c r="Z825" s="5">
        <v>3.818900996614111</v>
      </c>
      <c r="AB825">
        <f t="shared" si="158"/>
        <v>0.10707059584060756</v>
      </c>
      <c r="AC825">
        <f t="shared" si="159"/>
        <v>2.6818750427534178E-4</v>
      </c>
      <c r="AD825">
        <f t="shared" si="160"/>
        <v>7.2347968807751923E-3</v>
      </c>
      <c r="AE825">
        <f t="shared" si="161"/>
        <v>1.0707247523865922E-2</v>
      </c>
      <c r="AF825">
        <f t="shared" si="162"/>
        <v>6.3764994676436375E-4</v>
      </c>
      <c r="AG825">
        <f t="shared" si="163"/>
        <v>0.10960004599754768</v>
      </c>
      <c r="AH825">
        <f t="shared" si="164"/>
        <v>3.6012425294130193E-4</v>
      </c>
      <c r="AI825">
        <f t="shared" si="165"/>
        <v>1.2799112202672856E-3</v>
      </c>
      <c r="AJ825">
        <f t="shared" si="166"/>
        <v>7.6370419993830102E-3</v>
      </c>
      <c r="AK825">
        <f t="shared" si="167"/>
        <v>2.4780555634776572E-3</v>
      </c>
      <c r="AL825" s="5">
        <f t="shared" si="168"/>
        <v>0.12591847769628836</v>
      </c>
      <c r="AM825" s="5">
        <f t="shared" si="169"/>
        <v>0.12135517903361692</v>
      </c>
      <c r="AN825" s="5">
        <f t="shared" si="170"/>
        <v>4.5632986626714389E-3</v>
      </c>
    </row>
    <row r="826" spans="1:40" x14ac:dyDescent="0.25">
      <c r="A826" s="17">
        <v>853</v>
      </c>
      <c r="B826">
        <v>26</v>
      </c>
      <c r="C826">
        <v>10</v>
      </c>
      <c r="D826">
        <v>2012</v>
      </c>
      <c r="E826" s="1">
        <v>7.3744444444444446E-2</v>
      </c>
      <c r="F826">
        <v>29</v>
      </c>
      <c r="G826">
        <v>10</v>
      </c>
      <c r="H826">
        <v>2012</v>
      </c>
      <c r="I826" s="1">
        <v>7.3744444444444446E-2</v>
      </c>
      <c r="J826" s="4">
        <v>2138.7950000000001</v>
      </c>
      <c r="K826" s="7">
        <v>14.854158533192688</v>
      </c>
      <c r="L826" s="5">
        <v>4.5826302505226861</v>
      </c>
      <c r="M826" s="5">
        <v>1.2707466899196355E-2</v>
      </c>
      <c r="N826" s="5">
        <v>0.33410557502394261</v>
      </c>
      <c r="O826" s="5">
        <v>1.1858265986221215</v>
      </c>
      <c r="P826" s="5">
        <v>5.0035650915585636E-2</v>
      </c>
      <c r="Q826" s="2">
        <v>0.43672436180559615</v>
      </c>
      <c r="R826" s="5">
        <v>2.9711187841752018</v>
      </c>
      <c r="S826" s="5">
        <v>1.0141536083012477E-2</v>
      </c>
      <c r="T826" s="5">
        <v>5.3197244242669355E-2</v>
      </c>
      <c r="U826" s="5">
        <v>0.42270655517086331</v>
      </c>
      <c r="V826" s="5">
        <v>0.16102743211325379</v>
      </c>
      <c r="W826" s="3">
        <v>0.1043892554596649</v>
      </c>
      <c r="X826" s="3" t="s">
        <v>147</v>
      </c>
      <c r="Y826" s="3">
        <v>0.20877851091932981</v>
      </c>
      <c r="Z826" s="5">
        <v>4.605540347095757</v>
      </c>
      <c r="AB826">
        <f t="shared" si="158"/>
        <v>0.12925930811278835</v>
      </c>
      <c r="AC826">
        <f t="shared" si="159"/>
        <v>1.5903417725265763E-4</v>
      </c>
      <c r="AD826">
        <f t="shared" si="160"/>
        <v>5.3883737418162535E-3</v>
      </c>
      <c r="AE826">
        <f t="shared" si="161"/>
        <v>1.2344953430255613E-2</v>
      </c>
      <c r="AF826">
        <f t="shared" si="162"/>
        <v>5.6846033060347517E-4</v>
      </c>
      <c r="AG826">
        <f t="shared" si="163"/>
        <v>0.12923655974701798</v>
      </c>
      <c r="AH826">
        <f t="shared" si="164"/>
        <v>5.6222238697729149E-4</v>
      </c>
      <c r="AI826">
        <f t="shared" si="165"/>
        <v>1.3606024876444589E-3</v>
      </c>
      <c r="AJ826">
        <f t="shared" si="166"/>
        <v>8.6958764692627727E-3</v>
      </c>
      <c r="AK826">
        <f t="shared" si="167"/>
        <v>2.0088252509138449E-3</v>
      </c>
      <c r="AL826" s="5">
        <f t="shared" si="168"/>
        <v>0.14772012979271634</v>
      </c>
      <c r="AM826" s="5">
        <f t="shared" si="169"/>
        <v>0.14186408634181635</v>
      </c>
      <c r="AN826" s="5">
        <f t="shared" si="170"/>
        <v>5.8560434508999892E-3</v>
      </c>
    </row>
    <row r="827" spans="1:40" x14ac:dyDescent="0.25">
      <c r="A827" s="17">
        <v>854</v>
      </c>
      <c r="B827">
        <v>29</v>
      </c>
      <c r="C827">
        <v>10</v>
      </c>
      <c r="D827">
        <v>2012</v>
      </c>
      <c r="E827" s="1">
        <v>7.3744444444444446E-2</v>
      </c>
      <c r="F827">
        <v>1</v>
      </c>
      <c r="G827">
        <v>11</v>
      </c>
      <c r="H827">
        <v>2012</v>
      </c>
      <c r="I827" s="1">
        <v>7.3744444444444446E-2</v>
      </c>
      <c r="J827" s="4">
        <v>2139.8090000000002</v>
      </c>
      <c r="K827" s="7">
        <v>10.940228777428338</v>
      </c>
      <c r="L827" s="5">
        <v>1.6366850187719242</v>
      </c>
      <c r="M827" s="5">
        <v>1.0289391872514479E-2</v>
      </c>
      <c r="N827" s="5">
        <v>0.71734159450679946</v>
      </c>
      <c r="O827" s="5">
        <v>1.1083232195023012</v>
      </c>
      <c r="P827" s="5">
        <v>6.5552891247147152E-2</v>
      </c>
      <c r="Q827" s="2">
        <v>0.74286201178765621</v>
      </c>
      <c r="R827" s="5">
        <v>1.4495066304204409</v>
      </c>
      <c r="S827" s="5">
        <v>4.6027472545446806E-2</v>
      </c>
      <c r="T827" s="5">
        <v>3.3906141467143408E-2</v>
      </c>
      <c r="U827" s="5">
        <v>0.21229122163084027</v>
      </c>
      <c r="V827" s="5">
        <v>0.1395174366808751</v>
      </c>
      <c r="W827" s="3">
        <v>0.15543726594572718</v>
      </c>
      <c r="X827" s="3">
        <v>4.014201037478262E-2</v>
      </c>
      <c r="Y827" s="3">
        <v>0.31087453189145436</v>
      </c>
      <c r="Z827" s="5">
        <v>1.6595842588442857</v>
      </c>
      <c r="AB827">
        <f t="shared" si="158"/>
        <v>4.6164923103035681E-2</v>
      </c>
      <c r="AC827">
        <f t="shared" si="159"/>
        <v>1.2877192471609031E-4</v>
      </c>
      <c r="AD827">
        <f t="shared" si="160"/>
        <v>1.1569111384855059E-2</v>
      </c>
      <c r="AE827">
        <f t="shared" si="161"/>
        <v>1.1538110670080258E-2</v>
      </c>
      <c r="AF827">
        <f t="shared" si="162"/>
        <v>7.4475334183689941E-4</v>
      </c>
      <c r="AG827">
        <f t="shared" si="163"/>
        <v>6.3050070984635373E-2</v>
      </c>
      <c r="AH827">
        <f t="shared" si="164"/>
        <v>2.5516524586821818E-3</v>
      </c>
      <c r="AI827">
        <f t="shared" si="165"/>
        <v>8.6720244785945695E-4</v>
      </c>
      <c r="AJ827">
        <f t="shared" si="166"/>
        <v>4.3672335246007056E-3</v>
      </c>
      <c r="AK827">
        <f t="shared" si="167"/>
        <v>1.740486984541855E-3</v>
      </c>
      <c r="AL827" s="5">
        <f t="shared" si="168"/>
        <v>7.0145670424523979E-2</v>
      </c>
      <c r="AM827" s="5">
        <f t="shared" si="169"/>
        <v>7.2576646400319564E-2</v>
      </c>
      <c r="AN827" s="5">
        <f t="shared" si="170"/>
        <v>-2.4309759757955851E-3</v>
      </c>
    </row>
    <row r="828" spans="1:40" x14ac:dyDescent="0.25">
      <c r="A828" s="17">
        <v>855</v>
      </c>
      <c r="B828">
        <v>1</v>
      </c>
      <c r="C828">
        <v>11</v>
      </c>
      <c r="D828">
        <v>2012</v>
      </c>
      <c r="E828" s="1">
        <v>7.3744444444444446E-2</v>
      </c>
      <c r="F828">
        <v>4</v>
      </c>
      <c r="G828">
        <v>11</v>
      </c>
      <c r="H828">
        <v>2012</v>
      </c>
      <c r="I828" s="1">
        <v>7.3744444444444446E-2</v>
      </c>
      <c r="J828" s="4">
        <v>2144.9830000000002</v>
      </c>
      <c r="K828" s="7">
        <v>27.53401775212199</v>
      </c>
      <c r="L828" s="5">
        <v>5.644448774963096</v>
      </c>
      <c r="M828" s="5">
        <v>1.7635571004525445E-2</v>
      </c>
      <c r="N828" s="5">
        <v>0.29922599231167174</v>
      </c>
      <c r="O828" s="5">
        <v>0.86616848090015941</v>
      </c>
      <c r="P828" s="3" t="s">
        <v>140</v>
      </c>
      <c r="Q828" s="2">
        <v>5.0227143765086635E-2</v>
      </c>
      <c r="R828" s="5">
        <v>3.236218655345986</v>
      </c>
      <c r="S828" s="5">
        <v>2.7428034006174721E-2</v>
      </c>
      <c r="T828" s="5">
        <v>7.7715301240149678E-2</v>
      </c>
      <c r="U828" s="5">
        <v>0.48577012809270131</v>
      </c>
      <c r="V828" s="5">
        <v>0.12026606582274389</v>
      </c>
      <c r="W828" s="3">
        <v>0.15638388339201859</v>
      </c>
      <c r="X828" s="3">
        <v>5.7791763748492445E-2</v>
      </c>
      <c r="Y828" s="3">
        <v>0.31276776678403717</v>
      </c>
      <c r="Z828" s="5">
        <v>5.6672927788549687</v>
      </c>
      <c r="AA828" s="3"/>
      <c r="AB828">
        <f t="shared" si="158"/>
        <v>0.15920934123947467</v>
      </c>
      <c r="AC828">
        <f t="shared" si="159"/>
        <v>2.2070948894330005E-4</v>
      </c>
      <c r="AD828">
        <f t="shared" si="160"/>
        <v>4.8258442850754009E-3</v>
      </c>
      <c r="AE828">
        <f t="shared" si="161"/>
        <v>9.0171780358884613E-3</v>
      </c>
      <c r="AF828">
        <f t="shared" si="162"/>
        <v>1.1361105935496186E-2</v>
      </c>
      <c r="AG828">
        <f t="shared" si="163"/>
        <v>0.14076776998404011</v>
      </c>
      <c r="AH828">
        <f t="shared" si="164"/>
        <v>1.5205442866664109E-3</v>
      </c>
      <c r="AI828">
        <f t="shared" si="165"/>
        <v>1.987690033585851E-3</v>
      </c>
      <c r="AJ828">
        <f t="shared" si="166"/>
        <v>9.9932139085106217E-3</v>
      </c>
      <c r="AK828">
        <f t="shared" si="167"/>
        <v>1.5003251724394198E-3</v>
      </c>
      <c r="AL828" s="5">
        <f t="shared" si="168"/>
        <v>0.18463417898487802</v>
      </c>
      <c r="AM828" s="5">
        <f t="shared" si="169"/>
        <v>0.1557695433852424</v>
      </c>
      <c r="AN828" s="5">
        <f t="shared" si="170"/>
        <v>2.8864635599635619E-2</v>
      </c>
    </row>
    <row r="829" spans="1:40" x14ac:dyDescent="0.25">
      <c r="A829" s="17">
        <v>856</v>
      </c>
      <c r="B829">
        <v>4</v>
      </c>
      <c r="C829">
        <v>11</v>
      </c>
      <c r="D829">
        <v>2012</v>
      </c>
      <c r="E829" s="1">
        <v>7.3744444444444446E-2</v>
      </c>
      <c r="F829">
        <v>7</v>
      </c>
      <c r="G829">
        <v>11</v>
      </c>
      <c r="H829">
        <v>2012</v>
      </c>
      <c r="I829" s="1">
        <v>7.3744444444444446E-2</v>
      </c>
      <c r="J829" s="4">
        <v>2143.3240000000001</v>
      </c>
      <c r="K829" s="7">
        <v>18.33600519566809</v>
      </c>
      <c r="L829" s="5">
        <v>2.5845897929260033</v>
      </c>
      <c r="M829" s="5">
        <v>8.9770219839215466E-3</v>
      </c>
      <c r="N829" s="5">
        <v>0.80543243423143995</v>
      </c>
      <c r="O829" s="5">
        <v>1.0892374025890004</v>
      </c>
      <c r="P829" s="5">
        <v>4.5799577354302637E-2</v>
      </c>
      <c r="Q829" s="2">
        <v>0.61927731214754889</v>
      </c>
      <c r="R829" s="5">
        <v>1.8639742132625152</v>
      </c>
      <c r="S829" s="5">
        <v>2.0636481776281454E-2</v>
      </c>
      <c r="T829" s="5">
        <v>6.1162630257176859E-2</v>
      </c>
      <c r="U829" s="5">
        <v>0.2429587562745219</v>
      </c>
      <c r="V829" s="5">
        <v>0.23731954042723669</v>
      </c>
      <c r="W829" s="3">
        <v>0.18900253247378637</v>
      </c>
      <c r="X829" s="3">
        <v>4.3288150834271635E-2</v>
      </c>
      <c r="Y829" s="3">
        <v>0.37800506494757274</v>
      </c>
      <c r="Z829" s="5">
        <v>2.6074514787933758</v>
      </c>
      <c r="AB829">
        <f t="shared" si="158"/>
        <v>7.2901864240713141E-2</v>
      </c>
      <c r="AC829">
        <f t="shared" si="159"/>
        <v>1.1234759190931052E-4</v>
      </c>
      <c r="AD829">
        <f t="shared" si="160"/>
        <v>1.2989819098675104E-2</v>
      </c>
      <c r="AE829">
        <f t="shared" si="161"/>
        <v>1.1339419292060187E-2</v>
      </c>
      <c r="AF829">
        <f t="shared" si="162"/>
        <v>5.2033385012318441E-4</v>
      </c>
      <c r="AG829">
        <f t="shared" si="163"/>
        <v>8.1078419369246202E-2</v>
      </c>
      <c r="AH829">
        <f t="shared" si="164"/>
        <v>1.1440369533870405E-3</v>
      </c>
      <c r="AI829">
        <f t="shared" si="165"/>
        <v>1.564329657739003E-3</v>
      </c>
      <c r="AJ829">
        <f t="shared" si="166"/>
        <v>4.9981229433145842E-3</v>
      </c>
      <c r="AK829">
        <f t="shared" si="167"/>
        <v>2.9605731091222141E-3</v>
      </c>
      <c r="AL829" s="5">
        <f t="shared" si="168"/>
        <v>9.7863784073480925E-2</v>
      </c>
      <c r="AM829" s="5">
        <f t="shared" si="169"/>
        <v>9.174548203280905E-2</v>
      </c>
      <c r="AN829" s="5">
        <f t="shared" si="170"/>
        <v>6.1183020406718747E-3</v>
      </c>
    </row>
    <row r="830" spans="1:40" x14ac:dyDescent="0.25">
      <c r="A830" s="17">
        <v>857</v>
      </c>
      <c r="B830">
        <v>7</v>
      </c>
      <c r="C830">
        <v>11</v>
      </c>
      <c r="D830">
        <v>2012</v>
      </c>
      <c r="E830" s="1">
        <v>7.3744444444444446E-2</v>
      </c>
      <c r="F830">
        <v>10</v>
      </c>
      <c r="G830">
        <v>11</v>
      </c>
      <c r="H830">
        <v>2012</v>
      </c>
      <c r="I830" s="1">
        <v>7.3744444444444446E-2</v>
      </c>
      <c r="J830" s="4">
        <v>2139.9879999999998</v>
      </c>
      <c r="K830" s="7">
        <v>16.733738693861891</v>
      </c>
      <c r="L830" s="5">
        <v>4.0581691735343073</v>
      </c>
      <c r="M830" s="5">
        <v>9.2657840448949567E-3</v>
      </c>
      <c r="N830" s="5">
        <v>0.35187082045942941</v>
      </c>
      <c r="O830" s="5">
        <v>0.97191510731212816</v>
      </c>
      <c r="P830" s="5">
        <v>5.2144840687580185E-2</v>
      </c>
      <c r="Q830" s="2">
        <v>0.33176394525327535</v>
      </c>
      <c r="R830" s="5">
        <v>2.5389927420153762</v>
      </c>
      <c r="S830" s="5">
        <v>1.0975450952684469E-2</v>
      </c>
      <c r="T830" s="5">
        <v>5.8220264163475061E-2</v>
      </c>
      <c r="U830" s="5">
        <v>0.38314856594211433</v>
      </c>
      <c r="V830" s="5">
        <v>0.23649883394984772</v>
      </c>
      <c r="W830" s="3">
        <v>0.19762346598673802</v>
      </c>
      <c r="X830" s="3">
        <v>6.4928318221837103E-2</v>
      </c>
      <c r="Y830" s="3">
        <v>0.39524693197347605</v>
      </c>
      <c r="Z830" s="5">
        <v>4.0810664981922029</v>
      </c>
      <c r="AB830">
        <f t="shared" si="158"/>
        <v>0.11446617136869396</v>
      </c>
      <c r="AC830">
        <f t="shared" si="159"/>
        <v>1.1596145430635459E-4</v>
      </c>
      <c r="AD830">
        <f t="shared" si="160"/>
        <v>5.6748873147030223E-3</v>
      </c>
      <c r="AE830">
        <f t="shared" si="161"/>
        <v>1.0118044874243457E-2</v>
      </c>
      <c r="AF830">
        <f t="shared" si="162"/>
        <v>5.9242305904117019E-4</v>
      </c>
      <c r="AG830">
        <f t="shared" si="163"/>
        <v>0.1104401106237851</v>
      </c>
      <c r="AH830">
        <f t="shared" si="164"/>
        <v>6.0845262317870687E-4</v>
      </c>
      <c r="AI830">
        <f t="shared" si="165"/>
        <v>1.489074055994124E-3</v>
      </c>
      <c r="AJ830">
        <f t="shared" si="166"/>
        <v>7.8820935186610652E-3</v>
      </c>
      <c r="AK830">
        <f t="shared" si="167"/>
        <v>2.9503347548633699E-3</v>
      </c>
      <c r="AL830" s="5">
        <f t="shared" si="168"/>
        <v>0.13096748807098796</v>
      </c>
      <c r="AM830" s="5">
        <f t="shared" si="169"/>
        <v>0.12337006557648236</v>
      </c>
      <c r="AN830" s="5">
        <f t="shared" si="170"/>
        <v>7.5974224945055957E-3</v>
      </c>
    </row>
    <row r="831" spans="1:40" x14ac:dyDescent="0.25">
      <c r="A831" s="17">
        <v>858</v>
      </c>
      <c r="B831">
        <v>10</v>
      </c>
      <c r="C831">
        <v>11</v>
      </c>
      <c r="D831">
        <v>2012</v>
      </c>
      <c r="E831" s="1">
        <v>7.3744444444444446E-2</v>
      </c>
      <c r="F831">
        <v>13</v>
      </c>
      <c r="G831">
        <v>11</v>
      </c>
      <c r="H831">
        <v>2012</v>
      </c>
      <c r="I831" s="1">
        <v>7.3744444444444446E-2</v>
      </c>
      <c r="J831" s="4">
        <v>2137.5619999999999</v>
      </c>
      <c r="K831" s="7">
        <v>20.733901519581721</v>
      </c>
      <c r="L831" s="5">
        <v>9.2663666987593043</v>
      </c>
      <c r="M831" s="5">
        <v>1.7681514423129405E-2</v>
      </c>
      <c r="N831" s="5">
        <v>0.90712129051695356</v>
      </c>
      <c r="O831" s="5">
        <v>2.0844931437466299</v>
      </c>
      <c r="P831" s="5">
        <v>9.0913854194638571E-2</v>
      </c>
      <c r="Q831" s="2">
        <v>0.68883708025997215</v>
      </c>
      <c r="R831" s="5">
        <v>5.5355060266478047</v>
      </c>
      <c r="S831" s="5">
        <v>4.2790181836441094E-3</v>
      </c>
      <c r="T831" s="5">
        <v>0.11709227615386129</v>
      </c>
      <c r="U831" s="5">
        <v>0.5775146327139673</v>
      </c>
      <c r="V831" s="5">
        <v>0.7295420358957232</v>
      </c>
      <c r="W831" s="3">
        <v>0.29655061083814538</v>
      </c>
      <c r="X831" s="3">
        <v>9.9671148659754266E-2</v>
      </c>
      <c r="Y831" s="3">
        <v>0.59310122167629076</v>
      </c>
      <c r="Z831" s="5">
        <v>9.2892900104573961</v>
      </c>
      <c r="AB831">
        <f t="shared" si="158"/>
        <v>0.26137045380530005</v>
      </c>
      <c r="AC831">
        <f t="shared" si="159"/>
        <v>2.212844716551037E-4</v>
      </c>
      <c r="AD831">
        <f t="shared" si="160"/>
        <v>1.4629832328041067E-2</v>
      </c>
      <c r="AE831">
        <f t="shared" si="161"/>
        <v>2.1700449977374307E-2</v>
      </c>
      <c r="AF831">
        <f t="shared" si="162"/>
        <v>1.0328819285095432E-3</v>
      </c>
      <c r="AG831">
        <f t="shared" si="163"/>
        <v>0.24078127039321423</v>
      </c>
      <c r="AH831">
        <f t="shared" si="164"/>
        <v>2.3721848420550214E-4</v>
      </c>
      <c r="AI831">
        <f t="shared" si="165"/>
        <v>2.9948175791239336E-3</v>
      </c>
      <c r="AJ831">
        <f t="shared" si="166"/>
        <v>1.1880572571774684E-2</v>
      </c>
      <c r="AK831">
        <f t="shared" si="167"/>
        <v>9.1010733020923558E-3</v>
      </c>
      <c r="AL831" s="5">
        <f t="shared" si="168"/>
        <v>0.29895490251088003</v>
      </c>
      <c r="AM831" s="5">
        <f t="shared" si="169"/>
        <v>0.2649949523304107</v>
      </c>
      <c r="AN831" s="5">
        <f t="shared" si="170"/>
        <v>3.3959950180469323E-2</v>
      </c>
    </row>
    <row r="832" spans="1:40" x14ac:dyDescent="0.25">
      <c r="A832" s="17">
        <v>859</v>
      </c>
      <c r="B832">
        <v>13</v>
      </c>
      <c r="C832">
        <v>11</v>
      </c>
      <c r="D832">
        <v>2012</v>
      </c>
      <c r="E832" s="1">
        <v>7.3744444444444446E-2</v>
      </c>
      <c r="F832">
        <v>16</v>
      </c>
      <c r="G832">
        <v>11</v>
      </c>
      <c r="H832">
        <v>2012</v>
      </c>
      <c r="I832" s="1">
        <v>0.48693888888888892</v>
      </c>
      <c r="J832" s="4">
        <v>2432.3130000000001</v>
      </c>
      <c r="K832" s="7">
        <v>20.301663478343443</v>
      </c>
      <c r="L832" s="5">
        <v>4.9657150758694844</v>
      </c>
      <c r="M832" s="5">
        <v>8.6491061525935751E-3</v>
      </c>
      <c r="N832" s="5">
        <v>0.55899549112305857</v>
      </c>
      <c r="O832" s="5">
        <v>1.5207116299039913</v>
      </c>
      <c r="P832" s="5">
        <v>7.1126810844930985E-2</v>
      </c>
      <c r="Q832" s="2">
        <v>0.73119983454760973</v>
      </c>
      <c r="R832" s="5">
        <v>3.1313927661996348</v>
      </c>
      <c r="S832" s="5">
        <v>8.9042816446731985E-3</v>
      </c>
      <c r="T832" s="5">
        <v>5.6930995311869813E-2</v>
      </c>
      <c r="U832" s="5">
        <v>0.40860311426476226</v>
      </c>
      <c r="V832" s="5">
        <v>0.44209825517247719</v>
      </c>
      <c r="W832" s="3">
        <v>0.13008511383963434</v>
      </c>
      <c r="X832" s="3" t="s">
        <v>147</v>
      </c>
      <c r="Y832" s="3">
        <v>0.26017022767926867</v>
      </c>
      <c r="Z832" s="5">
        <v>4.9858605094547181</v>
      </c>
      <c r="AB832">
        <f t="shared" si="158"/>
        <v>0.14006473573095318</v>
      </c>
      <c r="AC832">
        <f t="shared" si="159"/>
        <v>1.0824371937066449E-4</v>
      </c>
      <c r="AD832">
        <f t="shared" si="160"/>
        <v>9.015343805458256E-3</v>
      </c>
      <c r="AE832">
        <f t="shared" si="161"/>
        <v>1.5831247396395409E-2</v>
      </c>
      <c r="AF832">
        <f t="shared" si="162"/>
        <v>8.0807923286325988E-4</v>
      </c>
      <c r="AG832">
        <f t="shared" si="163"/>
        <v>0.13620809456552349</v>
      </c>
      <c r="AH832">
        <f t="shared" si="164"/>
        <v>4.9363197444732591E-4</v>
      </c>
      <c r="AI832">
        <f t="shared" si="165"/>
        <v>1.4560989943775001E-3</v>
      </c>
      <c r="AJ832">
        <f t="shared" si="166"/>
        <v>8.4057419104044909E-3</v>
      </c>
      <c r="AK832">
        <f t="shared" si="167"/>
        <v>5.5151977940678292E-3</v>
      </c>
      <c r="AL832" s="5">
        <f t="shared" si="168"/>
        <v>0.16582764988504078</v>
      </c>
      <c r="AM832" s="5">
        <f t="shared" si="169"/>
        <v>0.15207876523882066</v>
      </c>
      <c r="AN832" s="5">
        <f t="shared" si="170"/>
        <v>1.3748884646220122E-2</v>
      </c>
    </row>
    <row r="833" spans="1:40" x14ac:dyDescent="0.25">
      <c r="A833" s="17">
        <v>860</v>
      </c>
      <c r="B833">
        <v>16</v>
      </c>
      <c r="C833">
        <v>11</v>
      </c>
      <c r="D833">
        <v>2012</v>
      </c>
      <c r="E833" s="1">
        <v>0.48693888888888892</v>
      </c>
      <c r="F833">
        <v>19</v>
      </c>
      <c r="G833">
        <v>11</v>
      </c>
      <c r="H833">
        <v>2012</v>
      </c>
      <c r="I833" s="1">
        <v>0.48693888888888892</v>
      </c>
      <c r="J833" s="4">
        <v>2138.848</v>
      </c>
      <c r="K833" s="7">
        <v>14.923921662502408</v>
      </c>
      <c r="L833" s="5">
        <v>4.07270331193864</v>
      </c>
      <c r="M833" s="5">
        <v>9.0110813546981049E-3</v>
      </c>
      <c r="N833" s="5">
        <v>0.48716349486577198</v>
      </c>
      <c r="O833" s="5">
        <v>1.0884775355705503</v>
      </c>
      <c r="P833" s="5">
        <v>4.7682366083673704E-2</v>
      </c>
      <c r="Q833" s="2">
        <v>0.42226212601425328</v>
      </c>
      <c r="R833" s="5">
        <v>2.6423697866016345</v>
      </c>
      <c r="S833" s="5">
        <v>1.1867135953560046E-2</v>
      </c>
      <c r="T833" s="5">
        <v>5.1561712971967474E-2</v>
      </c>
      <c r="U833" s="5">
        <v>0.31405909474009686</v>
      </c>
      <c r="V833" s="5">
        <v>0.15647208216759678</v>
      </c>
      <c r="W833" s="3">
        <v>0.11461075598915643</v>
      </c>
      <c r="X833" s="3">
        <v>4.3378740611167518E-2</v>
      </c>
      <c r="Y833" s="3">
        <v>0.22922151197831286</v>
      </c>
      <c r="Z833" s="5">
        <v>4.0956128408065151</v>
      </c>
      <c r="AB833">
        <f t="shared" si="158"/>
        <v>0.11487612647557723</v>
      </c>
      <c r="AC833">
        <f t="shared" si="159"/>
        <v>1.1277384554838437E-4</v>
      </c>
      <c r="AD833">
        <f t="shared" si="160"/>
        <v>7.8568547786670405E-3</v>
      </c>
      <c r="AE833">
        <f t="shared" si="161"/>
        <v>1.1331508756939071E-2</v>
      </c>
      <c r="AF833">
        <f t="shared" si="162"/>
        <v>5.4172441233172729E-4</v>
      </c>
      <c r="AG833">
        <f t="shared" si="163"/>
        <v>0.11493676476979259</v>
      </c>
      <c r="AH833">
        <f t="shared" si="164"/>
        <v>6.5788549661331978E-4</v>
      </c>
      <c r="AI833">
        <f t="shared" si="165"/>
        <v>1.318771224630418E-3</v>
      </c>
      <c r="AJ833">
        <f t="shared" si="166"/>
        <v>6.4607919098970765E-3</v>
      </c>
      <c r="AK833">
        <f t="shared" si="167"/>
        <v>1.9519970330289019E-3</v>
      </c>
      <c r="AL833" s="5">
        <f t="shared" si="168"/>
        <v>0.13471898826906345</v>
      </c>
      <c r="AM833" s="5">
        <f t="shared" si="169"/>
        <v>0.1253262104339623</v>
      </c>
      <c r="AN833" s="5">
        <f t="shared" si="170"/>
        <v>9.3927778351011459E-3</v>
      </c>
    </row>
    <row r="834" spans="1:40" x14ac:dyDescent="0.25">
      <c r="A834" s="17">
        <v>903</v>
      </c>
      <c r="B834">
        <v>19</v>
      </c>
      <c r="C834">
        <v>11</v>
      </c>
      <c r="D834">
        <v>2012</v>
      </c>
      <c r="E834" s="1">
        <v>0.48693888888888892</v>
      </c>
      <c r="F834">
        <v>22</v>
      </c>
      <c r="G834">
        <v>11</v>
      </c>
      <c r="H834">
        <v>2012</v>
      </c>
      <c r="I834" s="1">
        <v>0.48693888888888892</v>
      </c>
      <c r="J834" s="4">
        <v>2136.9589999999998</v>
      </c>
      <c r="K834" s="7">
        <v>15.175770803276974</v>
      </c>
      <c r="L834" s="5">
        <v>3.8641265461808123</v>
      </c>
      <c r="M834" s="5">
        <v>8.7591760066524447E-3</v>
      </c>
      <c r="N834" s="5">
        <v>0.60572835822618354</v>
      </c>
      <c r="O834" s="5">
        <v>1.0795034751095678</v>
      </c>
      <c r="P834" s="5">
        <v>5.0644241029737434E-2</v>
      </c>
      <c r="Q834" s="2">
        <v>0.47922195052938932</v>
      </c>
      <c r="R834" s="5">
        <v>2.3808602161607535</v>
      </c>
      <c r="S834" s="5">
        <v>5.6101528698803624E-3</v>
      </c>
      <c r="T834" s="5">
        <v>4.6134717605719161E-2</v>
      </c>
      <c r="U834" s="5">
        <v>0.30401831137923874</v>
      </c>
      <c r="V834" s="5">
        <v>0.16168552290115695</v>
      </c>
      <c r="W834" s="3">
        <v>0.12456618843204983</v>
      </c>
      <c r="X834" s="3">
        <v>3.0341426222208211E-2</v>
      </c>
      <c r="Y834" s="3">
        <v>0.24913237686409967</v>
      </c>
      <c r="AB834">
        <f t="shared" si="158"/>
        <v>0.10899293560998538</v>
      </c>
      <c r="AC834">
        <f t="shared" si="159"/>
        <v>1.0962124557784899E-4</v>
      </c>
      <c r="AD834">
        <f t="shared" si="160"/>
        <v>9.769040160151593E-3</v>
      </c>
      <c r="AE834">
        <f t="shared" si="161"/>
        <v>1.1238085014715836E-2</v>
      </c>
      <c r="AF834">
        <f t="shared" si="162"/>
        <v>5.7537458736164947E-4</v>
      </c>
      <c r="AG834">
        <f t="shared" si="163"/>
        <v>0.10356172402597996</v>
      </c>
      <c r="AH834">
        <f t="shared" si="164"/>
        <v>3.1101339205359495E-4</v>
      </c>
      <c r="AI834">
        <f t="shared" si="165"/>
        <v>1.1799673542256099E-3</v>
      </c>
      <c r="AJ834">
        <f t="shared" si="166"/>
        <v>6.2542339308627598E-3</v>
      </c>
      <c r="AK834">
        <f t="shared" si="167"/>
        <v>2.0170349663317984E-3</v>
      </c>
      <c r="AL834" s="5">
        <f t="shared" si="168"/>
        <v>0.13068505661779231</v>
      </c>
      <c r="AM834" s="5">
        <f t="shared" si="169"/>
        <v>0.11332397366945372</v>
      </c>
      <c r="AN834" s="5">
        <f t="shared" si="170"/>
        <v>1.7361082948338588E-2</v>
      </c>
    </row>
    <row r="835" spans="1:40" x14ac:dyDescent="0.25">
      <c r="A835" s="17">
        <v>904</v>
      </c>
      <c r="B835">
        <v>22</v>
      </c>
      <c r="C835">
        <v>11</v>
      </c>
      <c r="D835">
        <v>2012</v>
      </c>
      <c r="E835" s="1">
        <v>0.48693888888888892</v>
      </c>
      <c r="F835">
        <v>25</v>
      </c>
      <c r="G835">
        <v>11</v>
      </c>
      <c r="H835">
        <v>2012</v>
      </c>
      <c r="I835" s="1">
        <v>0.49041111111111113</v>
      </c>
      <c r="J835" s="4">
        <v>2137.4589999999998</v>
      </c>
      <c r="K835" s="7">
        <v>13.19</v>
      </c>
      <c r="L835" s="5">
        <v>3.1392695719543631</v>
      </c>
      <c r="M835" s="11" t="s">
        <v>141</v>
      </c>
      <c r="N835" s="5">
        <v>0.50829544176831787</v>
      </c>
      <c r="O835" s="5">
        <v>1.0676206342827317</v>
      </c>
      <c r="P835" s="5">
        <v>4.9929378762352879E-2</v>
      </c>
      <c r="Q835" s="2">
        <v>0.62053094324054858</v>
      </c>
      <c r="R835" s="5">
        <v>1.7732647347465693</v>
      </c>
      <c r="S835" s="5">
        <v>6.0566307938538247E-2</v>
      </c>
      <c r="T835" s="5">
        <v>7.1508895999096767E-2</v>
      </c>
      <c r="U835" s="5">
        <v>0.17474518419612572</v>
      </c>
      <c r="V835" s="5">
        <v>0.12874352209796774</v>
      </c>
      <c r="W835" s="3" t="s">
        <v>148</v>
      </c>
      <c r="X835" s="3">
        <v>9.2097632171659727E-2</v>
      </c>
      <c r="Y835" s="3">
        <v>0.14979811440766416</v>
      </c>
      <c r="AB835">
        <f t="shared" si="158"/>
        <v>8.8547360504170669E-2</v>
      </c>
      <c r="AC835">
        <f t="shared" si="159"/>
        <v>1.2515018021625952E-2</v>
      </c>
      <c r="AD835">
        <f t="shared" si="160"/>
        <v>8.1976656968774705E-3</v>
      </c>
      <c r="AE835">
        <f t="shared" si="161"/>
        <v>1.1114379645990862E-2</v>
      </c>
      <c r="AF835">
        <f t="shared" si="162"/>
        <v>5.6725296141260444E-4</v>
      </c>
      <c r="AG835">
        <f t="shared" si="163"/>
        <v>7.7132774044567184E-2</v>
      </c>
      <c r="AH835">
        <f t="shared" si="164"/>
        <v>3.3576505512458625E-3</v>
      </c>
      <c r="AI835">
        <f t="shared" si="165"/>
        <v>1.8289515400694344E-3</v>
      </c>
      <c r="AJ835">
        <f t="shared" si="166"/>
        <v>3.5948402426687048E-3</v>
      </c>
      <c r="AK835">
        <f t="shared" si="167"/>
        <v>1.6060818624995977E-3</v>
      </c>
      <c r="AL835" s="5">
        <f t="shared" si="168"/>
        <v>0.12094167683007756</v>
      </c>
      <c r="AM835" s="5">
        <f t="shared" si="169"/>
        <v>8.7520298241050773E-2</v>
      </c>
      <c r="AN835" s="5">
        <f t="shared" si="170"/>
        <v>3.3421378589026787E-2</v>
      </c>
    </row>
    <row r="836" spans="1:40" x14ac:dyDescent="0.25">
      <c r="A836" s="17">
        <v>905</v>
      </c>
      <c r="B836">
        <v>25</v>
      </c>
      <c r="C836">
        <v>11</v>
      </c>
      <c r="D836">
        <v>2012</v>
      </c>
      <c r="E836" s="1">
        <v>0.49041111111111113</v>
      </c>
      <c r="F836">
        <v>28</v>
      </c>
      <c r="G836">
        <v>11</v>
      </c>
      <c r="H836">
        <v>2012</v>
      </c>
      <c r="I836" s="1">
        <v>0.49041111111111113</v>
      </c>
      <c r="J836" s="4">
        <v>2133.5149999999999</v>
      </c>
      <c r="K836" s="7" t="s">
        <v>104</v>
      </c>
      <c r="L836" s="5">
        <v>1.8175920956731031</v>
      </c>
      <c r="M836" s="5">
        <v>3.0622392311904691E-4</v>
      </c>
      <c r="N836" s="5">
        <v>0.21807736684922926</v>
      </c>
      <c r="O836" s="5">
        <v>0.62887675971343093</v>
      </c>
      <c r="P836" s="5">
        <v>3.126546255045469E-2</v>
      </c>
      <c r="Q836" s="2">
        <v>0.37212666219892238</v>
      </c>
      <c r="R836" s="5">
        <v>1.0183323451362345</v>
      </c>
      <c r="S836" s="5">
        <v>1.6934182948483294E-2</v>
      </c>
      <c r="T836" s="5">
        <v>3.8752637470715383E-2</v>
      </c>
      <c r="U836" s="5">
        <v>0.11261384772702951</v>
      </c>
      <c r="V836" s="5">
        <v>8.1225895607327195E-2</v>
      </c>
      <c r="W836" s="3" t="s">
        <v>148</v>
      </c>
      <c r="X836" s="3" t="s">
        <v>147</v>
      </c>
      <c r="Y836" s="3">
        <v>0.18917552275329547</v>
      </c>
      <c r="AB836">
        <f t="shared" si="158"/>
        <v>5.1267652826928689E-2</v>
      </c>
      <c r="AC836">
        <f t="shared" si="159"/>
        <v>3.8323979164878719E-6</v>
      </c>
      <c r="AD836">
        <f t="shared" si="160"/>
        <v>3.5170989203954731E-3</v>
      </c>
      <c r="AE836">
        <f t="shared" si="161"/>
        <v>6.5468714574737552E-3</v>
      </c>
      <c r="AF836">
        <f t="shared" si="162"/>
        <v>3.5521023215800447E-4</v>
      </c>
      <c r="AG836">
        <f t="shared" si="163"/>
        <v>4.429502100874582E-2</v>
      </c>
      <c r="AH836">
        <f t="shared" si="164"/>
        <v>9.3879040422230992E-4</v>
      </c>
      <c r="AI836">
        <f t="shared" si="165"/>
        <v>9.9115914172011018E-4</v>
      </c>
      <c r="AJ836">
        <f t="shared" si="166"/>
        <v>2.3166806773715185E-3</v>
      </c>
      <c r="AK836">
        <f t="shared" si="167"/>
        <v>1.0132971008898104E-3</v>
      </c>
      <c r="AL836" s="5">
        <f t="shared" si="168"/>
        <v>6.1690665834872406E-2</v>
      </c>
      <c r="AM836" s="5">
        <f t="shared" si="169"/>
        <v>4.9554948332949579E-2</v>
      </c>
      <c r="AN836" s="5">
        <f t="shared" si="170"/>
        <v>1.2135717501922827E-2</v>
      </c>
    </row>
    <row r="837" spans="1:40" x14ac:dyDescent="0.25">
      <c r="A837" s="17">
        <v>906</v>
      </c>
      <c r="B837">
        <v>28</v>
      </c>
      <c r="C837">
        <v>11</v>
      </c>
      <c r="D837">
        <v>2012</v>
      </c>
      <c r="E837" s="1">
        <v>0.49041111111111113</v>
      </c>
      <c r="F837">
        <v>1</v>
      </c>
      <c r="G837">
        <v>12</v>
      </c>
      <c r="H837">
        <v>2012</v>
      </c>
      <c r="I837" s="1">
        <v>0.49041111111111113</v>
      </c>
      <c r="J837" s="4">
        <v>2129.9470000000001</v>
      </c>
      <c r="K837" s="7">
        <v>9.4227696745506027</v>
      </c>
      <c r="L837" s="5">
        <v>2.7448351218754898</v>
      </c>
      <c r="M837" s="5">
        <v>1.0060970218194786E-2</v>
      </c>
      <c r="N837" s="5">
        <v>0.42581216027128055</v>
      </c>
      <c r="O837" s="5">
        <v>1.0116489596532996</v>
      </c>
      <c r="P837" s="5">
        <v>3.3695048124045654E-2</v>
      </c>
      <c r="Q837" s="2">
        <v>0.54519495020674213</v>
      </c>
      <c r="R837" s="5">
        <v>1.8500682567844802</v>
      </c>
      <c r="S837" s="5">
        <v>1.5306171155119508E-2</v>
      </c>
      <c r="T837" s="5">
        <v>5.0795630126007824E-2</v>
      </c>
      <c r="U837" s="5">
        <v>0.34507900900820537</v>
      </c>
      <c r="V837" s="5">
        <v>0.23580398948894032</v>
      </c>
      <c r="W837" s="3" t="s">
        <v>148</v>
      </c>
      <c r="X837" s="3" t="s">
        <v>147</v>
      </c>
      <c r="Y837" s="3">
        <v>0.16781803780601062</v>
      </c>
      <c r="AB837">
        <f t="shared" ref="AB837:AB900" si="171">PRODUCT(L837,AB$2)</f>
        <v>7.7421801310904287E-2</v>
      </c>
      <c r="AC837">
        <f t="shared" ref="AC837:AC900" si="172">PRODUCT(M837,AC$2)</f>
        <v>1.2591322359574973E-4</v>
      </c>
      <c r="AD837">
        <f t="shared" ref="AD837:AD900" si="173">PRODUCT(N837,AD$2)</f>
        <v>6.8673953231322129E-3</v>
      </c>
      <c r="AE837">
        <f t="shared" ref="AE837:AE900" si="174">PRODUCT(O837,AE$2)</f>
        <v>1.0531690981799459E-2</v>
      </c>
      <c r="AF837">
        <f t="shared" ref="AF837:AF900" si="175">PRODUCT(P837,AF$2)</f>
        <v>3.8281301123892469E-4</v>
      </c>
      <c r="AG837">
        <f t="shared" ref="AG837:AG900" si="176">PRODUCT(R837,AG$2)</f>
        <v>8.0473543527598584E-2</v>
      </c>
      <c r="AH837">
        <f t="shared" ref="AH837:AH900" si="177">PRODUCT(S837,AH$2)</f>
        <v>8.4853734304892966E-4</v>
      </c>
      <c r="AI837">
        <f t="shared" ref="AI837:AI900" si="178">PRODUCT(T837,AI$2)</f>
        <v>1.2991774610662823E-3</v>
      </c>
      <c r="AJ837">
        <f t="shared" ref="AJ837:AJ900" si="179">PRODUCT(U837,AJ$2)</f>
        <v>7.0989304465790045E-3</v>
      </c>
      <c r="AK837">
        <f t="shared" ref="AK837:AK900" si="180">PRODUCT(V837,AK$2)</f>
        <v>2.9416665355406729E-3</v>
      </c>
      <c r="AL837" s="5">
        <f t="shared" ref="AL837:AL900" si="181">SUM(AB837:AF837)</f>
        <v>9.5329613850670625E-2</v>
      </c>
      <c r="AM837" s="5">
        <f t="shared" ref="AM837:AM900" si="182">SUM(AG837:AK837)</f>
        <v>9.2661855313833474E-2</v>
      </c>
      <c r="AN837" s="5">
        <f t="shared" ref="AN837:AN900" si="183">SUM(AL837-AM837)</f>
        <v>2.6677585368371504E-3</v>
      </c>
    </row>
    <row r="838" spans="1:40" x14ac:dyDescent="0.25">
      <c r="A838" s="17">
        <v>907</v>
      </c>
      <c r="B838">
        <v>1</v>
      </c>
      <c r="C838">
        <v>12</v>
      </c>
      <c r="D838">
        <v>2012</v>
      </c>
      <c r="E838" s="1">
        <v>0.49041111111111113</v>
      </c>
      <c r="F838">
        <v>4</v>
      </c>
      <c r="G838">
        <v>12</v>
      </c>
      <c r="H838">
        <v>2012</v>
      </c>
      <c r="I838" s="1">
        <v>0.55082777777777769</v>
      </c>
      <c r="J838" s="4">
        <v>2171.0120000000002</v>
      </c>
      <c r="K838" s="7">
        <v>28.571928667368041</v>
      </c>
      <c r="L838" s="5">
        <v>3.774626763923921</v>
      </c>
      <c r="M838" s="5">
        <v>1.8913760034490829E-2</v>
      </c>
      <c r="N838" s="5">
        <v>0.64950784856708921</v>
      </c>
      <c r="O838" s="5">
        <v>1.026789964004498</v>
      </c>
      <c r="P838" s="5">
        <v>6.3166240751624914E-2</v>
      </c>
      <c r="Q838" s="2">
        <v>0.37609729804410708</v>
      </c>
      <c r="R838" s="5">
        <v>2.5808028698137089</v>
      </c>
      <c r="S838" s="5">
        <v>5.544725992609284E-2</v>
      </c>
      <c r="T838" s="5">
        <v>8.9738794626653393E-2</v>
      </c>
      <c r="U838" s="5">
        <v>0.24210214713998204</v>
      </c>
      <c r="V838" s="5">
        <v>0.13373548065756122</v>
      </c>
      <c r="W838" s="3">
        <v>0.23359762667765316</v>
      </c>
      <c r="X838" s="3">
        <v>3.6394058419479985E-2</v>
      </c>
      <c r="Y838" s="3">
        <v>0.46719525335530632</v>
      </c>
      <c r="AB838">
        <f t="shared" si="171"/>
        <v>0.10646847273640934</v>
      </c>
      <c r="AC838">
        <f t="shared" si="172"/>
        <v>2.3670604768836142E-4</v>
      </c>
      <c r="AD838">
        <f t="shared" si="173"/>
        <v>1.04751051701896E-2</v>
      </c>
      <c r="AE838">
        <f t="shared" si="174"/>
        <v>1.0689315202591967E-2</v>
      </c>
      <c r="AF838">
        <f t="shared" si="175"/>
        <v>7.1763835272626686E-4</v>
      </c>
      <c r="AG838">
        <f t="shared" si="176"/>
        <v>0.11225875116687591</v>
      </c>
      <c r="AH838">
        <f t="shared" si="177"/>
        <v>3.0738628322010855E-3</v>
      </c>
      <c r="AI838">
        <f t="shared" si="178"/>
        <v>2.2952096287217959E-3</v>
      </c>
      <c r="AJ838">
        <f t="shared" si="179"/>
        <v>4.980500866899446E-3</v>
      </c>
      <c r="AK838">
        <f t="shared" si="180"/>
        <v>1.6683567946302548E-3</v>
      </c>
      <c r="AL838" s="5">
        <f t="shared" si="181"/>
        <v>0.12858723750960552</v>
      </c>
      <c r="AM838" s="5">
        <f t="shared" si="182"/>
        <v>0.12427668128932848</v>
      </c>
      <c r="AN838" s="5">
        <f t="shared" si="183"/>
        <v>4.3105562202770398E-3</v>
      </c>
    </row>
    <row r="839" spans="1:40" x14ac:dyDescent="0.25">
      <c r="A839" s="17">
        <v>908</v>
      </c>
      <c r="B839">
        <v>4</v>
      </c>
      <c r="C839">
        <v>12</v>
      </c>
      <c r="D839">
        <v>2012</v>
      </c>
      <c r="E839" s="1">
        <v>0.55082777777777769</v>
      </c>
      <c r="F839">
        <v>5</v>
      </c>
      <c r="G839">
        <v>12</v>
      </c>
      <c r="H839">
        <v>2012</v>
      </c>
      <c r="I839" s="1">
        <v>0.63207777777777774</v>
      </c>
      <c r="J839" s="4">
        <v>765.65300000000002</v>
      </c>
      <c r="K839" s="7">
        <v>104.01578783077966</v>
      </c>
      <c r="L839" s="5">
        <v>12.546527822220598</v>
      </c>
      <c r="M839" s="5">
        <v>3.28947969902815E-2</v>
      </c>
      <c r="N839" s="5">
        <v>0.62337986877432294</v>
      </c>
      <c r="O839" s="5">
        <v>2.4623739474670643</v>
      </c>
      <c r="P839" s="5">
        <v>7.6583865885285721E-2</v>
      </c>
      <c r="Q839" s="2">
        <v>0.51094501099236034</v>
      </c>
      <c r="R839" s="5">
        <v>7.739834276536933</v>
      </c>
      <c r="S839" s="5">
        <v>5.4270015268013054E-2</v>
      </c>
      <c r="T839" s="5">
        <v>0.13465107561780595</v>
      </c>
      <c r="U839" s="5">
        <v>0.65341610363963842</v>
      </c>
      <c r="V839" s="5">
        <v>0.55200114586285598</v>
      </c>
      <c r="W839" s="3">
        <v>1.0347169798585183</v>
      </c>
      <c r="X839" s="3">
        <v>5.8238457831532441E-2</v>
      </c>
      <c r="Y839" s="3">
        <v>2.0694339597170366</v>
      </c>
      <c r="AB839">
        <f t="shared" si="171"/>
        <v>0.35389185181001881</v>
      </c>
      <c r="AC839">
        <f t="shared" si="172"/>
        <v>4.1167897715110012E-4</v>
      </c>
      <c r="AD839">
        <f t="shared" si="173"/>
        <v>1.0053719444339446E-2</v>
      </c>
      <c r="AE839">
        <f t="shared" si="174"/>
        <v>2.5634348010642204E-2</v>
      </c>
      <c r="AF839">
        <f t="shared" si="175"/>
        <v>8.7007741327256344E-4</v>
      </c>
      <c r="AG839">
        <f t="shared" si="176"/>
        <v>0.33666427617748818</v>
      </c>
      <c r="AH839">
        <f t="shared" si="177"/>
        <v>3.0085992176653595E-3</v>
      </c>
      <c r="AI839">
        <f t="shared" si="178"/>
        <v>3.4439112600242452E-3</v>
      </c>
      <c r="AJ839">
        <f t="shared" si="179"/>
        <v>1.3442009949385691E-2</v>
      </c>
      <c r="AK839">
        <f t="shared" si="180"/>
        <v>6.8862418396064872E-3</v>
      </c>
      <c r="AL839" s="5">
        <f t="shared" si="181"/>
        <v>0.39086167565542412</v>
      </c>
      <c r="AM839" s="5">
        <f t="shared" si="182"/>
        <v>0.36344503844417003</v>
      </c>
      <c r="AN839" s="5">
        <f t="shared" si="183"/>
        <v>2.7416637211254091E-2</v>
      </c>
    </row>
    <row r="840" spans="1:40" x14ac:dyDescent="0.25">
      <c r="A840" s="17">
        <v>909</v>
      </c>
      <c r="B840">
        <v>5</v>
      </c>
      <c r="C840">
        <v>12</v>
      </c>
      <c r="D840">
        <v>2012</v>
      </c>
      <c r="E840" s="1">
        <v>0.63277222222222218</v>
      </c>
      <c r="F840">
        <v>6</v>
      </c>
      <c r="G840">
        <v>12</v>
      </c>
      <c r="H840">
        <v>2012</v>
      </c>
      <c r="I840" s="1">
        <v>0.63624444444444439</v>
      </c>
      <c r="J840" s="4">
        <v>708.77800000000002</v>
      </c>
      <c r="K840" s="7">
        <v>145.98365073408027</v>
      </c>
      <c r="L840" s="5">
        <v>23.237929694958556</v>
      </c>
      <c r="M840" s="5">
        <v>3.2077745076737711E-2</v>
      </c>
      <c r="N840" s="5">
        <v>0.96012009402097687</v>
      </c>
      <c r="O840" s="5">
        <v>2.1121996826462821</v>
      </c>
      <c r="P840" s="5">
        <v>7.5447225130200607E-2</v>
      </c>
      <c r="Q840" s="2">
        <v>-1.3219227552096715</v>
      </c>
      <c r="R840" s="5">
        <v>13.620551616067845</v>
      </c>
      <c r="S840" s="5">
        <v>8.0056096549272135E-2</v>
      </c>
      <c r="T840" s="5">
        <v>0.16089570123978644</v>
      </c>
      <c r="U840" s="5">
        <v>0.56265102284025004</v>
      </c>
      <c r="V840" s="5">
        <v>1.8420737287745013</v>
      </c>
      <c r="W840" s="3">
        <v>1.6365302522347718</v>
      </c>
      <c r="X840" s="3">
        <v>0.19317900452113781</v>
      </c>
      <c r="Y840" s="3">
        <v>3.2730605044695436</v>
      </c>
      <c r="AB840">
        <f t="shared" si="171"/>
        <v>0.65545735748620859</v>
      </c>
      <c r="AC840">
        <f t="shared" si="172"/>
        <v>4.0145355772849562E-4</v>
      </c>
      <c r="AD840">
        <f t="shared" si="173"/>
        <v>1.5484584186426828E-2</v>
      </c>
      <c r="AE840">
        <f t="shared" si="174"/>
        <v>2.1988886695548111E-2</v>
      </c>
      <c r="AF840">
        <f t="shared" si="175"/>
        <v>8.5716391724343906E-4</v>
      </c>
      <c r="AG840">
        <f t="shared" si="176"/>
        <v>0.5924614128835497</v>
      </c>
      <c r="AH840">
        <f t="shared" si="177"/>
        <v>4.4381175914178237E-3</v>
      </c>
      <c r="AI840">
        <f t="shared" si="178"/>
        <v>4.11515849128444E-3</v>
      </c>
      <c r="AJ840">
        <f t="shared" si="179"/>
        <v>1.1574799893854147E-2</v>
      </c>
      <c r="AK840">
        <f t="shared" si="180"/>
        <v>2.2979961686308649E-2</v>
      </c>
      <c r="AL840" s="5">
        <f t="shared" si="181"/>
        <v>0.69418944584315545</v>
      </c>
      <c r="AM840" s="5">
        <f t="shared" si="182"/>
        <v>0.63556945054641478</v>
      </c>
      <c r="AN840" s="5">
        <f t="shared" si="183"/>
        <v>5.8619995296740668E-2</v>
      </c>
    </row>
    <row r="841" spans="1:40" x14ac:dyDescent="0.25">
      <c r="A841" s="17">
        <v>910</v>
      </c>
      <c r="B841">
        <v>6</v>
      </c>
      <c r="C841">
        <v>12</v>
      </c>
      <c r="D841">
        <v>2012</v>
      </c>
      <c r="E841" s="1">
        <v>0.63624444444444439</v>
      </c>
      <c r="F841">
        <v>7</v>
      </c>
      <c r="G841">
        <v>12</v>
      </c>
      <c r="H841">
        <v>2012</v>
      </c>
      <c r="I841" s="1">
        <v>0.63554999999999995</v>
      </c>
      <c r="J841" s="4">
        <v>706.84799999999996</v>
      </c>
      <c r="K841" s="7">
        <v>103.89786771696313</v>
      </c>
      <c r="L841" s="5">
        <v>7.3069834910287179</v>
      </c>
      <c r="M841" s="5">
        <v>2.6434726183469901E-2</v>
      </c>
      <c r="N841" s="5">
        <v>0.99546154194395409</v>
      </c>
      <c r="O841" s="5">
        <v>1.8237650338780995</v>
      </c>
      <c r="P841" s="5">
        <v>7.694723618090453E-2</v>
      </c>
      <c r="Q841" s="2">
        <v>0.69936026441516885</v>
      </c>
      <c r="R841" s="5">
        <v>4.4596584649976618</v>
      </c>
      <c r="S841" s="5">
        <v>5.8461413674981519E-2</v>
      </c>
      <c r="T841" s="5">
        <v>0.11835547859417207</v>
      </c>
      <c r="U841" s="5">
        <v>0.44319759457950414</v>
      </c>
      <c r="V841" s="5">
        <v>1.9965150451959499</v>
      </c>
      <c r="W841" s="3">
        <v>0.84408404417541005</v>
      </c>
      <c r="X841" s="3">
        <v>9.9176692369931277E-2</v>
      </c>
      <c r="Y841" s="3">
        <v>1.6881680883508201</v>
      </c>
      <c r="AB841">
        <f t="shared" si="171"/>
        <v>0.2061033901511499</v>
      </c>
      <c r="AC841">
        <f t="shared" si="172"/>
        <v>3.3083107458287326E-4</v>
      </c>
      <c r="AD841">
        <f t="shared" si="173"/>
        <v>1.6054562493350591E-2</v>
      </c>
      <c r="AE841">
        <f t="shared" si="174"/>
        <v>1.8986160739786335E-2</v>
      </c>
      <c r="AF841">
        <f t="shared" si="175"/>
        <v>8.7420570169490126E-4</v>
      </c>
      <c r="AG841">
        <f t="shared" si="176"/>
        <v>0.19398447505119285</v>
      </c>
      <c r="AH841">
        <f t="shared" si="177"/>
        <v>3.2409602720312623E-3</v>
      </c>
      <c r="AI841">
        <f t="shared" si="178"/>
        <v>3.0271259516186652E-3</v>
      </c>
      <c r="AJ841">
        <f t="shared" si="179"/>
        <v>9.1174160580025539E-3</v>
      </c>
      <c r="AK841">
        <f t="shared" si="180"/>
        <v>2.4906624815318735E-2</v>
      </c>
      <c r="AL841" s="5">
        <f t="shared" si="181"/>
        <v>0.24234915016056463</v>
      </c>
      <c r="AM841" s="5">
        <f t="shared" si="182"/>
        <v>0.23427660214816409</v>
      </c>
      <c r="AN841" s="5">
        <f t="shared" si="183"/>
        <v>8.0725480124005378E-3</v>
      </c>
    </row>
    <row r="842" spans="1:40" x14ac:dyDescent="0.25">
      <c r="A842" s="17">
        <v>911</v>
      </c>
      <c r="B842">
        <v>7</v>
      </c>
      <c r="C842">
        <v>12</v>
      </c>
      <c r="D842">
        <v>2012</v>
      </c>
      <c r="E842" s="1">
        <v>0.63624444444444439</v>
      </c>
      <c r="F842">
        <v>10</v>
      </c>
      <c r="G842">
        <v>12</v>
      </c>
      <c r="H842">
        <v>2012</v>
      </c>
      <c r="I842" s="1">
        <v>0.63554999999999995</v>
      </c>
      <c r="J842" s="4">
        <v>2124.3130000000001</v>
      </c>
      <c r="K842" s="7">
        <v>54.789477821771072</v>
      </c>
      <c r="L842" s="5">
        <v>1.8319240149638962</v>
      </c>
      <c r="M842" s="5">
        <v>1.4900817346596287E-2</v>
      </c>
      <c r="N842" s="5">
        <v>1.1357375302038824</v>
      </c>
      <c r="O842" s="5">
        <v>0.62986323892320317</v>
      </c>
      <c r="P842" s="5">
        <v>7.3827475831794415E-2</v>
      </c>
      <c r="Q842" s="2">
        <v>0.34071273819253556</v>
      </c>
      <c r="R842" s="5">
        <v>1.1468400999915425</v>
      </c>
      <c r="S842" s="5">
        <v>2.5911122011367128E-2</v>
      </c>
      <c r="T842" s="5">
        <v>8.683685815916331E-2</v>
      </c>
      <c r="U842" s="5">
        <v>0.38843616736328407</v>
      </c>
      <c r="V842" s="5">
        <v>0.84019696406948197</v>
      </c>
      <c r="W842" s="3">
        <v>0.51266874068153601</v>
      </c>
      <c r="X842" s="3">
        <v>0.19351105663801493</v>
      </c>
      <c r="Y842" s="3">
        <v>1.025337481363072</v>
      </c>
      <c r="AB842">
        <f t="shared" si="171"/>
        <v>5.1671904069159058E-2</v>
      </c>
      <c r="AC842">
        <f t="shared" si="172"/>
        <v>1.8648399762960911E-4</v>
      </c>
      <c r="AD842">
        <f t="shared" si="173"/>
        <v>1.8316899635414014E-2</v>
      </c>
      <c r="AE842">
        <f t="shared" si="174"/>
        <v>6.5571411207775675E-3</v>
      </c>
      <c r="AF842">
        <f t="shared" si="175"/>
        <v>8.3876177387530069E-4</v>
      </c>
      <c r="AG842">
        <f t="shared" si="176"/>
        <v>4.9884800935004678E-2</v>
      </c>
      <c r="AH842">
        <f t="shared" si="177"/>
        <v>1.4364503313154303E-3</v>
      </c>
      <c r="AI842">
        <f t="shared" si="178"/>
        <v>2.2209880777211109E-3</v>
      </c>
      <c r="AJ842">
        <f t="shared" si="179"/>
        <v>7.990869519919442E-3</v>
      </c>
      <c r="AK842">
        <f t="shared" si="180"/>
        <v>1.0481499052762999E-2</v>
      </c>
      <c r="AL842" s="5">
        <f t="shared" si="181"/>
        <v>7.7571190596855563E-2</v>
      </c>
      <c r="AM842" s="5">
        <f t="shared" si="182"/>
        <v>7.201460791672365E-2</v>
      </c>
      <c r="AN842" s="5">
        <f t="shared" si="183"/>
        <v>5.5565826801319135E-3</v>
      </c>
    </row>
    <row r="843" spans="1:40" x14ac:dyDescent="0.25">
      <c r="A843" s="17">
        <v>912</v>
      </c>
      <c r="B843">
        <v>10</v>
      </c>
      <c r="C843">
        <v>12</v>
      </c>
      <c r="D843">
        <v>2012</v>
      </c>
      <c r="E843" s="1">
        <v>0.63624444444444439</v>
      </c>
      <c r="F843">
        <v>13</v>
      </c>
      <c r="G843">
        <v>12</v>
      </c>
      <c r="H843">
        <v>2012</v>
      </c>
      <c r="I843" s="1">
        <v>0.63554999999999995</v>
      </c>
      <c r="J843" s="4">
        <v>2129.2579999999998</v>
      </c>
      <c r="K843" s="7" t="s">
        <v>104</v>
      </c>
      <c r="L843" s="5">
        <v>1.5157705955157461</v>
      </c>
      <c r="M843" s="5">
        <v>8.7908557816854509E-3</v>
      </c>
      <c r="N843" s="5">
        <v>0.42596528931674793</v>
      </c>
      <c r="O843" s="5">
        <v>0.94841520692497894</v>
      </c>
      <c r="P843" s="5">
        <v>3.4718510704981109E-2</v>
      </c>
      <c r="Q843" s="2">
        <v>0.70387783864363396</v>
      </c>
      <c r="R843" s="5">
        <v>0.96989373763066766</v>
      </c>
      <c r="S843" s="5">
        <v>4.7084007668399042E-2</v>
      </c>
      <c r="T843" s="5">
        <v>3.6222007854379325E-2</v>
      </c>
      <c r="U843" s="5">
        <v>0.23862647614020158</v>
      </c>
      <c r="V843" s="5">
        <v>0.15783651707151819</v>
      </c>
      <c r="W843" s="3">
        <v>0.11341526396835035</v>
      </c>
      <c r="X843" s="3">
        <v>1.6757649399460003E-2</v>
      </c>
      <c r="Y843" s="3">
        <v>0.22683052793670069</v>
      </c>
      <c r="AB843">
        <f t="shared" si="171"/>
        <v>4.2754367628007384E-2</v>
      </c>
      <c r="AC843">
        <f t="shared" si="172"/>
        <v>1.1001771853330812E-4</v>
      </c>
      <c r="AD843">
        <f t="shared" si="173"/>
        <v>6.8698649512659148E-3</v>
      </c>
      <c r="AE843">
        <f t="shared" si="174"/>
        <v>9.8734010315162882E-3</v>
      </c>
      <c r="AF843">
        <f t="shared" si="175"/>
        <v>3.9444067804194873E-4</v>
      </c>
      <c r="AG843">
        <f t="shared" si="176"/>
        <v>4.2188057454714323E-2</v>
      </c>
      <c r="AH843">
        <f t="shared" si="177"/>
        <v>2.6102242266953669E-3</v>
      </c>
      <c r="AI843">
        <f t="shared" si="178"/>
        <v>9.2643434252587253E-4</v>
      </c>
      <c r="AJ843">
        <f t="shared" si="179"/>
        <v>4.90899971487763E-3</v>
      </c>
      <c r="AK843">
        <f t="shared" si="180"/>
        <v>1.9690184265408954E-3</v>
      </c>
      <c r="AL843" s="5">
        <f t="shared" si="181"/>
        <v>6.0002092007364845E-2</v>
      </c>
      <c r="AM843" s="5">
        <f t="shared" si="182"/>
        <v>5.2602734165354083E-2</v>
      </c>
      <c r="AN843" s="5">
        <f t="shared" si="183"/>
        <v>7.399357842010762E-3</v>
      </c>
    </row>
    <row r="844" spans="1:40" x14ac:dyDescent="0.25">
      <c r="A844" s="17">
        <v>913</v>
      </c>
      <c r="B844">
        <v>13</v>
      </c>
      <c r="C844">
        <v>12</v>
      </c>
      <c r="D844">
        <v>2012</v>
      </c>
      <c r="E844" s="1">
        <v>0.63624444444444439</v>
      </c>
      <c r="F844">
        <v>17</v>
      </c>
      <c r="G844">
        <v>12</v>
      </c>
      <c r="H844">
        <v>2012</v>
      </c>
      <c r="I844" s="1">
        <v>0.45429999999999998</v>
      </c>
      <c r="J844" s="4">
        <v>2708.3380000000002</v>
      </c>
      <c r="K844" s="7">
        <v>43.336540712422142</v>
      </c>
      <c r="L844" s="5">
        <v>6.6677275879155413</v>
      </c>
      <c r="M844" s="5">
        <v>1.7018801444526742E-2</v>
      </c>
      <c r="N844" s="5">
        <v>0.71078523680082284</v>
      </c>
      <c r="O844" s="5">
        <v>1.621912282243452</v>
      </c>
      <c r="P844" s="5">
        <v>1.6693140467204114E-2</v>
      </c>
      <c r="Q844" s="2">
        <v>0.62670250157156637</v>
      </c>
      <c r="R844" s="5">
        <v>3.9472402139860923</v>
      </c>
      <c r="S844" s="5">
        <v>2.1638362715436555E-2</v>
      </c>
      <c r="T844" s="5">
        <v>9.6202665004638768E-2</v>
      </c>
      <c r="U844" s="5">
        <v>0.41467497779080748</v>
      </c>
      <c r="V844" s="5">
        <v>0.69664913808148521</v>
      </c>
      <c r="W844" s="3">
        <v>0.43590922982302821</v>
      </c>
      <c r="X844" s="3">
        <v>0.11335500705398741</v>
      </c>
      <c r="Y844" s="3">
        <v>0.87181845964605642</v>
      </c>
      <c r="AB844">
        <f t="shared" si="171"/>
        <v>0.18807230947777454</v>
      </c>
      <c r="AC844">
        <f t="shared" si="172"/>
        <v>2.1299060678472596E-4</v>
      </c>
      <c r="AD844">
        <f t="shared" si="173"/>
        <v>1.1463372036739399E-2</v>
      </c>
      <c r="AE844">
        <f t="shared" si="174"/>
        <v>1.6884788733462549E-2</v>
      </c>
      <c r="AF844">
        <f t="shared" si="175"/>
        <v>1.8965253724402423E-4</v>
      </c>
      <c r="AG844">
        <f t="shared" si="176"/>
        <v>0.17169550691399227</v>
      </c>
      <c r="AH844">
        <f t="shared" si="177"/>
        <v>1.1995788248025897E-3</v>
      </c>
      <c r="AI844">
        <f t="shared" si="178"/>
        <v>2.4605331946565136E-3</v>
      </c>
      <c r="AJ844">
        <f t="shared" si="179"/>
        <v>8.5306516723062647E-3</v>
      </c>
      <c r="AK844">
        <f t="shared" si="180"/>
        <v>8.6907327604975708E-3</v>
      </c>
      <c r="AL844" s="5">
        <f t="shared" si="181"/>
        <v>0.21682311339200522</v>
      </c>
      <c r="AM844" s="5">
        <f t="shared" si="182"/>
        <v>0.19257700336625519</v>
      </c>
      <c r="AN844" s="5">
        <f t="shared" si="183"/>
        <v>2.4246110025750028E-2</v>
      </c>
    </row>
    <row r="845" spans="1:40" x14ac:dyDescent="0.25">
      <c r="A845" s="17">
        <v>914</v>
      </c>
      <c r="B845">
        <v>17</v>
      </c>
      <c r="C845">
        <v>12</v>
      </c>
      <c r="D845">
        <v>2012</v>
      </c>
      <c r="E845" s="1">
        <v>0.45846666666666669</v>
      </c>
      <c r="F845">
        <v>18</v>
      </c>
      <c r="G845">
        <v>12</v>
      </c>
      <c r="H845">
        <v>2012</v>
      </c>
      <c r="I845" s="1">
        <v>0.45846666666666669</v>
      </c>
      <c r="J845" s="4">
        <v>707.71299999999997</v>
      </c>
      <c r="K845" s="7">
        <v>137.47</v>
      </c>
      <c r="L845" s="5">
        <v>6.7866211303169512</v>
      </c>
      <c r="M845" s="5">
        <v>9.1854560629332331E-3</v>
      </c>
      <c r="N845" s="5">
        <v>1.2972725761243142</v>
      </c>
      <c r="O845" s="5">
        <v>2.5160302740423499</v>
      </c>
      <c r="P845" s="5">
        <v>0.12434984237960868</v>
      </c>
      <c r="Q845" s="2">
        <v>1.6784736170660519</v>
      </c>
      <c r="R845" s="5">
        <v>3.3219501879057378</v>
      </c>
      <c r="S845" s="5">
        <v>6.1251759776444231E-2</v>
      </c>
      <c r="T845" s="5">
        <v>0.27265572343591266</v>
      </c>
      <c r="U845" s="5">
        <v>0.40402159255705822</v>
      </c>
      <c r="V845" s="5">
        <v>2.0844061552258242</v>
      </c>
      <c r="W845" s="3">
        <v>1.567467044420144</v>
      </c>
      <c r="X845" s="3">
        <v>8.8183531703201909E-2</v>
      </c>
      <c r="Y845" s="3">
        <v>3.1349340888402879</v>
      </c>
      <c r="AB845">
        <f t="shared" si="171"/>
        <v>0.19142586326451783</v>
      </c>
      <c r="AC845">
        <f t="shared" si="172"/>
        <v>1.1495614816446278E-4</v>
      </c>
      <c r="AD845">
        <f t="shared" si="173"/>
        <v>2.0922097707186275E-2</v>
      </c>
      <c r="AE845">
        <f t="shared" si="174"/>
        <v>2.6192932928184236E-2</v>
      </c>
      <c r="AF845">
        <f t="shared" si="175"/>
        <v>1.4127517323369873E-3</v>
      </c>
      <c r="AG845">
        <f t="shared" si="176"/>
        <v>0.1444968865676228</v>
      </c>
      <c r="AH845">
        <f t="shared" si="177"/>
        <v>3.3956503537719315E-3</v>
      </c>
      <c r="AI845">
        <f t="shared" si="178"/>
        <v>6.9735953592844867E-3</v>
      </c>
      <c r="AJ845">
        <f t="shared" si="179"/>
        <v>8.3114913095465592E-3</v>
      </c>
      <c r="AK845">
        <f t="shared" si="180"/>
        <v>2.6003070798725353E-2</v>
      </c>
      <c r="AL845" s="5">
        <f t="shared" si="181"/>
        <v>0.24006860178038977</v>
      </c>
      <c r="AM845" s="5">
        <f t="shared" si="182"/>
        <v>0.18918069438895113</v>
      </c>
      <c r="AN845" s="5">
        <f t="shared" si="183"/>
        <v>5.0887907391438642E-2</v>
      </c>
    </row>
    <row r="846" spans="1:40" x14ac:dyDescent="0.25">
      <c r="A846" s="17">
        <v>915</v>
      </c>
      <c r="B846">
        <v>18</v>
      </c>
      <c r="C846">
        <v>12</v>
      </c>
      <c r="D846">
        <v>2012</v>
      </c>
      <c r="E846" s="1">
        <v>0.45916111111111113</v>
      </c>
      <c r="F846">
        <v>19</v>
      </c>
      <c r="G846">
        <v>12</v>
      </c>
      <c r="H846">
        <v>2012</v>
      </c>
      <c r="I846" s="1">
        <v>0.45846666666666669</v>
      </c>
      <c r="J846" s="4">
        <v>707.58600000000001</v>
      </c>
      <c r="K846" s="7">
        <v>84.34</v>
      </c>
      <c r="L846" s="5">
        <v>5.3497572497665784</v>
      </c>
      <c r="M846" s="5">
        <v>3.3932271130293706E-2</v>
      </c>
      <c r="N846" s="5">
        <v>1.3170337834081887</v>
      </c>
      <c r="O846" s="5">
        <v>2.0882427483490815</v>
      </c>
      <c r="P846" s="5">
        <v>8.7900740451808457E-2</v>
      </c>
      <c r="Q846" s="2">
        <v>1.2756777983660879</v>
      </c>
      <c r="R846" s="5">
        <v>3.2228270956934324</v>
      </c>
      <c r="S846" s="5">
        <v>0.13014295553237815</v>
      </c>
      <c r="T846" s="5">
        <v>0.10973742649892261</v>
      </c>
      <c r="U846" s="5">
        <v>0.4333174106516145</v>
      </c>
      <c r="V846" s="5">
        <v>1.5902462739511523</v>
      </c>
      <c r="W846" s="3">
        <v>0.71901236796580048</v>
      </c>
      <c r="X846" s="3">
        <v>0.22440918427092157</v>
      </c>
      <c r="Y846" s="3">
        <v>1.438024735931601</v>
      </c>
      <c r="AB846">
        <f t="shared" si="171"/>
        <v>0.15089716666478373</v>
      </c>
      <c r="AC846">
        <f t="shared" si="172"/>
        <v>4.2466298471032377E-4</v>
      </c>
      <c r="AD846">
        <f t="shared" si="173"/>
        <v>2.1240801669032427E-2</v>
      </c>
      <c r="AE846">
        <f t="shared" si="174"/>
        <v>2.1739484937673664E-2</v>
      </c>
      <c r="AF846">
        <f t="shared" si="175"/>
        <v>9.9864962408155065E-4</v>
      </c>
      <c r="AG846">
        <f t="shared" si="176"/>
        <v>0.1401852691737861</v>
      </c>
      <c r="AH846">
        <f t="shared" si="177"/>
        <v>7.2148126781558207E-3</v>
      </c>
      <c r="AI846">
        <f t="shared" si="178"/>
        <v>2.8067058286146101E-3</v>
      </c>
      <c r="AJ846">
        <f t="shared" si="179"/>
        <v>8.914161914248396E-3</v>
      </c>
      <c r="AK846">
        <f t="shared" si="180"/>
        <v>1.9838401621147108E-2</v>
      </c>
      <c r="AL846" s="5">
        <f t="shared" si="181"/>
        <v>0.1953007658802817</v>
      </c>
      <c r="AM846" s="5">
        <f t="shared" si="182"/>
        <v>0.17895935121595205</v>
      </c>
      <c r="AN846" s="5">
        <f t="shared" si="183"/>
        <v>1.6341414664329645E-2</v>
      </c>
    </row>
    <row r="847" spans="1:40" x14ac:dyDescent="0.25">
      <c r="A847" s="17">
        <v>916</v>
      </c>
      <c r="B847">
        <v>19</v>
      </c>
      <c r="C847">
        <v>12</v>
      </c>
      <c r="D847">
        <v>2012</v>
      </c>
      <c r="E847" s="1">
        <v>0.45916111111111113</v>
      </c>
      <c r="F847">
        <v>22</v>
      </c>
      <c r="G847">
        <v>12</v>
      </c>
      <c r="H847">
        <v>2012</v>
      </c>
      <c r="I847" s="1">
        <v>0.45846666666666669</v>
      </c>
      <c r="J847" s="4">
        <v>2125.404</v>
      </c>
      <c r="K847" s="7">
        <v>55.222442415653674</v>
      </c>
      <c r="L847" s="5">
        <v>4.4608805353397916</v>
      </c>
      <c r="M847" s="5">
        <v>1.6261065347262609E-2</v>
      </c>
      <c r="N847" s="5">
        <v>1.2653813894519192</v>
      </c>
      <c r="O847" s="5">
        <v>2.0802790120529244</v>
      </c>
      <c r="P847" s="5">
        <v>0.1214200531600894</v>
      </c>
      <c r="Q847" s="2">
        <v>1.3493977654293805</v>
      </c>
      <c r="R847" s="5">
        <v>2.8988499755026971</v>
      </c>
      <c r="S847" s="5">
        <v>2.5836342957229152E-2</v>
      </c>
      <c r="T847" s="5">
        <v>0.10351443772572179</v>
      </c>
      <c r="U847" s="5">
        <v>0.39504552232579465</v>
      </c>
      <c r="V847" s="5">
        <v>0.82854585136127845</v>
      </c>
      <c r="W847" s="3">
        <v>0.61262571021143541</v>
      </c>
      <c r="X847" s="3">
        <v>0.2132271115228965</v>
      </c>
      <c r="Y847" s="3">
        <v>1.2252514204228708</v>
      </c>
      <c r="AB847">
        <f t="shared" si="171"/>
        <v>0.1258251920948803</v>
      </c>
      <c r="AC847">
        <f t="shared" si="172"/>
        <v>2.0350752587182882E-4</v>
      </c>
      <c r="AD847">
        <f t="shared" si="173"/>
        <v>2.0407764377523698E-2</v>
      </c>
      <c r="AE847">
        <f t="shared" si="174"/>
        <v>2.1656579094761111E-2</v>
      </c>
      <c r="AF847">
        <f t="shared" si="175"/>
        <v>1.3794660866453541E-3</v>
      </c>
      <c r="AG847">
        <f t="shared" si="176"/>
        <v>0.1260930394476629</v>
      </c>
      <c r="AH847">
        <f t="shared" si="177"/>
        <v>1.4323047602728168E-3</v>
      </c>
      <c r="AI847">
        <f t="shared" si="178"/>
        <v>2.6475431853999224E-3</v>
      </c>
      <c r="AJ847">
        <f t="shared" si="179"/>
        <v>8.1268365012506626E-3</v>
      </c>
      <c r="AK847">
        <f t="shared" si="180"/>
        <v>1.0336150840335311E-2</v>
      </c>
      <c r="AL847" s="5">
        <f t="shared" si="181"/>
        <v>0.16947250917968232</v>
      </c>
      <c r="AM847" s="5">
        <f t="shared" si="182"/>
        <v>0.1486358747349216</v>
      </c>
      <c r="AN847" s="5">
        <f t="shared" si="183"/>
        <v>2.0836634444760721E-2</v>
      </c>
    </row>
    <row r="848" spans="1:40" x14ac:dyDescent="0.25">
      <c r="A848" s="17">
        <v>917</v>
      </c>
      <c r="B848">
        <v>22</v>
      </c>
      <c r="C848">
        <v>12</v>
      </c>
      <c r="D848">
        <v>2012</v>
      </c>
      <c r="E848" s="1">
        <v>0.45846666666666669</v>
      </c>
      <c r="F848">
        <v>25</v>
      </c>
      <c r="G848">
        <v>12</v>
      </c>
      <c r="H848">
        <v>2012</v>
      </c>
      <c r="I848" s="1">
        <v>0.45846666666666669</v>
      </c>
      <c r="J848" s="4">
        <v>2127.2640000000001</v>
      </c>
      <c r="K848" s="7">
        <v>34.94</v>
      </c>
      <c r="L848" s="5">
        <v>2.3160203278326841</v>
      </c>
      <c r="M848" s="5">
        <v>2.7641139040570422E-3</v>
      </c>
      <c r="N848" s="5">
        <v>0.98007800943684786</v>
      </c>
      <c r="O848" s="5">
        <v>1.1073040299652512</v>
      </c>
      <c r="P848" s="5">
        <v>7.5322103885554409E-2</v>
      </c>
      <c r="Q848" s="2">
        <v>0.7777079475206965</v>
      </c>
      <c r="R848" s="5">
        <v>1.3072569585470664</v>
      </c>
      <c r="S848" s="5">
        <v>1.0104371938164077E-2</v>
      </c>
      <c r="T848" s="5">
        <v>0.10354677808364798</v>
      </c>
      <c r="U848" s="5">
        <v>0.14878610898004824</v>
      </c>
      <c r="V848" s="5">
        <v>0.49228868631255934</v>
      </c>
      <c r="W848" s="3">
        <v>0.4209626179870159</v>
      </c>
      <c r="X848" s="3">
        <v>0.24940057424806078</v>
      </c>
      <c r="Y848" s="3">
        <v>0.84192523597403179</v>
      </c>
      <c r="AB848">
        <f t="shared" si="171"/>
        <v>6.5326497837494252E-2</v>
      </c>
      <c r="AC848">
        <f t="shared" si="172"/>
        <v>3.4592935323100753E-5</v>
      </c>
      <c r="AD848">
        <f t="shared" si="173"/>
        <v>1.5806460609352615E-2</v>
      </c>
      <c r="AE848">
        <f t="shared" si="174"/>
        <v>1.1527500478517591E-2</v>
      </c>
      <c r="AF848">
        <f t="shared" si="175"/>
        <v>8.5574240152823248E-4</v>
      </c>
      <c r="AG848">
        <f t="shared" si="176"/>
        <v>5.6862550540830392E-2</v>
      </c>
      <c r="AH848">
        <f t="shared" si="177"/>
        <v>5.6016209610462611E-4</v>
      </c>
      <c r="AI848">
        <f t="shared" si="178"/>
        <v>2.6483703404917344E-3</v>
      </c>
      <c r="AJ848">
        <f t="shared" si="179"/>
        <v>3.0608127747387007E-3</v>
      </c>
      <c r="AK848">
        <f t="shared" si="180"/>
        <v>6.1413259270528863E-3</v>
      </c>
      <c r="AL848" s="5">
        <f t="shared" si="181"/>
        <v>9.3550794262215797E-2</v>
      </c>
      <c r="AM848" s="5">
        <f t="shared" si="182"/>
        <v>6.9273221679218344E-2</v>
      </c>
      <c r="AN848" s="5">
        <f t="shared" si="183"/>
        <v>2.4277572582997453E-2</v>
      </c>
    </row>
    <row r="849" spans="1:40" x14ac:dyDescent="0.25">
      <c r="A849" s="17">
        <v>918</v>
      </c>
      <c r="B849">
        <v>25</v>
      </c>
      <c r="C849">
        <v>12</v>
      </c>
      <c r="D849">
        <v>2012</v>
      </c>
      <c r="E849" s="1">
        <v>0.45846666666666669</v>
      </c>
      <c r="F849">
        <v>28</v>
      </c>
      <c r="G849">
        <v>12</v>
      </c>
      <c r="H849">
        <v>2012</v>
      </c>
      <c r="I849" s="1">
        <v>0.45846666666666669</v>
      </c>
      <c r="J849" s="4">
        <v>2125.1529999999998</v>
      </c>
      <c r="K849" s="7">
        <v>53.7</v>
      </c>
      <c r="L849" s="5">
        <v>9.480029594731926</v>
      </c>
      <c r="M849" s="5">
        <v>1.2604582666126473E-2</v>
      </c>
      <c r="N849" s="5">
        <v>0.9981753470612863</v>
      </c>
      <c r="O849" s="5">
        <v>2.6395840675941926</v>
      </c>
      <c r="P849" s="5">
        <v>0.10275809161348227</v>
      </c>
      <c r="Q849" s="2">
        <v>1.4682353646982911</v>
      </c>
      <c r="R849" s="5">
        <v>4.6458493419846327</v>
      </c>
      <c r="S849" s="5">
        <v>4.2117751835593327E-3</v>
      </c>
      <c r="T849" s="5">
        <v>0.23106352028928431</v>
      </c>
      <c r="U849" s="5">
        <v>0.32585920480392078</v>
      </c>
      <c r="V849" s="5">
        <v>1.0990273798325738</v>
      </c>
      <c r="W849" s="3">
        <v>0.48712227608609099</v>
      </c>
      <c r="X849" s="3">
        <v>0.11263921888025401</v>
      </c>
      <c r="Y849" s="3">
        <v>0.97424455217218198</v>
      </c>
      <c r="AB849">
        <f t="shared" si="171"/>
        <v>0.26739710587910542</v>
      </c>
      <c r="AC849">
        <f t="shared" si="172"/>
        <v>1.5774657922164691E-4</v>
      </c>
      <c r="AD849">
        <f t="shared" si="173"/>
        <v>1.6098330084578578E-2</v>
      </c>
      <c r="AE849">
        <f t="shared" si="174"/>
        <v>2.7479179862855131E-2</v>
      </c>
      <c r="AF849">
        <f t="shared" si="175"/>
        <v>1.1674455645501944E-3</v>
      </c>
      <c r="AG849">
        <f t="shared" si="176"/>
        <v>0.20208333280344398</v>
      </c>
      <c r="AH849">
        <f t="shared" si="177"/>
        <v>2.3349069388796796E-4</v>
      </c>
      <c r="AI849">
        <f t="shared" si="178"/>
        <v>5.9098098968314297E-3</v>
      </c>
      <c r="AJ849">
        <f t="shared" si="179"/>
        <v>6.703542579796766E-3</v>
      </c>
      <c r="AK849">
        <f t="shared" si="180"/>
        <v>1.3710421405096979E-2</v>
      </c>
      <c r="AL849" s="5">
        <f t="shared" si="181"/>
        <v>0.31229980797031093</v>
      </c>
      <c r="AM849" s="5">
        <f t="shared" si="182"/>
        <v>0.22864059737905715</v>
      </c>
      <c r="AN849" s="5">
        <f t="shared" si="183"/>
        <v>8.365921059125378E-2</v>
      </c>
    </row>
    <row r="850" spans="1:40" x14ac:dyDescent="0.25">
      <c r="A850" s="17">
        <v>919</v>
      </c>
      <c r="B850">
        <v>28</v>
      </c>
      <c r="C850">
        <v>12</v>
      </c>
      <c r="D850">
        <v>2012</v>
      </c>
      <c r="E850" s="1">
        <v>0.45846666666666669</v>
      </c>
      <c r="F850">
        <v>31</v>
      </c>
      <c r="G850">
        <v>12</v>
      </c>
      <c r="H850">
        <v>2012</v>
      </c>
      <c r="I850" s="1">
        <v>0.45777222222222225</v>
      </c>
      <c r="J850" s="4">
        <v>2118.8980000000001</v>
      </c>
      <c r="K850" s="7">
        <v>111.92138555041346</v>
      </c>
      <c r="L850" s="5">
        <v>1.2839126753623817</v>
      </c>
      <c r="M850" s="5">
        <v>1.8839352657214582E-2</v>
      </c>
      <c r="N850" s="5">
        <v>0.2475478605702901</v>
      </c>
      <c r="O850" s="5">
        <v>1.9517692687425257</v>
      </c>
      <c r="P850" s="5">
        <v>0.13241505726089697</v>
      </c>
      <c r="Q850" s="2">
        <v>1.709029274610985</v>
      </c>
      <c r="R850" s="5">
        <v>0.96276492151423376</v>
      </c>
      <c r="S850" s="5">
        <v>2.2292720083741648E-2</v>
      </c>
      <c r="T850" s="5">
        <v>9.6601787029547123E-2</v>
      </c>
      <c r="U850" s="5">
        <v>0.16744206972995715</v>
      </c>
      <c r="V850" s="5">
        <v>1.2619899589314825</v>
      </c>
      <c r="W850" s="3">
        <v>0.96730982519899034</v>
      </c>
      <c r="X850" s="3">
        <v>0.26338127331276512</v>
      </c>
      <c r="Y850" s="3">
        <v>1.9346196503979807</v>
      </c>
      <c r="AB850">
        <f t="shared" si="171"/>
        <v>3.6214500193562787E-2</v>
      </c>
      <c r="AC850">
        <f t="shared" si="172"/>
        <v>2.3577483802080724E-4</v>
      </c>
      <c r="AD850">
        <f t="shared" si="173"/>
        <v>3.9923919008060665E-3</v>
      </c>
      <c r="AE850">
        <f t="shared" si="174"/>
        <v>2.0318738639550915E-2</v>
      </c>
      <c r="AF850">
        <f t="shared" si="175"/>
        <v>1.504381492995844E-3</v>
      </c>
      <c r="AG850">
        <f t="shared" si="176"/>
        <v>4.1877971006853643E-2</v>
      </c>
      <c r="AH850">
        <f t="shared" si="177"/>
        <v>1.235854824664278E-3</v>
      </c>
      <c r="AI850">
        <f t="shared" si="178"/>
        <v>2.4707413629121247E-3</v>
      </c>
      <c r="AJ850">
        <f t="shared" si="179"/>
        <v>3.4446013110462285E-3</v>
      </c>
      <c r="AK850">
        <f t="shared" si="180"/>
        <v>1.574338771122109E-2</v>
      </c>
      <c r="AL850" s="5">
        <f t="shared" si="181"/>
        <v>6.226578706493642E-2</v>
      </c>
      <c r="AM850" s="5">
        <f t="shared" si="182"/>
        <v>6.4772556216697363E-2</v>
      </c>
      <c r="AN850" s="5">
        <f t="shared" si="183"/>
        <v>-2.5067691517609431E-3</v>
      </c>
    </row>
    <row r="851" spans="1:40" x14ac:dyDescent="0.25">
      <c r="A851" s="17">
        <v>920</v>
      </c>
      <c r="B851">
        <v>31</v>
      </c>
      <c r="C851">
        <v>12</v>
      </c>
      <c r="D851">
        <v>2012</v>
      </c>
      <c r="E851" s="1">
        <v>0.45846666666666669</v>
      </c>
      <c r="F851">
        <v>3</v>
      </c>
      <c r="G851">
        <v>1</v>
      </c>
      <c r="H851">
        <v>2013</v>
      </c>
      <c r="I851" s="1">
        <v>0.45985555555555557</v>
      </c>
      <c r="J851" s="4">
        <v>2123.2800000000002</v>
      </c>
      <c r="K851" s="7">
        <v>89.135676877284183</v>
      </c>
      <c r="L851" s="5">
        <v>7.871890031774738</v>
      </c>
      <c r="M851" s="5">
        <v>2.4308302877309319E-2</v>
      </c>
      <c r="N851" s="5">
        <v>1.1905837509262398</v>
      </c>
      <c r="O851" s="5">
        <v>2.9011497934014039</v>
      </c>
      <c r="P851" s="5">
        <v>0.10672575763284477</v>
      </c>
      <c r="Q851" s="2">
        <v>1.7099120445097518</v>
      </c>
      <c r="R851" s="5">
        <v>4.724734059254236</v>
      </c>
      <c r="S851" s="5">
        <v>6.6678597892568719E-2</v>
      </c>
      <c r="T851" s="5">
        <v>0.14475748213455908</v>
      </c>
      <c r="U851" s="5">
        <v>0.56124486643306593</v>
      </c>
      <c r="V851" s="5">
        <v>1.6846576994084623</v>
      </c>
      <c r="W851" s="3">
        <v>0.80129158245006438</v>
      </c>
      <c r="X851" s="3">
        <v>0.20371352962267192</v>
      </c>
      <c r="Y851" s="3">
        <v>1.6025831649001288</v>
      </c>
      <c r="AB851">
        <f t="shared" si="171"/>
        <v>0.22203734611386164</v>
      </c>
      <c r="AC851">
        <f t="shared" si="172"/>
        <v>3.0421884858466812E-4</v>
      </c>
      <c r="AD851">
        <f t="shared" si="173"/>
        <v>1.9201446190966195E-2</v>
      </c>
      <c r="AE851">
        <f t="shared" si="174"/>
        <v>3.020218903451059E-2</v>
      </c>
      <c r="AF851">
        <f t="shared" si="175"/>
        <v>1.21252263851284E-3</v>
      </c>
      <c r="AG851">
        <f t="shared" si="176"/>
        <v>0.20551462930052086</v>
      </c>
      <c r="AH851">
        <f t="shared" si="177"/>
        <v>3.6965012164432744E-3</v>
      </c>
      <c r="AI851">
        <f t="shared" si="178"/>
        <v>3.702398368587869E-3</v>
      </c>
      <c r="AJ851">
        <f t="shared" si="179"/>
        <v>1.1545872586567908E-2</v>
      </c>
      <c r="AK851">
        <f t="shared" si="180"/>
        <v>2.1016188864876027E-2</v>
      </c>
      <c r="AL851" s="5">
        <f t="shared" si="181"/>
        <v>0.27295772282643593</v>
      </c>
      <c r="AM851" s="5">
        <f t="shared" si="182"/>
        <v>0.24547559033699595</v>
      </c>
      <c r="AN851" s="5">
        <f t="shared" si="183"/>
        <v>2.7482132489439981E-2</v>
      </c>
    </row>
    <row r="852" spans="1:40" x14ac:dyDescent="0.25">
      <c r="A852" s="17">
        <v>921</v>
      </c>
      <c r="B852">
        <v>4</v>
      </c>
      <c r="C852">
        <v>1</v>
      </c>
      <c r="D852">
        <v>2013</v>
      </c>
      <c r="E852" s="1">
        <v>0.63554999999999995</v>
      </c>
      <c r="F852">
        <v>7</v>
      </c>
      <c r="G852">
        <v>1</v>
      </c>
      <c r="H852">
        <v>2013</v>
      </c>
      <c r="I852" s="1">
        <v>0.63693888888888883</v>
      </c>
      <c r="J852" s="4">
        <v>2115.3539999999998</v>
      </c>
      <c r="K852" s="2">
        <v>130.79134745295588</v>
      </c>
      <c r="L852" s="5">
        <v>5.4450775930017716</v>
      </c>
      <c r="M852" s="5">
        <v>9.945065144336759E-3</v>
      </c>
      <c r="N852" s="5">
        <v>1.1455356093274855</v>
      </c>
      <c r="O852" s="5">
        <v>3.6878587067066166</v>
      </c>
      <c r="P852" s="5">
        <v>0.15831802462692612</v>
      </c>
      <c r="Q852" s="2">
        <v>2.7880147200780585</v>
      </c>
      <c r="R852" s="5">
        <v>3.5689966470545045</v>
      </c>
      <c r="S852" s="5">
        <v>3.6351992779143985E-2</v>
      </c>
      <c r="T852" s="5">
        <v>0.24329891513823854</v>
      </c>
      <c r="U852" s="5">
        <v>0.25315132439613741</v>
      </c>
      <c r="V852" s="5">
        <v>1.7102269092233897</v>
      </c>
      <c r="W852" s="3">
        <v>1.6588721927273902</v>
      </c>
      <c r="X852" s="3">
        <v>0.24123287605428184</v>
      </c>
      <c r="Y852" s="3">
        <v>3.3177443854547803</v>
      </c>
      <c r="AB852">
        <f t="shared" si="171"/>
        <v>0.15358580636340424</v>
      </c>
      <c r="AC852">
        <f t="shared" si="172"/>
        <v>1.2446266950761863E-4</v>
      </c>
      <c r="AD852">
        <f t="shared" si="173"/>
        <v>1.8474920680905629E-2</v>
      </c>
      <c r="AE852">
        <f t="shared" si="174"/>
        <v>3.8392159565787787E-2</v>
      </c>
      <c r="AF852">
        <f t="shared" si="175"/>
        <v>1.7986678492850016E-3</v>
      </c>
      <c r="AG852">
        <f t="shared" si="176"/>
        <v>0.15524281656817376</v>
      </c>
      <c r="AH852">
        <f t="shared" si="177"/>
        <v>2.0152671138158242E-3</v>
      </c>
      <c r="AI852">
        <f t="shared" si="178"/>
        <v>6.2227492023499368E-3</v>
      </c>
      <c r="AJ852">
        <f t="shared" si="179"/>
        <v>5.2078034230844976E-3</v>
      </c>
      <c r="AK852">
        <f t="shared" si="180"/>
        <v>2.1335166033225921E-2</v>
      </c>
      <c r="AL852" s="5">
        <f t="shared" si="181"/>
        <v>0.21237601712889026</v>
      </c>
      <c r="AM852" s="5">
        <f t="shared" si="182"/>
        <v>0.19002380234064994</v>
      </c>
      <c r="AN852" s="5">
        <f t="shared" si="183"/>
        <v>2.2352214788240315E-2</v>
      </c>
    </row>
    <row r="853" spans="1:40" x14ac:dyDescent="0.25">
      <c r="A853" s="17">
        <v>922</v>
      </c>
      <c r="B853">
        <v>7</v>
      </c>
      <c r="C853">
        <v>1</v>
      </c>
      <c r="D853">
        <v>2013</v>
      </c>
      <c r="E853" s="1">
        <v>0.63693888888888883</v>
      </c>
      <c r="F853">
        <v>8</v>
      </c>
      <c r="G853">
        <v>1</v>
      </c>
      <c r="H853">
        <v>2013</v>
      </c>
      <c r="I853" s="1">
        <v>0.63693888888888883</v>
      </c>
      <c r="J853" s="4">
        <v>704.16099999999994</v>
      </c>
      <c r="K853" s="2">
        <v>400.36298516958476</v>
      </c>
      <c r="L853" s="5">
        <v>5.1762972767118125</v>
      </c>
      <c r="M853" s="5">
        <v>6.448335915602634E-3</v>
      </c>
      <c r="N853" s="5">
        <v>1.5478789651798381</v>
      </c>
      <c r="O853" s="5">
        <v>6.3643683759821981</v>
      </c>
      <c r="P853" s="5">
        <v>0.15772907994999252</v>
      </c>
      <c r="Q853" s="2">
        <v>5.4943048239782293</v>
      </c>
      <c r="R853" s="5">
        <v>3.4508803147764979</v>
      </c>
      <c r="S853" s="5">
        <v>0.10141052022667166</v>
      </c>
      <c r="T853" s="5">
        <v>0.35386982995839494</v>
      </c>
      <c r="U853" s="5">
        <v>0.38703932765376098</v>
      </c>
      <c r="V853" s="5">
        <v>3.9004545835398448</v>
      </c>
      <c r="W853" s="3">
        <v>2.1067605598570949</v>
      </c>
      <c r="X853" s="3">
        <v>0.36352322793530512</v>
      </c>
      <c r="Y853" s="3">
        <v>4.2135211197141897</v>
      </c>
      <c r="AB853">
        <f t="shared" si="171"/>
        <v>0.14600449261590873</v>
      </c>
      <c r="AC853">
        <f t="shared" si="172"/>
        <v>8.0701040193264853E-5</v>
      </c>
      <c r="AD853">
        <f t="shared" si="173"/>
        <v>2.4963816814152398E-2</v>
      </c>
      <c r="AE853">
        <f t="shared" si="174"/>
        <v>6.6255750466201524E-2</v>
      </c>
      <c r="AF853">
        <f t="shared" si="175"/>
        <v>1.7919767864202124E-3</v>
      </c>
      <c r="AG853">
        <f t="shared" si="176"/>
        <v>0.15010503866617622</v>
      </c>
      <c r="AH853">
        <f t="shared" si="177"/>
        <v>5.6219555183510449E-3</v>
      </c>
      <c r="AI853">
        <f t="shared" si="178"/>
        <v>9.0507727946840377E-3</v>
      </c>
      <c r="AJ853">
        <f t="shared" si="179"/>
        <v>7.9621338747945074E-3</v>
      </c>
      <c r="AK853">
        <f t="shared" si="180"/>
        <v>4.8658365563121815E-2</v>
      </c>
      <c r="AL853" s="5">
        <f t="shared" si="181"/>
        <v>0.23909673772287612</v>
      </c>
      <c r="AM853" s="5">
        <f t="shared" si="182"/>
        <v>0.22139826641712759</v>
      </c>
      <c r="AN853" s="5">
        <f t="shared" si="183"/>
        <v>1.7698471305748531E-2</v>
      </c>
    </row>
    <row r="854" spans="1:40" x14ac:dyDescent="0.25">
      <c r="A854" s="17">
        <v>923</v>
      </c>
      <c r="B854">
        <v>8</v>
      </c>
      <c r="C854">
        <v>1</v>
      </c>
      <c r="D854">
        <v>2013</v>
      </c>
      <c r="E854" s="1">
        <v>0.63693888888888883</v>
      </c>
      <c r="F854">
        <v>9</v>
      </c>
      <c r="G854">
        <v>1</v>
      </c>
      <c r="H854">
        <v>2013</v>
      </c>
      <c r="I854" s="1">
        <v>0.63693888888888883</v>
      </c>
      <c r="J854" s="4">
        <v>706.57799999999997</v>
      </c>
      <c r="K854" s="2">
        <v>202.80846559049388</v>
      </c>
      <c r="L854" s="5">
        <v>5.273246548859432</v>
      </c>
      <c r="M854" s="5">
        <v>6.195116934483289E-3</v>
      </c>
      <c r="N854" s="5">
        <v>1.2288522993922821</v>
      </c>
      <c r="O854" s="5">
        <v>2.7323701936186335</v>
      </c>
      <c r="P854" s="5">
        <v>0.10610293555700857</v>
      </c>
      <c r="Q854" s="2">
        <v>1.9705987791449306</v>
      </c>
      <c r="R854" s="5">
        <v>3.021367775390686</v>
      </c>
      <c r="S854" s="5">
        <v>0.14872903864352791</v>
      </c>
      <c r="T854" s="5">
        <v>0.24979266266427771</v>
      </c>
      <c r="U854" s="5">
        <v>0.35834590566552221</v>
      </c>
      <c r="V854" s="5">
        <v>1.9545131606135484</v>
      </c>
      <c r="W854" s="3">
        <v>0.97336008329814849</v>
      </c>
      <c r="X854" s="3">
        <v>0.27000632994335289</v>
      </c>
      <c r="Y854" s="3">
        <v>1.946720166596297</v>
      </c>
      <c r="AB854">
        <f t="shared" si="171"/>
        <v>0.14873907846612222</v>
      </c>
      <c r="AC854">
        <f t="shared" si="172"/>
        <v>7.7532000081138481E-5</v>
      </c>
      <c r="AD854">
        <f t="shared" si="173"/>
        <v>1.9818632066050942E-2</v>
      </c>
      <c r="AE854">
        <f t="shared" si="174"/>
        <v>2.8445122443394734E-2</v>
      </c>
      <c r="AF854">
        <f t="shared" si="175"/>
        <v>1.2054466909302993E-3</v>
      </c>
      <c r="AG854">
        <f t="shared" si="176"/>
        <v>0.1314222706617198</v>
      </c>
      <c r="AH854">
        <f t="shared" si="177"/>
        <v>8.2451804573340001E-3</v>
      </c>
      <c r="AI854">
        <f t="shared" si="178"/>
        <v>6.3888369229423711E-3</v>
      </c>
      <c r="AJ854">
        <f t="shared" si="179"/>
        <v>7.371855701821071E-3</v>
      </c>
      <c r="AK854">
        <f t="shared" si="180"/>
        <v>2.4382649209250852E-2</v>
      </c>
      <c r="AL854" s="5">
        <f t="shared" si="181"/>
        <v>0.19828581166657935</v>
      </c>
      <c r="AM854" s="5">
        <f t="shared" si="182"/>
        <v>0.17781079295306809</v>
      </c>
      <c r="AN854" s="5">
        <f t="shared" si="183"/>
        <v>2.0475018713511262E-2</v>
      </c>
    </row>
    <row r="855" spans="1:40" x14ac:dyDescent="0.25">
      <c r="A855" s="17">
        <v>924</v>
      </c>
      <c r="B855">
        <v>9</v>
      </c>
      <c r="C855">
        <v>1</v>
      </c>
      <c r="D855">
        <v>2013</v>
      </c>
      <c r="E855" s="1">
        <v>0.63693888888888883</v>
      </c>
      <c r="F855">
        <v>10</v>
      </c>
      <c r="G855">
        <v>1</v>
      </c>
      <c r="H855">
        <v>2013</v>
      </c>
      <c r="I855" s="1">
        <v>0.63693888888888883</v>
      </c>
      <c r="J855" s="4">
        <v>707.14800000000002</v>
      </c>
      <c r="K855" s="2">
        <v>149.60093219524035</v>
      </c>
      <c r="L855" s="5">
        <v>5.3572283784064059</v>
      </c>
      <c r="M855" s="5">
        <v>5.0814445255212949E-3</v>
      </c>
      <c r="N855" s="5">
        <v>1.1232764098415984</v>
      </c>
      <c r="O855" s="5">
        <v>1.9608832474484357</v>
      </c>
      <c r="P855" s="5">
        <v>7.9824874000916368E-2</v>
      </c>
      <c r="Q855" s="2">
        <v>1.1895929372785701</v>
      </c>
      <c r="R855" s="5">
        <v>3.0591219942642844</v>
      </c>
      <c r="S855" s="5">
        <v>9.6316471233744566E-2</v>
      </c>
      <c r="T855" s="5">
        <v>0.15078031755728646</v>
      </c>
      <c r="U855" s="5">
        <v>0.33020150425842021</v>
      </c>
      <c r="V855" s="5">
        <v>0.94270034938466452</v>
      </c>
      <c r="W855" s="3">
        <v>0.42739873375815846</v>
      </c>
      <c r="X855" s="3">
        <v>9.970728238782707E-2</v>
      </c>
      <c r="Y855" s="3">
        <v>0.85479746751631691</v>
      </c>
      <c r="AB855">
        <f t="shared" si="171"/>
        <v>0.15110789999171875</v>
      </c>
      <c r="AC855">
        <f t="shared" si="172"/>
        <v>6.3594369812791543E-5</v>
      </c>
      <c r="AD855">
        <f t="shared" si="173"/>
        <v>1.8115929706226417E-2</v>
      </c>
      <c r="AE855">
        <f t="shared" si="174"/>
        <v>2.0413618989527493E-2</v>
      </c>
      <c r="AF855">
        <f t="shared" si="175"/>
        <v>9.0689884981204609E-4</v>
      </c>
      <c r="AG855">
        <f t="shared" si="176"/>
        <v>0.13306448886893102</v>
      </c>
      <c r="AH855">
        <f t="shared" si="177"/>
        <v>5.3395536848674522E-3</v>
      </c>
      <c r="AI855">
        <f t="shared" si="178"/>
        <v>3.8564417777061013E-3</v>
      </c>
      <c r="AJ855">
        <f t="shared" si="179"/>
        <v>6.7928719246743516E-3</v>
      </c>
      <c r="AK855">
        <f t="shared" si="180"/>
        <v>1.1760233899509288E-2</v>
      </c>
      <c r="AL855" s="5">
        <f t="shared" si="181"/>
        <v>0.19060794190709748</v>
      </c>
      <c r="AM855" s="5">
        <f t="shared" si="182"/>
        <v>0.16081359015568822</v>
      </c>
      <c r="AN855" s="5">
        <f t="shared" si="183"/>
        <v>2.9794351751409265E-2</v>
      </c>
    </row>
    <row r="856" spans="1:40" x14ac:dyDescent="0.25">
      <c r="A856" s="17">
        <v>925</v>
      </c>
      <c r="B856" s="6">
        <v>10</v>
      </c>
      <c r="C856" s="6">
        <v>1</v>
      </c>
      <c r="D856">
        <v>2013</v>
      </c>
      <c r="E856" s="1">
        <v>0.63680555555555551</v>
      </c>
      <c r="F856" s="6" t="s">
        <v>39</v>
      </c>
      <c r="G856" s="6" t="s">
        <v>122</v>
      </c>
      <c r="H856" s="6">
        <v>2013</v>
      </c>
      <c r="I856" s="1">
        <v>0.63680555555555551</v>
      </c>
      <c r="J856" s="4">
        <v>707.85400000000004</v>
      </c>
      <c r="K856" s="2">
        <v>19.650944968877887</v>
      </c>
      <c r="L856" s="5">
        <v>4.0624855784761635</v>
      </c>
      <c r="M856" s="5">
        <v>2.2843693756057038E-2</v>
      </c>
      <c r="N856" s="5">
        <v>0.9748950113064746</v>
      </c>
      <c r="O856" s="5">
        <v>1.5116987401356776</v>
      </c>
      <c r="P856" s="5">
        <v>5.8655221745350497E-2</v>
      </c>
      <c r="Q856" s="2">
        <v>0.84975947574876542</v>
      </c>
      <c r="R856" s="5">
        <v>2.6254095712769394</v>
      </c>
      <c r="S856" s="5">
        <v>9.0820988508929806E-2</v>
      </c>
      <c r="T856" s="5">
        <v>8.9944159859707398E-2</v>
      </c>
      <c r="U856" s="5">
        <v>0.32982601873644379</v>
      </c>
      <c r="V856" s="5">
        <v>0.99450828372329103</v>
      </c>
      <c r="W856" s="3">
        <v>0.57914932746594217</v>
      </c>
      <c r="X856" s="3">
        <v>0.15452881298097965</v>
      </c>
      <c r="Y856" s="3">
        <v>1.1582986549318843</v>
      </c>
      <c r="AB856">
        <f t="shared" si="171"/>
        <v>0.11458792143051823</v>
      </c>
      <c r="AC856">
        <f t="shared" si="172"/>
        <v>2.8588923903755808E-4</v>
      </c>
      <c r="AD856">
        <f t="shared" si="173"/>
        <v>1.5722870471631671E-2</v>
      </c>
      <c r="AE856">
        <f t="shared" si="174"/>
        <v>1.5737419424758457E-2</v>
      </c>
      <c r="AF856">
        <f t="shared" si="175"/>
        <v>6.6638818791894643E-4</v>
      </c>
      <c r="AG856">
        <f t="shared" si="176"/>
        <v>0.11419903597456343</v>
      </c>
      <c r="AH856">
        <f t="shared" si="177"/>
        <v>5.0348973300660153E-3</v>
      </c>
      <c r="AI856">
        <f t="shared" si="178"/>
        <v>2.3004621648436735E-3</v>
      </c>
      <c r="AJ856">
        <f t="shared" si="179"/>
        <v>6.7851474745205479E-3</v>
      </c>
      <c r="AK856">
        <f t="shared" si="180"/>
        <v>1.2406540465609918E-2</v>
      </c>
      <c r="AL856" s="5">
        <f t="shared" si="181"/>
        <v>0.14700048875386487</v>
      </c>
      <c r="AM856" s="5">
        <f t="shared" si="182"/>
        <v>0.14072608340960358</v>
      </c>
      <c r="AN856" s="5">
        <f t="shared" si="183"/>
        <v>6.2744053442612968E-3</v>
      </c>
    </row>
    <row r="857" spans="1:40" x14ac:dyDescent="0.25">
      <c r="A857" s="17">
        <v>926</v>
      </c>
      <c r="B857" s="6" t="s">
        <v>39</v>
      </c>
      <c r="C857" s="6" t="s">
        <v>122</v>
      </c>
      <c r="D857">
        <v>2013</v>
      </c>
      <c r="E857" s="1">
        <v>0.81944444444444453</v>
      </c>
      <c r="F857" s="6" t="s">
        <v>42</v>
      </c>
      <c r="G857" s="6" t="s">
        <v>122</v>
      </c>
      <c r="H857" s="6">
        <v>2013</v>
      </c>
      <c r="I857" s="1">
        <v>0.81874999999999998</v>
      </c>
      <c r="J857" s="4">
        <v>1774.393</v>
      </c>
      <c r="K857" s="2">
        <v>82.52963125981681</v>
      </c>
      <c r="L857" s="5">
        <v>5.5671996000885953</v>
      </c>
      <c r="M857" s="5">
        <v>6.9589995001107423E-3</v>
      </c>
      <c r="N857" s="5">
        <v>1.1803788675902127</v>
      </c>
      <c r="O857" s="5">
        <v>1.4766702378409597</v>
      </c>
      <c r="P857" s="5">
        <v>7.792974837028778E-2</v>
      </c>
      <c r="Q857" s="2">
        <v>0.71628259120198712</v>
      </c>
      <c r="R857" s="5">
        <v>3.0158794209249771</v>
      </c>
      <c r="S857" s="5">
        <v>3.5052738222780037E-2</v>
      </c>
      <c r="T857" s="5">
        <v>0.14805363486743542</v>
      </c>
      <c r="U857" s="5">
        <v>0.24925368844444273</v>
      </c>
      <c r="V857" s="5">
        <v>0.72577946373774027</v>
      </c>
      <c r="W857" s="3">
        <v>0.36614701773178754</v>
      </c>
      <c r="X857" s="3">
        <v>0.12691777988417455</v>
      </c>
      <c r="Y857" s="3">
        <v>0.73229403546357508</v>
      </c>
      <c r="AB857">
        <f t="shared" si="171"/>
        <v>0.1570304233799282</v>
      </c>
      <c r="AC857">
        <f t="shared" si="172"/>
        <v>8.7092004156371928E-5</v>
      </c>
      <c r="AD857">
        <f t="shared" si="173"/>
        <v>1.9036864305727656E-2</v>
      </c>
      <c r="AE857">
        <f t="shared" si="174"/>
        <v>1.5372757989383036E-2</v>
      </c>
      <c r="AF857">
        <f t="shared" si="175"/>
        <v>8.8536812676140073E-4</v>
      </c>
      <c r="AG857">
        <f t="shared" si="176"/>
        <v>0.13118354037143376</v>
      </c>
      <c r="AH857">
        <f t="shared" si="177"/>
        <v>1.9432395637493576E-3</v>
      </c>
      <c r="AI857">
        <f t="shared" si="178"/>
        <v>3.7867026153933906E-3</v>
      </c>
      <c r="AJ857">
        <f t="shared" si="179"/>
        <v>5.1276216507805542E-3</v>
      </c>
      <c r="AK857">
        <f t="shared" si="180"/>
        <v>9.0541350266684171E-3</v>
      </c>
      <c r="AL857" s="5">
        <f t="shared" si="181"/>
        <v>0.19241250580595667</v>
      </c>
      <c r="AM857" s="5">
        <f t="shared" si="182"/>
        <v>0.15109523922802548</v>
      </c>
      <c r="AN857" s="5">
        <f t="shared" si="183"/>
        <v>4.1317266577931194E-2</v>
      </c>
    </row>
    <row r="858" spans="1:40" x14ac:dyDescent="0.25">
      <c r="A858" s="17">
        <v>927</v>
      </c>
      <c r="B858" s="6" t="s">
        <v>42</v>
      </c>
      <c r="C858" s="6" t="s">
        <v>122</v>
      </c>
      <c r="D858">
        <v>2013</v>
      </c>
      <c r="E858" s="1">
        <v>0.81944444444444453</v>
      </c>
      <c r="F858" s="6" t="s">
        <v>45</v>
      </c>
      <c r="G858" s="6" t="s">
        <v>122</v>
      </c>
      <c r="H858" s="6">
        <v>2013</v>
      </c>
      <c r="I858" s="1">
        <v>0.62430555555555556</v>
      </c>
      <c r="J858" s="4">
        <v>1857.6790000000001</v>
      </c>
      <c r="K858" s="2">
        <v>71.734675366411494</v>
      </c>
      <c r="L858" s="5">
        <v>10.835671824895472</v>
      </c>
      <c r="M858" s="5">
        <v>1.3417100945139968E-2</v>
      </c>
      <c r="N858" s="5">
        <v>1.3195534140541323</v>
      </c>
      <c r="O858" s="5">
        <v>2.9341775408991544</v>
      </c>
      <c r="P858" s="5">
        <v>0.1179931157822925</v>
      </c>
      <c r="Q858" s="2">
        <v>1.271174552394323</v>
      </c>
      <c r="R858" s="5">
        <v>6.5958679262312447</v>
      </c>
      <c r="S858" s="5">
        <v>1.8921101726042732E-2</v>
      </c>
      <c r="T858" s="5">
        <v>0.27611444173078342</v>
      </c>
      <c r="U858" s="5">
        <v>0.39248976814616521</v>
      </c>
      <c r="V858" s="5">
        <v>1.6136218008242182</v>
      </c>
      <c r="W858" s="3">
        <v>0.71813745567636589</v>
      </c>
      <c r="X858" s="3">
        <v>0.22455571356793108</v>
      </c>
      <c r="Y858" s="3">
        <v>1.4362749113527318</v>
      </c>
      <c r="AB858">
        <f t="shared" si="171"/>
        <v>0.30563483555398613</v>
      </c>
      <c r="AC858">
        <f t="shared" si="172"/>
        <v>1.6791526012640128E-4</v>
      </c>
      <c r="AD858">
        <f t="shared" si="173"/>
        <v>2.1281437661445021E-2</v>
      </c>
      <c r="AE858">
        <f t="shared" si="174"/>
        <v>3.0546021771303413E-2</v>
      </c>
      <c r="AF858">
        <f t="shared" si="175"/>
        <v>1.340532288061892E-3</v>
      </c>
      <c r="AG858">
        <f t="shared" si="176"/>
        <v>0.28690447647937517</v>
      </c>
      <c r="AH858">
        <f t="shared" si="177"/>
        <v>1.0489404060273269E-3</v>
      </c>
      <c r="AI858">
        <f t="shared" si="178"/>
        <v>7.062057473874399E-3</v>
      </c>
      <c r="AJ858">
        <f t="shared" si="179"/>
        <v>8.0742597849447692E-3</v>
      </c>
      <c r="AK858">
        <f t="shared" si="180"/>
        <v>2.0130012485332065E-2</v>
      </c>
      <c r="AL858" s="5">
        <f t="shared" si="181"/>
        <v>0.35897074253492284</v>
      </c>
      <c r="AM858" s="5">
        <f t="shared" si="182"/>
        <v>0.32321974662955372</v>
      </c>
      <c r="AN858" s="5">
        <f t="shared" si="183"/>
        <v>3.5750995905369121E-2</v>
      </c>
    </row>
    <row r="859" spans="1:40" x14ac:dyDescent="0.25">
      <c r="A859" s="17">
        <v>928</v>
      </c>
      <c r="B859" s="6" t="s">
        <v>45</v>
      </c>
      <c r="C859" s="6" t="s">
        <v>122</v>
      </c>
      <c r="D859">
        <v>2013</v>
      </c>
      <c r="E859" s="1">
        <v>0.62443888888888877</v>
      </c>
      <c r="F859" s="6" t="s">
        <v>46</v>
      </c>
      <c r="G859" s="6" t="s">
        <v>122</v>
      </c>
      <c r="H859" s="6">
        <v>2013</v>
      </c>
      <c r="I859" s="1">
        <v>0.56679999999999997</v>
      </c>
      <c r="J859" s="4">
        <v>555.54499999999996</v>
      </c>
      <c r="K859" s="2">
        <v>245.90267215077068</v>
      </c>
      <c r="L859" s="5">
        <v>7.6688417079924518</v>
      </c>
      <c r="M859" s="5">
        <v>1.3406654726439805E-2</v>
      </c>
      <c r="N859" s="5">
        <v>1.2761018459350728</v>
      </c>
      <c r="O859" s="5">
        <v>4.4393079468509908</v>
      </c>
      <c r="P859" s="5">
        <v>0.2097435851281175</v>
      </c>
      <c r="Q859" s="2">
        <v>3.3863185123653352</v>
      </c>
      <c r="R859" s="5">
        <v>4.1764081517548837</v>
      </c>
      <c r="S859" s="5">
        <v>0.13259651933386735</v>
      </c>
      <c r="T859" s="5">
        <v>0.43965595346311587</v>
      </c>
      <c r="U859" s="5">
        <v>0.4933413734860963</v>
      </c>
      <c r="V859" s="5">
        <v>3.9787187956571182</v>
      </c>
      <c r="W859" s="3">
        <v>2.8708066114413202</v>
      </c>
      <c r="X859" s="3">
        <v>0.96884154848528903</v>
      </c>
      <c r="Y859" s="3">
        <v>5.7416132228826404</v>
      </c>
      <c r="AB859">
        <f t="shared" si="171"/>
        <v>0.21631009246022764</v>
      </c>
      <c r="AC859">
        <f t="shared" si="172"/>
        <v>1.677845255111109E-4</v>
      </c>
      <c r="AD859">
        <f t="shared" si="173"/>
        <v>2.0580661301527345E-2</v>
      </c>
      <c r="AE859">
        <f t="shared" si="174"/>
        <v>4.6215062075785691E-2</v>
      </c>
      <c r="AF859">
        <f t="shared" si="175"/>
        <v>2.3829190899313053E-3</v>
      </c>
      <c r="AG859">
        <f t="shared" si="176"/>
        <v>0.18166376400263612</v>
      </c>
      <c r="AH859">
        <f t="shared" si="177"/>
        <v>7.3508323585851961E-3</v>
      </c>
      <c r="AI859">
        <f t="shared" si="178"/>
        <v>1.1244886694897626E-2</v>
      </c>
      <c r="AJ859">
        <f t="shared" si="179"/>
        <v>1.0148968802429466E-2</v>
      </c>
      <c r="AK859">
        <f t="shared" si="180"/>
        <v>4.963471551468461E-2</v>
      </c>
      <c r="AL859" s="5">
        <f t="shared" si="181"/>
        <v>0.28565651945298309</v>
      </c>
      <c r="AM859" s="5">
        <f t="shared" si="182"/>
        <v>0.26004316737323302</v>
      </c>
      <c r="AN859" s="5">
        <f t="shared" si="183"/>
        <v>2.5613352079750074E-2</v>
      </c>
    </row>
    <row r="860" spans="1:40" x14ac:dyDescent="0.25">
      <c r="A860" s="17">
        <v>929</v>
      </c>
      <c r="B860" s="6" t="s">
        <v>46</v>
      </c>
      <c r="C860" s="6" t="s">
        <v>122</v>
      </c>
      <c r="D860">
        <v>2013</v>
      </c>
      <c r="E860" s="1">
        <v>0.56957777777777774</v>
      </c>
      <c r="F860" s="6" t="s">
        <v>47</v>
      </c>
      <c r="G860" s="6" t="s">
        <v>122</v>
      </c>
      <c r="H860" s="6">
        <v>2013</v>
      </c>
      <c r="I860" s="1">
        <v>0.56749444444444441</v>
      </c>
      <c r="J860" s="4">
        <v>684.00599999999997</v>
      </c>
      <c r="K860" s="2">
        <v>77.996391844515998</v>
      </c>
      <c r="L860" s="5">
        <v>8.299361896435606</v>
      </c>
      <c r="M860" s="5">
        <v>9.7426045970357006E-3</v>
      </c>
      <c r="N860" s="5">
        <v>1.1973374502562844</v>
      </c>
      <c r="O860" s="5">
        <v>2.4297291739156286</v>
      </c>
      <c r="P860" s="5">
        <v>6.7577379925517211E-2</v>
      </c>
      <c r="Q860" s="2">
        <v>1.2937000103195975</v>
      </c>
      <c r="R860" s="5">
        <v>4.5057635946663241</v>
      </c>
      <c r="S860" s="5">
        <v>3.32872323732053E-2</v>
      </c>
      <c r="T860" s="5">
        <v>0.22928551309004114</v>
      </c>
      <c r="U860" s="5">
        <v>0.45007012609051189</v>
      </c>
      <c r="V860" s="5">
        <v>1.3166365987042998</v>
      </c>
      <c r="W860" s="3">
        <v>0.40160023405784406</v>
      </c>
      <c r="X860" s="3">
        <v>9.1239889375631406E-2</v>
      </c>
      <c r="Y860" s="3">
        <v>0.80320046811568813</v>
      </c>
      <c r="AB860">
        <f t="shared" si="171"/>
        <v>0.2340947704407414</v>
      </c>
      <c r="AC860">
        <f t="shared" si="172"/>
        <v>1.2192887210947764E-4</v>
      </c>
      <c r="AD860">
        <f t="shared" si="173"/>
        <v>1.9310368216968084E-2</v>
      </c>
      <c r="AE860">
        <f t="shared" si="174"/>
        <v>2.5294502193638286E-2</v>
      </c>
      <c r="AF860">
        <f t="shared" si="175"/>
        <v>7.6775377217707438E-4</v>
      </c>
      <c r="AG860">
        <f t="shared" si="176"/>
        <v>0.19598993790135022</v>
      </c>
      <c r="AH860">
        <f t="shared" si="177"/>
        <v>1.8453641625433273E-3</v>
      </c>
      <c r="AI860">
        <f t="shared" si="178"/>
        <v>5.8643345897402476E-3</v>
      </c>
      <c r="AJ860">
        <f t="shared" si="179"/>
        <v>9.2587970806523746E-3</v>
      </c>
      <c r="AK860">
        <f t="shared" si="180"/>
        <v>1.6425107269265219E-2</v>
      </c>
      <c r="AL860" s="5">
        <f t="shared" si="181"/>
        <v>0.27958932349563431</v>
      </c>
      <c r="AM860" s="5">
        <f t="shared" si="182"/>
        <v>0.22938354100355141</v>
      </c>
      <c r="AN860" s="5">
        <f t="shared" si="183"/>
        <v>5.0205782492082907E-2</v>
      </c>
    </row>
    <row r="861" spans="1:40" x14ac:dyDescent="0.25">
      <c r="A861" s="17">
        <v>930</v>
      </c>
      <c r="B861" s="6" t="s">
        <v>47</v>
      </c>
      <c r="C861" s="6" t="s">
        <v>122</v>
      </c>
      <c r="D861">
        <v>2013</v>
      </c>
      <c r="E861" s="1">
        <v>0.56818888888888885</v>
      </c>
      <c r="F861" s="6" t="s">
        <v>48</v>
      </c>
      <c r="G861" s="6" t="s">
        <v>122</v>
      </c>
      <c r="H861" s="6">
        <v>2013</v>
      </c>
      <c r="I861" s="1">
        <v>0.45013333333333333</v>
      </c>
      <c r="J861" s="4">
        <v>604.78700000000003</v>
      </c>
      <c r="K861" s="2">
        <v>35.367823713142016</v>
      </c>
      <c r="L861" s="5">
        <v>7.3523185297743945</v>
      </c>
      <c r="M861" s="5">
        <v>6.2115532686163339E-3</v>
      </c>
      <c r="N861" s="5">
        <v>0.80199254723839408</v>
      </c>
      <c r="O861" s="5">
        <v>2.29508791249371</v>
      </c>
      <c r="P861" s="5">
        <v>6.0171046445553003E-2</v>
      </c>
      <c r="Q861" s="2">
        <v>1.2272756441303578</v>
      </c>
      <c r="R861" s="5">
        <v>4.2351990590626674</v>
      </c>
      <c r="S861" s="5">
        <v>0.23150188964599655</v>
      </c>
      <c r="T861" s="5">
        <v>0.15939385822336347</v>
      </c>
      <c r="U861" s="5">
        <v>0.43426859373630722</v>
      </c>
      <c r="V861" s="5">
        <v>0.35459867137796725</v>
      </c>
      <c r="W861" s="3" t="s">
        <v>148</v>
      </c>
      <c r="X861" s="3">
        <v>7.3059591685007058E-2</v>
      </c>
      <c r="Y861" s="3">
        <v>0.16784362407472089</v>
      </c>
      <c r="AB861">
        <f t="shared" si="171"/>
        <v>0.20738212647094445</v>
      </c>
      <c r="AC861">
        <f t="shared" si="172"/>
        <v>7.7737701099023012E-5</v>
      </c>
      <c r="AD861">
        <f t="shared" si="173"/>
        <v>1.2934341434925209E-2</v>
      </c>
      <c r="AE861">
        <f t="shared" si="174"/>
        <v>2.3892830057108551E-2</v>
      </c>
      <c r="AF861">
        <f t="shared" si="175"/>
        <v>6.8360963291758884E-4</v>
      </c>
      <c r="AG861">
        <f t="shared" si="176"/>
        <v>0.18422102783380032</v>
      </c>
      <c r="AH861">
        <f t="shared" si="177"/>
        <v>1.2833908386377681E-2</v>
      </c>
      <c r="AI861">
        <f t="shared" si="178"/>
        <v>4.07674651387307E-3</v>
      </c>
      <c r="AJ861">
        <f t="shared" si="179"/>
        <v>8.9337295563938959E-3</v>
      </c>
      <c r="AK861">
        <f t="shared" si="180"/>
        <v>4.4236361199846211E-3</v>
      </c>
      <c r="AL861" s="5">
        <f t="shared" si="181"/>
        <v>0.24497064529699483</v>
      </c>
      <c r="AM861" s="5">
        <f t="shared" si="182"/>
        <v>0.21448904841042959</v>
      </c>
      <c r="AN861" s="5">
        <f t="shared" si="183"/>
        <v>3.0481596886565238E-2</v>
      </c>
    </row>
    <row r="862" spans="1:40" x14ac:dyDescent="0.25">
      <c r="A862" s="17">
        <v>931</v>
      </c>
      <c r="B862" s="6" t="s">
        <v>48</v>
      </c>
      <c r="C862" s="6" t="s">
        <v>122</v>
      </c>
      <c r="D862">
        <v>2013</v>
      </c>
      <c r="E862" s="1">
        <v>0.45846666666666669</v>
      </c>
      <c r="F862" s="6" t="s">
        <v>49</v>
      </c>
      <c r="G862" s="6" t="s">
        <v>122</v>
      </c>
      <c r="H862" s="6">
        <v>2013</v>
      </c>
      <c r="I862" s="1">
        <v>0.45846666666666669</v>
      </c>
      <c r="J862" s="4">
        <v>708.14599999999996</v>
      </c>
      <c r="K862" s="2">
        <v>38.085366576948736</v>
      </c>
      <c r="L862" s="5">
        <v>5.8529549932735154</v>
      </c>
      <c r="M862" s="5">
        <v>4.1516862341946436E-3</v>
      </c>
      <c r="N862" s="5">
        <v>0.84805110810482598</v>
      </c>
      <c r="O862" s="5">
        <v>1.849852996415994</v>
      </c>
      <c r="P862" s="5">
        <v>5.1665428692200019E-2</v>
      </c>
      <c r="Q862" s="2">
        <v>1.0443856181371267</v>
      </c>
      <c r="R862" s="5">
        <v>3.1946764273657315</v>
      </c>
      <c r="S862" s="5">
        <v>0.20329423593439772</v>
      </c>
      <c r="T862" s="5">
        <v>0.140557643951012</v>
      </c>
      <c r="U862" s="5">
        <v>0.34749613780209165</v>
      </c>
      <c r="V862" s="5">
        <v>0.54419380560882458</v>
      </c>
      <c r="W862" s="3">
        <v>0.11799328645392491</v>
      </c>
      <c r="X862" s="3">
        <v>4.35247179434241E-2</v>
      </c>
      <c r="Y862" s="3">
        <v>0.23598657290784983</v>
      </c>
      <c r="AB862">
        <f t="shared" si="171"/>
        <v>0.16509054221852917</v>
      </c>
      <c r="AC862">
        <f t="shared" si="172"/>
        <v>5.1958428041082349E-5</v>
      </c>
      <c r="AD862">
        <f t="shared" si="173"/>
        <v>1.3677162742054676E-2</v>
      </c>
      <c r="AE862">
        <f t="shared" si="174"/>
        <v>1.9257747397561403E-2</v>
      </c>
      <c r="AF862">
        <f t="shared" si="175"/>
        <v>5.8697640857490851E-4</v>
      </c>
      <c r="AG862">
        <f t="shared" si="176"/>
        <v>0.13896078244217891</v>
      </c>
      <c r="AH862">
        <f t="shared" si="177"/>
        <v>1.1270143856926523E-2</v>
      </c>
      <c r="AI862">
        <f t="shared" si="178"/>
        <v>3.5949809569984373E-3</v>
      </c>
      <c r="AJ862">
        <f t="shared" si="179"/>
        <v>7.1486553754801828E-3</v>
      </c>
      <c r="AK862">
        <f t="shared" si="180"/>
        <v>6.7888448803496079E-3</v>
      </c>
      <c r="AL862" s="5">
        <f t="shared" si="181"/>
        <v>0.19866438719476126</v>
      </c>
      <c r="AM862" s="5">
        <f t="shared" si="182"/>
        <v>0.16776340751193367</v>
      </c>
      <c r="AN862" s="5">
        <f t="shared" si="183"/>
        <v>3.0900979682827595E-2</v>
      </c>
    </row>
    <row r="863" spans="1:40" x14ac:dyDescent="0.25">
      <c r="A863" s="17">
        <v>932</v>
      </c>
      <c r="B863" s="6" t="s">
        <v>49</v>
      </c>
      <c r="C863" s="6" t="s">
        <v>122</v>
      </c>
      <c r="D863">
        <v>2013</v>
      </c>
      <c r="E863" s="1">
        <v>0.45846666666666669</v>
      </c>
      <c r="F863" s="6" t="s">
        <v>50</v>
      </c>
      <c r="G863" s="6" t="s">
        <v>122</v>
      </c>
      <c r="H863" s="6">
        <v>2013</v>
      </c>
      <c r="I863" s="1">
        <v>0.45846666666666669</v>
      </c>
      <c r="J863" s="4">
        <v>636.423</v>
      </c>
      <c r="K863" s="2">
        <v>39.203485731973906</v>
      </c>
      <c r="L863" s="5">
        <v>7.6756706362487437</v>
      </c>
      <c r="M863" s="5">
        <v>7.9045959474542352E-3</v>
      </c>
      <c r="N863" s="5">
        <v>1.0228239184735102</v>
      </c>
      <c r="O863" s="5">
        <v>2.0891231146580185</v>
      </c>
      <c r="P863" s="5">
        <v>6.2415510857820454E-2</v>
      </c>
      <c r="Q863" s="2">
        <v>1.0229100650186014</v>
      </c>
      <c r="R863" s="5">
        <v>4.2288561747977891</v>
      </c>
      <c r="S863" s="5">
        <v>0.15003333736629046</v>
      </c>
      <c r="T863" s="5">
        <v>0.16286547364462525</v>
      </c>
      <c r="U863" s="5">
        <v>0.42756678079411548</v>
      </c>
      <c r="V863" s="5">
        <v>0.59741293657415473</v>
      </c>
      <c r="W863" s="3" t="s">
        <v>148</v>
      </c>
      <c r="X863" s="3" t="s">
        <v>147</v>
      </c>
      <c r="Y863" s="3">
        <v>0.19640592055765324</v>
      </c>
      <c r="AB863">
        <f t="shared" si="171"/>
        <v>0.21650271165342122</v>
      </c>
      <c r="AC863">
        <f t="shared" si="172"/>
        <v>9.8926160736061215E-5</v>
      </c>
      <c r="AD863">
        <f t="shared" si="173"/>
        <v>1.6495856270609423E-2</v>
      </c>
      <c r="AE863">
        <f t="shared" si="174"/>
        <v>2.1748649921068387E-2</v>
      </c>
      <c r="AF863">
        <f t="shared" si="175"/>
        <v>7.0910923087381061E-4</v>
      </c>
      <c r="AG863">
        <f t="shared" si="176"/>
        <v>0.18394512754141468</v>
      </c>
      <c r="AH863">
        <f t="shared" si="177"/>
        <v>8.3174876438628052E-3</v>
      </c>
      <c r="AI863">
        <f t="shared" si="178"/>
        <v>4.165538492584722E-3</v>
      </c>
      <c r="AJ863">
        <f t="shared" si="179"/>
        <v>8.7958605388626931E-3</v>
      </c>
      <c r="AK863">
        <f t="shared" si="180"/>
        <v>7.4527561947873595E-3</v>
      </c>
      <c r="AL863" s="5">
        <f t="shared" si="181"/>
        <v>0.25555525323670891</v>
      </c>
      <c r="AM863" s="5">
        <f t="shared" si="182"/>
        <v>0.21267677041151226</v>
      </c>
      <c r="AN863" s="5">
        <f t="shared" si="183"/>
        <v>4.2878482825196657E-2</v>
      </c>
    </row>
    <row r="864" spans="1:40" x14ac:dyDescent="0.25">
      <c r="A864" s="17">
        <v>933</v>
      </c>
      <c r="B864" s="6" t="s">
        <v>50</v>
      </c>
      <c r="C864" s="6" t="s">
        <v>122</v>
      </c>
      <c r="D864">
        <v>2013</v>
      </c>
      <c r="E864" s="1">
        <v>0.45846666666666669</v>
      </c>
      <c r="F864" s="6" t="s">
        <v>51</v>
      </c>
      <c r="G864" s="6" t="s">
        <v>122</v>
      </c>
      <c r="H864" s="6">
        <v>2013</v>
      </c>
      <c r="I864" s="1">
        <v>0.45846666666666669</v>
      </c>
      <c r="J864" s="4">
        <v>706.50099999999998</v>
      </c>
      <c r="K864" s="2">
        <v>27.289416433946965</v>
      </c>
      <c r="L864" s="5">
        <v>6.0677149312834198</v>
      </c>
      <c r="M864" s="5">
        <v>2.5338015563082482E-2</v>
      </c>
      <c r="N864" s="5">
        <v>0.67131870065765431</v>
      </c>
      <c r="O864" s="5">
        <v>1.5851980393516785</v>
      </c>
      <c r="P864" s="5">
        <v>3.9717801767678564E-2</v>
      </c>
      <c r="Q864" s="2">
        <v>0.61341162157354823</v>
      </c>
      <c r="R864" s="5">
        <v>3.8543375498878749</v>
      </c>
      <c r="S864" s="5">
        <v>0.10653063477617158</v>
      </c>
      <c r="T864" s="5">
        <v>6.9402119270413884E-2</v>
      </c>
      <c r="U864" s="5">
        <v>0.45201540172389476</v>
      </c>
      <c r="V864" s="5">
        <v>0.40258777647401306</v>
      </c>
      <c r="W864" s="3">
        <v>0.20768551997549808</v>
      </c>
      <c r="X864" s="3">
        <v>8.1456540953284889E-2</v>
      </c>
      <c r="Y864" s="3">
        <v>0.41537103995099617</v>
      </c>
      <c r="AB864">
        <f t="shared" si="171"/>
        <v>0.17114813785246435</v>
      </c>
      <c r="AC864">
        <f t="shared" si="172"/>
        <v>3.1710572140421613E-4</v>
      </c>
      <c r="AD864">
        <f t="shared" si="173"/>
        <v>1.0826865306736311E-2</v>
      </c>
      <c r="AE864">
        <f t="shared" si="174"/>
        <v>1.6502578029762131E-2</v>
      </c>
      <c r="AF864">
        <f t="shared" si="175"/>
        <v>4.5123815340763384E-4</v>
      </c>
      <c r="AG864">
        <f t="shared" si="176"/>
        <v>0.16765446326291542</v>
      </c>
      <c r="AH864">
        <f t="shared" si="177"/>
        <v>5.9058023636468834E-3</v>
      </c>
      <c r="AI864">
        <f t="shared" si="178"/>
        <v>1.7750674395156281E-3</v>
      </c>
      <c r="AJ864">
        <f t="shared" si="179"/>
        <v>9.2988150940937018E-3</v>
      </c>
      <c r="AK864">
        <f t="shared" si="180"/>
        <v>5.0223026007237158E-3</v>
      </c>
      <c r="AL864" s="5">
        <f t="shared" si="181"/>
        <v>0.19924592506377467</v>
      </c>
      <c r="AM864" s="5">
        <f t="shared" si="182"/>
        <v>0.18965645076089535</v>
      </c>
      <c r="AN864" s="5">
        <f t="shared" si="183"/>
        <v>9.5894743028793195E-3</v>
      </c>
    </row>
    <row r="865" spans="1:40" x14ac:dyDescent="0.25">
      <c r="A865" s="17">
        <v>934</v>
      </c>
      <c r="B865" s="6" t="s">
        <v>51</v>
      </c>
      <c r="C865" s="6" t="s">
        <v>122</v>
      </c>
      <c r="D865">
        <v>2013</v>
      </c>
      <c r="E865" s="1">
        <v>1.4584666666666668</v>
      </c>
      <c r="F865" s="6" t="s">
        <v>52</v>
      </c>
      <c r="G865" s="6" t="s">
        <v>122</v>
      </c>
      <c r="H865" s="6">
        <v>2013</v>
      </c>
      <c r="I865" s="1">
        <v>1.4584666666666668</v>
      </c>
      <c r="J865" s="4">
        <v>640.41800000000001</v>
      </c>
      <c r="K865" s="2">
        <v>37.740975425425312</v>
      </c>
      <c r="L865" s="5">
        <v>8.1031867728056781</v>
      </c>
      <c r="M865" s="5">
        <v>1.3670238292282021E-2</v>
      </c>
      <c r="N865" s="5">
        <v>0.76650250305269363</v>
      </c>
      <c r="O865" s="5">
        <v>2.0532901948414946</v>
      </c>
      <c r="P865" s="5">
        <v>6.4831615184665847E-2</v>
      </c>
      <c r="Q865" s="2">
        <v>0.94168131822236956</v>
      </c>
      <c r="R865" s="5">
        <v>4.4089068910201359</v>
      </c>
      <c r="S865" s="5">
        <v>0.1608803416934981</v>
      </c>
      <c r="T865" s="5">
        <v>0.16047227487880311</v>
      </c>
      <c r="U865" s="5">
        <v>0.44392568603630755</v>
      </c>
      <c r="V865" s="5">
        <v>0.62235290076169014</v>
      </c>
      <c r="W865" s="3">
        <v>0.13869213020108501</v>
      </c>
      <c r="X865" s="3" t="s">
        <v>147</v>
      </c>
      <c r="Y865" s="3">
        <v>0.27738426040217001</v>
      </c>
      <c r="AB865">
        <f t="shared" si="171"/>
        <v>0.22856138472923807</v>
      </c>
      <c r="AC865">
        <f t="shared" si="172"/>
        <v>1.7108327858783066E-4</v>
      </c>
      <c r="AD865">
        <f t="shared" si="173"/>
        <v>1.2361966603489299E-2</v>
      </c>
      <c r="AE865">
        <f t="shared" si="174"/>
        <v>2.1375614161102244E-2</v>
      </c>
      <c r="AF865">
        <f t="shared" si="175"/>
        <v>7.3655884808231174E-4</v>
      </c>
      <c r="AG865">
        <f t="shared" si="176"/>
        <v>0.19177690298859604</v>
      </c>
      <c r="AH865">
        <f t="shared" si="177"/>
        <v>8.9188194948247954E-3</v>
      </c>
      <c r="AI865">
        <f t="shared" si="178"/>
        <v>4.1043287017287992E-3</v>
      </c>
      <c r="AJ865">
        <f t="shared" si="179"/>
        <v>9.1323942817590539E-3</v>
      </c>
      <c r="AK865">
        <f t="shared" si="180"/>
        <v>7.7638834925360545E-3</v>
      </c>
      <c r="AL865" s="5">
        <f t="shared" si="181"/>
        <v>0.26320660762049974</v>
      </c>
      <c r="AM865" s="5">
        <f t="shared" si="182"/>
        <v>0.22169632895944474</v>
      </c>
      <c r="AN865" s="5">
        <f t="shared" si="183"/>
        <v>4.1510278661055E-2</v>
      </c>
    </row>
    <row r="866" spans="1:40" x14ac:dyDescent="0.25">
      <c r="A866" s="17">
        <v>935</v>
      </c>
      <c r="B866" s="6" t="s">
        <v>52</v>
      </c>
      <c r="C866" s="6" t="s">
        <v>122</v>
      </c>
      <c r="D866">
        <v>2013</v>
      </c>
      <c r="E866" s="1">
        <v>2.4584666666666664</v>
      </c>
      <c r="F866" s="6" t="s">
        <v>53</v>
      </c>
      <c r="G866" s="6" t="s">
        <v>122</v>
      </c>
      <c r="H866" s="6">
        <v>2013</v>
      </c>
      <c r="I866" s="1">
        <v>2.4584666666666664</v>
      </c>
      <c r="J866" s="4">
        <v>701.22400000000005</v>
      </c>
      <c r="K866" s="2">
        <v>65.485493936316999</v>
      </c>
      <c r="L866" s="5">
        <v>9.6557162903722649</v>
      </c>
      <c r="M866" s="5">
        <v>1.1832643111663795E-2</v>
      </c>
      <c r="N866" s="5">
        <v>0.85432614970394638</v>
      </c>
      <c r="O866" s="5">
        <v>2.6142221791229812</v>
      </c>
      <c r="P866" s="5">
        <v>0.1007638072855464</v>
      </c>
      <c r="Q866" s="2">
        <v>1.3447754994504846</v>
      </c>
      <c r="R866" s="5">
        <v>5.034929399640248</v>
      </c>
      <c r="S866" s="5">
        <v>0.10560866903205444</v>
      </c>
      <c r="T866" s="5">
        <v>0.2147578139557878</v>
      </c>
      <c r="U866" s="5">
        <v>0.49520077274403995</v>
      </c>
      <c r="V866" s="5">
        <v>2.0553860107469224</v>
      </c>
      <c r="W866" s="3">
        <v>0.83526124912977817</v>
      </c>
      <c r="X866" s="3">
        <v>7.4562001343535536E-2</v>
      </c>
      <c r="Y866" s="3">
        <v>1.6705224982595563</v>
      </c>
      <c r="AB866">
        <f t="shared" si="171"/>
        <v>0.2723525876617568</v>
      </c>
      <c r="AC866">
        <f t="shared" si="172"/>
        <v>1.4808574178594056E-4</v>
      </c>
      <c r="AD866">
        <f t="shared" si="173"/>
        <v>1.3778365092177334E-2</v>
      </c>
      <c r="AE866">
        <f t="shared" si="174"/>
        <v>2.7215151941366238E-2</v>
      </c>
      <c r="AF866">
        <f t="shared" si="175"/>
        <v>1.144788289035015E-3</v>
      </c>
      <c r="AG866">
        <f t="shared" si="176"/>
        <v>0.21900738457323618</v>
      </c>
      <c r="AH866">
        <f t="shared" si="177"/>
        <v>5.8546907985815985E-3</v>
      </c>
      <c r="AI866">
        <f t="shared" si="178"/>
        <v>5.4927660270596874E-3</v>
      </c>
      <c r="AJ866">
        <f t="shared" si="179"/>
        <v>1.0187220175767127E-2</v>
      </c>
      <c r="AK866">
        <f t="shared" si="180"/>
        <v>2.564104304824005E-2</v>
      </c>
      <c r="AL866" s="5">
        <f t="shared" si="181"/>
        <v>0.31463897872612134</v>
      </c>
      <c r="AM866" s="5">
        <f t="shared" si="182"/>
        <v>0.26618310462288464</v>
      </c>
      <c r="AN866" s="5">
        <f t="shared" si="183"/>
        <v>4.8455874103236707E-2</v>
      </c>
    </row>
    <row r="867" spans="1:40" x14ac:dyDescent="0.25">
      <c r="A867" s="17">
        <v>936</v>
      </c>
      <c r="B867" s="6" t="s">
        <v>53</v>
      </c>
      <c r="C867" s="6" t="s">
        <v>122</v>
      </c>
      <c r="D867">
        <v>2013</v>
      </c>
      <c r="E867" s="1">
        <v>3.4584666666666664</v>
      </c>
      <c r="F867" s="6" t="s">
        <v>54</v>
      </c>
      <c r="G867" s="6" t="s">
        <v>122</v>
      </c>
      <c r="H867" s="6">
        <v>2013</v>
      </c>
      <c r="I867" s="1">
        <v>3.4584666666666664</v>
      </c>
      <c r="J867" s="4">
        <v>705.76</v>
      </c>
      <c r="K867" s="2">
        <v>90.342326003173937</v>
      </c>
      <c r="L867" s="5">
        <v>13.595065366885818</v>
      </c>
      <c r="M867" s="5">
        <v>1.7588604246958364E-2</v>
      </c>
      <c r="N867" s="5">
        <v>1.2431903196554071</v>
      </c>
      <c r="O867" s="5">
        <v>3.429314970150382</v>
      </c>
      <c r="P867" s="5">
        <v>9.1645885286783052E-2</v>
      </c>
      <c r="Q867" s="2">
        <v>1.6420860271140332</v>
      </c>
      <c r="R867" s="5">
        <v>7.0885777979294193</v>
      </c>
      <c r="S867" s="5">
        <v>4.7674374669387141E-2</v>
      </c>
      <c r="T867" s="5">
        <v>0.30076513262298804</v>
      </c>
      <c r="U867" s="5">
        <v>0.58630223683216209</v>
      </c>
      <c r="V867" s="5">
        <v>2.1453931459230713</v>
      </c>
      <c r="W867" s="3">
        <v>0.78169449279381065</v>
      </c>
      <c r="X867" s="3">
        <v>0.12457638356733594</v>
      </c>
      <c r="Y867" s="3">
        <v>1.5633889855876213</v>
      </c>
      <c r="AB867">
        <f t="shared" si="171"/>
        <v>0.38346727687038656</v>
      </c>
      <c r="AC867">
        <f t="shared" si="172"/>
        <v>2.2012169912593069E-4</v>
      </c>
      <c r="AD867">
        <f t="shared" si="173"/>
        <v>2.0049872181963153E-2</v>
      </c>
      <c r="AE867">
        <f t="shared" si="174"/>
        <v>3.5700610572722849E-2</v>
      </c>
      <c r="AF867">
        <f t="shared" si="175"/>
        <v>1.0411986112954736E-3</v>
      </c>
      <c r="AG867">
        <f t="shared" si="176"/>
        <v>0.30833617726186119</v>
      </c>
      <c r="AH867">
        <f t="shared" si="177"/>
        <v>2.6429527543830149E-3</v>
      </c>
      <c r="AI867">
        <f t="shared" si="178"/>
        <v>7.6925373385284788E-3</v>
      </c>
      <c r="AJ867">
        <f t="shared" si="179"/>
        <v>1.206135027426789E-2</v>
      </c>
      <c r="AK867">
        <f t="shared" si="180"/>
        <v>2.6763886550936519E-2</v>
      </c>
      <c r="AL867" s="5">
        <f t="shared" si="181"/>
        <v>0.44047907993549396</v>
      </c>
      <c r="AM867" s="5">
        <f t="shared" si="182"/>
        <v>0.35749690417997715</v>
      </c>
      <c r="AN867" s="5">
        <f t="shared" si="183"/>
        <v>8.2982175755516807E-2</v>
      </c>
    </row>
    <row r="868" spans="1:40" x14ac:dyDescent="0.25">
      <c r="A868" s="17">
        <v>937</v>
      </c>
      <c r="B868" s="6" t="s">
        <v>54</v>
      </c>
      <c r="C868" s="6" t="s">
        <v>122</v>
      </c>
      <c r="D868">
        <v>2013</v>
      </c>
      <c r="E868" s="1">
        <v>4.4584666666666672</v>
      </c>
      <c r="F868" s="6" t="s">
        <v>55</v>
      </c>
      <c r="G868" s="6" t="s">
        <v>122</v>
      </c>
      <c r="H868" s="6">
        <v>2013</v>
      </c>
      <c r="I868" s="1">
        <v>4.4584666666666672</v>
      </c>
      <c r="J868" s="4">
        <v>705.59900000000005</v>
      </c>
      <c r="K868" s="2">
        <v>48.27104346803209</v>
      </c>
      <c r="L868" s="5">
        <v>9.4574208107815707</v>
      </c>
      <c r="M868" s="11" t="s">
        <v>141</v>
      </c>
      <c r="N868" s="5">
        <v>0.91365870227518264</v>
      </c>
      <c r="O868" s="5">
        <v>2.4905127888975653</v>
      </c>
      <c r="P868" s="5">
        <v>6.8379726539672905E-2</v>
      </c>
      <c r="Q868" s="2">
        <v>1.2142763964688157</v>
      </c>
      <c r="R868" s="5">
        <v>5.0618590256883387</v>
      </c>
      <c r="S868" s="5">
        <v>5.0092663585596539E-2</v>
      </c>
      <c r="T868" s="5">
        <v>0.19263916190357411</v>
      </c>
      <c r="U868" s="5">
        <v>0.48597291095934092</v>
      </c>
      <c r="V868" s="5">
        <v>1.1837516776526043</v>
      </c>
      <c r="W868" s="3">
        <v>0.33708342844526162</v>
      </c>
      <c r="X868" s="3">
        <v>6.3769093538642005E-2</v>
      </c>
      <c r="Y868" s="3">
        <v>0.67416685689052325</v>
      </c>
      <c r="AB868">
        <f t="shared" si="171"/>
        <v>0.26675939443154512</v>
      </c>
      <c r="AC868">
        <f t="shared" si="172"/>
        <v>1.2515018021625952E-2</v>
      </c>
      <c r="AD868">
        <f t="shared" si="173"/>
        <v>1.4735266120503099E-2</v>
      </c>
      <c r="AE868">
        <f t="shared" si="174"/>
        <v>2.5927285179908364E-2</v>
      </c>
      <c r="AF868">
        <f t="shared" si="175"/>
        <v>7.7686931705748391E-4</v>
      </c>
      <c r="AG868">
        <f t="shared" si="176"/>
        <v>0.22017875888659777</v>
      </c>
      <c r="AH868">
        <f t="shared" si="177"/>
        <v>2.7770168799496923E-3</v>
      </c>
      <c r="AI868">
        <f t="shared" si="178"/>
        <v>4.9270470046926364E-3</v>
      </c>
      <c r="AJ868">
        <f t="shared" si="179"/>
        <v>9.9973855371187203E-3</v>
      </c>
      <c r="AK868">
        <f t="shared" si="180"/>
        <v>1.4767361248161231E-2</v>
      </c>
      <c r="AL868" s="5">
        <f t="shared" si="181"/>
        <v>0.32071383307064005</v>
      </c>
      <c r="AM868" s="5">
        <f t="shared" si="182"/>
        <v>0.25264756955652001</v>
      </c>
      <c r="AN868" s="5">
        <f t="shared" si="183"/>
        <v>6.806626351412004E-2</v>
      </c>
    </row>
    <row r="869" spans="1:40" x14ac:dyDescent="0.25">
      <c r="A869" s="17">
        <v>938</v>
      </c>
      <c r="B869" s="6" t="s">
        <v>55</v>
      </c>
      <c r="C869" s="6" t="s">
        <v>122</v>
      </c>
      <c r="D869">
        <v>2013</v>
      </c>
      <c r="E869" s="1">
        <v>5.4584666666666672</v>
      </c>
      <c r="F869" s="6" t="s">
        <v>56</v>
      </c>
      <c r="G869" s="6" t="s">
        <v>122</v>
      </c>
      <c r="H869" s="6">
        <v>2013</v>
      </c>
      <c r="I869" s="1">
        <v>5.4584666666666672</v>
      </c>
      <c r="J869" s="4">
        <v>705.23500000000001</v>
      </c>
      <c r="K869" s="2">
        <v>29.337738484335148</v>
      </c>
      <c r="L869" s="5">
        <v>5.8354260163869727</v>
      </c>
      <c r="M869" s="11" t="s">
        <v>141</v>
      </c>
      <c r="N869" s="5">
        <v>0.75812365145424343</v>
      </c>
      <c r="O869" s="5">
        <v>1.9772728239522994</v>
      </c>
      <c r="P869" s="5">
        <v>4.7941466319737384E-2</v>
      </c>
      <c r="Q869" s="2">
        <v>1.1187881293015802</v>
      </c>
      <c r="R869" s="5">
        <v>3.4049557948768845</v>
      </c>
      <c r="S869" s="5">
        <v>5.7854001384881157E-2</v>
      </c>
      <c r="T869" s="5">
        <v>0.13696900087677633</v>
      </c>
      <c r="U869" s="5">
        <v>0.36977461413571366</v>
      </c>
      <c r="V869" s="5">
        <v>0.33461753883457285</v>
      </c>
      <c r="W869" s="3" t="s">
        <v>148</v>
      </c>
      <c r="X869" s="3" t="s">
        <v>147</v>
      </c>
      <c r="Y869" s="3">
        <v>0.12211704200899297</v>
      </c>
      <c r="AB869">
        <f t="shared" si="171"/>
        <v>0.16459611362612395</v>
      </c>
      <c r="AC869">
        <f t="shared" si="172"/>
        <v>1.2515018021625952E-2</v>
      </c>
      <c r="AD869">
        <f t="shared" si="173"/>
        <v>1.2226834515566406E-2</v>
      </c>
      <c r="AE869">
        <f t="shared" si="174"/>
        <v>2.0584241371346981E-2</v>
      </c>
      <c r="AF869">
        <f t="shared" si="175"/>
        <v>5.4466807756155884E-4</v>
      </c>
      <c r="AG869">
        <f t="shared" si="176"/>
        <v>0.14810743190892664</v>
      </c>
      <c r="AH869">
        <f t="shared" si="177"/>
        <v>3.2072867944806971E-3</v>
      </c>
      <c r="AI869">
        <f t="shared" si="178"/>
        <v>3.5031958135462748E-3</v>
      </c>
      <c r="AJ869">
        <f t="shared" si="179"/>
        <v>7.6069659357274983E-3</v>
      </c>
      <c r="AK869">
        <f t="shared" si="180"/>
        <v>4.1743704944432738E-3</v>
      </c>
      <c r="AL869" s="5">
        <f t="shared" si="181"/>
        <v>0.21046687561222485</v>
      </c>
      <c r="AM869" s="5">
        <f t="shared" si="182"/>
        <v>0.16659925094712438</v>
      </c>
      <c r="AN869" s="5">
        <f t="shared" si="183"/>
        <v>4.3867624665100469E-2</v>
      </c>
    </row>
    <row r="870" spans="1:40" x14ac:dyDescent="0.25">
      <c r="A870" s="17">
        <v>939</v>
      </c>
      <c r="B870" s="6" t="s">
        <v>56</v>
      </c>
      <c r="C870" s="6" t="s">
        <v>122</v>
      </c>
      <c r="D870">
        <v>2013</v>
      </c>
      <c r="E870" s="1">
        <v>1.4584666666666668</v>
      </c>
      <c r="F870" s="6" t="s">
        <v>57</v>
      </c>
      <c r="G870" s="6" t="s">
        <v>122</v>
      </c>
      <c r="H870" s="6">
        <v>2013</v>
      </c>
      <c r="I870" s="1">
        <v>1.4584666666666668</v>
      </c>
      <c r="J870" s="4">
        <v>706.74400000000003</v>
      </c>
      <c r="K870" s="2">
        <v>32.543608435303177</v>
      </c>
      <c r="L870" s="5">
        <v>6.701172324538069</v>
      </c>
      <c r="M870" s="11" t="s">
        <v>141</v>
      </c>
      <c r="N870" s="5">
        <v>0.963253077965053</v>
      </c>
      <c r="O870" s="5">
        <v>2.3149966607427865</v>
      </c>
      <c r="P870" s="5">
        <v>6.2999709465756587E-2</v>
      </c>
      <c r="Q870" s="2">
        <v>1.3954732520893938</v>
      </c>
      <c r="R870" s="5">
        <v>3.6470499454776646</v>
      </c>
      <c r="S870" s="5">
        <v>0.16006455897279168</v>
      </c>
      <c r="T870" s="5">
        <v>0.1392187270072332</v>
      </c>
      <c r="U870" s="5">
        <v>0.39246554150677848</v>
      </c>
      <c r="V870" s="5">
        <v>0.53801659441042293</v>
      </c>
      <c r="W870" s="3">
        <v>0.10905948262203273</v>
      </c>
      <c r="X870" s="3">
        <v>5.4497908420583767E-2</v>
      </c>
      <c r="Y870" s="3">
        <v>0.21811896524406546</v>
      </c>
      <c r="AB870">
        <f t="shared" si="171"/>
        <v>0.18901566368256756</v>
      </c>
      <c r="AC870">
        <f t="shared" si="172"/>
        <v>1.2515018021625952E-2</v>
      </c>
      <c r="AD870">
        <f t="shared" si="173"/>
        <v>1.553511219218244E-2</v>
      </c>
      <c r="AE870">
        <f t="shared" si="174"/>
        <v>2.4100088496306245E-2</v>
      </c>
      <c r="AF870">
        <f t="shared" si="175"/>
        <v>7.1574637314594238E-4</v>
      </c>
      <c r="AG870">
        <f t="shared" si="176"/>
        <v>0.15863794833430975</v>
      </c>
      <c r="AH870">
        <f t="shared" si="177"/>
        <v>8.8735944613844795E-3</v>
      </c>
      <c r="AI870">
        <f t="shared" si="178"/>
        <v>3.5607360679935749E-3</v>
      </c>
      <c r="AJ870">
        <f t="shared" si="179"/>
        <v>8.0737613969713747E-3</v>
      </c>
      <c r="AK870">
        <f t="shared" si="180"/>
        <v>6.7117838624054758E-3</v>
      </c>
      <c r="AL870" s="5">
        <f t="shared" si="181"/>
        <v>0.24188162876582811</v>
      </c>
      <c r="AM870" s="5">
        <f t="shared" si="182"/>
        <v>0.18585782412306465</v>
      </c>
      <c r="AN870" s="5">
        <f t="shared" si="183"/>
        <v>5.6023804642763464E-2</v>
      </c>
    </row>
    <row r="871" spans="1:40" x14ac:dyDescent="0.25">
      <c r="A871" s="17">
        <v>940</v>
      </c>
      <c r="B871" s="6" t="s">
        <v>57</v>
      </c>
      <c r="C871" s="6" t="s">
        <v>122</v>
      </c>
      <c r="D871">
        <v>2013</v>
      </c>
      <c r="E871" s="1">
        <v>2.4584666666666664</v>
      </c>
      <c r="F871" s="6" t="s">
        <v>58</v>
      </c>
      <c r="G871" s="6" t="s">
        <v>122</v>
      </c>
      <c r="H871" s="6">
        <v>2013</v>
      </c>
      <c r="I871" s="1">
        <v>2.4584666666666664</v>
      </c>
      <c r="J871" s="4">
        <v>706.625</v>
      </c>
      <c r="K871" s="2">
        <v>53.253139925703238</v>
      </c>
      <c r="L871" s="5">
        <v>7.2672209446311715</v>
      </c>
      <c r="M871" s="5">
        <v>4.715372368653813E-3</v>
      </c>
      <c r="N871" s="5">
        <v>1.4012514888849581</v>
      </c>
      <c r="O871" s="5">
        <v>3.2065456689663314</v>
      </c>
      <c r="P871" s="5">
        <v>9.8329382628692744E-2</v>
      </c>
      <c r="Q871" s="2">
        <v>2.1161819097295838</v>
      </c>
      <c r="R871" s="5">
        <v>4.3246436700277142</v>
      </c>
      <c r="S871" s="5">
        <v>7.3365646559349032E-2</v>
      </c>
      <c r="T871" s="5">
        <v>0.18385329323662955</v>
      </c>
      <c r="U871" s="5">
        <v>0.44019387935609422</v>
      </c>
      <c r="V871" s="5">
        <v>1.1145383572144585</v>
      </c>
      <c r="W871" s="3">
        <v>0.43917683825697268</v>
      </c>
      <c r="X871" s="3">
        <v>0.11697373522952861</v>
      </c>
      <c r="Y871" s="3">
        <v>0.87835367651394536</v>
      </c>
      <c r="AB871">
        <f t="shared" si="171"/>
        <v>0.2049818335438798</v>
      </c>
      <c r="AC871">
        <f t="shared" si="172"/>
        <v>5.9012970172379523E-5</v>
      </c>
      <c r="AD871">
        <f t="shared" si="173"/>
        <v>2.2599044412376409E-2</v>
      </c>
      <c r="AE871">
        <f t="shared" si="174"/>
        <v>3.3381488491970777E-2</v>
      </c>
      <c r="AF871">
        <f t="shared" si="175"/>
        <v>1.1171305326165167E-3</v>
      </c>
      <c r="AG871">
        <f t="shared" si="176"/>
        <v>0.18811165444576933</v>
      </c>
      <c r="AH871">
        <f t="shared" si="177"/>
        <v>4.0672151233402832E-3</v>
      </c>
      <c r="AI871">
        <f t="shared" si="178"/>
        <v>4.7023347111416489E-3</v>
      </c>
      <c r="AJ871">
        <f t="shared" si="179"/>
        <v>9.055623932443824E-3</v>
      </c>
      <c r="AK871">
        <f t="shared" si="180"/>
        <v>1.3903921621936858E-2</v>
      </c>
      <c r="AL871" s="5">
        <f t="shared" si="181"/>
        <v>0.2621385099510159</v>
      </c>
      <c r="AM871" s="5">
        <f t="shared" si="182"/>
        <v>0.21984074983463195</v>
      </c>
      <c r="AN871" s="5">
        <f t="shared" si="183"/>
        <v>4.2297760116383948E-2</v>
      </c>
    </row>
    <row r="872" spans="1:40" x14ac:dyDescent="0.25">
      <c r="A872" s="17">
        <v>941</v>
      </c>
      <c r="B872" s="6" t="s">
        <v>58</v>
      </c>
      <c r="C872" s="6" t="s">
        <v>122</v>
      </c>
      <c r="D872">
        <v>2013</v>
      </c>
      <c r="E872" s="1">
        <v>3.4584666666666664</v>
      </c>
      <c r="F872" s="6" t="s">
        <v>59</v>
      </c>
      <c r="G872" s="6" t="s">
        <v>122</v>
      </c>
      <c r="H872" s="6">
        <v>2013</v>
      </c>
      <c r="I872" s="1">
        <v>3.4584666666666664</v>
      </c>
      <c r="J872" s="4">
        <v>708.34699999999998</v>
      </c>
      <c r="K872" s="2">
        <v>192.56099058794609</v>
      </c>
      <c r="L872" s="5">
        <v>6.9230476023756724</v>
      </c>
      <c r="M872" s="5">
        <v>1.1068021746403953E-2</v>
      </c>
      <c r="N872" s="5">
        <v>1.2375431815197919</v>
      </c>
      <c r="O872" s="5">
        <v>3.5126672850076774</v>
      </c>
      <c r="P872" s="5">
        <v>0.12746671711275218</v>
      </c>
      <c r="Q872" s="2">
        <v>2.6132006174224403</v>
      </c>
      <c r="R872" s="5">
        <v>3.5675001094096541</v>
      </c>
      <c r="S872" s="5">
        <v>9.2371864825196326E-2</v>
      </c>
      <c r="T872" s="5">
        <v>0.29450161196889846</v>
      </c>
      <c r="U872" s="5">
        <v>0.39761868123956201</v>
      </c>
      <c r="V872" s="5">
        <v>3.072851770859951</v>
      </c>
      <c r="W872" s="3">
        <v>1.635810927533256</v>
      </c>
      <c r="X872" s="3">
        <v>0.61063414283850559</v>
      </c>
      <c r="Y872" s="3">
        <v>3.2716218550665119</v>
      </c>
      <c r="AB872">
        <f t="shared" si="171"/>
        <v>0.1952739571369326</v>
      </c>
      <c r="AC872">
        <f t="shared" si="172"/>
        <v>1.3851649161999343E-4</v>
      </c>
      <c r="AD872">
        <f t="shared" si="173"/>
        <v>1.9958796506724337E-2</v>
      </c>
      <c r="AE872">
        <f t="shared" si="174"/>
        <v>3.6568343212902241E-2</v>
      </c>
      <c r="AF872">
        <f t="shared" si="175"/>
        <v>1.4481628763679019E-3</v>
      </c>
      <c r="AG872">
        <f t="shared" si="176"/>
        <v>0.15517772076056671</v>
      </c>
      <c r="AH872">
        <f t="shared" si="177"/>
        <v>5.1208741857711824E-3</v>
      </c>
      <c r="AI872">
        <f t="shared" si="178"/>
        <v>7.5323380292467565E-3</v>
      </c>
      <c r="AJ872">
        <f t="shared" si="179"/>
        <v>8.1797712659856421E-3</v>
      </c>
      <c r="AK872">
        <f t="shared" si="180"/>
        <v>3.8333979177394596E-2</v>
      </c>
      <c r="AL872" s="5">
        <f t="shared" si="181"/>
        <v>0.25338777622454706</v>
      </c>
      <c r="AM872" s="5">
        <f t="shared" si="182"/>
        <v>0.21434468341896487</v>
      </c>
      <c r="AN872" s="5">
        <f t="shared" si="183"/>
        <v>3.9043092805582186E-2</v>
      </c>
    </row>
    <row r="873" spans="1:40" x14ac:dyDescent="0.25">
      <c r="A873" s="17">
        <v>942</v>
      </c>
      <c r="B873" s="6" t="s">
        <v>59</v>
      </c>
      <c r="C873" s="6" t="s">
        <v>122</v>
      </c>
      <c r="D873">
        <v>2013</v>
      </c>
      <c r="E873" s="1">
        <v>4.4584666666666672</v>
      </c>
      <c r="F873" s="6" t="s">
        <v>122</v>
      </c>
      <c r="G873" s="6" t="s">
        <v>123</v>
      </c>
      <c r="H873" s="6">
        <v>2013</v>
      </c>
      <c r="I873" s="1">
        <v>4.4584666666666672</v>
      </c>
      <c r="J873" s="4">
        <v>704.94799999999998</v>
      </c>
      <c r="K873" s="2">
        <v>489.12827612816841</v>
      </c>
      <c r="L873" s="5">
        <v>8.9137922229724751</v>
      </c>
      <c r="M873" s="5">
        <v>1.5338247170949724E-2</v>
      </c>
      <c r="N873" s="5">
        <v>2.1143148147097377</v>
      </c>
      <c r="O873" s="5">
        <v>8.3340898903181522</v>
      </c>
      <c r="P873" s="5">
        <v>0.42279808818049947</v>
      </c>
      <c r="Q873" s="2">
        <v>7.0969008353372649</v>
      </c>
      <c r="R873" s="5">
        <v>4.9069879385902695</v>
      </c>
      <c r="S873" s="5">
        <v>0.12743256713024698</v>
      </c>
      <c r="T873" s="5">
        <v>0.52706109765070142</v>
      </c>
      <c r="U873" s="5">
        <v>0.51311302393935443</v>
      </c>
      <c r="V873" s="5">
        <v>4.6195000671444326</v>
      </c>
      <c r="W873" s="3">
        <v>4.8365015485736693</v>
      </c>
      <c r="X873" s="3">
        <v>1.2902826669361092</v>
      </c>
      <c r="Y873" s="3">
        <v>9.6730030971473386</v>
      </c>
      <c r="AB873">
        <f t="shared" si="171"/>
        <v>0.25142561202077324</v>
      </c>
      <c r="AC873">
        <f t="shared" si="172"/>
        <v>1.9195843976458908E-4</v>
      </c>
      <c r="AD873">
        <f t="shared" si="173"/>
        <v>3.4099156916787832E-2</v>
      </c>
      <c r="AE873">
        <f t="shared" si="174"/>
        <v>8.67613795297629E-2</v>
      </c>
      <c r="AF873">
        <f t="shared" si="175"/>
        <v>4.8034538691439123E-3</v>
      </c>
      <c r="AG873">
        <f t="shared" si="176"/>
        <v>0.2134422370728489</v>
      </c>
      <c r="AH873">
        <f t="shared" si="177"/>
        <v>7.0645552591012996E-3</v>
      </c>
      <c r="AI873">
        <f t="shared" si="178"/>
        <v>1.3480409574091492E-2</v>
      </c>
      <c r="AJ873">
        <f t="shared" si="179"/>
        <v>1.0555709194391165E-2</v>
      </c>
      <c r="AK873">
        <f t="shared" si="180"/>
        <v>5.7628493851602201E-2</v>
      </c>
      <c r="AL873" s="5">
        <f t="shared" si="181"/>
        <v>0.37728156077623254</v>
      </c>
      <c r="AM873" s="5">
        <f t="shared" si="182"/>
        <v>0.30217140495203504</v>
      </c>
      <c r="AN873" s="5">
        <f t="shared" si="183"/>
        <v>7.51101558241975E-2</v>
      </c>
    </row>
    <row r="874" spans="1:40" x14ac:dyDescent="0.25">
      <c r="A874" s="17">
        <v>943</v>
      </c>
      <c r="B874" s="6" t="s">
        <v>122</v>
      </c>
      <c r="C874" s="6" t="s">
        <v>123</v>
      </c>
      <c r="D874">
        <v>2013</v>
      </c>
      <c r="E874" s="1">
        <v>5.4584666666666672</v>
      </c>
      <c r="F874" s="6" t="s">
        <v>123</v>
      </c>
      <c r="G874" s="6" t="s">
        <v>123</v>
      </c>
      <c r="H874" s="6">
        <v>2013</v>
      </c>
      <c r="I874" s="1">
        <v>5.4584666666666672</v>
      </c>
      <c r="J874" s="4">
        <v>705.83100000000002</v>
      </c>
      <c r="K874" s="2">
        <v>472.01100546731459</v>
      </c>
      <c r="L874" s="5">
        <v>7.031957130436794</v>
      </c>
      <c r="M874" s="5">
        <v>1.0922350156529441E-2</v>
      </c>
      <c r="N874" s="5">
        <v>2.3193332870521886</v>
      </c>
      <c r="O874" s="5">
        <v>7.9094476345376341</v>
      </c>
      <c r="P874" s="5">
        <v>0.33192837001114045</v>
      </c>
      <c r="Q874" s="2">
        <v>6.8788616509806637</v>
      </c>
      <c r="R874" s="5">
        <v>4.0875507026469506</v>
      </c>
      <c r="S874" s="5">
        <v>0.13328969682544403</v>
      </c>
      <c r="T874" s="5">
        <v>0.58522507512421529</v>
      </c>
      <c r="U874" s="5">
        <v>0.5521340566415095</v>
      </c>
      <c r="V874" s="5">
        <v>4.4781635641770716</v>
      </c>
      <c r="W874" s="3">
        <v>3.7007703788871202</v>
      </c>
      <c r="X874" s="3">
        <v>0.69714958509481939</v>
      </c>
      <c r="Y874" s="3">
        <v>7.4015407577742405</v>
      </c>
      <c r="AB874">
        <f t="shared" si="171"/>
        <v>0.19834589824378171</v>
      </c>
      <c r="AC874">
        <f t="shared" si="172"/>
        <v>1.36693409047475E-4</v>
      </c>
      <c r="AD874">
        <f t="shared" si="173"/>
        <v>3.7405645151466875E-2</v>
      </c>
      <c r="AE874">
        <f t="shared" si="174"/>
        <v>8.2340675121360882E-2</v>
      </c>
      <c r="AF874">
        <f t="shared" si="175"/>
        <v>3.7710733746931418E-3</v>
      </c>
      <c r="AG874">
        <f t="shared" si="176"/>
        <v>0.17779867752687176</v>
      </c>
      <c r="AH874">
        <f t="shared" si="177"/>
        <v>7.3892604527834678E-3</v>
      </c>
      <c r="AI874">
        <f t="shared" si="178"/>
        <v>1.4968044010205437E-2</v>
      </c>
      <c r="AJ874">
        <f t="shared" si="179"/>
        <v>1.135844592967516E-2</v>
      </c>
      <c r="AK874">
        <f t="shared" si="180"/>
        <v>5.5865313924364668E-2</v>
      </c>
      <c r="AL874" s="5">
        <f t="shared" si="181"/>
        <v>0.32199998530035007</v>
      </c>
      <c r="AM874" s="5">
        <f t="shared" si="182"/>
        <v>0.26737974184390045</v>
      </c>
      <c r="AN874" s="5">
        <f t="shared" si="183"/>
        <v>5.4620243456449613E-2</v>
      </c>
    </row>
    <row r="875" spans="1:40" x14ac:dyDescent="0.25">
      <c r="A875" s="17">
        <v>944</v>
      </c>
      <c r="B875" s="6" t="s">
        <v>123</v>
      </c>
      <c r="C875" s="6" t="s">
        <v>123</v>
      </c>
      <c r="D875">
        <v>2013</v>
      </c>
      <c r="E875" s="1">
        <v>1.4584666666666668</v>
      </c>
      <c r="F875" s="6" t="s">
        <v>124</v>
      </c>
      <c r="G875" s="6" t="s">
        <v>123</v>
      </c>
      <c r="H875" s="6">
        <v>2013</v>
      </c>
      <c r="I875" s="1">
        <v>1.4584666666666668</v>
      </c>
      <c r="J875" s="4">
        <v>702.73400000000004</v>
      </c>
      <c r="K875" s="2">
        <v>514.49054692102561</v>
      </c>
      <c r="L875" s="5">
        <v>7.0090247518975888</v>
      </c>
      <c r="M875" s="5">
        <v>1.7710826571647308E-2</v>
      </c>
      <c r="N875" s="5">
        <v>2.0141997778201519</v>
      </c>
      <c r="O875" s="5">
        <v>5.0566501691963106</v>
      </c>
      <c r="P875" s="5">
        <v>0.36788315351185513</v>
      </c>
      <c r="Q875" s="2">
        <v>4.1776353499332606</v>
      </c>
      <c r="R875" s="5">
        <v>3.4863831833951395</v>
      </c>
      <c r="S875" s="5">
        <v>0.16618426507516831</v>
      </c>
      <c r="T875" s="5">
        <v>0.57883257866181714</v>
      </c>
      <c r="U875" s="5">
        <v>0.55168527494044683</v>
      </c>
      <c r="V875" s="5">
        <v>3.9763362334349366</v>
      </c>
      <c r="W875" s="3">
        <v>3.5395913454778083</v>
      </c>
      <c r="X875" s="3">
        <v>1.7951191722620041</v>
      </c>
      <c r="Y875" s="3">
        <v>7.0791826909556166</v>
      </c>
      <c r="AB875">
        <f t="shared" si="171"/>
        <v>0.19769905937149432</v>
      </c>
      <c r="AC875">
        <f t="shared" si="172"/>
        <v>2.2165131372205784E-4</v>
      </c>
      <c r="AD875">
        <f t="shared" si="173"/>
        <v>3.2484525865216329E-2</v>
      </c>
      <c r="AE875">
        <f t="shared" si="174"/>
        <v>5.2641854149971593E-2</v>
      </c>
      <c r="AF875">
        <f t="shared" si="175"/>
        <v>4.1795594789325917E-3</v>
      </c>
      <c r="AG875">
        <f t="shared" si="176"/>
        <v>0.15164932852286644</v>
      </c>
      <c r="AH875">
        <f t="shared" si="177"/>
        <v>9.2128562600227466E-3</v>
      </c>
      <c r="AI875">
        <f t="shared" si="178"/>
        <v>1.480454594347624E-2</v>
      </c>
      <c r="AJ875">
        <f t="shared" si="179"/>
        <v>1.1349213637943775E-2</v>
      </c>
      <c r="AK875">
        <f t="shared" si="180"/>
        <v>4.9604992932072565E-2</v>
      </c>
      <c r="AL875" s="5">
        <f t="shared" si="181"/>
        <v>0.28722665017933691</v>
      </c>
      <c r="AM875" s="5">
        <f t="shared" si="182"/>
        <v>0.23662093729638178</v>
      </c>
      <c r="AN875" s="5">
        <f t="shared" si="183"/>
        <v>5.0605712882955123E-2</v>
      </c>
    </row>
    <row r="876" spans="1:40" x14ac:dyDescent="0.25">
      <c r="A876" s="17">
        <v>945</v>
      </c>
      <c r="B876" s="6" t="s">
        <v>124</v>
      </c>
      <c r="C876" s="6" t="s">
        <v>123</v>
      </c>
      <c r="D876">
        <v>2013</v>
      </c>
      <c r="E876" s="1">
        <v>2.4584666666666664</v>
      </c>
      <c r="F876" s="6" t="s">
        <v>125</v>
      </c>
      <c r="G876" s="6" t="s">
        <v>123</v>
      </c>
      <c r="H876" s="6">
        <v>2013</v>
      </c>
      <c r="I876" s="1">
        <v>2.4584666666666664</v>
      </c>
      <c r="J876" s="4">
        <v>707.52300000000002</v>
      </c>
      <c r="K876" s="2">
        <v>155.44370995713209</v>
      </c>
      <c r="L876" s="5">
        <v>13.013607567056715</v>
      </c>
      <c r="M876" s="5">
        <v>4.2338317388033092E-2</v>
      </c>
      <c r="N876" s="5">
        <v>1.8729511266771544</v>
      </c>
      <c r="O876" s="5">
        <v>3.8010759603103605</v>
      </c>
      <c r="P876" s="5">
        <v>0.15984215354129835</v>
      </c>
      <c r="Q876" s="2">
        <v>2.2716988184035483</v>
      </c>
      <c r="R876" s="5">
        <v>6.0658758325406632</v>
      </c>
      <c r="S876" s="5">
        <v>9.9405013453037344E-2</v>
      </c>
      <c r="T876" s="5">
        <v>0.40717734028905544</v>
      </c>
      <c r="U876" s="5">
        <v>0.90360219149530607</v>
      </c>
      <c r="V876" s="5">
        <v>1.8214248865407914</v>
      </c>
      <c r="W876" s="3">
        <v>0.94573140627666563</v>
      </c>
      <c r="X876" s="3">
        <v>0.36580237031157159</v>
      </c>
      <c r="Y876" s="3">
        <v>1.8914628125533313</v>
      </c>
      <c r="AB876">
        <f t="shared" si="171"/>
        <v>0.3670664701733764</v>
      </c>
      <c r="AC876">
        <f t="shared" si="172"/>
        <v>5.2986480511655351E-4</v>
      </c>
      <c r="AD876">
        <f t="shared" si="173"/>
        <v>3.0206501851904516E-2</v>
      </c>
      <c r="AE876">
        <f t="shared" si="174"/>
        <v>3.9570798773968546E-2</v>
      </c>
      <c r="AF876">
        <f t="shared" si="175"/>
        <v>1.8159836393405373E-3</v>
      </c>
      <c r="AG876">
        <f t="shared" si="176"/>
        <v>0.26385108822492193</v>
      </c>
      <c r="AH876">
        <f t="shared" si="177"/>
        <v>5.510775042716738E-3</v>
      </c>
      <c r="AI876">
        <f t="shared" si="178"/>
        <v>1.0414195509499274E-2</v>
      </c>
      <c r="AJ876">
        <f t="shared" si="179"/>
        <v>1.8588812826482334E-2</v>
      </c>
      <c r="AK876">
        <f t="shared" si="180"/>
        <v>2.272236634906177E-2</v>
      </c>
      <c r="AL876" s="5">
        <f t="shared" si="181"/>
        <v>0.43918961924370659</v>
      </c>
      <c r="AM876" s="5">
        <f t="shared" si="182"/>
        <v>0.32108723795268207</v>
      </c>
      <c r="AN876" s="5">
        <f t="shared" si="183"/>
        <v>0.11810238129102452</v>
      </c>
    </row>
    <row r="877" spans="1:40" x14ac:dyDescent="0.25">
      <c r="A877" s="17">
        <v>946</v>
      </c>
      <c r="B877" s="6" t="s">
        <v>125</v>
      </c>
      <c r="C877" s="6" t="s">
        <v>123</v>
      </c>
      <c r="D877">
        <v>2013</v>
      </c>
      <c r="E877" s="1">
        <v>3.4584666666666664</v>
      </c>
      <c r="F877" s="6" t="s">
        <v>126</v>
      </c>
      <c r="G877" s="6" t="s">
        <v>123</v>
      </c>
      <c r="H877" s="6">
        <v>2013</v>
      </c>
      <c r="I877" s="1">
        <v>3.4584666666666664</v>
      </c>
      <c r="J877" s="4">
        <v>707.95100000000002</v>
      </c>
      <c r="K877" s="2">
        <v>60.399660428476167</v>
      </c>
      <c r="L877" s="5">
        <v>12.270227741750487</v>
      </c>
      <c r="M877" s="5">
        <v>5.3063936157540089E-3</v>
      </c>
      <c r="N877" s="5">
        <v>1.6791736527904708</v>
      </c>
      <c r="O877" s="5">
        <v>3.8949390565166233</v>
      </c>
      <c r="P877" s="5">
        <v>0.13658195741419016</v>
      </c>
      <c r="Q877" s="2">
        <v>2.2908666246110254</v>
      </c>
      <c r="R877" s="5">
        <v>6.3621352325231548</v>
      </c>
      <c r="S877" s="5">
        <v>6.1323453176844164E-2</v>
      </c>
      <c r="T877" s="5">
        <v>0.31473835524398347</v>
      </c>
      <c r="U877" s="5">
        <v>0.70838047642656987</v>
      </c>
      <c r="V877" s="5">
        <v>1.5177208592120077</v>
      </c>
      <c r="W877" s="3">
        <v>0.39316506057077849</v>
      </c>
      <c r="X877" s="3">
        <v>0.15164756458484926</v>
      </c>
      <c r="Y877" s="3">
        <v>0.78633012114155698</v>
      </c>
      <c r="AB877">
        <f t="shared" si="171"/>
        <v>0.34609843290414027</v>
      </c>
      <c r="AC877">
        <f t="shared" si="172"/>
        <v>6.6409611731002314E-5</v>
      </c>
      <c r="AD877">
        <f t="shared" si="173"/>
        <v>2.7081305716007458E-2</v>
      </c>
      <c r="AE877">
        <f t="shared" si="174"/>
        <v>4.0547953066874705E-2</v>
      </c>
      <c r="AF877">
        <f t="shared" si="175"/>
        <v>1.5517220870600432E-3</v>
      </c>
      <c r="AG877">
        <f t="shared" si="176"/>
        <v>0.27673766342695705</v>
      </c>
      <c r="AH877">
        <f t="shared" si="177"/>
        <v>3.399624863587154E-3</v>
      </c>
      <c r="AI877">
        <f t="shared" si="178"/>
        <v>8.0499242996238569E-3</v>
      </c>
      <c r="AJ877">
        <f t="shared" si="179"/>
        <v>1.4572731463208598E-2</v>
      </c>
      <c r="AK877">
        <f t="shared" si="180"/>
        <v>1.8933643453243609E-2</v>
      </c>
      <c r="AL877" s="5">
        <f t="shared" si="181"/>
        <v>0.4153458233858135</v>
      </c>
      <c r="AM877" s="5">
        <f t="shared" si="182"/>
        <v>0.32169358750662025</v>
      </c>
      <c r="AN877" s="5">
        <f t="shared" si="183"/>
        <v>9.3652235879193246E-2</v>
      </c>
    </row>
    <row r="878" spans="1:40" x14ac:dyDescent="0.25">
      <c r="A878" s="17">
        <v>947</v>
      </c>
      <c r="B878" s="6" t="s">
        <v>126</v>
      </c>
      <c r="C878" s="6" t="s">
        <v>123</v>
      </c>
      <c r="D878">
        <v>2013</v>
      </c>
      <c r="E878" s="1">
        <v>4.4584666666666699</v>
      </c>
      <c r="F878" s="6" t="s">
        <v>127</v>
      </c>
      <c r="G878" s="6" t="s">
        <v>123</v>
      </c>
      <c r="H878" s="6">
        <v>2013</v>
      </c>
      <c r="I878" s="1">
        <v>2.4584666666666699</v>
      </c>
      <c r="J878" s="4">
        <v>708.95799999999997</v>
      </c>
      <c r="K878" s="2">
        <v>64.333853345332386</v>
      </c>
      <c r="L878" s="5">
        <v>10.692631533414769</v>
      </c>
      <c r="M878" s="5">
        <v>6.9115518831863098E-3</v>
      </c>
      <c r="N878" s="5">
        <v>2.1385263066829538</v>
      </c>
      <c r="O878" s="5">
        <v>3.4473899253082223</v>
      </c>
      <c r="P878" s="5">
        <v>0.15993331057693122</v>
      </c>
      <c r="Q878" s="2">
        <v>1.9852359153198544</v>
      </c>
      <c r="R878" s="5">
        <v>5.7992528001188592</v>
      </c>
      <c r="S878" s="5">
        <v>7.5658454614612819E-2</v>
      </c>
      <c r="T878" s="5">
        <v>0.28314324214786585</v>
      </c>
      <c r="U878" s="5">
        <v>0.60158147591253652</v>
      </c>
      <c r="V878" s="5">
        <v>1.3959491723534163</v>
      </c>
      <c r="W878" s="3">
        <v>0.42687876920395879</v>
      </c>
      <c r="X878" s="3">
        <v>0.23825496574363089</v>
      </c>
      <c r="Y878" s="3">
        <v>0.85375753840791757</v>
      </c>
      <c r="AB878">
        <f t="shared" si="171"/>
        <v>0.30160018992510557</v>
      </c>
      <c r="AC878">
        <f t="shared" si="172"/>
        <v>8.649819637547946E-5</v>
      </c>
      <c r="AD878">
        <f t="shared" si="173"/>
        <v>3.4489633991554761E-2</v>
      </c>
      <c r="AE878">
        <f t="shared" si="174"/>
        <v>3.5888778454887721E-2</v>
      </c>
      <c r="AF878">
        <f t="shared" si="175"/>
        <v>1.8170192840791281E-3</v>
      </c>
      <c r="AG878">
        <f t="shared" si="176"/>
        <v>0.25225362411711205</v>
      </c>
      <c r="AH878">
        <f t="shared" si="177"/>
        <v>4.1943228915481403E-3</v>
      </c>
      <c r="AI878">
        <f t="shared" si="178"/>
        <v>7.2418300066208977E-3</v>
      </c>
      <c r="AJ878">
        <f t="shared" si="179"/>
        <v>1.2375673234160391E-2</v>
      </c>
      <c r="AK878">
        <f t="shared" si="180"/>
        <v>1.7414535583251203E-2</v>
      </c>
      <c r="AL878" s="5">
        <f t="shared" si="181"/>
        <v>0.37388211985200265</v>
      </c>
      <c r="AM878" s="5">
        <f t="shared" si="182"/>
        <v>0.29347998583269264</v>
      </c>
      <c r="AN878" s="5">
        <f t="shared" si="183"/>
        <v>8.0402134019310012E-2</v>
      </c>
    </row>
    <row r="879" spans="1:40" x14ac:dyDescent="0.25">
      <c r="A879" s="17">
        <v>948</v>
      </c>
      <c r="B879" s="6" t="s">
        <v>127</v>
      </c>
      <c r="C879" s="6" t="s">
        <v>123</v>
      </c>
      <c r="D879">
        <v>2013</v>
      </c>
      <c r="E879" s="1">
        <v>5.4584666666666672</v>
      </c>
      <c r="F879" s="6" t="s">
        <v>128</v>
      </c>
      <c r="G879" s="6" t="s">
        <v>123</v>
      </c>
      <c r="H879" s="6">
        <v>2013</v>
      </c>
      <c r="I879" s="1">
        <v>5.4584666666666672</v>
      </c>
      <c r="J879" s="4">
        <v>706.31700000000001</v>
      </c>
      <c r="K879" s="2">
        <v>364.53886852503922</v>
      </c>
      <c r="L879" s="5">
        <v>7.9696793366151466</v>
      </c>
      <c r="M879" s="5">
        <v>4.2688103689042363E-2</v>
      </c>
      <c r="N879" s="5">
        <v>2.27255184286942</v>
      </c>
      <c r="O879" s="5">
        <v>6.8855957499725111</v>
      </c>
      <c r="P879" s="5">
        <v>0.24535253528750786</v>
      </c>
      <c r="Q879" s="2">
        <v>5.5925359084943453</v>
      </c>
      <c r="R879" s="5">
        <v>5.1285848516553711</v>
      </c>
      <c r="S879" s="5">
        <v>0.1741748629392563</v>
      </c>
      <c r="T879" s="5">
        <v>0.31088779306364334</v>
      </c>
      <c r="U879" s="5">
        <v>0.94219073494384731</v>
      </c>
      <c r="V879" s="5">
        <v>6.1678066175197062</v>
      </c>
      <c r="W879" s="3">
        <v>3.3129405435453441</v>
      </c>
      <c r="X879" s="3">
        <v>0.70412329252584727</v>
      </c>
      <c r="Y879" s="3">
        <v>6.6258810870906881</v>
      </c>
      <c r="AB879">
        <f t="shared" si="171"/>
        <v>0.2247956262266986</v>
      </c>
      <c r="AC879">
        <f t="shared" si="172"/>
        <v>5.3424238697740247E-4</v>
      </c>
      <c r="AD879">
        <f t="shared" si="173"/>
        <v>3.6651165357405945E-2</v>
      </c>
      <c r="AE879">
        <f t="shared" si="174"/>
        <v>7.1681946560943774E-2</v>
      </c>
      <c r="AF879">
        <f t="shared" si="175"/>
        <v>2.7874761449439428E-3</v>
      </c>
      <c r="AG879">
        <f t="shared" si="176"/>
        <v>0.22308117269791611</v>
      </c>
      <c r="AH879">
        <f t="shared" si="177"/>
        <v>9.6558358015586994E-3</v>
      </c>
      <c r="AI879">
        <f t="shared" si="178"/>
        <v>7.9514401665454343E-3</v>
      </c>
      <c r="AJ879">
        <f t="shared" si="179"/>
        <v>1.9382652436614842E-2</v>
      </c>
      <c r="AK879">
        <f t="shared" si="180"/>
        <v>7.6943695328339654E-2</v>
      </c>
      <c r="AL879" s="5">
        <f t="shared" si="181"/>
        <v>0.33645045667696971</v>
      </c>
      <c r="AM879" s="5">
        <f t="shared" si="182"/>
        <v>0.33701479643097476</v>
      </c>
      <c r="AN879" s="5">
        <f t="shared" si="183"/>
        <v>-5.6433975400504988E-4</v>
      </c>
    </row>
    <row r="880" spans="1:40" x14ac:dyDescent="0.25">
      <c r="A880" s="17">
        <v>949</v>
      </c>
      <c r="B880" s="6" t="s">
        <v>128</v>
      </c>
      <c r="C880" s="6" t="s">
        <v>123</v>
      </c>
      <c r="D880">
        <v>2013</v>
      </c>
      <c r="E880" s="1">
        <v>1.4584666666666668</v>
      </c>
      <c r="F880" s="6" t="s">
        <v>129</v>
      </c>
      <c r="G880" s="6" t="s">
        <v>123</v>
      </c>
      <c r="H880" s="6">
        <v>2013</v>
      </c>
      <c r="I880" s="1">
        <v>1.4584666666666668</v>
      </c>
      <c r="J880" s="4">
        <v>709.31799999999998</v>
      </c>
      <c r="K880" s="2">
        <v>142.08013895037186</v>
      </c>
      <c r="L880" s="5">
        <v>11.039975488191947</v>
      </c>
      <c r="M880" s="5">
        <v>1.2572640198049396E-2</v>
      </c>
      <c r="N880" s="5">
        <v>1.9885035108841638</v>
      </c>
      <c r="O880" s="5">
        <v>4.0558508313619575</v>
      </c>
      <c r="P880" s="5">
        <v>0.1464044805479818</v>
      </c>
      <c r="Q880" s="2">
        <v>2.6236996584700618</v>
      </c>
      <c r="R880" s="5">
        <v>5.6802543664007779</v>
      </c>
      <c r="S880" s="5">
        <v>0.10661414673437491</v>
      </c>
      <c r="T880" s="5">
        <v>0.39302165366356612</v>
      </c>
      <c r="U880" s="5">
        <v>0.63650718013641283</v>
      </c>
      <c r="V880" s="5">
        <v>2.5822268714455294</v>
      </c>
      <c r="W880" s="3">
        <v>1.3755190771577059</v>
      </c>
      <c r="X880" s="3">
        <v>0.15192622162851438</v>
      </c>
      <c r="Y880" s="3">
        <v>2.7510381543154119</v>
      </c>
      <c r="AB880">
        <f t="shared" si="171"/>
        <v>0.31139749776300868</v>
      </c>
      <c r="AC880">
        <f t="shared" si="172"/>
        <v>1.5734681865800707E-4</v>
      </c>
      <c r="AD880">
        <f t="shared" si="173"/>
        <v>3.2070102699692501E-2</v>
      </c>
      <c r="AE880">
        <f t="shared" si="174"/>
        <v>4.2223112292644811E-2</v>
      </c>
      <c r="AF880">
        <f t="shared" si="175"/>
        <v>1.663316812936912E-3</v>
      </c>
      <c r="AG880">
        <f t="shared" si="176"/>
        <v>0.24707747691259102</v>
      </c>
      <c r="AH880">
        <f t="shared" si="177"/>
        <v>5.9104320659028242E-3</v>
      </c>
      <c r="AI880">
        <f t="shared" si="178"/>
        <v>1.0052141746919076E-2</v>
      </c>
      <c r="AJ880">
        <f t="shared" si="179"/>
        <v>1.3094161286492757E-2</v>
      </c>
      <c r="AK880">
        <f t="shared" si="180"/>
        <v>3.2213409074919278E-2</v>
      </c>
      <c r="AL880" s="5">
        <f t="shared" si="181"/>
        <v>0.38751137638694094</v>
      </c>
      <c r="AM880" s="5">
        <f t="shared" si="182"/>
        <v>0.30834762108682495</v>
      </c>
      <c r="AN880" s="5">
        <f t="shared" si="183"/>
        <v>7.916375530011599E-2</v>
      </c>
    </row>
    <row r="881" spans="1:40" x14ac:dyDescent="0.25">
      <c r="A881" s="17">
        <v>950</v>
      </c>
      <c r="B881" s="6" t="s">
        <v>129</v>
      </c>
      <c r="C881" s="6" t="s">
        <v>123</v>
      </c>
      <c r="D881">
        <v>2013</v>
      </c>
      <c r="E881" s="1">
        <v>2.4584666666666664</v>
      </c>
      <c r="F881" s="6" t="s">
        <v>130</v>
      </c>
      <c r="G881" s="6" t="s">
        <v>123</v>
      </c>
      <c r="H881" s="6">
        <v>2013</v>
      </c>
      <c r="I881" s="1">
        <v>2.4584666666666664</v>
      </c>
      <c r="J881" s="4">
        <v>708.01300000000003</v>
      </c>
      <c r="K881" s="2">
        <v>65.408403518014595</v>
      </c>
      <c r="L881" s="5">
        <v>10.681065648982903</v>
      </c>
      <c r="M881" s="5">
        <v>1.4625908469665574E-2</v>
      </c>
      <c r="N881" s="5">
        <v>1.5179570619936826</v>
      </c>
      <c r="O881" s="5">
        <v>3.6389444826578035</v>
      </c>
      <c r="P881" s="5">
        <v>0.12351279802301179</v>
      </c>
      <c r="Q881" s="2">
        <v>2.2444031137281364</v>
      </c>
      <c r="R881" s="5">
        <v>5.531084881209809</v>
      </c>
      <c r="S881" s="5">
        <v>0.18579978992852766</v>
      </c>
      <c r="T881" s="5">
        <v>0.29159539914285942</v>
      </c>
      <c r="U881" s="5">
        <v>0.63362019247292534</v>
      </c>
      <c r="V881" s="5">
        <v>1.403856520525282</v>
      </c>
      <c r="W881" s="3">
        <v>0.43374014871456551</v>
      </c>
      <c r="X881" s="3">
        <v>0.11560048798707616</v>
      </c>
      <c r="Y881" s="3">
        <v>0.86748029742913102</v>
      </c>
      <c r="AB881">
        <f t="shared" si="171"/>
        <v>0.3012739584515528</v>
      </c>
      <c r="AC881">
        <f t="shared" si="172"/>
        <v>1.830435080805163E-4</v>
      </c>
      <c r="AD881">
        <f t="shared" si="173"/>
        <v>2.4481243611290119E-2</v>
      </c>
      <c r="AE881">
        <f t="shared" si="174"/>
        <v>3.7882941929194607E-2</v>
      </c>
      <c r="AF881">
        <f t="shared" si="175"/>
        <v>1.4032419827289808E-3</v>
      </c>
      <c r="AG881">
        <f t="shared" si="176"/>
        <v>0.24058896114270864</v>
      </c>
      <c r="AH881">
        <f t="shared" si="177"/>
        <v>1.0300293815300092E-2</v>
      </c>
      <c r="AI881">
        <f t="shared" si="178"/>
        <v>7.4580071037067958E-3</v>
      </c>
      <c r="AJ881">
        <f t="shared" si="179"/>
        <v>1.3034770468482317E-2</v>
      </c>
      <c r="AK881">
        <f t="shared" si="180"/>
        <v>1.7513180146273479E-2</v>
      </c>
      <c r="AL881" s="5">
        <f t="shared" si="181"/>
        <v>0.365224429482847</v>
      </c>
      <c r="AM881" s="5">
        <f t="shared" si="182"/>
        <v>0.28889521267647134</v>
      </c>
      <c r="AN881" s="5">
        <f t="shared" si="183"/>
        <v>7.6329216806375666E-2</v>
      </c>
    </row>
    <row r="882" spans="1:40" x14ac:dyDescent="0.25">
      <c r="A882" s="17">
        <v>951</v>
      </c>
      <c r="B882" s="6" t="s">
        <v>130</v>
      </c>
      <c r="C882" s="6" t="s">
        <v>123</v>
      </c>
      <c r="D882">
        <v>2013</v>
      </c>
      <c r="E882" s="1">
        <v>1.4584666666666668</v>
      </c>
      <c r="F882" s="6" t="s">
        <v>131</v>
      </c>
      <c r="G882" s="6" t="s">
        <v>123</v>
      </c>
      <c r="H882" s="6">
        <v>2013</v>
      </c>
      <c r="I882" s="1">
        <v>1.4584666666666668</v>
      </c>
      <c r="J882" s="4">
        <v>707.19600000000003</v>
      </c>
      <c r="K882" s="2">
        <v>27.644387128886414</v>
      </c>
      <c r="L882" s="5">
        <v>6.7282997452851356</v>
      </c>
      <c r="M882" s="5">
        <v>4.2496469625582347E-3</v>
      </c>
      <c r="N882" s="5">
        <v>0.7969935727389108</v>
      </c>
      <c r="O882" s="5">
        <v>1.7723337424608361</v>
      </c>
      <c r="P882" s="5">
        <v>6.4714732549392251E-2</v>
      </c>
      <c r="Q882" s="2">
        <v>0.88791752623035203</v>
      </c>
      <c r="R882" s="5">
        <v>3.5078064167029606</v>
      </c>
      <c r="S882" s="5">
        <v>0.17141782476145226</v>
      </c>
      <c r="T882" s="5">
        <v>0.16264137994747332</v>
      </c>
      <c r="U882" s="5">
        <v>0.42145411833023194</v>
      </c>
      <c r="V882" s="5">
        <v>0.28421823652848716</v>
      </c>
      <c r="W882" s="3">
        <v>0.13704844228875371</v>
      </c>
      <c r="X882" s="3">
        <v>4.7591566774367579E-2</v>
      </c>
      <c r="Y882" s="3">
        <v>0.27409688457750742</v>
      </c>
      <c r="AB882">
        <f t="shared" si="171"/>
        <v>0.18978082941599117</v>
      </c>
      <c r="AC882">
        <f t="shared" si="172"/>
        <v>5.3184408321964291E-5</v>
      </c>
      <c r="AD882">
        <f t="shared" si="173"/>
        <v>1.2853719185724205E-2</v>
      </c>
      <c r="AE882">
        <f t="shared" si="174"/>
        <v>1.8450739373676174E-2</v>
      </c>
      <c r="AF882">
        <f t="shared" si="175"/>
        <v>7.3523093208094847E-4</v>
      </c>
      <c r="AG882">
        <f t="shared" si="176"/>
        <v>0.1525811879241489</v>
      </c>
      <c r="AH882">
        <f t="shared" si="177"/>
        <v>9.5029922310557128E-3</v>
      </c>
      <c r="AI882">
        <f t="shared" si="178"/>
        <v>4.1598069467847273E-3</v>
      </c>
      <c r="AJ882">
        <f t="shared" si="179"/>
        <v>8.6701114653411227E-3</v>
      </c>
      <c r="AK882">
        <f t="shared" si="180"/>
        <v>3.5456366832396103E-3</v>
      </c>
      <c r="AL882" s="5">
        <f t="shared" si="181"/>
        <v>0.22187370331579445</v>
      </c>
      <c r="AM882" s="5">
        <f t="shared" si="182"/>
        <v>0.1784597352505701</v>
      </c>
      <c r="AN882" s="5">
        <f t="shared" si="183"/>
        <v>4.3413968065224351E-2</v>
      </c>
    </row>
    <row r="883" spans="1:40" x14ac:dyDescent="0.25">
      <c r="A883" s="17">
        <v>952</v>
      </c>
      <c r="B883" s="6" t="s">
        <v>131</v>
      </c>
      <c r="C883" s="6" t="s">
        <v>123</v>
      </c>
      <c r="D883">
        <v>2013</v>
      </c>
      <c r="E883" s="1">
        <v>2.4584666666666664</v>
      </c>
      <c r="F883" s="6" t="s">
        <v>39</v>
      </c>
      <c r="G883" s="6" t="s">
        <v>123</v>
      </c>
      <c r="H883" s="6">
        <v>2013</v>
      </c>
      <c r="I883" s="1">
        <v>2.4584666666666664</v>
      </c>
      <c r="J883" s="4">
        <v>708.13499999999999</v>
      </c>
      <c r="K883" s="2">
        <v>33.976572263763224</v>
      </c>
      <c r="L883" s="5">
        <v>9.1329289848216337</v>
      </c>
      <c r="M883" s="5">
        <v>1.0748421322676234E-2</v>
      </c>
      <c r="N883" s="5">
        <v>1.1413624050028128</v>
      </c>
      <c r="O883" s="5">
        <v>2.4063547204982108</v>
      </c>
      <c r="P883" s="5">
        <v>9.9964931357250625E-2</v>
      </c>
      <c r="Q883" s="2">
        <v>1.177443679976276</v>
      </c>
      <c r="R883" s="5">
        <v>4.8741553517337808</v>
      </c>
      <c r="S883" s="5">
        <v>0.24781338774856965</v>
      </c>
      <c r="T883" s="5">
        <v>0.23185221273721354</v>
      </c>
      <c r="U883" s="5">
        <v>0.50549871611109953</v>
      </c>
      <c r="V883" s="5">
        <v>0.44391441368289014</v>
      </c>
      <c r="W883" s="3">
        <v>0.34045118437732319</v>
      </c>
      <c r="X883" s="3">
        <v>5.6106456850536834E-2</v>
      </c>
      <c r="Y883" s="3">
        <v>0.68090236875464638</v>
      </c>
      <c r="AB883">
        <f t="shared" si="171"/>
        <v>0.25760666191356535</v>
      </c>
      <c r="AC883">
        <f t="shared" si="172"/>
        <v>1.3451668655732173E-4</v>
      </c>
      <c r="AD883">
        <f t="shared" si="173"/>
        <v>1.8407616252954409E-2</v>
      </c>
      <c r="AE883">
        <f t="shared" si="174"/>
        <v>2.5051164306605735E-2</v>
      </c>
      <c r="AF883">
        <f t="shared" si="175"/>
        <v>1.1357121749843288E-3</v>
      </c>
      <c r="AG883">
        <f t="shared" si="176"/>
        <v>0.21201409808509528</v>
      </c>
      <c r="AH883">
        <f t="shared" si="177"/>
        <v>1.3738178639260332E-2</v>
      </c>
      <c r="AI883">
        <f t="shared" si="178"/>
        <v>5.9299819362277524E-3</v>
      </c>
      <c r="AJ883">
        <f t="shared" si="179"/>
        <v>1.0399068424420892E-2</v>
      </c>
      <c r="AK883">
        <f t="shared" si="180"/>
        <v>5.5378544621119026E-3</v>
      </c>
      <c r="AL883" s="5">
        <f t="shared" si="181"/>
        <v>0.30233567133466716</v>
      </c>
      <c r="AM883" s="5">
        <f t="shared" si="182"/>
        <v>0.24761918154711618</v>
      </c>
      <c r="AN883" s="5">
        <f t="shared" si="183"/>
        <v>5.4716489787550976E-2</v>
      </c>
    </row>
    <row r="884" spans="1:40" x14ac:dyDescent="0.25">
      <c r="A884" s="17">
        <v>953</v>
      </c>
      <c r="B884" s="6" t="s">
        <v>39</v>
      </c>
      <c r="C884" s="6" t="s">
        <v>123</v>
      </c>
      <c r="D884">
        <v>2013</v>
      </c>
      <c r="E884" s="1">
        <v>3.4584666666666664</v>
      </c>
      <c r="F884" s="6" t="s">
        <v>40</v>
      </c>
      <c r="G884" s="6" t="s">
        <v>123</v>
      </c>
      <c r="H884" s="6">
        <v>2013</v>
      </c>
      <c r="I884" s="1">
        <v>3.4584666666666664</v>
      </c>
      <c r="J884" s="4">
        <v>708.92600000000004</v>
      </c>
      <c r="K884" s="2">
        <v>39.270671409992133</v>
      </c>
      <c r="L884" s="5">
        <v>10.635054528493336</v>
      </c>
      <c r="M884" s="5">
        <v>1.1842326749665457E-2</v>
      </c>
      <c r="N884" s="5">
        <v>1.6100495679379796</v>
      </c>
      <c r="O884" s="5">
        <v>2.8178747382190341</v>
      </c>
      <c r="P884" s="5">
        <v>0.11740952746360929</v>
      </c>
      <c r="Q884" s="2">
        <v>1.4330294723755843</v>
      </c>
      <c r="R884" s="5">
        <v>5.4926278154090369</v>
      </c>
      <c r="S884" s="5">
        <v>0.4008420248845907</v>
      </c>
      <c r="T884" s="5">
        <v>0.24790551717198511</v>
      </c>
      <c r="U884" s="5">
        <v>0.54410192319085493</v>
      </c>
      <c r="V884" s="5">
        <v>0.52617715624291761</v>
      </c>
      <c r="W884" s="3">
        <v>0.32179200898695398</v>
      </c>
      <c r="X884" s="3">
        <v>0.11773652399818534</v>
      </c>
      <c r="Y884" s="3">
        <v>0.64358401797390796</v>
      </c>
      <c r="AB884">
        <f t="shared" si="171"/>
        <v>0.29997615232824681</v>
      </c>
      <c r="AC884">
        <f t="shared" si="172"/>
        <v>1.4820693269004627E-4</v>
      </c>
      <c r="AD884">
        <f t="shared" si="173"/>
        <v>2.5966489228076806E-2</v>
      </c>
      <c r="AE884">
        <f t="shared" si="174"/>
        <v>2.9335260700028259E-2</v>
      </c>
      <c r="AF884">
        <f t="shared" si="175"/>
        <v>1.3339020793506138E-3</v>
      </c>
      <c r="AG884">
        <f t="shared" si="176"/>
        <v>0.2389161707754813</v>
      </c>
      <c r="AH884">
        <f t="shared" si="177"/>
        <v>2.2221718503661135E-2</v>
      </c>
      <c r="AI884">
        <f t="shared" si="178"/>
        <v>6.3405702337949498E-3</v>
      </c>
      <c r="AJ884">
        <f t="shared" si="179"/>
        <v>1.1193209693290579E-2</v>
      </c>
      <c r="AK884">
        <f t="shared" si="180"/>
        <v>6.5640862804755189E-3</v>
      </c>
      <c r="AL884" s="5">
        <f t="shared" si="181"/>
        <v>0.35676001126839257</v>
      </c>
      <c r="AM884" s="5">
        <f t="shared" si="182"/>
        <v>0.28523575548670349</v>
      </c>
      <c r="AN884" s="5">
        <f t="shared" si="183"/>
        <v>7.1524255781689083E-2</v>
      </c>
    </row>
    <row r="885" spans="1:40" x14ac:dyDescent="0.25">
      <c r="A885" s="17">
        <v>954</v>
      </c>
      <c r="B885" s="6" t="s">
        <v>40</v>
      </c>
      <c r="C885" s="6" t="s">
        <v>123</v>
      </c>
      <c r="D885">
        <v>2013</v>
      </c>
      <c r="E885" s="1">
        <v>4.4584666666666699</v>
      </c>
      <c r="F885" s="6" t="s">
        <v>41</v>
      </c>
      <c r="G885" s="6" t="s">
        <v>123</v>
      </c>
      <c r="H885" s="6">
        <v>2013</v>
      </c>
      <c r="I885" s="1">
        <v>2.4584666666666699</v>
      </c>
      <c r="J885" s="4">
        <v>707.46699999999998</v>
      </c>
      <c r="K885" s="2">
        <v>190.60959733810893</v>
      </c>
      <c r="L885" s="5">
        <v>11.653424588473149</v>
      </c>
      <c r="M885" s="5">
        <v>1.3759887975929147E-2</v>
      </c>
      <c r="N885" s="5">
        <v>2.4000846211436953</v>
      </c>
      <c r="O885" s="5">
        <v>5.514575238138316</v>
      </c>
      <c r="P885" s="5">
        <v>0.19467009297489019</v>
      </c>
      <c r="Q885" s="2">
        <v>3.9410710760878835</v>
      </c>
      <c r="R885" s="5">
        <v>6.2408941571361849</v>
      </c>
      <c r="S885" s="5">
        <v>8.8700485911945945E-2</v>
      </c>
      <c r="T885" s="5">
        <v>0.47614753291201806</v>
      </c>
      <c r="U885" s="5">
        <v>0.65308676352866402</v>
      </c>
      <c r="V885" s="5">
        <v>3.4956579835761481</v>
      </c>
      <c r="W885" s="3">
        <v>1.5542743281923403</v>
      </c>
      <c r="X885" s="3">
        <v>0.29141848644640739</v>
      </c>
      <c r="Y885" s="3">
        <v>3.1085486563846807</v>
      </c>
      <c r="AB885">
        <f t="shared" si="171"/>
        <v>0.32870066252427571</v>
      </c>
      <c r="AC885">
        <f t="shared" si="172"/>
        <v>1.7220524599430751E-4</v>
      </c>
      <c r="AD885">
        <f t="shared" si="173"/>
        <v>3.8707983097201915E-2</v>
      </c>
      <c r="AE885">
        <f t="shared" si="174"/>
        <v>5.7409046635959221E-2</v>
      </c>
      <c r="AF885">
        <f t="shared" si="175"/>
        <v>2.211667548760619E-3</v>
      </c>
      <c r="AG885">
        <f t="shared" si="176"/>
        <v>0.27146396667457678</v>
      </c>
      <c r="AH885">
        <f t="shared" si="177"/>
        <v>4.9173417623582013E-3</v>
      </c>
      <c r="AI885">
        <f t="shared" si="178"/>
        <v>1.2178215751375841E-2</v>
      </c>
      <c r="AJ885">
        <f t="shared" si="179"/>
        <v>1.3435234797956471E-2</v>
      </c>
      <c r="AK885">
        <f t="shared" si="180"/>
        <v>4.3608507779143567E-2</v>
      </c>
      <c r="AL885" s="5">
        <f t="shared" si="181"/>
        <v>0.42720156505219181</v>
      </c>
      <c r="AM885" s="5">
        <f t="shared" si="182"/>
        <v>0.34560326676541087</v>
      </c>
      <c r="AN885" s="5">
        <f t="shared" si="183"/>
        <v>8.1598298286780946E-2</v>
      </c>
    </row>
    <row r="886" spans="1:40" x14ac:dyDescent="0.25">
      <c r="A886" s="17">
        <v>955</v>
      </c>
      <c r="B886" s="6" t="s">
        <v>41</v>
      </c>
      <c r="C886" s="6" t="s">
        <v>123</v>
      </c>
      <c r="D886">
        <v>2013</v>
      </c>
      <c r="E886" s="1">
        <v>5.4584666666666672</v>
      </c>
      <c r="F886" s="6" t="s">
        <v>42</v>
      </c>
      <c r="G886" s="6" t="s">
        <v>123</v>
      </c>
      <c r="H886" s="6">
        <v>2013</v>
      </c>
      <c r="I886" s="1">
        <v>5.4584666666666672</v>
      </c>
      <c r="J886" s="4">
        <v>707.029</v>
      </c>
      <c r="K886" s="2">
        <v>112.32919724650623</v>
      </c>
      <c r="L886" s="5">
        <v>12.96818093741558</v>
      </c>
      <c r="M886" s="5">
        <v>1.9589955527519617E-2</v>
      </c>
      <c r="N886" s="5">
        <v>1.8841009350394398</v>
      </c>
      <c r="O886" s="5">
        <v>3.5391749607630434</v>
      </c>
      <c r="P886" s="5">
        <v>0.15602660334064564</v>
      </c>
      <c r="Q886" s="2">
        <v>1.8712710370107406</v>
      </c>
      <c r="R886" s="5">
        <v>6.6153062085619316</v>
      </c>
      <c r="S886" s="5">
        <v>6.4591409970453845E-2</v>
      </c>
      <c r="T886" s="5">
        <v>0.37405726403490291</v>
      </c>
      <c r="U886" s="5">
        <v>0.64217167895517724</v>
      </c>
      <c r="V886" s="5">
        <v>2.3480224997843089</v>
      </c>
      <c r="W886" s="3">
        <v>0.91030824063633953</v>
      </c>
      <c r="X886" s="3">
        <v>0.24520537270496476</v>
      </c>
      <c r="Y886" s="3">
        <v>1.8206164812726791</v>
      </c>
      <c r="AB886">
        <f t="shared" si="171"/>
        <v>0.36578515040802129</v>
      </c>
      <c r="AC886">
        <f t="shared" si="172"/>
        <v>2.4516864646975894E-4</v>
      </c>
      <c r="AD886">
        <f t="shared" si="173"/>
        <v>3.0386323258959208E-2</v>
      </c>
      <c r="AE886">
        <f t="shared" si="174"/>
        <v>3.6844299261724674E-2</v>
      </c>
      <c r="AF886">
        <f t="shared" si="175"/>
        <v>1.7726347693087182E-3</v>
      </c>
      <c r="AG886">
        <f t="shared" si="176"/>
        <v>0.28774999526145462</v>
      </c>
      <c r="AH886">
        <f t="shared" si="177"/>
        <v>3.5807925342440164E-3</v>
      </c>
      <c r="AI886">
        <f t="shared" si="178"/>
        <v>9.5670979054051676E-3</v>
      </c>
      <c r="AJ886">
        <f t="shared" si="179"/>
        <v>1.3210690782867256E-2</v>
      </c>
      <c r="AK886">
        <f t="shared" si="180"/>
        <v>2.929169785160066E-2</v>
      </c>
      <c r="AL886" s="5">
        <f t="shared" si="181"/>
        <v>0.4350335763444837</v>
      </c>
      <c r="AM886" s="5">
        <f t="shared" si="182"/>
        <v>0.34340027433557174</v>
      </c>
      <c r="AN886" s="5">
        <f t="shared" si="183"/>
        <v>9.1633302008911954E-2</v>
      </c>
    </row>
    <row r="887" spans="1:40" x14ac:dyDescent="0.25">
      <c r="A887" s="17">
        <v>956</v>
      </c>
      <c r="B887" s="6" t="s">
        <v>42</v>
      </c>
      <c r="C887" s="6" t="s">
        <v>123</v>
      </c>
      <c r="D887">
        <v>2013</v>
      </c>
      <c r="E887" s="1">
        <v>2.4584666666666699</v>
      </c>
      <c r="F887" s="6" t="s">
        <v>43</v>
      </c>
      <c r="G887" s="6" t="s">
        <v>123</v>
      </c>
      <c r="H887" s="6">
        <v>2013</v>
      </c>
      <c r="I887" s="1">
        <v>2.4584666666666699</v>
      </c>
      <c r="J887" s="4">
        <v>707.56200000000001</v>
      </c>
      <c r="K887" s="2">
        <v>40.929275455719605</v>
      </c>
      <c r="L887" s="5">
        <v>11.339764807418524</v>
      </c>
      <c r="M887" s="5">
        <v>8.7257371085502043E-3</v>
      </c>
      <c r="N887" s="5">
        <v>0.95225954286220382</v>
      </c>
      <c r="O887" s="5">
        <v>2.4212766278196591</v>
      </c>
      <c r="P887" s="5">
        <v>5.8402420329714343E-2</v>
      </c>
      <c r="Q887" s="2">
        <v>0.9636875733481074</v>
      </c>
      <c r="R887" s="5">
        <v>5.7811470938235798</v>
      </c>
      <c r="S887" s="5">
        <v>6.4681257614173732E-2</v>
      </c>
      <c r="T887" s="5">
        <v>0.26592722616533959</v>
      </c>
      <c r="U887" s="5">
        <v>0.59556618359945845</v>
      </c>
      <c r="V887" s="5">
        <v>0.63660946555449083</v>
      </c>
      <c r="W887" s="3" t="s">
        <v>148</v>
      </c>
      <c r="X887" s="3">
        <v>3.1541720275197145E-2</v>
      </c>
      <c r="Y887" s="3">
        <v>4.5023262005724977E-2</v>
      </c>
      <c r="AB887">
        <f t="shared" si="171"/>
        <v>0.31985346253965874</v>
      </c>
      <c r="AC887">
        <f t="shared" si="172"/>
        <v>1.0920275716547614E-4</v>
      </c>
      <c r="AD887">
        <f t="shared" si="173"/>
        <v>1.5357811122382325E-2</v>
      </c>
      <c r="AE887">
        <f t="shared" si="174"/>
        <v>2.5206507635206994E-2</v>
      </c>
      <c r="AF887">
        <f t="shared" si="175"/>
        <v>6.6351608425526071E-4</v>
      </c>
      <c r="AG887">
        <f t="shared" si="176"/>
        <v>0.25146606920484982</v>
      </c>
      <c r="AH887">
        <f t="shared" si="177"/>
        <v>3.5857734716782472E-3</v>
      </c>
      <c r="AI887">
        <f t="shared" si="178"/>
        <v>6.8015035478611492E-3</v>
      </c>
      <c r="AJ887">
        <f t="shared" si="179"/>
        <v>1.2251927249525993E-2</v>
      </c>
      <c r="AK887">
        <f t="shared" si="180"/>
        <v>7.9417348497316728E-3</v>
      </c>
      <c r="AL887" s="5">
        <f t="shared" si="181"/>
        <v>0.36119050013866877</v>
      </c>
      <c r="AM887" s="5">
        <f t="shared" si="182"/>
        <v>0.28204700832364688</v>
      </c>
      <c r="AN887" s="5">
        <f t="shared" si="183"/>
        <v>7.9143491815021894E-2</v>
      </c>
    </row>
    <row r="888" spans="1:40" x14ac:dyDescent="0.25">
      <c r="A888" s="17">
        <v>957</v>
      </c>
      <c r="B888" s="6" t="s">
        <v>43</v>
      </c>
      <c r="C888" s="6" t="s">
        <v>123</v>
      </c>
      <c r="D888">
        <v>2013</v>
      </c>
      <c r="E888" s="1">
        <v>5.4584666666666699</v>
      </c>
      <c r="F888" s="6" t="s">
        <v>44</v>
      </c>
      <c r="G888" s="6" t="s">
        <v>123</v>
      </c>
      <c r="H888" s="6">
        <v>2013</v>
      </c>
      <c r="I888" s="1">
        <v>3.4584666666666797</v>
      </c>
      <c r="J888" s="4">
        <v>698.24800000000005</v>
      </c>
      <c r="K888" s="2">
        <v>29.40216083683757</v>
      </c>
      <c r="L888" s="5">
        <v>5.9602509900971192</v>
      </c>
      <c r="M888" s="5">
        <v>4.7719434928564066E-3</v>
      </c>
      <c r="N888" s="5">
        <v>0.53749861558262013</v>
      </c>
      <c r="O888" s="5">
        <v>1.479723536623091</v>
      </c>
      <c r="P888" s="5">
        <v>3.9859763293271157E-2</v>
      </c>
      <c r="Q888" s="2">
        <v>0.71679086994878605</v>
      </c>
      <c r="R888" s="5">
        <v>3.0259735795877685</v>
      </c>
      <c r="S888" s="5">
        <v>0.13071382469647841</v>
      </c>
      <c r="T888" s="5">
        <v>0.14526357397371709</v>
      </c>
      <c r="U888" s="5">
        <v>0.38007126407809266</v>
      </c>
      <c r="V888" s="5">
        <v>0.35742792436689158</v>
      </c>
      <c r="W888" s="3">
        <v>0.1921613932871199</v>
      </c>
      <c r="X888" s="3">
        <v>0.17521355746065692</v>
      </c>
      <c r="Y888" s="3">
        <v>0.38432278657423979</v>
      </c>
      <c r="AB888">
        <f t="shared" si="171"/>
        <v>0.16811697148611171</v>
      </c>
      <c r="AC888">
        <f t="shared" si="172"/>
        <v>5.9720958811278621E-5</v>
      </c>
      <c r="AD888">
        <f t="shared" si="173"/>
        <v>8.6686474066181886E-3</v>
      </c>
      <c r="AE888">
        <f t="shared" si="174"/>
        <v>1.5404544113355853E-2</v>
      </c>
      <c r="AF888">
        <f t="shared" si="175"/>
        <v>4.5285099333865593E-4</v>
      </c>
      <c r="AG888">
        <f t="shared" si="176"/>
        <v>0.13162261212651402</v>
      </c>
      <c r="AH888">
        <f t="shared" si="177"/>
        <v>7.2464602926261565E-3</v>
      </c>
      <c r="AI888">
        <f t="shared" si="178"/>
        <v>3.7153424566724659E-3</v>
      </c>
      <c r="AJ888">
        <f t="shared" si="179"/>
        <v>7.818787576179648E-3</v>
      </c>
      <c r="AK888">
        <f t="shared" si="180"/>
        <v>4.4589311922017417E-3</v>
      </c>
      <c r="AL888" s="5">
        <f t="shared" si="181"/>
        <v>0.19270273495823567</v>
      </c>
      <c r="AM888" s="5">
        <f t="shared" si="182"/>
        <v>0.15486213364419404</v>
      </c>
      <c r="AN888" s="5">
        <f t="shared" si="183"/>
        <v>3.7840601314041628E-2</v>
      </c>
    </row>
    <row r="889" spans="1:40" x14ac:dyDescent="0.25">
      <c r="A889" s="17">
        <v>958</v>
      </c>
      <c r="B889" s="6" t="s">
        <v>44</v>
      </c>
      <c r="C889" s="6" t="s">
        <v>123</v>
      </c>
      <c r="D889">
        <v>2013</v>
      </c>
      <c r="E889" s="1">
        <v>5.4584666666666699</v>
      </c>
      <c r="F889" s="6" t="s">
        <v>45</v>
      </c>
      <c r="G889" s="6" t="s">
        <v>123</v>
      </c>
      <c r="H889" s="6">
        <v>2013</v>
      </c>
      <c r="I889" s="1">
        <v>2.4584666666666797</v>
      </c>
      <c r="J889" s="4">
        <v>707.16399999999999</v>
      </c>
      <c r="K889" s="2">
        <v>25.906296134984093</v>
      </c>
      <c r="L889" s="5">
        <v>4.612923357712404</v>
      </c>
      <c r="M889" s="5">
        <v>4.7117783145069611E-3</v>
      </c>
      <c r="N889" s="5">
        <v>0.54324032331962602</v>
      </c>
      <c r="O889" s="5">
        <v>1.3049316235932071</v>
      </c>
      <c r="P889" s="5">
        <v>3.2381927435974303E-2</v>
      </c>
      <c r="Q889" s="2">
        <v>0.7321431360947861</v>
      </c>
      <c r="R889" s="5">
        <v>2.2718162500730621</v>
      </c>
      <c r="S889" s="5">
        <v>0.21216860586794578</v>
      </c>
      <c r="T889" s="5">
        <v>0.12269101179735774</v>
      </c>
      <c r="U889" s="5">
        <v>0.30866767350525015</v>
      </c>
      <c r="V889" s="5">
        <v>0.29314652141040365</v>
      </c>
      <c r="W889" s="3">
        <v>0.15137093677702237</v>
      </c>
      <c r="X889" s="3">
        <v>8.9397295574491956E-2</v>
      </c>
      <c r="Y889" s="3">
        <v>0.30274187355404475</v>
      </c>
      <c r="AB889">
        <f t="shared" si="171"/>
        <v>0.13011376633042065</v>
      </c>
      <c r="AC889">
        <f t="shared" si="172"/>
        <v>5.8967990519960968E-5</v>
      </c>
      <c r="AD889">
        <f t="shared" si="173"/>
        <v>8.7612482774688128E-3</v>
      </c>
      <c r="AE889">
        <f t="shared" si="174"/>
        <v>1.3584886813674372E-2</v>
      </c>
      <c r="AF889">
        <f t="shared" si="175"/>
        <v>3.6789450799565445E-4</v>
      </c>
      <c r="AG889">
        <f t="shared" si="176"/>
        <v>9.8818572350791764E-2</v>
      </c>
      <c r="AH889">
        <f t="shared" si="177"/>
        <v>1.1762117597996806E-2</v>
      </c>
      <c r="AI889">
        <f t="shared" si="178"/>
        <v>3.1380139749645824E-3</v>
      </c>
      <c r="AJ889">
        <f t="shared" si="179"/>
        <v>6.3498801379397278E-3</v>
      </c>
      <c r="AK889">
        <f t="shared" si="180"/>
        <v>3.6570174826647162E-3</v>
      </c>
      <c r="AL889" s="5">
        <f t="shared" si="181"/>
        <v>0.15288676392007947</v>
      </c>
      <c r="AM889" s="5">
        <f t="shared" si="182"/>
        <v>0.12372560154435759</v>
      </c>
      <c r="AN889" s="5">
        <f t="shared" si="183"/>
        <v>2.9161162375721875E-2</v>
      </c>
    </row>
    <row r="890" spans="1:40" x14ac:dyDescent="0.25">
      <c r="A890" s="17">
        <v>959</v>
      </c>
      <c r="B890" s="6" t="s">
        <v>45</v>
      </c>
      <c r="C890" s="6" t="s">
        <v>123</v>
      </c>
      <c r="D890">
        <v>2013</v>
      </c>
      <c r="E890" s="1">
        <v>5.4584666666666699</v>
      </c>
      <c r="F890" s="6" t="s">
        <v>46</v>
      </c>
      <c r="G890" s="6" t="s">
        <v>123</v>
      </c>
      <c r="H890" s="6">
        <v>2013</v>
      </c>
      <c r="I890" s="1">
        <v>1.4584666666666801</v>
      </c>
      <c r="J890" s="4">
        <v>659.85599999999999</v>
      </c>
      <c r="K890" s="2">
        <v>39.22067845105618</v>
      </c>
      <c r="L890" s="5">
        <v>6.4307970223806405</v>
      </c>
      <c r="M890" s="11" t="s">
        <v>141</v>
      </c>
      <c r="N890" s="5">
        <v>1.0963543561019375</v>
      </c>
      <c r="O890" s="5">
        <v>2.1044894643679841</v>
      </c>
      <c r="P890" s="5">
        <v>7.688243091421966E-2</v>
      </c>
      <c r="Q890" s="2">
        <v>1.2719543431698237</v>
      </c>
      <c r="R890" s="5">
        <v>3.3020335750022229</v>
      </c>
      <c r="S890" s="5">
        <v>0.31951011533829604</v>
      </c>
      <c r="T890" s="5">
        <v>0.16817103529659</v>
      </c>
      <c r="U890" s="5">
        <v>0.40530358138745426</v>
      </c>
      <c r="V890" s="5">
        <v>0.63580235687786424</v>
      </c>
      <c r="W890" s="3">
        <v>0.34326714776002881</v>
      </c>
      <c r="X890" s="3">
        <v>0.18172565530005499</v>
      </c>
      <c r="Y890" s="3">
        <v>0.68653429552005762</v>
      </c>
      <c r="AB890">
        <f t="shared" si="171"/>
        <v>0.18138936119314697</v>
      </c>
      <c r="AC890">
        <f t="shared" si="172"/>
        <v>1.2515018021625952E-2</v>
      </c>
      <c r="AD890">
        <f t="shared" si="173"/>
        <v>1.7681737348208569E-2</v>
      </c>
      <c r="AE890">
        <f t="shared" si="174"/>
        <v>2.1908620081784101E-2</v>
      </c>
      <c r="AF890">
        <f t="shared" si="175"/>
        <v>8.7346944219491641E-4</v>
      </c>
      <c r="AG890">
        <f t="shared" si="176"/>
        <v>0.14363056154986426</v>
      </c>
      <c r="AH890">
        <f t="shared" si="177"/>
        <v>1.7712872905888917E-2</v>
      </c>
      <c r="AI890">
        <f t="shared" si="178"/>
        <v>4.3012365063593554E-3</v>
      </c>
      <c r="AJ890">
        <f t="shared" si="179"/>
        <v>8.3378642540105803E-3</v>
      </c>
      <c r="AK890">
        <f t="shared" si="180"/>
        <v>7.9316661287158717E-3</v>
      </c>
      <c r="AL890" s="5">
        <f t="shared" si="181"/>
        <v>0.23436820608696049</v>
      </c>
      <c r="AM890" s="5">
        <f t="shared" si="182"/>
        <v>0.18191420134483899</v>
      </c>
      <c r="AN890" s="5">
        <f t="shared" si="183"/>
        <v>5.2454004742121502E-2</v>
      </c>
    </row>
    <row r="891" spans="1:40" x14ac:dyDescent="0.25">
      <c r="A891" s="17">
        <v>960</v>
      </c>
      <c r="B891" s="6" t="s">
        <v>46</v>
      </c>
      <c r="C891" s="6" t="s">
        <v>123</v>
      </c>
      <c r="D891">
        <v>2013</v>
      </c>
      <c r="E891" s="1">
        <v>5.4584666666666699</v>
      </c>
      <c r="F891" s="6" t="s">
        <v>49</v>
      </c>
      <c r="G891" s="6" t="s">
        <v>123</v>
      </c>
      <c r="H891" s="6">
        <v>2013</v>
      </c>
      <c r="I891" s="1">
        <v>0.45846666666668701</v>
      </c>
      <c r="J891" s="4">
        <v>2121.1950000000002</v>
      </c>
      <c r="K891" s="2">
        <v>34.636136705960624</v>
      </c>
      <c r="L891" s="5">
        <v>6.1825339018807792</v>
      </c>
      <c r="M891" s="5">
        <v>7.9310640150166926E-3</v>
      </c>
      <c r="N891" s="5">
        <v>0.98865717987580914</v>
      </c>
      <c r="O891" s="5">
        <v>1.9721399179864807</v>
      </c>
      <c r="P891" s="5">
        <v>8.394607756476892E-2</v>
      </c>
      <c r="Q891" s="2">
        <v>1.175078212623859</v>
      </c>
      <c r="R891" s="5">
        <v>3.161337516509954</v>
      </c>
      <c r="S891" s="5">
        <v>0.21278351746696242</v>
      </c>
      <c r="T891" s="5">
        <v>0.16476592989643415</v>
      </c>
      <c r="U891" s="5">
        <v>0.29899341330397877</v>
      </c>
      <c r="V891" s="5">
        <v>0.62262702548956284</v>
      </c>
      <c r="W891" s="3">
        <v>0.24977474331172675</v>
      </c>
      <c r="X891" s="3">
        <v>0.1460678456428493</v>
      </c>
      <c r="Y891" s="3">
        <v>0.4995494866234535</v>
      </c>
      <c r="AB891">
        <f t="shared" si="171"/>
        <v>0.17438676280937518</v>
      </c>
      <c r="AC891">
        <f t="shared" si="172"/>
        <v>9.9257409078602984E-5</v>
      </c>
      <c r="AD891">
        <f t="shared" si="173"/>
        <v>1.594482339098699E-2</v>
      </c>
      <c r="AE891">
        <f t="shared" si="174"/>
        <v>2.0530805662295135E-2</v>
      </c>
      <c r="AF891">
        <f t="shared" si="175"/>
        <v>9.537202800827193E-4</v>
      </c>
      <c r="AG891">
        <f t="shared" si="176"/>
        <v>0.13751061957165964</v>
      </c>
      <c r="AH891">
        <f t="shared" si="177"/>
        <v>1.179620681921037E-2</v>
      </c>
      <c r="AI891">
        <f t="shared" si="178"/>
        <v>4.2141456251661618E-3</v>
      </c>
      <c r="AJ891">
        <f t="shared" si="179"/>
        <v>6.1508622362472492E-3</v>
      </c>
      <c r="AK891">
        <f t="shared" si="180"/>
        <v>7.7673032121951448E-3</v>
      </c>
      <c r="AL891" s="5">
        <f t="shared" si="181"/>
        <v>0.21191536955181861</v>
      </c>
      <c r="AM891" s="5">
        <f t="shared" si="182"/>
        <v>0.16743913746447858</v>
      </c>
      <c r="AN891" s="5">
        <f t="shared" si="183"/>
        <v>4.4476232087340029E-2</v>
      </c>
    </row>
    <row r="892" spans="1:40" x14ac:dyDescent="0.25">
      <c r="A892" s="17">
        <v>961</v>
      </c>
      <c r="B892" s="6" t="s">
        <v>49</v>
      </c>
      <c r="C892" s="6" t="s">
        <v>123</v>
      </c>
      <c r="D892">
        <v>2013</v>
      </c>
      <c r="E892" s="1">
        <v>5.4584666666666699</v>
      </c>
      <c r="F892" s="6" t="s">
        <v>52</v>
      </c>
      <c r="G892" s="6" t="s">
        <v>123</v>
      </c>
      <c r="H892" s="6">
        <v>2013</v>
      </c>
      <c r="I892" s="1">
        <v>0.45846666666668701</v>
      </c>
      <c r="J892" s="4">
        <v>2121.904</v>
      </c>
      <c r="K892" s="2">
        <v>26.61289106387472</v>
      </c>
      <c r="L892" s="5">
        <v>8.5100362693128435</v>
      </c>
      <c r="M892" s="5">
        <v>3.571635034698397E-3</v>
      </c>
      <c r="N892" s="5">
        <v>1.0423940008596053</v>
      </c>
      <c r="O892" s="5">
        <v>2.1349756319481625</v>
      </c>
      <c r="P892" s="5">
        <v>8.6658334527229638E-2</v>
      </c>
      <c r="Q892" s="2">
        <v>1.015394282468324</v>
      </c>
      <c r="R892" s="5">
        <v>4.4405276267603693</v>
      </c>
      <c r="S892" s="5">
        <v>0.24576543833588455</v>
      </c>
      <c r="T892" s="5">
        <v>0.19968826739255563</v>
      </c>
      <c r="U892" s="5">
        <v>0.37217360760273166</v>
      </c>
      <c r="V892" s="5">
        <v>0.34390842689710127</v>
      </c>
      <c r="W892" s="3">
        <v>0.16610036826014377</v>
      </c>
      <c r="X892" s="3">
        <v>4.945053731426724E-2</v>
      </c>
      <c r="Y892" s="3">
        <v>0.33220073652028753</v>
      </c>
      <c r="AB892">
        <f t="shared" si="171"/>
        <v>0.2400371271630847</v>
      </c>
      <c r="AC892">
        <f t="shared" si="172"/>
        <v>4.4699076825921073E-5</v>
      </c>
      <c r="AD892">
        <f t="shared" si="173"/>
        <v>1.681147781642427E-2</v>
      </c>
      <c r="AE892">
        <f t="shared" si="174"/>
        <v>2.222599390311816E-2</v>
      </c>
      <c r="AF892">
        <f t="shared" si="175"/>
        <v>9.8453451875752263E-4</v>
      </c>
      <c r="AG892">
        <f t="shared" si="176"/>
        <v>0.19315232935172336</v>
      </c>
      <c r="AH892">
        <f t="shared" si="177"/>
        <v>1.3624645245720747E-2</v>
      </c>
      <c r="AI892">
        <f t="shared" si="178"/>
        <v>5.1073388713206358E-3</v>
      </c>
      <c r="AJ892">
        <f t="shared" si="179"/>
        <v>7.6563177865198867E-3</v>
      </c>
      <c r="AK892">
        <f t="shared" si="180"/>
        <v>4.2902747866404847E-3</v>
      </c>
      <c r="AL892" s="5">
        <f t="shared" si="181"/>
        <v>0.28010383247821052</v>
      </c>
      <c r="AM892" s="5">
        <f t="shared" si="182"/>
        <v>0.2238309060419251</v>
      </c>
      <c r="AN892" s="5">
        <f t="shared" si="183"/>
        <v>5.6272926436285425E-2</v>
      </c>
    </row>
    <row r="893" spans="1:40" x14ac:dyDescent="0.25">
      <c r="A893" s="17">
        <v>962</v>
      </c>
      <c r="B893" s="6" t="s">
        <v>52</v>
      </c>
      <c r="C893" s="6" t="s">
        <v>123</v>
      </c>
      <c r="D893">
        <v>2013</v>
      </c>
      <c r="E893" s="1">
        <v>5.4584666666666699</v>
      </c>
      <c r="F893" s="6" t="s">
        <v>55</v>
      </c>
      <c r="G893" s="6" t="s">
        <v>123</v>
      </c>
      <c r="H893" s="6">
        <v>2013</v>
      </c>
      <c r="I893" s="1">
        <v>0.45846666666668701</v>
      </c>
      <c r="J893" s="4">
        <v>2122.3809999999999</v>
      </c>
      <c r="K893" s="2">
        <v>34.315233692725272</v>
      </c>
      <c r="L893" s="5">
        <v>5.9719092220796677</v>
      </c>
      <c r="M893" s="5">
        <v>5.633295812580306E-3</v>
      </c>
      <c r="N893" s="5">
        <v>1.0367880853312077</v>
      </c>
      <c r="O893" s="5">
        <v>1.8871540972144021</v>
      </c>
      <c r="P893" s="5">
        <v>0.11143459476251752</v>
      </c>
      <c r="Q893" s="2">
        <v>1.1024125313849553</v>
      </c>
      <c r="R893" s="5">
        <v>3.1124728940436874</v>
      </c>
      <c r="S893" s="5">
        <v>3.1444872527599907E-2</v>
      </c>
      <c r="T893" s="5">
        <v>0.1488205934749699</v>
      </c>
      <c r="U893" s="5">
        <v>0.31555691461617874</v>
      </c>
      <c r="V893" s="5">
        <v>0.79558759713736626</v>
      </c>
      <c r="W893" s="3">
        <v>0.3063039406741041</v>
      </c>
      <c r="X893" s="3">
        <v>6.8710622350828574E-2</v>
      </c>
      <c r="Y893" s="3">
        <v>0.61260788134820821</v>
      </c>
      <c r="AB893">
        <f t="shared" si="171"/>
        <v>0.16844580774771295</v>
      </c>
      <c r="AC893">
        <f t="shared" si="172"/>
        <v>7.050079861559254E-5</v>
      </c>
      <c r="AD893">
        <f t="shared" si="173"/>
        <v>1.6721066969404154E-2</v>
      </c>
      <c r="AE893">
        <f t="shared" si="174"/>
        <v>1.9646067538793416E-2</v>
      </c>
      <c r="AF893">
        <f t="shared" si="175"/>
        <v>1.26602023597605E-3</v>
      </c>
      <c r="AG893">
        <f t="shared" si="176"/>
        <v>0.13538512538592981</v>
      </c>
      <c r="AH893">
        <f t="shared" si="177"/>
        <v>1.7432281605029246E-3</v>
      </c>
      <c r="AI893">
        <f t="shared" si="178"/>
        <v>3.8063187779256357E-3</v>
      </c>
      <c r="AJ893">
        <f t="shared" si="179"/>
        <v>6.4916049087878781E-3</v>
      </c>
      <c r="AK893">
        <f t="shared" si="180"/>
        <v>9.9249949742685421E-3</v>
      </c>
      <c r="AL893" s="5">
        <f t="shared" si="181"/>
        <v>0.20614946329050216</v>
      </c>
      <c r="AM893" s="5">
        <f t="shared" si="182"/>
        <v>0.15735127220741482</v>
      </c>
      <c r="AN893" s="5">
        <f t="shared" si="183"/>
        <v>4.8798191083087333E-2</v>
      </c>
    </row>
    <row r="894" spans="1:40" x14ac:dyDescent="0.25">
      <c r="A894" s="17">
        <v>963</v>
      </c>
      <c r="B894" s="6" t="s">
        <v>55</v>
      </c>
      <c r="C894" s="6" t="s">
        <v>123</v>
      </c>
      <c r="D894">
        <v>2013</v>
      </c>
      <c r="E894" s="1">
        <v>5.4584666666666699</v>
      </c>
      <c r="F894" s="6" t="s">
        <v>123</v>
      </c>
      <c r="G894" s="6" t="s">
        <v>124</v>
      </c>
      <c r="H894" s="6">
        <v>2013</v>
      </c>
      <c r="I894" s="1">
        <v>0.45846666666668701</v>
      </c>
      <c r="J894" s="4">
        <v>2120.1289999999999</v>
      </c>
      <c r="K894" s="7" t="s">
        <v>104</v>
      </c>
      <c r="L894" s="5">
        <v>2.7385943654057532</v>
      </c>
      <c r="M894" s="11" t="s">
        <v>141</v>
      </c>
      <c r="N894" s="5">
        <v>0.41692148606680701</v>
      </c>
      <c r="O894" s="5">
        <v>0.9826521562288586</v>
      </c>
      <c r="P894" s="5">
        <v>5.2186447145433135E-2</v>
      </c>
      <c r="Q894" s="2">
        <v>0.59277816336647438</v>
      </c>
      <c r="R894" s="5">
        <v>1.5463335800164366</v>
      </c>
      <c r="S894" s="5">
        <v>9.7747511275650373E-2</v>
      </c>
      <c r="T894" s="5">
        <v>6.9520298057335186E-2</v>
      </c>
      <c r="U894" s="5">
        <v>0.17403186315549668</v>
      </c>
      <c r="V894" s="5">
        <v>0.11344812823496432</v>
      </c>
      <c r="W894" s="3">
        <v>0.15305997279049605</v>
      </c>
      <c r="X894" s="3">
        <v>5.1402004173402863E-2</v>
      </c>
      <c r="Y894" s="3">
        <v>0.30611994558099209</v>
      </c>
      <c r="AB894">
        <f t="shared" si="171"/>
        <v>7.7245772301518995E-2</v>
      </c>
      <c r="AC894">
        <f t="shared" si="172"/>
        <v>1.2515018021625952E-2</v>
      </c>
      <c r="AD894">
        <f t="shared" si="173"/>
        <v>6.7240086842621635E-3</v>
      </c>
      <c r="AE894">
        <f t="shared" si="174"/>
        <v>1.0229822067476793E-2</v>
      </c>
      <c r="AF894">
        <f t="shared" si="175"/>
        <v>5.9289575441643836E-4</v>
      </c>
      <c r="AG894">
        <f t="shared" si="176"/>
        <v>6.7261811667382349E-2</v>
      </c>
      <c r="AH894">
        <f t="shared" si="177"/>
        <v>5.4188871055282578E-3</v>
      </c>
      <c r="AI894">
        <f t="shared" si="178"/>
        <v>1.7780900463021457E-3</v>
      </c>
      <c r="AJ894">
        <f t="shared" si="179"/>
        <v>3.5801658744187758E-3</v>
      </c>
      <c r="AK894">
        <f t="shared" si="180"/>
        <v>1.4152710608154231E-3</v>
      </c>
      <c r="AL894" s="5">
        <f t="shared" si="181"/>
        <v>0.10730751682930034</v>
      </c>
      <c r="AM894" s="5">
        <f t="shared" si="182"/>
        <v>7.9454225754446939E-2</v>
      </c>
      <c r="AN894" s="5">
        <f t="shared" si="183"/>
        <v>2.7853291074853403E-2</v>
      </c>
    </row>
    <row r="895" spans="1:40" x14ac:dyDescent="0.25">
      <c r="A895" s="17">
        <v>964</v>
      </c>
      <c r="B895" s="6" t="s">
        <v>123</v>
      </c>
      <c r="C895" s="6" t="s">
        <v>124</v>
      </c>
      <c r="D895">
        <v>2013</v>
      </c>
      <c r="E895" s="1">
        <v>5.4584666666666699</v>
      </c>
      <c r="F895" s="6" t="s">
        <v>126</v>
      </c>
      <c r="G895" s="6" t="s">
        <v>124</v>
      </c>
      <c r="H895" s="6">
        <v>2013</v>
      </c>
      <c r="I895" s="1">
        <v>0.458466666666697</v>
      </c>
      <c r="J895" s="4">
        <v>2122.5830000000001</v>
      </c>
      <c r="K895" s="2">
        <v>13.262143341391077</v>
      </c>
      <c r="L895" s="5">
        <v>3.2626914157577511</v>
      </c>
      <c r="M895" s="11" t="s">
        <v>141</v>
      </c>
      <c r="N895" s="5">
        <v>0.49817604305697355</v>
      </c>
      <c r="O895" s="5">
        <v>1.3101091139113681</v>
      </c>
      <c r="P895" s="5">
        <v>7.7057999616504988E-2</v>
      </c>
      <c r="Q895" s="2">
        <v>0.83795865164911487</v>
      </c>
      <c r="R895" s="5">
        <v>1.8726617522141655</v>
      </c>
      <c r="S895" s="5">
        <v>0.20967409362397924</v>
      </c>
      <c r="T895" s="5">
        <v>8.3214021155670559E-2</v>
      </c>
      <c r="U895" s="5">
        <v>0.18244908836701948</v>
      </c>
      <c r="V895" s="5">
        <v>0.12909177167630193</v>
      </c>
      <c r="W895" s="3" t="s">
        <v>148</v>
      </c>
      <c r="X895" s="3">
        <v>4.8862361046062765E-2</v>
      </c>
      <c r="Y895" s="3">
        <v>0.17412383237846407</v>
      </c>
      <c r="AB895">
        <f t="shared" si="171"/>
        <v>9.2028641180090562E-2</v>
      </c>
      <c r="AC895">
        <f t="shared" si="172"/>
        <v>1.2515018021625952E-2</v>
      </c>
      <c r="AD895">
        <f t="shared" si="173"/>
        <v>8.0344624869481858E-3</v>
      </c>
      <c r="AE895">
        <f t="shared" si="174"/>
        <v>1.3638786664578005E-2</v>
      </c>
      <c r="AF895">
        <f t="shared" si="175"/>
        <v>8.7546409682053765E-4</v>
      </c>
      <c r="AG895">
        <f t="shared" si="176"/>
        <v>8.1456306531738479E-2</v>
      </c>
      <c r="AH895">
        <f t="shared" si="177"/>
        <v>1.1623827834329135E-2</v>
      </c>
      <c r="AI895">
        <f t="shared" si="178"/>
        <v>2.1283283711995291E-3</v>
      </c>
      <c r="AJ895">
        <f t="shared" si="179"/>
        <v>3.7533241795313617E-3</v>
      </c>
      <c r="AK895">
        <f t="shared" si="180"/>
        <v>1.61042629336704E-3</v>
      </c>
      <c r="AL895" s="5">
        <f t="shared" si="181"/>
        <v>0.12709237245006325</v>
      </c>
      <c r="AM895" s="5">
        <f t="shared" si="182"/>
        <v>0.10057221321016555</v>
      </c>
      <c r="AN895" s="5">
        <f t="shared" si="183"/>
        <v>2.65201592398977E-2</v>
      </c>
    </row>
    <row r="896" spans="1:40" x14ac:dyDescent="0.25">
      <c r="A896" s="17">
        <v>965</v>
      </c>
      <c r="B896" s="6" t="s">
        <v>126</v>
      </c>
      <c r="C896" s="6" t="s">
        <v>124</v>
      </c>
      <c r="D896">
        <v>2013</v>
      </c>
      <c r="E896" s="1">
        <v>5.4584666666666699</v>
      </c>
      <c r="F896" s="6" t="s">
        <v>129</v>
      </c>
      <c r="G896" s="6" t="s">
        <v>124</v>
      </c>
      <c r="H896" s="6">
        <v>2013</v>
      </c>
      <c r="I896" s="1">
        <v>0.458466666666697</v>
      </c>
      <c r="J896" s="4">
        <v>2122.1489999999999</v>
      </c>
      <c r="K896" s="2">
        <v>21.56775985098129</v>
      </c>
      <c r="L896" s="5">
        <v>6.5230229671275053</v>
      </c>
      <c r="M896" s="5">
        <v>3.2941450702409052E-3</v>
      </c>
      <c r="N896" s="5">
        <v>0.65767452395347048</v>
      </c>
      <c r="O896" s="5">
        <v>1.9152221011185675</v>
      </c>
      <c r="P896" s="5">
        <v>0.10638241392726588</v>
      </c>
      <c r="Q896" s="2">
        <v>1.0091505226949975</v>
      </c>
      <c r="R896" s="5">
        <v>3.5936967668151487</v>
      </c>
      <c r="S896" s="5">
        <v>3.1509882984967909E-2</v>
      </c>
      <c r="T896" s="5">
        <v>0.15073022676541561</v>
      </c>
      <c r="U896" s="5">
        <v>0.30860289891677412</v>
      </c>
      <c r="V896" s="5">
        <v>0.22398647157511875</v>
      </c>
      <c r="W896" s="3" t="s">
        <v>148</v>
      </c>
      <c r="X896" s="3" t="s">
        <v>147</v>
      </c>
      <c r="Y896" s="3">
        <v>8.5998380608745345E-2</v>
      </c>
      <c r="AB896">
        <f t="shared" si="171"/>
        <v>0.18399071918109905</v>
      </c>
      <c r="AC896">
        <f t="shared" si="172"/>
        <v>4.1226284919915218E-5</v>
      </c>
      <c r="AD896">
        <f t="shared" si="173"/>
        <v>1.0606815331586221E-2</v>
      </c>
      <c r="AE896">
        <f t="shared" si="174"/>
        <v>1.9938267259629303E-2</v>
      </c>
      <c r="AF896">
        <f t="shared" si="175"/>
        <v>1.2086218743014726E-3</v>
      </c>
      <c r="AG896">
        <f t="shared" si="176"/>
        <v>0.15631721269134699</v>
      </c>
      <c r="AH896">
        <f t="shared" si="177"/>
        <v>1.7468321840177793E-3</v>
      </c>
      <c r="AI896">
        <f t="shared" si="178"/>
        <v>3.8551606275826727E-3</v>
      </c>
      <c r="AJ896">
        <f t="shared" si="179"/>
        <v>6.3485476016616775E-3</v>
      </c>
      <c r="AK896">
        <f t="shared" si="180"/>
        <v>2.7942424098692459E-3</v>
      </c>
      <c r="AL896" s="5">
        <f t="shared" si="181"/>
        <v>0.21578564993153598</v>
      </c>
      <c r="AM896" s="5">
        <f t="shared" si="182"/>
        <v>0.17106199551447837</v>
      </c>
      <c r="AN896" s="5">
        <f t="shared" si="183"/>
        <v>4.4723654417057612E-2</v>
      </c>
    </row>
    <row r="897" spans="1:40" x14ac:dyDescent="0.25">
      <c r="A897" s="17">
        <v>966</v>
      </c>
      <c r="B897" s="6" t="s">
        <v>129</v>
      </c>
      <c r="C897" s="6" t="s">
        <v>124</v>
      </c>
      <c r="D897">
        <v>2013</v>
      </c>
      <c r="E897" s="1">
        <v>5.4584666666666699</v>
      </c>
      <c r="F897" s="6" t="s">
        <v>39</v>
      </c>
      <c r="G897" s="6" t="s">
        <v>124</v>
      </c>
      <c r="H897" s="6">
        <v>2013</v>
      </c>
      <c r="I897" s="1">
        <v>0.45846666666666702</v>
      </c>
      <c r="J897" s="4">
        <v>2122.9760000000001</v>
      </c>
      <c r="K897" s="2">
        <v>16.42505614759656</v>
      </c>
      <c r="L897" s="5">
        <v>4.698636882062412</v>
      </c>
      <c r="M897" s="5">
        <v>3.6775419662461251E-3</v>
      </c>
      <c r="N897" s="5">
        <v>0.39194288269548661</v>
      </c>
      <c r="O897" s="5">
        <v>1.5545693089951715</v>
      </c>
      <c r="P897" s="5">
        <v>7.5920468876394906E-2</v>
      </c>
      <c r="Q897" s="2">
        <v>0.88814103592943738</v>
      </c>
      <c r="R897" s="5">
        <v>2.6432140542333027</v>
      </c>
      <c r="S897" s="5">
        <v>2.7096867793135675E-2</v>
      </c>
      <c r="T897" s="5">
        <v>0.11858918800777776</v>
      </c>
      <c r="U897" s="5">
        <v>0.26867598440428275</v>
      </c>
      <c r="V897" s="5">
        <v>0.1690746072180436</v>
      </c>
      <c r="W897" s="3" t="s">
        <v>148</v>
      </c>
      <c r="X897" s="3" t="s">
        <v>147</v>
      </c>
      <c r="Y897" s="3">
        <v>0.12411497489734147</v>
      </c>
      <c r="AB897">
        <f t="shared" si="171"/>
        <v>0.13253143265908135</v>
      </c>
      <c r="AC897">
        <f t="shared" si="172"/>
        <v>4.6024503982855996E-5</v>
      </c>
      <c r="AD897">
        <f t="shared" si="173"/>
        <v>6.3211598227799187E-3</v>
      </c>
      <c r="AE897">
        <f t="shared" si="174"/>
        <v>1.6183720069991043E-2</v>
      </c>
      <c r="AF897">
        <f t="shared" si="175"/>
        <v>8.6254048957726357E-4</v>
      </c>
      <c r="AG897">
        <f t="shared" si="176"/>
        <v>0.11497348839215454</v>
      </c>
      <c r="AH897">
        <f t="shared" si="177"/>
        <v>1.5021852277174498E-3</v>
      </c>
      <c r="AI897">
        <f t="shared" si="178"/>
        <v>3.0331034343635851E-3</v>
      </c>
      <c r="AJ897">
        <f t="shared" si="179"/>
        <v>5.5271751574631307E-3</v>
      </c>
      <c r="AK897">
        <f t="shared" si="180"/>
        <v>2.1092141619017415E-3</v>
      </c>
      <c r="AL897" s="5">
        <f t="shared" si="181"/>
        <v>0.15594487754541245</v>
      </c>
      <c r="AM897" s="5">
        <f t="shared" si="182"/>
        <v>0.12714516637360043</v>
      </c>
      <c r="AN897" s="5">
        <f t="shared" si="183"/>
        <v>2.8799711171812015E-2</v>
      </c>
    </row>
    <row r="898" spans="1:40" x14ac:dyDescent="0.25">
      <c r="A898" s="17">
        <v>967</v>
      </c>
      <c r="B898" s="6" t="s">
        <v>39</v>
      </c>
      <c r="C898" s="6" t="s">
        <v>124</v>
      </c>
      <c r="D898">
        <v>2013</v>
      </c>
      <c r="E898" s="1">
        <v>5.4584666666666699</v>
      </c>
      <c r="F898" s="6" t="s">
        <v>42</v>
      </c>
      <c r="G898" s="6" t="s">
        <v>124</v>
      </c>
      <c r="H898" s="6">
        <v>2013</v>
      </c>
      <c r="I898" s="1">
        <v>0.45846666666666702</v>
      </c>
      <c r="J898" s="4">
        <v>2126.0729999999999</v>
      </c>
      <c r="K898" s="2">
        <v>50.191127021508606</v>
      </c>
      <c r="L898" s="5">
        <v>10.82203668453529</v>
      </c>
      <c r="M898" s="5">
        <v>1.9605472938448804E-2</v>
      </c>
      <c r="N898" s="5">
        <v>1.6922165889882428</v>
      </c>
      <c r="O898" s="5">
        <v>2.581592134105148</v>
      </c>
      <c r="P898" s="5">
        <v>0.15510756215802565</v>
      </c>
      <c r="Q898" s="2">
        <v>1.2801187224458743</v>
      </c>
      <c r="R898" s="5">
        <v>5.1619550849539664</v>
      </c>
      <c r="S898" s="5">
        <v>5.2102005277648834E-2</v>
      </c>
      <c r="T898" s="5">
        <v>0.29615634082178738</v>
      </c>
      <c r="U898" s="5">
        <v>0.98503673204071551</v>
      </c>
      <c r="V898" s="5">
        <v>0.56298129618942216</v>
      </c>
      <c r="W898" s="3">
        <v>0.19396460992176318</v>
      </c>
      <c r="X898" s="3">
        <v>2.9544418488901408E-2</v>
      </c>
      <c r="Y898" s="3">
        <v>0.38792921984352635</v>
      </c>
      <c r="AB898">
        <f t="shared" si="171"/>
        <v>0.30525023790751948</v>
      </c>
      <c r="AC898">
        <f t="shared" si="172"/>
        <v>2.4536284714718671E-4</v>
      </c>
      <c r="AD898">
        <f t="shared" si="173"/>
        <v>2.7291659029983803E-2</v>
      </c>
      <c r="AE898">
        <f t="shared" si="174"/>
        <v>2.6875459454589207E-2</v>
      </c>
      <c r="AF898">
        <f t="shared" si="175"/>
        <v>1.7621934450738888E-3</v>
      </c>
      <c r="AG898">
        <f t="shared" si="176"/>
        <v>0.22453269801976994</v>
      </c>
      <c r="AH898">
        <f t="shared" si="177"/>
        <v>2.8884099542445148E-3</v>
      </c>
      <c r="AI898">
        <f t="shared" si="178"/>
        <v>7.5746603003656772E-3</v>
      </c>
      <c r="AJ898">
        <f t="shared" si="179"/>
        <v>2.0264075952287915E-2</v>
      </c>
      <c r="AK898">
        <f t="shared" si="180"/>
        <v>7.0232197628420931E-3</v>
      </c>
      <c r="AL898" s="5">
        <f t="shared" si="181"/>
        <v>0.36142491268431359</v>
      </c>
      <c r="AM898" s="5">
        <f t="shared" si="182"/>
        <v>0.26228306398951018</v>
      </c>
      <c r="AN898" s="5">
        <f t="shared" si="183"/>
        <v>9.9141848694803414E-2</v>
      </c>
    </row>
    <row r="899" spans="1:40" x14ac:dyDescent="0.25">
      <c r="A899" s="17">
        <v>968</v>
      </c>
      <c r="B899" s="6" t="s">
        <v>42</v>
      </c>
      <c r="C899" s="6" t="s">
        <v>124</v>
      </c>
      <c r="D899">
        <v>2013</v>
      </c>
      <c r="E899" s="1">
        <v>5.4584666666666699</v>
      </c>
      <c r="F899" s="6" t="s">
        <v>45</v>
      </c>
      <c r="G899" s="6" t="s">
        <v>124</v>
      </c>
      <c r="H899" s="6">
        <v>2013</v>
      </c>
      <c r="I899" s="1">
        <v>0.45846666666666702</v>
      </c>
      <c r="J899" s="4">
        <v>2130.623</v>
      </c>
      <c r="K899" s="2">
        <v>20.088021203187964</v>
      </c>
      <c r="L899" s="5">
        <v>3.712485346617711</v>
      </c>
      <c r="M899" s="11" t="s">
        <v>141</v>
      </c>
      <c r="N899" s="5">
        <v>0.88916277852377767</v>
      </c>
      <c r="O899" s="5">
        <v>1.6179837227577722</v>
      </c>
      <c r="P899" s="5">
        <v>7.7748464494500749E-2</v>
      </c>
      <c r="Q899" s="2">
        <v>1.0795026964413692</v>
      </c>
      <c r="R899" s="5">
        <v>2.13574464683178</v>
      </c>
      <c r="S899" s="5">
        <v>3.146122049747891E-2</v>
      </c>
      <c r="T899" s="5">
        <v>0.1179029169715462</v>
      </c>
      <c r="U899" s="5">
        <v>0.23333738535630191</v>
      </c>
      <c r="V899" s="5">
        <v>0.31275703553999618</v>
      </c>
      <c r="W899" s="3">
        <v>0.12816774013339097</v>
      </c>
      <c r="X899" s="3">
        <v>5.038856944443415E-2</v>
      </c>
      <c r="Y899" s="3">
        <v>0.25633548026678193</v>
      </c>
      <c r="AB899">
        <f t="shared" si="171"/>
        <v>0.10471568969107581</v>
      </c>
      <c r="AC899">
        <f t="shared" si="172"/>
        <v>1.2515018021625952E-2</v>
      </c>
      <c r="AD899">
        <f t="shared" si="173"/>
        <v>1.4340201798951013E-2</v>
      </c>
      <c r="AE899">
        <f t="shared" si="174"/>
        <v>1.6843890777593573E-2</v>
      </c>
      <c r="AF899">
        <f t="shared" si="175"/>
        <v>8.8330854144418687E-4</v>
      </c>
      <c r="AG899">
        <f t="shared" si="176"/>
        <v>9.2899783113610093E-2</v>
      </c>
      <c r="AH899">
        <f t="shared" si="177"/>
        <v>1.7441344526634389E-3</v>
      </c>
      <c r="AI899">
        <f t="shared" si="178"/>
        <v>3.0155509823073176E-3</v>
      </c>
      <c r="AJ899">
        <f t="shared" si="179"/>
        <v>4.800193074599916E-3</v>
      </c>
      <c r="AK899">
        <f t="shared" si="180"/>
        <v>3.9016596249999524E-3</v>
      </c>
      <c r="AL899" s="5">
        <f t="shared" si="181"/>
        <v>0.14929810883069056</v>
      </c>
      <c r="AM899" s="5">
        <f t="shared" si="182"/>
        <v>0.10636132124818072</v>
      </c>
      <c r="AN899" s="5">
        <f t="shared" si="183"/>
        <v>4.2936787582509836E-2</v>
      </c>
    </row>
    <row r="900" spans="1:40" x14ac:dyDescent="0.25">
      <c r="A900" s="17">
        <v>969</v>
      </c>
      <c r="B900" s="6" t="s">
        <v>45</v>
      </c>
      <c r="C900" s="6" t="s">
        <v>124</v>
      </c>
      <c r="D900">
        <v>2013</v>
      </c>
      <c r="E900" s="1">
        <v>5.4584666666666699</v>
      </c>
      <c r="F900" s="6" t="s">
        <v>48</v>
      </c>
      <c r="G900" s="6" t="s">
        <v>124</v>
      </c>
      <c r="H900" s="6">
        <v>2013</v>
      </c>
      <c r="I900" s="1">
        <v>0.45846666666666802</v>
      </c>
      <c r="J900" s="4">
        <v>2127.846</v>
      </c>
      <c r="K900" s="2">
        <v>12.345818259404119</v>
      </c>
      <c r="L900" s="5">
        <v>2.922711512017317</v>
      </c>
      <c r="M900" s="11" t="s">
        <v>141</v>
      </c>
      <c r="N900" s="5">
        <v>0.38111310686957611</v>
      </c>
      <c r="O900" s="5">
        <v>1.0466524989747066</v>
      </c>
      <c r="P900" s="5">
        <v>5.9350786350766613E-2</v>
      </c>
      <c r="Q900" s="2">
        <v>0.62265973669147123</v>
      </c>
      <c r="R900" s="5">
        <v>1.6816567865656944</v>
      </c>
      <c r="S900" s="5">
        <v>4.7284123631754049E-2</v>
      </c>
      <c r="T900" s="5">
        <v>7.9876394563641664E-2</v>
      </c>
      <c r="U900" s="5">
        <v>0.18027839734015838</v>
      </c>
      <c r="V900" s="5">
        <v>0.10881489230580282</v>
      </c>
      <c r="W900" s="3">
        <v>0.10873267669961686</v>
      </c>
      <c r="X900" s="3">
        <v>3.0281056599348769E-2</v>
      </c>
      <c r="Y900" s="3">
        <v>0.21746535339923373</v>
      </c>
      <c r="AB900">
        <f t="shared" si="171"/>
        <v>8.2439046399946883E-2</v>
      </c>
      <c r="AC900">
        <f t="shared" si="172"/>
        <v>1.2515018021625952E-2</v>
      </c>
      <c r="AD900">
        <f t="shared" si="173"/>
        <v>6.1464998229103845E-3</v>
      </c>
      <c r="AE900">
        <f t="shared" si="174"/>
        <v>1.0896092542127919E-2</v>
      </c>
      <c r="AF900">
        <f t="shared" si="175"/>
        <v>6.7429057108606052E-4</v>
      </c>
      <c r="AG900">
        <f t="shared" si="176"/>
        <v>7.3148047438738817E-2</v>
      </c>
      <c r="AH900">
        <f t="shared" si="177"/>
        <v>2.6213181747589322E-3</v>
      </c>
      <c r="AI900">
        <f t="shared" si="178"/>
        <v>2.0429633657637713E-3</v>
      </c>
      <c r="AJ900">
        <f t="shared" si="179"/>
        <v>3.7086689434305369E-3</v>
      </c>
      <c r="AK900">
        <f t="shared" si="180"/>
        <v>1.3574712113997359E-3</v>
      </c>
      <c r="AL900" s="5">
        <f t="shared" si="181"/>
        <v>0.1126709473576972</v>
      </c>
      <c r="AM900" s="5">
        <f t="shared" si="182"/>
        <v>8.287846913409179E-2</v>
      </c>
      <c r="AN900" s="5">
        <f t="shared" si="183"/>
        <v>2.9792478223605409E-2</v>
      </c>
    </row>
    <row r="901" spans="1:40" x14ac:dyDescent="0.25">
      <c r="A901" s="17">
        <v>970</v>
      </c>
      <c r="B901" s="6" t="s">
        <v>48</v>
      </c>
      <c r="C901" s="6" t="s">
        <v>124</v>
      </c>
      <c r="D901">
        <v>2013</v>
      </c>
      <c r="E901" s="1">
        <v>5.4584666666666699</v>
      </c>
      <c r="F901" s="6" t="s">
        <v>51</v>
      </c>
      <c r="G901" s="6" t="s">
        <v>124</v>
      </c>
      <c r="H901" s="6">
        <v>2013</v>
      </c>
      <c r="I901" s="1">
        <v>0.45846666666666802</v>
      </c>
      <c r="J901" s="4">
        <v>2124.5459999999998</v>
      </c>
      <c r="K901" s="2">
        <v>15.730419581407043</v>
      </c>
      <c r="L901" s="5">
        <v>4.4380807319148037</v>
      </c>
      <c r="M901" s="5">
        <v>1.768220912452198E-3</v>
      </c>
      <c r="N901" s="5">
        <v>0.41471699522313643</v>
      </c>
      <c r="O901" s="5">
        <v>1.4580903402421039</v>
      </c>
      <c r="P901" s="5">
        <v>5.9627484334692372E-2</v>
      </c>
      <c r="Q901" s="2">
        <v>0.84937431669636732</v>
      </c>
      <c r="R901" s="5">
        <v>2.41431345802821</v>
      </c>
      <c r="S901" s="5">
        <v>5.1462916469369617E-2</v>
      </c>
      <c r="T901" s="5">
        <v>0.10841500568435171</v>
      </c>
      <c r="U901" s="5">
        <v>0.23431233465094822</v>
      </c>
      <c r="V901" s="5">
        <v>0.16015468716610518</v>
      </c>
      <c r="W901" s="3">
        <v>9.5177683322076614E-2</v>
      </c>
      <c r="X901" s="3">
        <v>3.0518700860505652E-2</v>
      </c>
      <c r="Y901" s="3">
        <v>0.19035536664415323</v>
      </c>
      <c r="AB901">
        <f t="shared" ref="AB901:AB964" si="184">PRODUCT(L901,AB$2)</f>
        <v>0.12518209268368835</v>
      </c>
      <c r="AC901">
        <f t="shared" ref="AC901:AC964" si="185">PRODUCT(M901,AC$2)</f>
        <v>2.2129316585555142E-5</v>
      </c>
      <c r="AD901">
        <f t="shared" ref="AD901:AD964" si="186">PRODUCT(N901,AD$2)</f>
        <v>6.6884551902049103E-3</v>
      </c>
      <c r="AE901">
        <f t="shared" ref="AE901:AE964" si="187">PRODUCT(O901,AE$2)</f>
        <v>1.5179333444122112E-2</v>
      </c>
      <c r="AF901">
        <f t="shared" ref="AF901:AF964" si="188">PRODUCT(P901,AF$2)</f>
        <v>6.7743416619357939E-4</v>
      </c>
      <c r="AG901">
        <f t="shared" ref="AG901:AG964" si="189">PRODUCT(R901,AG$2)</f>
        <v>0.10501686002201022</v>
      </c>
      <c r="AH901">
        <f t="shared" ref="AH901:AH964" si="190">PRODUCT(S901,AH$2)</f>
        <v>2.8529804066552622E-3</v>
      </c>
      <c r="AI901">
        <f t="shared" ref="AI901:AI964" si="191">PRODUCT(T901,AI$2)</f>
        <v>2.7728828538415148E-3</v>
      </c>
      <c r="AJ901">
        <f t="shared" ref="AJ901:AJ964" si="192">PRODUCT(U901,AJ$2)</f>
        <v>4.8202496328111138E-3</v>
      </c>
      <c r="AK901">
        <f t="shared" ref="AK901:AK964" si="193">PRODUCT(V901,AK$2)</f>
        <v>1.9979377141480185E-3</v>
      </c>
      <c r="AL901" s="5">
        <f t="shared" ref="AL901:AL964" si="194">SUM(AB901:AF901)</f>
        <v>0.14774944480079452</v>
      </c>
      <c r="AM901" s="5">
        <f t="shared" ref="AM901:AM964" si="195">SUM(AG901:AK901)</f>
        <v>0.11746091062946612</v>
      </c>
      <c r="AN901" s="5">
        <f t="shared" ref="AN901:AN964" si="196">SUM(AL901-AM901)</f>
        <v>3.0288534171328402E-2</v>
      </c>
    </row>
    <row r="902" spans="1:40" x14ac:dyDescent="0.25">
      <c r="A902" s="17">
        <v>971</v>
      </c>
      <c r="B902" s="6" t="s">
        <v>51</v>
      </c>
      <c r="C902" s="6" t="s">
        <v>124</v>
      </c>
      <c r="D902">
        <v>2013</v>
      </c>
      <c r="E902" s="1">
        <v>5.4584666666666699</v>
      </c>
      <c r="F902" s="6" t="s">
        <v>54</v>
      </c>
      <c r="G902" s="6" t="s">
        <v>124</v>
      </c>
      <c r="H902" s="6">
        <v>2013</v>
      </c>
      <c r="I902" s="1">
        <v>0.45846666666666802</v>
      </c>
      <c r="J902" s="4">
        <v>2124.1930000000002</v>
      </c>
      <c r="K902" s="2">
        <v>25.534402947378162</v>
      </c>
      <c r="L902" s="5">
        <v>8.4433508003588518</v>
      </c>
      <c r="M902" s="11" t="s">
        <v>141</v>
      </c>
      <c r="N902" s="5">
        <v>0.81557749225235177</v>
      </c>
      <c r="O902" s="5">
        <v>2.2424767115480249</v>
      </c>
      <c r="P902" s="5">
        <v>8.8087413274908002E-2</v>
      </c>
      <c r="Q902" s="2">
        <v>1.1233263424180384</v>
      </c>
      <c r="R902" s="5">
        <v>4.4388182555288838</v>
      </c>
      <c r="S902" s="5">
        <v>4.2536624496926599E-2</v>
      </c>
      <c r="T902" s="5">
        <v>0.18629380663621434</v>
      </c>
      <c r="U902" s="5">
        <v>0.34033913114297992</v>
      </c>
      <c r="V902" s="5">
        <v>0.31261189543511347</v>
      </c>
      <c r="W902" s="3">
        <v>0.28202186454969758</v>
      </c>
      <c r="X902" s="3">
        <v>0.11688423077852121</v>
      </c>
      <c r="Y902" s="3">
        <v>0.56404372909939515</v>
      </c>
      <c r="AB902">
        <f t="shared" si="184"/>
        <v>0.23815617297150737</v>
      </c>
      <c r="AC902">
        <f t="shared" si="185"/>
        <v>1.2515018021625952E-2</v>
      </c>
      <c r="AD902">
        <f t="shared" si="186"/>
        <v>1.315343613573043E-2</v>
      </c>
      <c r="AE902">
        <f t="shared" si="187"/>
        <v>2.3345125336756541E-2</v>
      </c>
      <c r="AF902">
        <f t="shared" si="188"/>
        <v>1.0007704338000627E-3</v>
      </c>
      <c r="AG902">
        <f t="shared" si="189"/>
        <v>0.19307797579222774</v>
      </c>
      <c r="AH902">
        <f t="shared" si="190"/>
        <v>2.3581282325344736E-3</v>
      </c>
      <c r="AI902">
        <f t="shared" si="191"/>
        <v>4.7647546475477025E-3</v>
      </c>
      <c r="AJ902">
        <f t="shared" si="192"/>
        <v>7.0014221588763619E-3</v>
      </c>
      <c r="AK902">
        <f t="shared" si="193"/>
        <v>3.8998489949490203E-3</v>
      </c>
      <c r="AL902" s="5">
        <f t="shared" si="194"/>
        <v>0.28817052289942036</v>
      </c>
      <c r="AM902" s="5">
        <f t="shared" si="195"/>
        <v>0.2111021298261353</v>
      </c>
      <c r="AN902" s="5">
        <f t="shared" si="196"/>
        <v>7.7068393073285058E-2</v>
      </c>
    </row>
    <row r="903" spans="1:40" x14ac:dyDescent="0.25">
      <c r="A903" s="17">
        <v>972</v>
      </c>
      <c r="B903" s="6" t="s">
        <v>54</v>
      </c>
      <c r="C903" s="6" t="s">
        <v>124</v>
      </c>
      <c r="D903">
        <v>2013</v>
      </c>
      <c r="E903" s="1">
        <v>5.4584666666666699</v>
      </c>
      <c r="F903" s="6" t="s">
        <v>57</v>
      </c>
      <c r="G903" s="6" t="s">
        <v>124</v>
      </c>
      <c r="H903" s="6">
        <v>2013</v>
      </c>
      <c r="I903" s="1">
        <v>0.458466666666767</v>
      </c>
      <c r="J903" s="4">
        <v>2121.7370000000001</v>
      </c>
      <c r="K903" s="2">
        <v>18.569690776943553</v>
      </c>
      <c r="L903" s="5">
        <v>5.0240848260961029</v>
      </c>
      <c r="M903" s="5">
        <v>1.3702609387182924E-3</v>
      </c>
      <c r="N903" s="5">
        <v>0.74004868024013659</v>
      </c>
      <c r="O903" s="5">
        <v>1.7289921732366771</v>
      </c>
      <c r="P903" s="5">
        <v>8.2030902039225417E-2</v>
      </c>
      <c r="Q903" s="2">
        <v>1.0287135277055235</v>
      </c>
      <c r="R903" s="5">
        <v>2.7774727342110102</v>
      </c>
      <c r="S903" s="5">
        <v>0.17605543633981652</v>
      </c>
      <c r="T903" s="5">
        <v>0.11567157789427561</v>
      </c>
      <c r="U903" s="5">
        <v>0.24604651754670823</v>
      </c>
      <c r="V903" s="5">
        <v>0.20678623222388071</v>
      </c>
      <c r="W903" s="3">
        <v>0.16191448087278545</v>
      </c>
      <c r="X903" s="3" t="s">
        <v>147</v>
      </c>
      <c r="Y903" s="3">
        <v>0.32382896174557091</v>
      </c>
      <c r="AB903">
        <f t="shared" si="184"/>
        <v>0.14171113378546532</v>
      </c>
      <c r="AC903">
        <f t="shared" si="185"/>
        <v>1.7148840342389525E-5</v>
      </c>
      <c r="AD903">
        <f t="shared" si="186"/>
        <v>1.1935325760385656E-2</v>
      </c>
      <c r="AE903">
        <f t="shared" si="187"/>
        <v>1.7999535416632077E-2</v>
      </c>
      <c r="AF903">
        <f t="shared" si="188"/>
        <v>9.3196176805195009E-4</v>
      </c>
      <c r="AG903">
        <f t="shared" si="189"/>
        <v>0.1208134198041568</v>
      </c>
      <c r="AH903">
        <f t="shared" si="190"/>
        <v>9.7600902712459883E-3</v>
      </c>
      <c r="AI903">
        <f t="shared" si="191"/>
        <v>2.9584810054216065E-3</v>
      </c>
      <c r="AJ903">
        <f t="shared" si="192"/>
        <v>5.0616440556821279E-3</v>
      </c>
      <c r="AK903">
        <f t="shared" si="193"/>
        <v>2.5796685656671744E-3</v>
      </c>
      <c r="AL903" s="5">
        <f t="shared" si="194"/>
        <v>0.1725951055708774</v>
      </c>
      <c r="AM903" s="5">
        <f t="shared" si="195"/>
        <v>0.14117330370217374</v>
      </c>
      <c r="AN903" s="5">
        <f t="shared" si="196"/>
        <v>3.1421801868703664E-2</v>
      </c>
    </row>
    <row r="904" spans="1:40" x14ac:dyDescent="0.25">
      <c r="A904" s="17">
        <v>973</v>
      </c>
      <c r="B904" s="6" t="s">
        <v>57</v>
      </c>
      <c r="C904" s="6" t="s">
        <v>124</v>
      </c>
      <c r="D904">
        <v>2013</v>
      </c>
      <c r="E904" s="1">
        <v>5.4584666666666699</v>
      </c>
      <c r="F904" s="6" t="s">
        <v>122</v>
      </c>
      <c r="G904" s="6" t="s">
        <v>125</v>
      </c>
      <c r="H904" s="6">
        <v>2013</v>
      </c>
      <c r="I904" s="1">
        <v>0.458466666666767</v>
      </c>
      <c r="J904" s="4">
        <v>2126.616</v>
      </c>
      <c r="K904" s="2">
        <v>22.411192241570664</v>
      </c>
      <c r="L904" s="5">
        <v>6.189200745848491</v>
      </c>
      <c r="M904" s="5">
        <v>1.2442302700628603E-3</v>
      </c>
      <c r="N904" s="5">
        <v>1.0638168809037458</v>
      </c>
      <c r="O904" s="5">
        <v>2.600748481782011</v>
      </c>
      <c r="P904" s="5">
        <v>9.9860999823193283E-2</v>
      </c>
      <c r="Q904" s="2">
        <v>1.6781450981778874</v>
      </c>
      <c r="R904" s="5">
        <v>3.6592658633873416</v>
      </c>
      <c r="S904" s="5">
        <v>6.6389669471749166E-2</v>
      </c>
      <c r="T904" s="5">
        <v>0.16204179159127299</v>
      </c>
      <c r="U904" s="5">
        <v>0.30993622418590538</v>
      </c>
      <c r="V904" s="5">
        <v>0.28695636635857158</v>
      </c>
      <c r="W904" s="3">
        <v>0.14554739359525243</v>
      </c>
      <c r="X904" s="3">
        <v>1.811143609791192E-2</v>
      </c>
      <c r="Y904" s="3">
        <v>0.29109478719050486</v>
      </c>
      <c r="AB904">
        <f t="shared" si="184"/>
        <v>0.1745748101951454</v>
      </c>
      <c r="AC904">
        <f t="shared" si="185"/>
        <v>1.5571564252889222E-5</v>
      </c>
      <c r="AD904">
        <f t="shared" si="186"/>
        <v>1.7156980833833227E-2</v>
      </c>
      <c r="AE904">
        <f t="shared" si="187"/>
        <v>2.7074885087510114E-2</v>
      </c>
      <c r="AF904">
        <f t="shared" si="188"/>
        <v>1.1345313978158647E-3</v>
      </c>
      <c r="AG904">
        <f t="shared" si="189"/>
        <v>0.15916931154106115</v>
      </c>
      <c r="AH904">
        <f t="shared" si="190"/>
        <v>3.6804837191835795E-3</v>
      </c>
      <c r="AI904">
        <f t="shared" si="191"/>
        <v>4.1444715394601045E-3</v>
      </c>
      <c r="AJ904">
        <f t="shared" si="192"/>
        <v>6.3759766341474058E-3</v>
      </c>
      <c r="AK904">
        <f t="shared" si="193"/>
        <v>3.5797949895031386E-3</v>
      </c>
      <c r="AL904" s="5">
        <f t="shared" si="194"/>
        <v>0.21995677907855746</v>
      </c>
      <c r="AM904" s="5">
        <f t="shared" si="195"/>
        <v>0.17695003842335538</v>
      </c>
      <c r="AN904" s="5">
        <f t="shared" si="196"/>
        <v>4.3006740655202075E-2</v>
      </c>
    </row>
    <row r="905" spans="1:40" x14ac:dyDescent="0.25">
      <c r="A905" s="17">
        <v>974</v>
      </c>
      <c r="B905" s="6" t="s">
        <v>122</v>
      </c>
      <c r="C905" s="6" t="s">
        <v>125</v>
      </c>
      <c r="D905">
        <v>2013</v>
      </c>
      <c r="E905" s="1">
        <v>5.4584666666666699</v>
      </c>
      <c r="F905" s="6" t="s">
        <v>125</v>
      </c>
      <c r="G905" s="6" t="s">
        <v>125</v>
      </c>
      <c r="H905" s="6">
        <v>2013</v>
      </c>
      <c r="I905" s="1">
        <v>0.458466666666767</v>
      </c>
      <c r="J905" s="4">
        <v>1994.3019999999999</v>
      </c>
      <c r="K905" s="2">
        <v>19.304999944842848</v>
      </c>
      <c r="L905" s="5">
        <v>4.6361951867537288</v>
      </c>
      <c r="M905" s="5">
        <v>3.6035999897039996E-3</v>
      </c>
      <c r="N905" s="5">
        <v>0.6374113181788249</v>
      </c>
      <c r="O905" s="5">
        <v>1.9348055944719842</v>
      </c>
      <c r="P905" s="5">
        <v>7.8673139775219614E-2</v>
      </c>
      <c r="Q905" s="2">
        <v>1.2789017647811949</v>
      </c>
      <c r="R905" s="5">
        <v>2.6014715925672247</v>
      </c>
      <c r="S905" s="5">
        <v>0.13246505962152841</v>
      </c>
      <c r="T905" s="5">
        <v>0.12054041965559881</v>
      </c>
      <c r="U905" s="5">
        <v>0.2448318593004804</v>
      </c>
      <c r="V905" s="5">
        <v>0.26221103925082562</v>
      </c>
      <c r="W905" s="3">
        <v>0.20231330520708593</v>
      </c>
      <c r="X905" s="3">
        <v>3.5963801550138841E-2</v>
      </c>
      <c r="Y905" s="3">
        <v>0.40462661041417186</v>
      </c>
      <c r="AB905">
        <f t="shared" si="184"/>
        <v>0.1307701798649967</v>
      </c>
      <c r="AC905">
        <f t="shared" si="185"/>
        <v>4.5099118813876648E-5</v>
      </c>
      <c r="AD905">
        <f t="shared" si="186"/>
        <v>1.0280015259742776E-2</v>
      </c>
      <c r="AE905">
        <f t="shared" si="187"/>
        <v>2.0142139658621331E-2</v>
      </c>
      <c r="AF905">
        <f t="shared" si="188"/>
        <v>8.9381387526436861E-4</v>
      </c>
      <c r="AG905">
        <f t="shared" si="189"/>
        <v>0.11315779116394921</v>
      </c>
      <c r="AH905">
        <f t="shared" si="190"/>
        <v>7.3435445480742869E-3</v>
      </c>
      <c r="AI905">
        <f t="shared" si="191"/>
        <v>3.0830092268870719E-3</v>
      </c>
      <c r="AJ905">
        <f t="shared" si="192"/>
        <v>5.0366562291808354E-3</v>
      </c>
      <c r="AK905">
        <f t="shared" si="193"/>
        <v>3.2710957990372456E-3</v>
      </c>
      <c r="AL905" s="5">
        <f t="shared" si="194"/>
        <v>0.16213124777743906</v>
      </c>
      <c r="AM905" s="5">
        <f t="shared" si="195"/>
        <v>0.13189209696712867</v>
      </c>
      <c r="AN905" s="5">
        <f t="shared" si="196"/>
        <v>3.0239150810310395E-2</v>
      </c>
    </row>
    <row r="906" spans="1:40" x14ac:dyDescent="0.25">
      <c r="A906" s="17">
        <v>975</v>
      </c>
      <c r="B906" s="6" t="s">
        <v>125</v>
      </c>
      <c r="C906" s="6" t="s">
        <v>125</v>
      </c>
      <c r="D906">
        <v>2013</v>
      </c>
      <c r="E906" s="1">
        <v>5.4584666666666699</v>
      </c>
      <c r="F906" s="6" t="s">
        <v>128</v>
      </c>
      <c r="G906" s="6" t="s">
        <v>125</v>
      </c>
      <c r="H906" s="6">
        <v>2013</v>
      </c>
      <c r="I906" s="1">
        <v>0.458466666666767</v>
      </c>
      <c r="J906" s="4">
        <v>2120.5250000000001</v>
      </c>
      <c r="K906" s="2">
        <v>25.201306280284328</v>
      </c>
      <c r="L906" s="5">
        <v>7.1999842806223304</v>
      </c>
      <c r="M906" s="5">
        <v>2.1875085965346636E-3</v>
      </c>
      <c r="N906" s="5">
        <v>0.53600122611145817</v>
      </c>
      <c r="O906" s="5">
        <v>1.5089187819054244</v>
      </c>
      <c r="P906" s="5">
        <v>6.9784605227479049E-2</v>
      </c>
      <c r="Q906" s="2">
        <v>0.61419378128215096</v>
      </c>
      <c r="R906" s="5">
        <v>3.5486935232234158</v>
      </c>
      <c r="S906" s="5">
        <v>9.4648259275415286E-2</v>
      </c>
      <c r="T906" s="5">
        <v>0.14442178234163711</v>
      </c>
      <c r="U906" s="5">
        <v>0.29375775653041897</v>
      </c>
      <c r="V906" s="5">
        <v>0.31708091156671103</v>
      </c>
      <c r="W906" s="3" t="s">
        <v>148</v>
      </c>
      <c r="X906" s="3" t="s">
        <v>147</v>
      </c>
      <c r="Y906" s="3">
        <v>0.15901514591268737</v>
      </c>
      <c r="AB906">
        <f t="shared" si="184"/>
        <v>0.20308533214741573</v>
      </c>
      <c r="AC906">
        <f t="shared" si="185"/>
        <v>2.7376709508093008E-5</v>
      </c>
      <c r="AD906">
        <f t="shared" si="186"/>
        <v>8.6444978721271735E-3</v>
      </c>
      <c r="AE906">
        <f t="shared" si="187"/>
        <v>1.5708478890846998E-2</v>
      </c>
      <c r="AF906">
        <f t="shared" si="188"/>
        <v>7.9283029265617036E-4</v>
      </c>
      <c r="AG906">
        <f t="shared" si="189"/>
        <v>0.15435967924965824</v>
      </c>
      <c r="AH906">
        <f t="shared" si="190"/>
        <v>5.2470720231626751E-3</v>
      </c>
      <c r="AI906">
        <f t="shared" si="191"/>
        <v>3.6938123228282839E-3</v>
      </c>
      <c r="AJ906">
        <f t="shared" si="192"/>
        <v>6.043154835021991E-3</v>
      </c>
      <c r="AK906">
        <f t="shared" si="193"/>
        <v>3.9556001941954966E-3</v>
      </c>
      <c r="AL906" s="5">
        <f t="shared" si="194"/>
        <v>0.22825851591255417</v>
      </c>
      <c r="AM906" s="5">
        <f t="shared" si="195"/>
        <v>0.17329931862486669</v>
      </c>
      <c r="AN906" s="5">
        <f t="shared" si="196"/>
        <v>5.4959197287687472E-2</v>
      </c>
    </row>
    <row r="907" spans="1:40" x14ac:dyDescent="0.25">
      <c r="A907" s="17">
        <v>976</v>
      </c>
      <c r="B907" s="6" t="s">
        <v>128</v>
      </c>
      <c r="C907" s="6" t="s">
        <v>125</v>
      </c>
      <c r="D907">
        <v>2013</v>
      </c>
      <c r="E907" s="1">
        <v>5.4584666666666699</v>
      </c>
      <c r="F907" s="6" t="s">
        <v>131</v>
      </c>
      <c r="G907" s="6" t="s">
        <v>125</v>
      </c>
      <c r="H907" s="6">
        <v>2013</v>
      </c>
      <c r="I907" s="1">
        <v>0.458466666666767</v>
      </c>
      <c r="J907" s="4">
        <v>2121.8809999999999</v>
      </c>
      <c r="K907" s="2">
        <v>14.487146074638488</v>
      </c>
      <c r="L907" s="5">
        <v>4.6120776801338064</v>
      </c>
      <c r="M907" s="11" t="s">
        <v>141</v>
      </c>
      <c r="N907" s="5">
        <v>0.82210076813921251</v>
      </c>
      <c r="O907" s="5">
        <v>1.7625902049486599</v>
      </c>
      <c r="P907" s="5">
        <v>7.5928857461846369E-2</v>
      </c>
      <c r="Q907" s="2">
        <v>1.1086271264159806</v>
      </c>
      <c r="R907" s="5">
        <v>2.5937741089156274</v>
      </c>
      <c r="S907" s="5">
        <v>0.17104006618027434</v>
      </c>
      <c r="T907" s="5">
        <v>0.10554911734761126</v>
      </c>
      <c r="U907" s="5">
        <v>0.23553033055733727</v>
      </c>
      <c r="V907" s="5">
        <v>0.18638902621463382</v>
      </c>
      <c r="W907" s="3" t="s">
        <v>148</v>
      </c>
      <c r="X907" s="3" t="s">
        <v>147</v>
      </c>
      <c r="Y907" s="3">
        <v>0.19822840201208605</v>
      </c>
      <c r="AB907">
        <f t="shared" si="184"/>
        <v>0.13008991284612884</v>
      </c>
      <c r="AC907">
        <f t="shared" si="185"/>
        <v>1.2515018021625952E-2</v>
      </c>
      <c r="AD907">
        <f t="shared" si="186"/>
        <v>1.3258641948284933E-2</v>
      </c>
      <c r="AE907">
        <f t="shared" si="187"/>
        <v>1.8349305051850767E-2</v>
      </c>
      <c r="AF907">
        <f t="shared" si="188"/>
        <v>8.6263579318522664E-4</v>
      </c>
      <c r="AG907">
        <f t="shared" si="189"/>
        <v>0.11282296903864751</v>
      </c>
      <c r="AH907">
        <f t="shared" si="190"/>
        <v>9.4820502031940004E-3</v>
      </c>
      <c r="AI907">
        <f t="shared" si="191"/>
        <v>2.699583290005224E-3</v>
      </c>
      <c r="AJ907">
        <f t="shared" si="192"/>
        <v>4.8453061213194256E-3</v>
      </c>
      <c r="AK907">
        <f t="shared" si="193"/>
        <v>2.3252124028771684E-3</v>
      </c>
      <c r="AL907" s="5">
        <f t="shared" si="194"/>
        <v>0.17507551366107571</v>
      </c>
      <c r="AM907" s="5">
        <f t="shared" si="195"/>
        <v>0.13217512105604332</v>
      </c>
      <c r="AN907" s="5">
        <f t="shared" si="196"/>
        <v>4.2900392605032395E-2</v>
      </c>
    </row>
    <row r="908" spans="1:40" x14ac:dyDescent="0.25">
      <c r="A908" s="17">
        <v>977</v>
      </c>
      <c r="B908" s="6" t="s">
        <v>131</v>
      </c>
      <c r="C908" s="6" t="s">
        <v>125</v>
      </c>
      <c r="D908">
        <v>2013</v>
      </c>
      <c r="E908" s="1">
        <v>5.4584666666666699</v>
      </c>
      <c r="F908" s="6" t="s">
        <v>41</v>
      </c>
      <c r="G908" s="6" t="s">
        <v>125</v>
      </c>
      <c r="H908" s="6">
        <v>2013</v>
      </c>
      <c r="I908" s="1">
        <v>0.458466666666767</v>
      </c>
      <c r="J908" s="4">
        <v>2123.6019999999999</v>
      </c>
      <c r="K908" s="2">
        <v>28.206792044837059</v>
      </c>
      <c r="L908" s="5">
        <v>6.2908963167297838</v>
      </c>
      <c r="M908" s="5">
        <v>2.0458949778097155E-3</v>
      </c>
      <c r="N908" s="5">
        <v>1.1203659317204135</v>
      </c>
      <c r="O908" s="5">
        <v>3.0420766226439797</v>
      </c>
      <c r="P908" s="5">
        <v>0.11713902448136075</v>
      </c>
      <c r="Q908" s="2">
        <v>2.1026501940759141</v>
      </c>
      <c r="R908" s="5">
        <v>3.7259900866546567</v>
      </c>
      <c r="S908" s="5">
        <v>5.4285438922484851E-2</v>
      </c>
      <c r="T908" s="5">
        <v>0.15848763876972558</v>
      </c>
      <c r="U908" s="5">
        <v>0.30106959778715597</v>
      </c>
      <c r="V908" s="5">
        <v>0.45403485838369589</v>
      </c>
      <c r="W908" s="3">
        <v>0.1827486503822448</v>
      </c>
      <c r="X908" s="3">
        <v>3.6253094585973422E-2</v>
      </c>
      <c r="Y908" s="3">
        <v>0.36549730076448961</v>
      </c>
      <c r="AB908">
        <f t="shared" si="184"/>
        <v>0.1774432718452538</v>
      </c>
      <c r="AC908">
        <f t="shared" si="185"/>
        <v>2.5604412517642618E-5</v>
      </c>
      <c r="AD908">
        <f t="shared" si="186"/>
        <v>1.806899022045699E-2</v>
      </c>
      <c r="AE908">
        <f t="shared" si="187"/>
        <v>3.1669296574596703E-2</v>
      </c>
      <c r="AF908">
        <f t="shared" si="188"/>
        <v>1.3308288663134206E-3</v>
      </c>
      <c r="AG908">
        <f t="shared" si="189"/>
        <v>0.16207165563877571</v>
      </c>
      <c r="AH908">
        <f t="shared" si="190"/>
        <v>3.0094542680011338E-3</v>
      </c>
      <c r="AI908">
        <f t="shared" si="191"/>
        <v>4.0535685380112584E-3</v>
      </c>
      <c r="AJ908">
        <f t="shared" si="192"/>
        <v>6.1935732932967705E-3</v>
      </c>
      <c r="AK908">
        <f t="shared" si="193"/>
        <v>5.6641075147666657E-3</v>
      </c>
      <c r="AL908" s="5">
        <f t="shared" si="194"/>
        <v>0.22853799191913854</v>
      </c>
      <c r="AM908" s="5">
        <f t="shared" si="195"/>
        <v>0.18099235925285156</v>
      </c>
      <c r="AN908" s="5">
        <f t="shared" si="196"/>
        <v>4.7545632666286974E-2</v>
      </c>
    </row>
    <row r="909" spans="1:40" x14ac:dyDescent="0.25">
      <c r="A909" s="17">
        <v>978</v>
      </c>
      <c r="B909" s="6" t="s">
        <v>41</v>
      </c>
      <c r="C909" s="6" t="s">
        <v>125</v>
      </c>
      <c r="D909">
        <v>2013</v>
      </c>
      <c r="E909" s="1">
        <v>5.4584666666666699</v>
      </c>
      <c r="F909" s="6" t="s">
        <v>44</v>
      </c>
      <c r="G909" s="6" t="s">
        <v>125</v>
      </c>
      <c r="H909" s="6">
        <v>2013</v>
      </c>
      <c r="I909" s="1">
        <v>0.458466666666767</v>
      </c>
      <c r="J909" s="4">
        <v>2125.3919999999998</v>
      </c>
      <c r="K909" s="2">
        <v>55.340379562922912</v>
      </c>
      <c r="L909" s="5">
        <v>10.949384082246162</v>
      </c>
      <c r="M909" s="5">
        <v>3.0339814961193045E-2</v>
      </c>
      <c r="N909" s="5">
        <v>1.2446855293831289</v>
      </c>
      <c r="O909" s="5">
        <v>3.7811032819671238</v>
      </c>
      <c r="P909" s="5">
        <v>0.12693846593945968</v>
      </c>
      <c r="Q909" s="2">
        <v>2.5602031887701981</v>
      </c>
      <c r="R909" s="5">
        <v>4.842382017058501</v>
      </c>
      <c r="S909" s="5">
        <v>6.3676724105482654E-2</v>
      </c>
      <c r="T909" s="5">
        <v>0.29692750011919372</v>
      </c>
      <c r="U909" s="5">
        <v>0.50876826486596372</v>
      </c>
      <c r="V909" s="5">
        <v>1.0600491579906202</v>
      </c>
      <c r="W909" s="3" t="s">
        <v>148</v>
      </c>
      <c r="X909" s="3">
        <v>6.0420334806510073E-2</v>
      </c>
      <c r="Y909" s="3">
        <v>0</v>
      </c>
      <c r="AB909">
        <f t="shared" si="184"/>
        <v>0.30884224416117567</v>
      </c>
      <c r="AC909">
        <f t="shared" si="185"/>
        <v>3.7970333101212765E-4</v>
      </c>
      <c r="AD909">
        <f t="shared" si="186"/>
        <v>2.0073986562080239E-2</v>
      </c>
      <c r="AE909">
        <f t="shared" si="187"/>
        <v>3.9362874795613512E-2</v>
      </c>
      <c r="AF909">
        <f t="shared" si="188"/>
        <v>1.4421613588275757E-3</v>
      </c>
      <c r="AG909">
        <f t="shared" si="189"/>
        <v>0.21063203403333314</v>
      </c>
      <c r="AH909">
        <f t="shared" si="190"/>
        <v>3.5300845481826253E-3</v>
      </c>
      <c r="AI909">
        <f t="shared" si="191"/>
        <v>7.5943839020927691E-3</v>
      </c>
      <c r="AJ909">
        <f t="shared" si="192"/>
        <v>1.0466329250482694E-2</v>
      </c>
      <c r="AK909">
        <f t="shared" si="193"/>
        <v>1.3224166142597558E-2</v>
      </c>
      <c r="AL909" s="5">
        <f t="shared" si="194"/>
        <v>0.37010097020870913</v>
      </c>
      <c r="AM909" s="5">
        <f t="shared" si="195"/>
        <v>0.24544699787668878</v>
      </c>
      <c r="AN909" s="5">
        <f t="shared" si="196"/>
        <v>0.12465397233202036</v>
      </c>
    </row>
    <row r="910" spans="1:40" x14ac:dyDescent="0.25">
      <c r="A910" s="17">
        <v>979</v>
      </c>
      <c r="B910" s="6" t="s">
        <v>44</v>
      </c>
      <c r="C910" s="6" t="s">
        <v>125</v>
      </c>
      <c r="D910">
        <v>2013</v>
      </c>
      <c r="E910" s="1">
        <v>5.4584666666666699</v>
      </c>
      <c r="F910" s="6" t="s">
        <v>47</v>
      </c>
      <c r="G910" s="6" t="s">
        <v>125</v>
      </c>
      <c r="H910" s="6">
        <v>2013</v>
      </c>
      <c r="I910" s="1">
        <v>0.63389490740740739</v>
      </c>
      <c r="J910" s="4">
        <v>1938.354</v>
      </c>
      <c r="K910" s="2">
        <v>24.887094926932768</v>
      </c>
      <c r="L910" s="5">
        <v>6.5853949622549166</v>
      </c>
      <c r="M910" s="11" t="s">
        <v>141</v>
      </c>
      <c r="N910" s="5">
        <v>1.167190306827339</v>
      </c>
      <c r="O910" s="5">
        <v>3.1110244396362421</v>
      </c>
      <c r="P910" s="5">
        <v>0.11673925402687022</v>
      </c>
      <c r="Q910" s="2">
        <v>2.1104559261586555</v>
      </c>
      <c r="R910" s="5">
        <v>3.9684942310159377</v>
      </c>
      <c r="S910" s="5">
        <v>0.12953051919308858</v>
      </c>
      <c r="T910" s="5">
        <v>0.17147710548915904</v>
      </c>
      <c r="U910" s="5">
        <v>0.33811746117238306</v>
      </c>
      <c r="V910" s="5">
        <v>0.33135949367349821</v>
      </c>
      <c r="W910" s="3">
        <v>0.19143930106999332</v>
      </c>
      <c r="X910" s="3">
        <v>3.428590368380989E-2</v>
      </c>
      <c r="Y910" s="3">
        <v>0.38287860213998665</v>
      </c>
      <c r="AB910">
        <f t="shared" si="184"/>
        <v>0.18575000598693808</v>
      </c>
      <c r="AC910">
        <f t="shared" si="185"/>
        <v>1.2515018021625952E-2</v>
      </c>
      <c r="AD910">
        <f t="shared" si="186"/>
        <v>1.8824162394058194E-2</v>
      </c>
      <c r="AE910">
        <f t="shared" si="187"/>
        <v>3.2387072336142506E-2</v>
      </c>
      <c r="AF910">
        <f t="shared" si="188"/>
        <v>1.3262870318300722E-3</v>
      </c>
      <c r="AG910">
        <f t="shared" si="189"/>
        <v>0.17262000581197365</v>
      </c>
      <c r="AH910">
        <f t="shared" si="190"/>
        <v>7.1808606793926574E-3</v>
      </c>
      <c r="AI910">
        <f t="shared" si="191"/>
        <v>4.3857944076637354E-3</v>
      </c>
      <c r="AJ910">
        <f t="shared" si="192"/>
        <v>6.9557181891047749E-3</v>
      </c>
      <c r="AK910">
        <f t="shared" si="193"/>
        <v>4.1337262184817638E-3</v>
      </c>
      <c r="AL910" s="5">
        <f t="shared" si="194"/>
        <v>0.2508025457705948</v>
      </c>
      <c r="AM910" s="5">
        <f t="shared" si="195"/>
        <v>0.1952761053066166</v>
      </c>
      <c r="AN910" s="5">
        <f t="shared" si="196"/>
        <v>5.5526440463978199E-2</v>
      </c>
    </row>
    <row r="911" spans="1:40" x14ac:dyDescent="0.25">
      <c r="A911" s="17">
        <v>980</v>
      </c>
      <c r="B911" s="6" t="s">
        <v>48</v>
      </c>
      <c r="C911" s="6" t="s">
        <v>125</v>
      </c>
      <c r="D911">
        <v>2013</v>
      </c>
      <c r="E911" s="1">
        <v>0.37513333333333332</v>
      </c>
      <c r="F911" s="6" t="s">
        <v>51</v>
      </c>
      <c r="G911" s="6" t="s">
        <v>125</v>
      </c>
      <c r="H911" s="6">
        <v>2013</v>
      </c>
      <c r="I911" s="1">
        <v>0.37513333333333332</v>
      </c>
      <c r="J911" s="4">
        <v>2124.2750000000001</v>
      </c>
      <c r="K911" s="2">
        <v>31.850866766308528</v>
      </c>
      <c r="L911" s="5">
        <v>4.9808679824096842</v>
      </c>
      <c r="M911" s="11" t="s">
        <v>141</v>
      </c>
      <c r="N911" s="5">
        <v>1.0503957036322196</v>
      </c>
      <c r="O911" s="5">
        <v>2.6251434803246601</v>
      </c>
      <c r="P911" s="5">
        <v>0.1034310529474762</v>
      </c>
      <c r="Q911" s="2">
        <v>1.8645197126988426</v>
      </c>
      <c r="R911" s="5">
        <v>3.0168159332791968</v>
      </c>
      <c r="S911" s="5">
        <v>0.21999474330457847</v>
      </c>
      <c r="T911" s="5">
        <v>0.13020379502026183</v>
      </c>
      <c r="U911" s="5">
        <v>0.25868527693762183</v>
      </c>
      <c r="V911" s="5">
        <v>0.429378807671637</v>
      </c>
      <c r="W911" s="3">
        <v>0.15199870654298417</v>
      </c>
      <c r="X911" s="3">
        <v>5.9498936270797463E-2</v>
      </c>
      <c r="Y911" s="3">
        <v>0.30399741308596834</v>
      </c>
      <c r="AB911">
        <f t="shared" si="184"/>
        <v>0.14049214403321816</v>
      </c>
      <c r="AC911">
        <f t="shared" si="185"/>
        <v>1.2515018021625952E-2</v>
      </c>
      <c r="AD911">
        <f t="shared" si="186"/>
        <v>1.6940527339488001E-2</v>
      </c>
      <c r="AE911">
        <f t="shared" si="187"/>
        <v>2.7328847278348205E-2</v>
      </c>
      <c r="AF911">
        <f t="shared" si="188"/>
        <v>1.1750911495561922E-3</v>
      </c>
      <c r="AG911">
        <f t="shared" si="189"/>
        <v>0.13122427641856341</v>
      </c>
      <c r="AH911">
        <f t="shared" si="190"/>
        <v>1.219597984868743E-2</v>
      </c>
      <c r="AI911">
        <f t="shared" si="191"/>
        <v>3.3301651227869711E-3</v>
      </c>
      <c r="AJ911">
        <f t="shared" si="192"/>
        <v>5.3216473346558704E-3</v>
      </c>
      <c r="AK911">
        <f t="shared" si="193"/>
        <v>5.3565220517918788E-3</v>
      </c>
      <c r="AL911" s="5">
        <f t="shared" si="194"/>
        <v>0.19845162782223649</v>
      </c>
      <c r="AM911" s="5">
        <f t="shared" si="195"/>
        <v>0.15742859077648555</v>
      </c>
      <c r="AN911" s="5">
        <f t="shared" si="196"/>
        <v>4.1023037045750943E-2</v>
      </c>
    </row>
    <row r="912" spans="1:40" x14ac:dyDescent="0.25">
      <c r="A912" s="17">
        <v>981</v>
      </c>
      <c r="B912" s="6" t="s">
        <v>51</v>
      </c>
      <c r="C912" s="6" t="s">
        <v>125</v>
      </c>
      <c r="D912">
        <v>2013</v>
      </c>
      <c r="E912" s="1">
        <v>0.37513333333333332</v>
      </c>
      <c r="F912" s="6" t="s">
        <v>54</v>
      </c>
      <c r="G912" s="6" t="s">
        <v>125</v>
      </c>
      <c r="H912" s="6">
        <v>2013</v>
      </c>
      <c r="I912" s="1">
        <v>0.37513333333333332</v>
      </c>
      <c r="J912" s="4">
        <v>2127.2779999999998</v>
      </c>
      <c r="K912" s="2">
        <v>26.493951425248593</v>
      </c>
      <c r="L912" s="5">
        <v>6.722895017325742</v>
      </c>
      <c r="M912" s="5">
        <v>1.4803268151443614E-2</v>
      </c>
      <c r="N912" s="5">
        <v>1.4615309642964707</v>
      </c>
      <c r="O912" s="5">
        <v>3.1019296333937869</v>
      </c>
      <c r="P912" s="5">
        <v>0.11753549214849526</v>
      </c>
      <c r="Q912" s="2">
        <v>2.218175487886398</v>
      </c>
      <c r="R912" s="5">
        <v>3.5051804857349791</v>
      </c>
      <c r="S912" s="5">
        <v>8.2769310514814412E-2</v>
      </c>
      <c r="T912" s="5">
        <v>0.22565770278575098</v>
      </c>
      <c r="U912" s="5">
        <v>0.40550819717341446</v>
      </c>
      <c r="V912" s="5">
        <v>0.57427159653478932</v>
      </c>
      <c r="W912" s="3">
        <v>0.20489589203478717</v>
      </c>
      <c r="X912" s="3">
        <v>4.8564154858250365E-2</v>
      </c>
      <c r="Y912" s="3">
        <v>0.40979178406957434</v>
      </c>
      <c r="AB912">
        <f t="shared" si="184"/>
        <v>0.18962838172582691</v>
      </c>
      <c r="AC912">
        <f t="shared" si="185"/>
        <v>1.8526316769427832E-4</v>
      </c>
      <c r="AD912">
        <f t="shared" si="186"/>
        <v>2.3571217182778631E-2</v>
      </c>
      <c r="AE912">
        <f t="shared" si="187"/>
        <v>3.2292391579570874E-2</v>
      </c>
      <c r="AF912">
        <f t="shared" si="188"/>
        <v>1.3353331774797349E-3</v>
      </c>
      <c r="AG912">
        <f t="shared" si="189"/>
        <v>0.15246696620866493</v>
      </c>
      <c r="AH912">
        <f t="shared" si="190"/>
        <v>4.5885316529170935E-3</v>
      </c>
      <c r="AI912">
        <f t="shared" si="191"/>
        <v>5.7715476832944394E-3</v>
      </c>
      <c r="AJ912">
        <f t="shared" si="192"/>
        <v>8.3420735892494238E-3</v>
      </c>
      <c r="AK912">
        <f t="shared" si="193"/>
        <v>7.1640668230387892E-3</v>
      </c>
      <c r="AL912" s="5">
        <f t="shared" si="194"/>
        <v>0.24701258683335042</v>
      </c>
      <c r="AM912" s="5">
        <f t="shared" si="195"/>
        <v>0.17833318595716469</v>
      </c>
      <c r="AN912" s="5">
        <f t="shared" si="196"/>
        <v>6.8679400876185737E-2</v>
      </c>
    </row>
    <row r="913" spans="1:40" x14ac:dyDescent="0.25">
      <c r="A913" s="17">
        <v>982</v>
      </c>
      <c r="B913" s="6" t="s">
        <v>54</v>
      </c>
      <c r="C913" s="6" t="s">
        <v>125</v>
      </c>
      <c r="D913">
        <v>2013</v>
      </c>
      <c r="E913" s="1">
        <v>0.37513333333333299</v>
      </c>
      <c r="F913" s="6" t="s">
        <v>57</v>
      </c>
      <c r="G913" s="6" t="s">
        <v>125</v>
      </c>
      <c r="H913" s="6">
        <v>2013</v>
      </c>
      <c r="I913" s="1">
        <v>0.37513333333333299</v>
      </c>
      <c r="J913" s="4">
        <v>2129.9679999999998</v>
      </c>
      <c r="K913" s="2">
        <v>43.376238516259392</v>
      </c>
      <c r="L913" s="5">
        <v>4.5706414368666577</v>
      </c>
      <c r="M913" s="5">
        <v>8.0824375452275953E-3</v>
      </c>
      <c r="N913" s="5">
        <v>1.538132341268351</v>
      </c>
      <c r="O913" s="5">
        <v>2.7963393503251384</v>
      </c>
      <c r="P913" s="5">
        <v>0.10234175662106974</v>
      </c>
      <c r="Q913" s="2">
        <v>2.1961331187948994</v>
      </c>
      <c r="R913" s="5">
        <v>2.3805615859017601</v>
      </c>
      <c r="S913" s="5">
        <v>9.4182635607671109E-2</v>
      </c>
      <c r="T913" s="5">
        <v>0.14950208954625924</v>
      </c>
      <c r="U913" s="5">
        <v>0.29587549359114007</v>
      </c>
      <c r="V913" s="5">
        <v>1.0162093202026197</v>
      </c>
      <c r="W913" s="3">
        <v>0.28962268557161319</v>
      </c>
      <c r="X913" s="3">
        <v>0.10154750179013454</v>
      </c>
      <c r="Y913" s="3">
        <v>0.57924537114322638</v>
      </c>
      <c r="AB913">
        <f t="shared" si="184"/>
        <v>0.12892114734625157</v>
      </c>
      <c r="AC913">
        <f t="shared" si="185"/>
        <v>1.0115185153718958E-4</v>
      </c>
      <c r="AD913">
        <f t="shared" si="186"/>
        <v>2.4806625625851359E-2</v>
      </c>
      <c r="AE913">
        <f t="shared" si="187"/>
        <v>2.9111068258265236E-2</v>
      </c>
      <c r="AF913">
        <f t="shared" si="188"/>
        <v>1.1627155385967416E-3</v>
      </c>
      <c r="AG913">
        <f t="shared" si="189"/>
        <v>0.10354873432408242</v>
      </c>
      <c r="AH913">
        <f t="shared" si="190"/>
        <v>5.2212589660705893E-3</v>
      </c>
      <c r="AI913">
        <f t="shared" si="191"/>
        <v>3.8237491028064964E-3</v>
      </c>
      <c r="AJ913">
        <f t="shared" si="192"/>
        <v>6.086720707491053E-3</v>
      </c>
      <c r="AK913">
        <f t="shared" si="193"/>
        <v>1.2677261978575594E-2</v>
      </c>
      <c r="AL913" s="5">
        <f t="shared" si="194"/>
        <v>0.1841027086205021</v>
      </c>
      <c r="AM913" s="5">
        <f t="shared" si="195"/>
        <v>0.13135772507902616</v>
      </c>
      <c r="AN913" s="5">
        <f t="shared" si="196"/>
        <v>5.2744983541475943E-2</v>
      </c>
    </row>
    <row r="914" spans="1:40" x14ac:dyDescent="0.25">
      <c r="A914" s="17">
        <v>983</v>
      </c>
      <c r="B914" s="6" t="s">
        <v>57</v>
      </c>
      <c r="C914" s="6" t="s">
        <v>125</v>
      </c>
      <c r="D914">
        <v>2013</v>
      </c>
      <c r="E914" s="1">
        <v>0.37513333333333299</v>
      </c>
      <c r="F914" s="6" t="s">
        <v>123</v>
      </c>
      <c r="G914" s="6" t="s">
        <v>126</v>
      </c>
      <c r="H914" s="6">
        <v>2013</v>
      </c>
      <c r="I914" s="1">
        <v>0.37513333333333299</v>
      </c>
      <c r="J914" s="4">
        <v>2130.114</v>
      </c>
      <c r="K914" s="2">
        <v>17.243208579446886</v>
      </c>
      <c r="L914" s="5">
        <v>4.1755887243593532</v>
      </c>
      <c r="M914" s="11" t="s">
        <v>141</v>
      </c>
      <c r="N914" s="5">
        <v>0.95755751413617618</v>
      </c>
      <c r="O914" s="5">
        <v>2.2704418636749022</v>
      </c>
      <c r="P914" s="5">
        <v>8.8241286616584855E-2</v>
      </c>
      <c r="Q914" s="2">
        <v>1.5685093101808951</v>
      </c>
      <c r="R914" s="5">
        <v>2.7840325290884276</v>
      </c>
      <c r="S914" s="5">
        <v>3.9719313927173226E-2</v>
      </c>
      <c r="T914" s="5">
        <v>0.1233905790957667</v>
      </c>
      <c r="U914" s="5">
        <v>0.24294724758080241</v>
      </c>
      <c r="V914" s="5">
        <v>0.21868626123609661</v>
      </c>
      <c r="W914" s="3">
        <v>0.11432024366543363</v>
      </c>
      <c r="X914" s="3">
        <v>2.1693808249150102E-2</v>
      </c>
      <c r="Y914" s="3">
        <v>0.22864048733086725</v>
      </c>
      <c r="AB914">
        <f t="shared" si="184"/>
        <v>0.11777814922176832</v>
      </c>
      <c r="AC914">
        <f t="shared" si="185"/>
        <v>1.2515018021625952E-2</v>
      </c>
      <c r="AD914">
        <f t="shared" si="186"/>
        <v>1.5443255519098913E-2</v>
      </c>
      <c r="AE914">
        <f t="shared" si="187"/>
        <v>2.3636254327350489E-2</v>
      </c>
      <c r="AF914">
        <f t="shared" si="188"/>
        <v>1.0025186051355022E-3</v>
      </c>
      <c r="AG914">
        <f t="shared" si="189"/>
        <v>0.12109875518930496</v>
      </c>
      <c r="AH914">
        <f t="shared" si="190"/>
        <v>2.2019433054763045E-3</v>
      </c>
      <c r="AI914">
        <f t="shared" si="191"/>
        <v>3.1559064996628163E-3</v>
      </c>
      <c r="AJ914">
        <f t="shared" si="192"/>
        <v>4.9978861876322249E-3</v>
      </c>
      <c r="AK914">
        <f t="shared" si="193"/>
        <v>2.7281220214083906E-3</v>
      </c>
      <c r="AL914" s="5">
        <f t="shared" si="194"/>
        <v>0.17037519569497916</v>
      </c>
      <c r="AM914" s="5">
        <f t="shared" si="195"/>
        <v>0.13418261320348471</v>
      </c>
      <c r="AN914" s="5">
        <f t="shared" si="196"/>
        <v>3.6192582491494457E-2</v>
      </c>
    </row>
    <row r="915" spans="1:40" x14ac:dyDescent="0.25">
      <c r="A915" s="17">
        <v>984</v>
      </c>
      <c r="B915" s="6" t="s">
        <v>123</v>
      </c>
      <c r="C915" s="6" t="s">
        <v>126</v>
      </c>
      <c r="D915">
        <v>2013</v>
      </c>
      <c r="E915" s="1">
        <v>0.37513333333333299</v>
      </c>
      <c r="F915" s="6" t="s">
        <v>126</v>
      </c>
      <c r="G915" s="6" t="s">
        <v>126</v>
      </c>
      <c r="H915" s="6">
        <v>2013</v>
      </c>
      <c r="I915" s="1">
        <v>0.37513333333333299</v>
      </c>
      <c r="J915" s="4">
        <v>2127.2060000000001</v>
      </c>
      <c r="K915" s="2">
        <v>19.048460750862919</v>
      </c>
      <c r="L915" s="5">
        <v>5.6140684071030256</v>
      </c>
      <c r="M915" s="11" t="s">
        <v>141</v>
      </c>
      <c r="N915" s="5">
        <v>0.94799406670847419</v>
      </c>
      <c r="O915" s="5">
        <v>2.2339256282654336</v>
      </c>
      <c r="P915" s="5">
        <v>8.748659039133963E-2</v>
      </c>
      <c r="Q915" s="2">
        <v>1.3874660173517124</v>
      </c>
      <c r="R915" s="5">
        <v>3.3572614343259022</v>
      </c>
      <c r="S915" s="5">
        <v>5.9598991979776916E-2</v>
      </c>
      <c r="T915" s="5">
        <v>0.14161863025959873</v>
      </c>
      <c r="U915" s="5">
        <v>0.28074949017631579</v>
      </c>
      <c r="V915" s="5">
        <v>0.22162655301523845</v>
      </c>
      <c r="W915" s="3">
        <v>0.12152025830574548</v>
      </c>
      <c r="X915" s="3">
        <v>3.0480538245183507E-2</v>
      </c>
      <c r="Y915" s="3">
        <v>0.24304051661149095</v>
      </c>
      <c r="AB915">
        <f t="shared" si="184"/>
        <v>0.15835242171616012</v>
      </c>
      <c r="AC915">
        <f t="shared" si="185"/>
        <v>1.2515018021625952E-2</v>
      </c>
      <c r="AD915">
        <f t="shared" si="186"/>
        <v>1.5289018556734616E-2</v>
      </c>
      <c r="AE915">
        <f t="shared" si="187"/>
        <v>2.3256104964786067E-2</v>
      </c>
      <c r="AF915">
        <f t="shared" si="188"/>
        <v>9.9394442137137233E-4</v>
      </c>
      <c r="AG915">
        <f t="shared" si="189"/>
        <v>0.14603284131706851</v>
      </c>
      <c r="AH915">
        <f t="shared" si="190"/>
        <v>3.3040248792722657E-3</v>
      </c>
      <c r="AI915">
        <f t="shared" si="191"/>
        <v>3.6221173365491269E-3</v>
      </c>
      <c r="AJ915">
        <f t="shared" si="192"/>
        <v>5.7755500962006958E-3</v>
      </c>
      <c r="AK915">
        <f t="shared" si="193"/>
        <v>2.7648023080743319E-3</v>
      </c>
      <c r="AL915" s="5">
        <f t="shared" si="194"/>
        <v>0.21040650768067812</v>
      </c>
      <c r="AM915" s="5">
        <f t="shared" si="195"/>
        <v>0.16149933593716492</v>
      </c>
      <c r="AN915" s="5">
        <f t="shared" si="196"/>
        <v>4.8907171743513195E-2</v>
      </c>
    </row>
    <row r="916" spans="1:40" x14ac:dyDescent="0.25">
      <c r="A916" s="17">
        <v>985</v>
      </c>
      <c r="B916" s="6" t="s">
        <v>126</v>
      </c>
      <c r="C916" s="6" t="s">
        <v>126</v>
      </c>
      <c r="D916">
        <v>2013</v>
      </c>
      <c r="E916" s="1">
        <v>0.37513333333333299</v>
      </c>
      <c r="F916" s="6" t="s">
        <v>129</v>
      </c>
      <c r="G916" s="6" t="s">
        <v>126</v>
      </c>
      <c r="H916" s="6">
        <v>2013</v>
      </c>
      <c r="I916" s="1">
        <v>0.37513333333333299</v>
      </c>
      <c r="J916" s="4">
        <v>2125.7539999999999</v>
      </c>
      <c r="K916" s="2">
        <v>43.18467706046895</v>
      </c>
      <c r="L916" s="5">
        <v>6.9735883518663657</v>
      </c>
      <c r="M916" s="5">
        <v>7.038130156797699E-3</v>
      </c>
      <c r="N916" s="5">
        <v>1.8409166817985523</v>
      </c>
      <c r="O916" s="5">
        <v>3.7295942992462909</v>
      </c>
      <c r="P916" s="5">
        <v>0.15792764982840599</v>
      </c>
      <c r="Q916" s="2">
        <v>2.6318779617208765</v>
      </c>
      <c r="R916" s="5">
        <v>4.3538057555107503</v>
      </c>
      <c r="S916" s="5">
        <v>0.25603119332403151</v>
      </c>
      <c r="T916" s="5">
        <v>0.1946703773500289</v>
      </c>
      <c r="U916" s="5">
        <v>0.3587294986469115</v>
      </c>
      <c r="V916" s="5">
        <v>0.41818479466579855</v>
      </c>
      <c r="W916" s="3">
        <v>0.20866230913455222</v>
      </c>
      <c r="X916" s="3">
        <v>7.3935630534285951E-2</v>
      </c>
      <c r="Y916" s="3">
        <v>0.41732461826910444</v>
      </c>
      <c r="AB916">
        <f t="shared" si="184"/>
        <v>0.19669952759615167</v>
      </c>
      <c r="AC916">
        <f t="shared" si="185"/>
        <v>8.8082325750872296E-5</v>
      </c>
      <c r="AD916">
        <f t="shared" si="186"/>
        <v>2.9689858088611583E-2</v>
      </c>
      <c r="AE916">
        <f t="shared" si="187"/>
        <v>3.8826644630370645E-2</v>
      </c>
      <c r="AF916">
        <f t="shared" si="188"/>
        <v>1.7942327598444664E-3</v>
      </c>
      <c r="AG916">
        <f t="shared" si="189"/>
        <v>0.18938013540417109</v>
      </c>
      <c r="AH916">
        <f t="shared" si="190"/>
        <v>1.4193754030259588E-2</v>
      </c>
      <c r="AI916">
        <f t="shared" si="191"/>
        <v>4.9789985076084866E-3</v>
      </c>
      <c r="AJ916">
        <f t="shared" si="192"/>
        <v>7.3797469378093297E-3</v>
      </c>
      <c r="AK916">
        <f t="shared" si="193"/>
        <v>5.2168761809605604E-3</v>
      </c>
      <c r="AL916" s="5">
        <f t="shared" si="194"/>
        <v>0.26709834540072924</v>
      </c>
      <c r="AM916" s="5">
        <f t="shared" si="195"/>
        <v>0.22114951106080905</v>
      </c>
      <c r="AN916" s="5">
        <f t="shared" si="196"/>
        <v>4.5948834339920197E-2</v>
      </c>
    </row>
    <row r="917" spans="1:40" x14ac:dyDescent="0.25">
      <c r="A917" s="17">
        <v>986</v>
      </c>
      <c r="B917" s="6" t="s">
        <v>129</v>
      </c>
      <c r="C917" s="6" t="s">
        <v>126</v>
      </c>
      <c r="D917">
        <v>2013</v>
      </c>
      <c r="E917" s="1">
        <v>0.37513333333333299</v>
      </c>
      <c r="F917" s="6" t="s">
        <v>39</v>
      </c>
      <c r="G917" s="6" t="s">
        <v>126</v>
      </c>
      <c r="H917" s="6">
        <v>2013</v>
      </c>
      <c r="I917" s="1">
        <v>0.37513333333333299</v>
      </c>
      <c r="J917" s="4">
        <v>2130.0970000000002</v>
      </c>
      <c r="K917" s="2">
        <v>35.608707021323426</v>
      </c>
      <c r="L917" s="5">
        <v>5.5061530061776534</v>
      </c>
      <c r="M917" s="5">
        <v>1.728340696847765E-2</v>
      </c>
      <c r="N917" s="5">
        <v>1.1990881166444534</v>
      </c>
      <c r="O917" s="5">
        <v>4.1647336561042367</v>
      </c>
      <c r="P917" s="5">
        <v>0.12003303135960476</v>
      </c>
      <c r="Q917" s="2">
        <v>3.3250680735759919</v>
      </c>
      <c r="R917" s="5">
        <v>3.3303146914592783</v>
      </c>
      <c r="S917" s="5">
        <v>0.14914031301547925</v>
      </c>
      <c r="T917" s="5">
        <v>0.23546533326886054</v>
      </c>
      <c r="U917" s="5">
        <v>0.41044641003046656</v>
      </c>
      <c r="V917" s="5">
        <v>0.30166983005938225</v>
      </c>
      <c r="W917" s="3">
        <v>0.15006236003342108</v>
      </c>
      <c r="X917" s="3">
        <v>7.6446464099232947E-2</v>
      </c>
      <c r="Y917" s="3">
        <v>0.30012472006684215</v>
      </c>
      <c r="AB917">
        <f t="shared" si="184"/>
        <v>0.15530852131491418</v>
      </c>
      <c r="AC917">
        <f t="shared" si="185"/>
        <v>2.1630214968559335E-4</v>
      </c>
      <c r="AD917">
        <f t="shared" si="186"/>
        <v>1.933860254019365E-2</v>
      </c>
      <c r="AE917">
        <f t="shared" si="187"/>
        <v>4.3356628274121331E-2</v>
      </c>
      <c r="AF917">
        <f t="shared" si="188"/>
        <v>1.3637079850352053E-3</v>
      </c>
      <c r="AG917">
        <f t="shared" si="189"/>
        <v>0.14486072246304674</v>
      </c>
      <c r="AH917">
        <f t="shared" si="190"/>
        <v>8.2679805200866624E-3</v>
      </c>
      <c r="AI917">
        <f t="shared" si="191"/>
        <v>6.0223931288281209E-3</v>
      </c>
      <c r="AJ917">
        <f t="shared" si="192"/>
        <v>8.4436620043296974E-3</v>
      </c>
      <c r="AK917">
        <f t="shared" si="193"/>
        <v>3.7633461833755269E-3</v>
      </c>
      <c r="AL917" s="5">
        <f t="shared" si="194"/>
        <v>0.21958376226394999</v>
      </c>
      <c r="AM917" s="5">
        <f t="shared" si="195"/>
        <v>0.17135810429966677</v>
      </c>
      <c r="AN917" s="5">
        <f t="shared" si="196"/>
        <v>4.8225657964283214E-2</v>
      </c>
    </row>
    <row r="918" spans="1:40" x14ac:dyDescent="0.25">
      <c r="A918" s="17">
        <v>987</v>
      </c>
      <c r="B918" s="6" t="s">
        <v>39</v>
      </c>
      <c r="C918" s="6" t="s">
        <v>126</v>
      </c>
      <c r="D918">
        <v>2013</v>
      </c>
      <c r="E918" s="1">
        <v>0.37513333333333299</v>
      </c>
      <c r="F918" s="6" t="s">
        <v>42</v>
      </c>
      <c r="G918" s="6" t="s">
        <v>126</v>
      </c>
      <c r="H918" s="6">
        <v>2013</v>
      </c>
      <c r="I918" s="1">
        <v>0.37513333333333299</v>
      </c>
      <c r="J918" s="4">
        <v>2128.3139999999999</v>
      </c>
      <c r="K918" s="2">
        <v>29.629086685517326</v>
      </c>
      <c r="L918" s="5">
        <v>7.5373965808929846</v>
      </c>
      <c r="M918" s="11" t="s">
        <v>141</v>
      </c>
      <c r="N918" s="5">
        <v>0.79831202851960137</v>
      </c>
      <c r="O918" s="5">
        <v>2.1988422134453223</v>
      </c>
      <c r="P918" s="3" t="s">
        <v>140</v>
      </c>
      <c r="Q918" s="2">
        <v>1.1751987631399003</v>
      </c>
      <c r="R918" s="5">
        <v>4.0600149539338029</v>
      </c>
      <c r="S918" s="5">
        <v>7.4517513236612015E-2</v>
      </c>
      <c r="T918" s="5">
        <v>0.17299421044075269</v>
      </c>
      <c r="U918" s="5">
        <v>0.30206069217230169</v>
      </c>
      <c r="V918" s="5">
        <v>0.21939306574750411</v>
      </c>
      <c r="W918" s="3">
        <v>0.13325386226189395</v>
      </c>
      <c r="X918" s="3">
        <v>4.0358816921776224E-2</v>
      </c>
      <c r="Y918" s="3">
        <v>0.2665077245237879</v>
      </c>
      <c r="AB918">
        <f t="shared" si="184"/>
        <v>0.21260250418562557</v>
      </c>
      <c r="AC918">
        <f t="shared" si="185"/>
        <v>1.2515018021625952E-2</v>
      </c>
      <c r="AD918">
        <f t="shared" si="186"/>
        <v>1.2874982921020781E-2</v>
      </c>
      <c r="AE918">
        <f t="shared" si="187"/>
        <v>2.2890871866935284E-2</v>
      </c>
      <c r="AF918">
        <f t="shared" si="188"/>
        <v>1.1361105935496186E-2</v>
      </c>
      <c r="AG918">
        <f t="shared" si="189"/>
        <v>0.17660093832751711</v>
      </c>
      <c r="AH918">
        <f t="shared" si="190"/>
        <v>4.1310718436112061E-3</v>
      </c>
      <c r="AI918">
        <f t="shared" si="191"/>
        <v>4.4245967328695283E-3</v>
      </c>
      <c r="AJ918">
        <f t="shared" si="192"/>
        <v>6.2139619866756167E-3</v>
      </c>
      <c r="AK918">
        <f t="shared" si="193"/>
        <v>2.7369394429578855E-3</v>
      </c>
      <c r="AL918" s="5">
        <f t="shared" si="194"/>
        <v>0.27224448293070375</v>
      </c>
      <c r="AM918" s="5">
        <f t="shared" si="195"/>
        <v>0.19410750833363133</v>
      </c>
      <c r="AN918" s="5">
        <f t="shared" si="196"/>
        <v>7.8136974597072417E-2</v>
      </c>
    </row>
    <row r="919" spans="1:40" x14ac:dyDescent="0.25">
      <c r="A919" s="17">
        <v>988</v>
      </c>
      <c r="B919" s="6" t="s">
        <v>42</v>
      </c>
      <c r="C919" s="6" t="s">
        <v>126</v>
      </c>
      <c r="D919">
        <v>2013</v>
      </c>
      <c r="E919" s="1">
        <v>0.37513333333333299</v>
      </c>
      <c r="F919" s="6" t="s">
        <v>45</v>
      </c>
      <c r="G919" s="6" t="s">
        <v>126</v>
      </c>
      <c r="H919" s="6">
        <v>2013</v>
      </c>
      <c r="I919" s="1">
        <v>0.37513333333333299</v>
      </c>
      <c r="J919" s="4">
        <v>2128.636</v>
      </c>
      <c r="K919" s="2">
        <v>22.192615364956691</v>
      </c>
      <c r="L919" s="5">
        <v>8.6292192120525399</v>
      </c>
      <c r="M919" s="11" t="s">
        <v>141</v>
      </c>
      <c r="N919" s="5">
        <v>0.59209058445564833</v>
      </c>
      <c r="O919" s="5">
        <v>2.1871533382566741</v>
      </c>
      <c r="P919" s="5">
        <v>7.2986958158495235E-2</v>
      </c>
      <c r="Q919" s="2">
        <v>0.98962678948710203</v>
      </c>
      <c r="R919" s="5">
        <v>4.7496769449231024</v>
      </c>
      <c r="S919" s="5">
        <v>4.247853241856913E-2</v>
      </c>
      <c r="T919" s="5">
        <v>0.16480381489993282</v>
      </c>
      <c r="U919" s="5">
        <v>0.31634843470967633</v>
      </c>
      <c r="V919" s="5">
        <v>0.23085424970106053</v>
      </c>
      <c r="W919" s="3">
        <v>0.10774110641563105</v>
      </c>
      <c r="X919" s="3">
        <v>3.9781982003966578E-2</v>
      </c>
      <c r="Y919" s="3">
        <v>0.21548221283126209</v>
      </c>
      <c r="AB919">
        <f t="shared" si="184"/>
        <v>0.24339884387929198</v>
      </c>
      <c r="AC919">
        <f t="shared" si="185"/>
        <v>1.2515018021625952E-2</v>
      </c>
      <c r="AD919">
        <f t="shared" si="186"/>
        <v>9.5490934499636044E-3</v>
      </c>
      <c r="AE919">
        <f t="shared" si="187"/>
        <v>2.2769185762049796E-2</v>
      </c>
      <c r="AF919">
        <f t="shared" si="188"/>
        <v>8.2921256354829198E-4</v>
      </c>
      <c r="AG919">
        <f t="shared" si="189"/>
        <v>0.20659958515996907</v>
      </c>
      <c r="AH919">
        <f t="shared" si="190"/>
        <v>2.3549077473248104E-3</v>
      </c>
      <c r="AI919">
        <f t="shared" si="191"/>
        <v>4.2151145932158894E-3</v>
      </c>
      <c r="AJ919">
        <f t="shared" si="192"/>
        <v>6.5078879800386001E-3</v>
      </c>
      <c r="AK919">
        <f t="shared" si="193"/>
        <v>2.8799182846938687E-3</v>
      </c>
      <c r="AL919" s="5">
        <f t="shared" si="194"/>
        <v>0.28906135367647962</v>
      </c>
      <c r="AM919" s="5">
        <f t="shared" si="195"/>
        <v>0.22255741376524221</v>
      </c>
      <c r="AN919" s="5">
        <f t="shared" si="196"/>
        <v>6.6503939911237403E-2</v>
      </c>
    </row>
    <row r="920" spans="1:40" x14ac:dyDescent="0.25">
      <c r="A920" s="17">
        <v>989</v>
      </c>
      <c r="B920" s="6" t="s">
        <v>45</v>
      </c>
      <c r="C920" s="6" t="s">
        <v>126</v>
      </c>
      <c r="D920">
        <v>2013</v>
      </c>
      <c r="E920" s="1">
        <v>0.37513333333333299</v>
      </c>
      <c r="F920" s="6" t="s">
        <v>48</v>
      </c>
      <c r="G920" s="6" t="s">
        <v>126</v>
      </c>
      <c r="H920" s="6">
        <v>2013</v>
      </c>
      <c r="I920" s="1">
        <v>0.37513333333333299</v>
      </c>
      <c r="J920" s="4">
        <v>2128.6559999999999</v>
      </c>
      <c r="K920" s="2">
        <v>18.06773851669783</v>
      </c>
      <c r="L920" s="5">
        <v>5.3419935709042079</v>
      </c>
      <c r="M920" s="11" t="s">
        <v>141</v>
      </c>
      <c r="N920" s="5">
        <v>0.60431590011099334</v>
      </c>
      <c r="O920" s="5">
        <v>1.7402530047128331</v>
      </c>
      <c r="P920" s="5">
        <v>6.1231124239895976E-2</v>
      </c>
      <c r="Q920" s="2">
        <v>0.96208086710111929</v>
      </c>
      <c r="R920" s="5">
        <v>3.0864169692049819</v>
      </c>
      <c r="S920" s="5">
        <v>3.8472789090079992E-2</v>
      </c>
      <c r="T920" s="5">
        <v>0.11198083047080726</v>
      </c>
      <c r="U920" s="5">
        <v>0.24317503626701542</v>
      </c>
      <c r="V920" s="5">
        <v>0.23857119233920371</v>
      </c>
      <c r="W920" s="3">
        <v>0.11211564826957482</v>
      </c>
      <c r="X920" s="3" t="s">
        <v>147</v>
      </c>
      <c r="Y920" s="3">
        <v>0.22423129653914964</v>
      </c>
      <c r="AB920">
        <f t="shared" si="184"/>
        <v>0.15067818156162263</v>
      </c>
      <c r="AC920">
        <f t="shared" si="185"/>
        <v>1.2515018021625952E-2</v>
      </c>
      <c r="AD920">
        <f t="shared" si="186"/>
        <v>9.746260377986149E-3</v>
      </c>
      <c r="AE920">
        <f t="shared" si="187"/>
        <v>1.8116765406514773E-2</v>
      </c>
      <c r="AF920">
        <f t="shared" si="188"/>
        <v>6.956532890389865E-4</v>
      </c>
      <c r="AG920">
        <f t="shared" si="189"/>
        <v>0.13425175498515129</v>
      </c>
      <c r="AH920">
        <f t="shared" si="190"/>
        <v>2.1328389643192535E-3</v>
      </c>
      <c r="AI920">
        <f t="shared" si="191"/>
        <v>2.8640843839964204E-3</v>
      </c>
      <c r="AJ920">
        <f t="shared" si="192"/>
        <v>5.0025722334296535E-3</v>
      </c>
      <c r="AK920">
        <f t="shared" si="193"/>
        <v>2.9761875291816828E-3</v>
      </c>
      <c r="AL920" s="5">
        <f t="shared" si="194"/>
        <v>0.19175187865678847</v>
      </c>
      <c r="AM920" s="5">
        <f t="shared" si="195"/>
        <v>0.1472274380960783</v>
      </c>
      <c r="AN920" s="5">
        <f t="shared" si="196"/>
        <v>4.4524440560710171E-2</v>
      </c>
    </row>
    <row r="921" spans="1:40" x14ac:dyDescent="0.25">
      <c r="A921" s="17">
        <v>990</v>
      </c>
      <c r="B921" s="6" t="s">
        <v>48</v>
      </c>
      <c r="C921" s="6" t="s">
        <v>126</v>
      </c>
      <c r="D921">
        <v>2013</v>
      </c>
      <c r="E921" s="1">
        <v>0.37513333333333299</v>
      </c>
      <c r="F921" s="6" t="s">
        <v>51</v>
      </c>
      <c r="G921" s="6" t="s">
        <v>126</v>
      </c>
      <c r="H921" s="6">
        <v>2013</v>
      </c>
      <c r="I921" s="1">
        <v>0.37513333333333299</v>
      </c>
      <c r="J921" s="4">
        <v>2124.7240000000002</v>
      </c>
      <c r="K921" s="2">
        <v>37.29896212402177</v>
      </c>
      <c r="L921" s="5">
        <v>12.759950625744018</v>
      </c>
      <c r="M921" s="11" t="s">
        <v>141</v>
      </c>
      <c r="N921" s="5">
        <v>1.1195590580235364</v>
      </c>
      <c r="O921" s="5">
        <v>2.7809478627184832</v>
      </c>
      <c r="P921" s="5">
        <v>0.11494010516189399</v>
      </c>
      <c r="Q921" s="2">
        <v>1.1813318236407802</v>
      </c>
      <c r="R921" s="5">
        <v>6.3444601118388393</v>
      </c>
      <c r="S921" s="5">
        <v>5.919200172194914E-2</v>
      </c>
      <c r="T921" s="5">
        <v>0.24191847976490125</v>
      </c>
      <c r="U921" s="5">
        <v>0.38556286212546503</v>
      </c>
      <c r="V921" s="5">
        <v>0.71952874820447266</v>
      </c>
      <c r="W921" s="3">
        <v>0.22324857148323413</v>
      </c>
      <c r="X921" s="3">
        <v>5.0909653371817E-2</v>
      </c>
      <c r="Y921" s="3">
        <v>0.44649714296646825</v>
      </c>
      <c r="AB921">
        <f t="shared" si="184"/>
        <v>0.35991173175031776</v>
      </c>
      <c r="AC921">
        <f t="shared" si="185"/>
        <v>1.2515018021625952E-2</v>
      </c>
      <c r="AD921">
        <f t="shared" si="186"/>
        <v>1.8055977157023659E-2</v>
      </c>
      <c r="AE921">
        <f t="shared" si="187"/>
        <v>2.8950836401476651E-2</v>
      </c>
      <c r="AF921">
        <f t="shared" si="188"/>
        <v>1.3058467109813496E-3</v>
      </c>
      <c r="AG921">
        <f t="shared" si="189"/>
        <v>0.27596883795874594</v>
      </c>
      <c r="AH921">
        <f t="shared" si="190"/>
        <v>3.2814623175104717E-3</v>
      </c>
      <c r="AI921">
        <f t="shared" si="191"/>
        <v>6.1874424147571952E-3</v>
      </c>
      <c r="AJ921">
        <f t="shared" si="192"/>
        <v>7.9317601753850046E-3</v>
      </c>
      <c r="AK921">
        <f t="shared" si="193"/>
        <v>8.9761570384789512E-3</v>
      </c>
      <c r="AL921" s="5">
        <f t="shared" si="194"/>
        <v>0.4207394100414254</v>
      </c>
      <c r="AM921" s="5">
        <f t="shared" si="195"/>
        <v>0.30234565990487755</v>
      </c>
      <c r="AN921" s="5">
        <f t="shared" si="196"/>
        <v>0.11839375013654785</v>
      </c>
    </row>
    <row r="922" spans="1:40" x14ac:dyDescent="0.25">
      <c r="A922" s="17">
        <v>991</v>
      </c>
      <c r="B922" s="6" t="s">
        <v>51</v>
      </c>
      <c r="C922" s="6" t="s">
        <v>126</v>
      </c>
      <c r="D922">
        <v>2013</v>
      </c>
      <c r="E922" s="1">
        <v>0.37513333333333299</v>
      </c>
      <c r="F922" s="6" t="s">
        <v>54</v>
      </c>
      <c r="G922" s="6" t="s">
        <v>126</v>
      </c>
      <c r="H922" s="6">
        <v>2013</v>
      </c>
      <c r="I922" s="1">
        <v>0.37513333333333299</v>
      </c>
      <c r="J922" s="4">
        <v>2133.7779999999998</v>
      </c>
      <c r="K922" s="2">
        <v>33.274314385095337</v>
      </c>
      <c r="L922" s="5">
        <v>8.2569226976752024</v>
      </c>
      <c r="M922" s="11" t="s">
        <v>141</v>
      </c>
      <c r="N922" s="5">
        <v>1.1837157692443483</v>
      </c>
      <c r="O922" s="5">
        <v>3.4738352974551869</v>
      </c>
      <c r="P922" s="5">
        <v>0.12469432152735666</v>
      </c>
      <c r="Q922" s="2">
        <v>2.2671516553768321</v>
      </c>
      <c r="R922" s="5">
        <v>4.7859961689235408</v>
      </c>
      <c r="S922" s="5">
        <v>0.11733054391475278</v>
      </c>
      <c r="T922" s="5">
        <v>0.18695728109172247</v>
      </c>
      <c r="U922" s="5">
        <v>0.75015613932970859</v>
      </c>
      <c r="V922" s="5">
        <v>0.33704974619352779</v>
      </c>
      <c r="W922" s="3">
        <v>0.19117657725201373</v>
      </c>
      <c r="X922" s="3">
        <v>4.9554925716107687E-2</v>
      </c>
      <c r="Y922" s="3">
        <v>0.38235315450402746</v>
      </c>
      <c r="AB922">
        <f t="shared" si="184"/>
        <v>0.23289771521945113</v>
      </c>
      <c r="AC922">
        <f t="shared" si="185"/>
        <v>1.2515018021625952E-2</v>
      </c>
      <c r="AD922">
        <f t="shared" si="186"/>
        <v>1.9090681046890622E-2</v>
      </c>
      <c r="AE922">
        <f t="shared" si="187"/>
        <v>3.6164085896953364E-2</v>
      </c>
      <c r="AF922">
        <f t="shared" si="188"/>
        <v>1.4166653964271215E-3</v>
      </c>
      <c r="AG922">
        <f t="shared" si="189"/>
        <v>0.20817938452292217</v>
      </c>
      <c r="AH922">
        <f t="shared" si="190"/>
        <v>6.5045233705367349E-3</v>
      </c>
      <c r="AI922">
        <f t="shared" si="191"/>
        <v>4.7817240414985427E-3</v>
      </c>
      <c r="AJ922">
        <f t="shared" si="192"/>
        <v>1.54321361721808E-2</v>
      </c>
      <c r="AK922">
        <f t="shared" si="193"/>
        <v>4.2047124026138695E-3</v>
      </c>
      <c r="AL922" s="5">
        <f t="shared" si="194"/>
        <v>0.30208416558134815</v>
      </c>
      <c r="AM922" s="5">
        <f t="shared" si="195"/>
        <v>0.23910248050975211</v>
      </c>
      <c r="AN922" s="5">
        <f t="shared" si="196"/>
        <v>6.2981685071596044E-2</v>
      </c>
    </row>
    <row r="923" spans="1:40" x14ac:dyDescent="0.25">
      <c r="A923" s="17">
        <v>992</v>
      </c>
      <c r="B923" s="6" t="s">
        <v>54</v>
      </c>
      <c r="C923" s="6" t="s">
        <v>126</v>
      </c>
      <c r="D923">
        <v>2013</v>
      </c>
      <c r="E923" s="1">
        <v>0.37513333333333299</v>
      </c>
      <c r="F923" s="6" t="s">
        <v>57</v>
      </c>
      <c r="G923" s="6" t="s">
        <v>126</v>
      </c>
      <c r="H923" s="6">
        <v>2013</v>
      </c>
      <c r="I923" s="1">
        <v>0.37513333333333299</v>
      </c>
      <c r="J923" s="4">
        <v>2129.4470000000001</v>
      </c>
      <c r="K923" s="2">
        <v>23.212599327431057</v>
      </c>
      <c r="L923" s="5">
        <v>7.9221131119957446</v>
      </c>
      <c r="M923" s="11" t="s">
        <v>141</v>
      </c>
      <c r="N923" s="5">
        <v>0.72661556419734019</v>
      </c>
      <c r="O923" s="5">
        <v>2.8537831653006633</v>
      </c>
      <c r="P923" s="5">
        <v>8.8054159914131055E-2</v>
      </c>
      <c r="Q923" s="2">
        <v>1.7124083804543313</v>
      </c>
      <c r="R923" s="5">
        <v>4.5269656081289344</v>
      </c>
      <c r="S923" s="5">
        <v>5.4949477493452532E-2</v>
      </c>
      <c r="T923" s="5">
        <v>0.15309765086115473</v>
      </c>
      <c r="U923" s="5">
        <v>0.62972530739983978</v>
      </c>
      <c r="V923" s="5">
        <v>0.26554311988041968</v>
      </c>
      <c r="W923" s="3" t="s">
        <v>148</v>
      </c>
      <c r="X923" s="3">
        <v>3.3491194043035126E-2</v>
      </c>
      <c r="Y923" s="3">
        <v>0.19638306462837132</v>
      </c>
      <c r="AB923">
        <f t="shared" si="184"/>
        <v>0.22345395628002548</v>
      </c>
      <c r="AC923">
        <f t="shared" si="185"/>
        <v>1.2515018021625952E-2</v>
      </c>
      <c r="AD923">
        <f t="shared" si="186"/>
        <v>1.1718679720430808E-2</v>
      </c>
      <c r="AE923">
        <f t="shared" si="187"/>
        <v>2.9709082522368493E-2</v>
      </c>
      <c r="AF923">
        <f t="shared" si="188"/>
        <v>1.0003926388455647E-3</v>
      </c>
      <c r="AG923">
        <f t="shared" si="189"/>
        <v>0.19691217476855724</v>
      </c>
      <c r="AH923">
        <f t="shared" si="190"/>
        <v>3.0462669704713046E-3</v>
      </c>
      <c r="AI923">
        <f t="shared" si="191"/>
        <v>3.9157111910531842E-3</v>
      </c>
      <c r="AJ923">
        <f t="shared" si="192"/>
        <v>1.2954645286974693E-2</v>
      </c>
      <c r="AK923">
        <f t="shared" si="193"/>
        <v>3.3126636711629199E-3</v>
      </c>
      <c r="AL923" s="5">
        <f t="shared" si="194"/>
        <v>0.27839712918329629</v>
      </c>
      <c r="AM923" s="5">
        <f t="shared" si="195"/>
        <v>0.22014146188821934</v>
      </c>
      <c r="AN923" s="5">
        <f t="shared" si="196"/>
        <v>5.8255667295076946E-2</v>
      </c>
    </row>
    <row r="924" spans="1:40" x14ac:dyDescent="0.25">
      <c r="A924" s="17">
        <v>993</v>
      </c>
      <c r="B924" s="6" t="s">
        <v>57</v>
      </c>
      <c r="C924" s="6" t="s">
        <v>126</v>
      </c>
      <c r="D924">
        <v>2013</v>
      </c>
      <c r="E924" s="1">
        <v>0.37513333333333299</v>
      </c>
      <c r="F924" s="6" t="s">
        <v>122</v>
      </c>
      <c r="G924" s="6" t="s">
        <v>127</v>
      </c>
      <c r="H924" s="6">
        <v>2013</v>
      </c>
      <c r="I924" s="1">
        <v>0.37513333333333299</v>
      </c>
      <c r="J924" s="4">
        <v>2130.4560000000001</v>
      </c>
      <c r="K924" s="2">
        <v>26.487287228649631</v>
      </c>
      <c r="L924" s="5">
        <v>13.833288898401719</v>
      </c>
      <c r="M924" s="11" t="s">
        <v>141</v>
      </c>
      <c r="N924" s="5">
        <v>0.78173154792526423</v>
      </c>
      <c r="O924" s="5">
        <v>2.7187262570391812</v>
      </c>
      <c r="P924" s="3" t="s">
        <v>140</v>
      </c>
      <c r="Q924" s="2">
        <v>0.90266972118644939</v>
      </c>
      <c r="R924" s="5">
        <v>7.202914931513881</v>
      </c>
      <c r="S924" s="5">
        <v>6.1654719302659457E-2</v>
      </c>
      <c r="T924" s="5">
        <v>0.18965611117995398</v>
      </c>
      <c r="U924" s="5">
        <v>0.71099958569120103</v>
      </c>
      <c r="V924" s="5">
        <v>0.3555917919293648</v>
      </c>
      <c r="W924" s="3" t="s">
        <v>148</v>
      </c>
      <c r="X924" s="3" t="s">
        <v>147</v>
      </c>
      <c r="Y924" s="3">
        <v>0.18336456502319071</v>
      </c>
      <c r="AB924">
        <f t="shared" si="184"/>
        <v>0.39018669501598502</v>
      </c>
      <c r="AC924">
        <f t="shared" si="185"/>
        <v>1.2515018021625952E-2</v>
      </c>
      <c r="AD924">
        <f t="shared" si="186"/>
        <v>1.2607576948358342E-2</v>
      </c>
      <c r="AE924">
        <f t="shared" si="187"/>
        <v>2.8303083327494979E-2</v>
      </c>
      <c r="AF924">
        <f t="shared" si="188"/>
        <v>1.1361105935496186E-2</v>
      </c>
      <c r="AG924">
        <f t="shared" si="189"/>
        <v>0.3133095690611033</v>
      </c>
      <c r="AH924">
        <f t="shared" si="190"/>
        <v>3.4179894614603068E-3</v>
      </c>
      <c r="AI924">
        <f t="shared" si="191"/>
        <v>4.8507508300860641E-3</v>
      </c>
      <c r="AJ924">
        <f t="shared" si="192"/>
        <v>1.462661151391074E-2</v>
      </c>
      <c r="AK924">
        <f t="shared" si="193"/>
        <v>4.4360253484202194E-3</v>
      </c>
      <c r="AL924" s="5">
        <f t="shared" si="194"/>
        <v>0.45497347924896048</v>
      </c>
      <c r="AM924" s="5">
        <f t="shared" si="195"/>
        <v>0.34064094621498064</v>
      </c>
      <c r="AN924" s="5">
        <f t="shared" si="196"/>
        <v>0.11433253303397983</v>
      </c>
    </row>
    <row r="925" spans="1:40" x14ac:dyDescent="0.25">
      <c r="A925" s="17">
        <v>994</v>
      </c>
      <c r="B925" s="6" t="s">
        <v>122</v>
      </c>
      <c r="C925" s="6" t="s">
        <v>127</v>
      </c>
      <c r="D925">
        <v>2013</v>
      </c>
      <c r="E925" s="1">
        <v>0.37513333333333299</v>
      </c>
      <c r="F925" s="6" t="s">
        <v>125</v>
      </c>
      <c r="G925" s="6" t="s">
        <v>127</v>
      </c>
      <c r="H925" s="6">
        <v>2013</v>
      </c>
      <c r="I925" s="1">
        <v>0.37513333333333299</v>
      </c>
      <c r="J925" s="4">
        <v>2128.636</v>
      </c>
      <c r="K925" s="2">
        <v>21.098017697718166</v>
      </c>
      <c r="L925" s="5">
        <v>6.322671732821707</v>
      </c>
      <c r="M925" s="11" t="s">
        <v>141</v>
      </c>
      <c r="N925" s="5">
        <v>0.89204918078995188</v>
      </c>
      <c r="O925" s="5">
        <v>2.5065096459266245</v>
      </c>
      <c r="P925" s="5">
        <v>7.7053725171111129E-2</v>
      </c>
      <c r="Q925" s="2">
        <v>1.5443870235775394</v>
      </c>
      <c r="R925" s="5">
        <v>3.8160086239889455</v>
      </c>
      <c r="S925" s="5">
        <v>5.2315504701915524E-2</v>
      </c>
      <c r="T925" s="5">
        <v>0.14153883832964712</v>
      </c>
      <c r="U925" s="5">
        <v>0.54924374106235163</v>
      </c>
      <c r="V925" s="5">
        <v>0.24822625067570658</v>
      </c>
      <c r="W925" s="3">
        <v>0.10374599770216152</v>
      </c>
      <c r="X925" s="3">
        <v>3.0079575128397682E-2</v>
      </c>
      <c r="Y925" s="3">
        <v>0.20749199540432303</v>
      </c>
      <c r="AB925">
        <f t="shared" si="184"/>
        <v>0.1783395405980229</v>
      </c>
      <c r="AC925">
        <f t="shared" si="185"/>
        <v>1.2515018021625952E-2</v>
      </c>
      <c r="AD925">
        <f t="shared" si="186"/>
        <v>1.4386752995165735E-2</v>
      </c>
      <c r="AE925">
        <f t="shared" si="187"/>
        <v>2.6093819186890209E-2</v>
      </c>
      <c r="AF925">
        <f t="shared" si="188"/>
        <v>8.7541553439360244E-4</v>
      </c>
      <c r="AG925">
        <f t="shared" si="189"/>
        <v>0.16598724667488823</v>
      </c>
      <c r="AH925">
        <f t="shared" si="190"/>
        <v>2.9002458492161415E-3</v>
      </c>
      <c r="AI925">
        <f t="shared" si="191"/>
        <v>3.6200765334975463E-3</v>
      </c>
      <c r="AJ925">
        <f t="shared" si="192"/>
        <v>1.129898665012038E-2</v>
      </c>
      <c r="AK925">
        <f t="shared" si="193"/>
        <v>3.0966348637188946E-3</v>
      </c>
      <c r="AL925" s="5">
        <f t="shared" si="194"/>
        <v>0.23221054633609839</v>
      </c>
      <c r="AM925" s="5">
        <f t="shared" si="195"/>
        <v>0.1869031905714412</v>
      </c>
      <c r="AN925" s="5">
        <f t="shared" si="196"/>
        <v>4.5307355764657192E-2</v>
      </c>
    </row>
    <row r="926" spans="1:40" x14ac:dyDescent="0.25">
      <c r="A926" s="17">
        <v>995</v>
      </c>
      <c r="B926" s="6" t="s">
        <v>125</v>
      </c>
      <c r="C926" s="6" t="s">
        <v>127</v>
      </c>
      <c r="D926">
        <v>2013</v>
      </c>
      <c r="E926" s="1">
        <v>0.37513333333333299</v>
      </c>
      <c r="F926" s="6" t="s">
        <v>128</v>
      </c>
      <c r="G926" s="6" t="s">
        <v>127</v>
      </c>
      <c r="H926" s="6">
        <v>2013</v>
      </c>
      <c r="I926" s="1">
        <v>0.37513333333333299</v>
      </c>
      <c r="J926" s="4">
        <v>2130.192</v>
      </c>
      <c r="K926" s="2">
        <v>16.247361740162404</v>
      </c>
      <c r="L926" s="5">
        <v>4.5680139004684399</v>
      </c>
      <c r="M926" s="11" t="s">
        <v>141</v>
      </c>
      <c r="N926" s="5">
        <v>0.86359508125715123</v>
      </c>
      <c r="O926" s="5">
        <v>2.2111653159277038</v>
      </c>
      <c r="P926" s="3" t="s">
        <v>140</v>
      </c>
      <c r="Q926" s="2">
        <v>1.4569073642939228</v>
      </c>
      <c r="R926" s="5">
        <v>2.9915675832663604</v>
      </c>
      <c r="S926" s="5">
        <v>4.2294153140499391E-2</v>
      </c>
      <c r="T926" s="5">
        <v>0.11545782414605507</v>
      </c>
      <c r="U926" s="5">
        <v>0.42508844273192287</v>
      </c>
      <c r="V926" s="5">
        <v>0.20775967612309126</v>
      </c>
      <c r="W926" s="3">
        <v>0.14226139105535376</v>
      </c>
      <c r="X926" s="3" t="s">
        <v>147</v>
      </c>
      <c r="Y926" s="3">
        <v>0.28452278211070753</v>
      </c>
      <c r="AB926">
        <f t="shared" si="184"/>
        <v>0.12884703411469944</v>
      </c>
      <c r="AC926">
        <f t="shared" si="185"/>
        <v>1.2515018021625952E-2</v>
      </c>
      <c r="AD926">
        <f t="shared" si="186"/>
        <v>1.3927852173895148E-2</v>
      </c>
      <c r="AE926">
        <f t="shared" si="187"/>
        <v>2.3019160544586834E-2</v>
      </c>
      <c r="AF926">
        <f t="shared" si="188"/>
        <v>1.1361105935496186E-2</v>
      </c>
      <c r="AG926">
        <f t="shared" si="189"/>
        <v>0.13012603359086936</v>
      </c>
      <c r="AH926">
        <f t="shared" si="190"/>
        <v>2.3446862032730021E-3</v>
      </c>
      <c r="AI926">
        <f t="shared" si="191"/>
        <v>2.9530139199416615E-3</v>
      </c>
      <c r="AJ926">
        <f t="shared" si="192"/>
        <v>8.7448764190891353E-3</v>
      </c>
      <c r="AK926">
        <f t="shared" si="193"/>
        <v>2.5918123268848709E-3</v>
      </c>
      <c r="AL926" s="5">
        <f t="shared" si="194"/>
        <v>0.18967017079030354</v>
      </c>
      <c r="AM926" s="5">
        <f t="shared" si="195"/>
        <v>0.14676042246005802</v>
      </c>
      <c r="AN926" s="5">
        <f t="shared" si="196"/>
        <v>4.2909748330245523E-2</v>
      </c>
    </row>
    <row r="927" spans="1:40" x14ac:dyDescent="0.25">
      <c r="A927" s="17">
        <v>996</v>
      </c>
      <c r="B927" s="6" t="s">
        <v>128</v>
      </c>
      <c r="C927" s="6" t="s">
        <v>127</v>
      </c>
      <c r="D927">
        <v>2013</v>
      </c>
      <c r="E927" s="1">
        <v>0.37513333333333299</v>
      </c>
      <c r="F927" s="6" t="s">
        <v>131</v>
      </c>
      <c r="G927" s="6" t="s">
        <v>127</v>
      </c>
      <c r="H927" s="6">
        <v>2013</v>
      </c>
      <c r="I927" s="1">
        <v>0.37513333333333299</v>
      </c>
      <c r="J927" s="4">
        <v>2128.9940000000001</v>
      </c>
      <c r="K927" s="2">
        <v>38.079017601740524</v>
      </c>
      <c r="L927" s="5">
        <v>10.209397803219113</v>
      </c>
      <c r="M927" s="11" t="s">
        <v>141</v>
      </c>
      <c r="N927" s="5">
        <v>1.0476531795455193</v>
      </c>
      <c r="O927" s="5">
        <v>4.1415742208135233</v>
      </c>
      <c r="P927" s="3" t="s">
        <v>140</v>
      </c>
      <c r="Q927" s="2">
        <v>2.696273132067696</v>
      </c>
      <c r="R927" s="5">
        <v>5.7324100803791209</v>
      </c>
      <c r="S927" s="5">
        <v>6.1727745592519277E-2</v>
      </c>
      <c r="T927" s="5">
        <v>0.18737738731688927</v>
      </c>
      <c r="U927" s="5">
        <v>0.82994127742962176</v>
      </c>
      <c r="V927" s="5">
        <v>0.44892626908921934</v>
      </c>
      <c r="W927" s="3">
        <v>0.14728693587432418</v>
      </c>
      <c r="X927" s="3" t="s">
        <v>147</v>
      </c>
      <c r="Y927" s="3">
        <v>0.29457387174864835</v>
      </c>
      <c r="AB927">
        <f t="shared" si="184"/>
        <v>0.28796992647220582</v>
      </c>
      <c r="AC927">
        <f t="shared" si="185"/>
        <v>1.2515018021625952E-2</v>
      </c>
      <c r="AD927">
        <f t="shared" si="186"/>
        <v>1.6896296575682233E-2</v>
      </c>
      <c r="AE927">
        <f t="shared" si="187"/>
        <v>4.3115528816184495E-2</v>
      </c>
      <c r="AF927">
        <f t="shared" si="188"/>
        <v>1.1361105935496186E-2</v>
      </c>
      <c r="AG927">
        <f t="shared" si="189"/>
        <v>0.24934612570630854</v>
      </c>
      <c r="AH927">
        <f t="shared" si="190"/>
        <v>3.4220378634638119E-3</v>
      </c>
      <c r="AI927">
        <f t="shared" si="191"/>
        <v>4.7924689134026099E-3</v>
      </c>
      <c r="AJ927">
        <f t="shared" si="192"/>
        <v>1.7073467957819829E-2</v>
      </c>
      <c r="AK927">
        <f t="shared" si="193"/>
        <v>5.6003776083984446E-3</v>
      </c>
      <c r="AL927" s="5">
        <f t="shared" si="194"/>
        <v>0.37185787582119473</v>
      </c>
      <c r="AM927" s="5">
        <f t="shared" si="195"/>
        <v>0.28023447804939322</v>
      </c>
      <c r="AN927" s="5">
        <f t="shared" si="196"/>
        <v>9.1623397771801507E-2</v>
      </c>
    </row>
    <row r="928" spans="1:40" x14ac:dyDescent="0.25">
      <c r="A928" s="17">
        <v>997</v>
      </c>
      <c r="B928" s="6" t="s">
        <v>131</v>
      </c>
      <c r="C928" s="6" t="s">
        <v>127</v>
      </c>
      <c r="D928">
        <v>2013</v>
      </c>
      <c r="E928" s="1">
        <v>0.37513333333333299</v>
      </c>
      <c r="F928" s="6" t="s">
        <v>40</v>
      </c>
      <c r="G928" s="6" t="s">
        <v>127</v>
      </c>
      <c r="H928" s="6">
        <v>2013</v>
      </c>
      <c r="I928" s="1">
        <v>0.4168</v>
      </c>
      <c r="J928" s="4">
        <v>819.01300000000003</v>
      </c>
      <c r="K928" s="2">
        <v>59.339717440382472</v>
      </c>
      <c r="L928" s="5">
        <v>10.35145962274103</v>
      </c>
      <c r="M928" s="5">
        <v>2.2335827799233147E-3</v>
      </c>
      <c r="N928" s="5">
        <v>0.96873675997816877</v>
      </c>
      <c r="O928" s="5">
        <v>3.1160872904337298</v>
      </c>
      <c r="P928" s="5">
        <v>0.11155948277581268</v>
      </c>
      <c r="Q928" s="2">
        <v>1.6963490437392328</v>
      </c>
      <c r="R928" s="5">
        <v>5.6310217298138125</v>
      </c>
      <c r="S928" s="5">
        <v>6.3338025973539699E-2</v>
      </c>
      <c r="T928" s="5">
        <v>0.20580869900721968</v>
      </c>
      <c r="U928" s="5">
        <v>0.49015176397281451</v>
      </c>
      <c r="V928" s="5">
        <v>0.34520819571850514</v>
      </c>
      <c r="W928" s="3">
        <v>0.2038770586455976</v>
      </c>
      <c r="X928" s="3">
        <v>5.8399707178730872E-2</v>
      </c>
      <c r="Y928" s="3">
        <v>0.40775411729119521</v>
      </c>
      <c r="AB928">
        <f t="shared" si="184"/>
        <v>0.29197697297100467</v>
      </c>
      <c r="AC928">
        <f t="shared" si="185"/>
        <v>2.7953328743533678E-5</v>
      </c>
      <c r="AD928">
        <f t="shared" si="186"/>
        <v>1.5623551686692E-2</v>
      </c>
      <c r="AE928">
        <f t="shared" si="187"/>
        <v>3.2439778741439829E-2</v>
      </c>
      <c r="AF928">
        <f t="shared" si="188"/>
        <v>1.2674391019251699E-3</v>
      </c>
      <c r="AG928">
        <f t="shared" si="189"/>
        <v>0.24493597499295611</v>
      </c>
      <c r="AH928">
        <f t="shared" si="190"/>
        <v>3.5113079377513236E-3</v>
      </c>
      <c r="AI928">
        <f t="shared" si="191"/>
        <v>5.2638784552581485E-3</v>
      </c>
      <c r="AJ928">
        <f t="shared" si="192"/>
        <v>1.0083352478354547E-2</v>
      </c>
      <c r="AK928">
        <f t="shared" si="193"/>
        <v>4.3064894675462215E-3</v>
      </c>
      <c r="AL928" s="5">
        <f t="shared" si="194"/>
        <v>0.34133569582980522</v>
      </c>
      <c r="AM928" s="5">
        <f t="shared" si="195"/>
        <v>0.26810100333186637</v>
      </c>
      <c r="AN928" s="5">
        <f t="shared" si="196"/>
        <v>7.3234692497938847E-2</v>
      </c>
    </row>
    <row r="929" spans="1:40" x14ac:dyDescent="0.25">
      <c r="A929" s="17">
        <v>998</v>
      </c>
      <c r="B929" s="6" t="s">
        <v>40</v>
      </c>
      <c r="C929" s="6" t="s">
        <v>127</v>
      </c>
      <c r="D929">
        <v>2013</v>
      </c>
      <c r="E929" s="1">
        <v>0.45985555555555557</v>
      </c>
      <c r="F929" s="6" t="s">
        <v>41</v>
      </c>
      <c r="G929" s="6" t="s">
        <v>127</v>
      </c>
      <c r="H929" s="6">
        <v>2013</v>
      </c>
      <c r="I929" s="1">
        <v>0.45985555555555557</v>
      </c>
      <c r="J929" s="4">
        <v>708.58699999999999</v>
      </c>
      <c r="K929" s="2">
        <v>56.026994568063017</v>
      </c>
      <c r="L929" s="5">
        <v>8.8689368183911572</v>
      </c>
      <c r="M929" s="11" t="s">
        <v>141</v>
      </c>
      <c r="N929" s="5">
        <v>0.92257596220835758</v>
      </c>
      <c r="O929" s="5">
        <v>3.1293452086099993</v>
      </c>
      <c r="P929" s="5">
        <v>0.11829551864014817</v>
      </c>
      <c r="Q929" s="2">
        <v>1.8718109066070927</v>
      </c>
      <c r="R929" s="5">
        <v>4.9876820583311119</v>
      </c>
      <c r="S929" s="5">
        <v>0.13350889399137536</v>
      </c>
      <c r="T929" s="5">
        <v>0.18196118942816245</v>
      </c>
      <c r="U929" s="5">
        <v>0.46769603920666536</v>
      </c>
      <c r="V929" s="5">
        <v>0.43837571580248214</v>
      </c>
      <c r="W929" s="3">
        <v>0.16821200144169277</v>
      </c>
      <c r="X929" s="3" t="s">
        <v>147</v>
      </c>
      <c r="Y929" s="3">
        <v>0.33642400288338553</v>
      </c>
      <c r="AB929">
        <f t="shared" si="184"/>
        <v>0.25016040443378995</v>
      </c>
      <c r="AC929">
        <f t="shared" si="185"/>
        <v>1.2515018021625952E-2</v>
      </c>
      <c r="AD929">
        <f t="shared" si="186"/>
        <v>1.487908152756246E-2</v>
      </c>
      <c r="AE929">
        <f t="shared" si="187"/>
        <v>3.2577799243474745E-2</v>
      </c>
      <c r="AF929">
        <f t="shared" si="188"/>
        <v>1.3439679189651871E-3</v>
      </c>
      <c r="AG929">
        <f t="shared" si="189"/>
        <v>0.21695223824906085</v>
      </c>
      <c r="AH929">
        <f t="shared" si="190"/>
        <v>7.4014122168594241E-3</v>
      </c>
      <c r="AI929">
        <f t="shared" si="191"/>
        <v>4.6539412053251024E-3</v>
      </c>
      <c r="AJ929">
        <f t="shared" si="192"/>
        <v>9.6213955812932614E-3</v>
      </c>
      <c r="AK929">
        <f t="shared" si="193"/>
        <v>5.4687589296716832E-3</v>
      </c>
      <c r="AL929" s="5">
        <f t="shared" si="194"/>
        <v>0.31147627114541832</v>
      </c>
      <c r="AM929" s="5">
        <f t="shared" si="195"/>
        <v>0.24409774618221033</v>
      </c>
      <c r="AN929" s="5">
        <f t="shared" si="196"/>
        <v>6.7378524963207981E-2</v>
      </c>
    </row>
    <row r="930" spans="1:40" x14ac:dyDescent="0.25">
      <c r="A930" s="17">
        <v>999</v>
      </c>
      <c r="B930" s="6" t="s">
        <v>41</v>
      </c>
      <c r="C930" s="6" t="s">
        <v>127</v>
      </c>
      <c r="D930">
        <v>2013</v>
      </c>
      <c r="E930" s="1">
        <v>0.45985555555555557</v>
      </c>
      <c r="F930" s="6" t="s">
        <v>42</v>
      </c>
      <c r="G930" s="6" t="s">
        <v>127</v>
      </c>
      <c r="H930" s="6">
        <v>2013</v>
      </c>
      <c r="I930" s="1">
        <v>0.45985555555555557</v>
      </c>
      <c r="J930" s="4">
        <v>704.178</v>
      </c>
      <c r="K930" s="7" t="s">
        <v>104</v>
      </c>
      <c r="L930" s="5"/>
      <c r="M930" s="5"/>
      <c r="N930" s="5"/>
      <c r="O930" s="5"/>
      <c r="P930" s="5"/>
      <c r="Q930" s="2"/>
      <c r="R930" s="5"/>
      <c r="S930" s="5"/>
      <c r="T930" s="5"/>
      <c r="U930" s="5"/>
      <c r="V930" s="5"/>
      <c r="W930" s="3"/>
      <c r="X930" s="3"/>
      <c r="Y930" s="3"/>
      <c r="AB930">
        <f t="shared" si="184"/>
        <v>2.8206357713028513E-2</v>
      </c>
      <c r="AC930">
        <f t="shared" si="185"/>
        <v>1.2515018021625952E-2</v>
      </c>
      <c r="AD930">
        <f t="shared" si="186"/>
        <v>1.6127757644960317E-2</v>
      </c>
      <c r="AE930">
        <f t="shared" si="187"/>
        <v>1.0410420414418017E-2</v>
      </c>
      <c r="AF930">
        <f t="shared" si="188"/>
        <v>1.1361105935496186E-2</v>
      </c>
      <c r="AG930">
        <f t="shared" si="189"/>
        <v>4.349760784905634E-2</v>
      </c>
      <c r="AH930">
        <f t="shared" si="190"/>
        <v>5.543759666930919E-2</v>
      </c>
      <c r="AI930">
        <f t="shared" si="191"/>
        <v>2.5576559594662682E-2</v>
      </c>
      <c r="AJ930">
        <f t="shared" si="192"/>
        <v>2.0571898786257974E-2</v>
      </c>
      <c r="AK930">
        <f t="shared" si="193"/>
        <v>1.2475049900199601E-2</v>
      </c>
      <c r="AL930" s="5"/>
      <c r="AM930" s="5"/>
      <c r="AN930" s="5"/>
    </row>
    <row r="931" spans="1:40" x14ac:dyDescent="0.25">
      <c r="A931" s="17">
        <v>1000</v>
      </c>
      <c r="B931" s="6" t="s">
        <v>42</v>
      </c>
      <c r="C931" s="6" t="s">
        <v>127</v>
      </c>
      <c r="D931">
        <v>2013</v>
      </c>
      <c r="E931" s="1">
        <v>0.45985555555555557</v>
      </c>
      <c r="F931" s="6" t="s">
        <v>43</v>
      </c>
      <c r="G931" s="6" t="s">
        <v>127</v>
      </c>
      <c r="H931" s="6">
        <v>2013</v>
      </c>
      <c r="I931" s="1">
        <v>0.45985555555555557</v>
      </c>
      <c r="J931" s="4">
        <v>708.92200000000003</v>
      </c>
      <c r="K931" s="2">
        <v>50.880068611215407</v>
      </c>
      <c r="L931" s="5">
        <v>7.7187523216000278</v>
      </c>
      <c r="M931" s="5">
        <v>2.8569198491982663E-3</v>
      </c>
      <c r="N931" s="5">
        <v>0.77841850020171477</v>
      </c>
      <c r="O931" s="5">
        <v>2.705687414600384</v>
      </c>
      <c r="P931" s="5">
        <v>8.3864421379691037E-2</v>
      </c>
      <c r="Q931" s="2">
        <v>1.6041947931084097</v>
      </c>
      <c r="R931" s="5">
        <v>4.368783401653026</v>
      </c>
      <c r="S931" s="5">
        <v>6.5478759769528008E-2</v>
      </c>
      <c r="T931" s="5">
        <v>0.15662371882943399</v>
      </c>
      <c r="U931" s="5">
        <v>0.41489848906743854</v>
      </c>
      <c r="V931" s="5">
        <v>0.28762731772089645</v>
      </c>
      <c r="W931" s="3" t="s">
        <v>148</v>
      </c>
      <c r="X931" s="3" t="s">
        <v>147</v>
      </c>
      <c r="Y931" s="3">
        <v>0.15689829083840121</v>
      </c>
      <c r="AB931">
        <f t="shared" si="184"/>
        <v>0.21771788908131967</v>
      </c>
      <c r="AC931">
        <f t="shared" si="185"/>
        <v>3.5754403399057197E-5</v>
      </c>
      <c r="AD931">
        <f t="shared" si="186"/>
        <v>1.2554144917606749E-2</v>
      </c>
      <c r="AE931">
        <f t="shared" si="187"/>
        <v>2.8167343495989743E-2</v>
      </c>
      <c r="AF931">
        <f t="shared" si="188"/>
        <v>9.5279257551376105E-4</v>
      </c>
      <c r="AG931">
        <f t="shared" si="189"/>
        <v>0.19003162718256972</v>
      </c>
      <c r="AH931">
        <f t="shared" si="190"/>
        <v>3.6299850745096823E-3</v>
      </c>
      <c r="AI931">
        <f t="shared" si="191"/>
        <v>4.0058958785787104E-3</v>
      </c>
      <c r="AJ931">
        <f t="shared" si="192"/>
        <v>8.5352497236667064E-3</v>
      </c>
      <c r="AK931">
        <f t="shared" si="193"/>
        <v>3.5881651412287482E-3</v>
      </c>
      <c r="AL931" s="5">
        <f t="shared" si="194"/>
        <v>0.25942792447382901</v>
      </c>
      <c r="AM931" s="5">
        <f t="shared" si="195"/>
        <v>0.20979092300055358</v>
      </c>
      <c r="AN931" s="5">
        <f t="shared" si="196"/>
        <v>4.9637001473275433E-2</v>
      </c>
    </row>
    <row r="932" spans="1:40" x14ac:dyDescent="0.25">
      <c r="A932" s="17">
        <v>1001</v>
      </c>
      <c r="B932" s="6" t="s">
        <v>43</v>
      </c>
      <c r="C932" s="6" t="s">
        <v>127</v>
      </c>
      <c r="D932">
        <v>2013</v>
      </c>
      <c r="E932" s="1">
        <v>0.45985555555555557</v>
      </c>
      <c r="F932" s="6" t="s">
        <v>44</v>
      </c>
      <c r="G932" s="6" t="s">
        <v>127</v>
      </c>
      <c r="H932" s="6">
        <v>2013</v>
      </c>
      <c r="I932" s="1">
        <v>0.45985555555555557</v>
      </c>
      <c r="J932" s="4">
        <v>708.93200000000002</v>
      </c>
      <c r="K932" s="2">
        <v>95.411125467604677</v>
      </c>
      <c r="L932" s="5">
        <v>6.9242466132153719</v>
      </c>
      <c r="M932" s="5">
        <v>2.9029582526956042E-3</v>
      </c>
      <c r="N932" s="5">
        <v>1.0094000552944429</v>
      </c>
      <c r="O932" s="5">
        <v>3.0828495069578841</v>
      </c>
      <c r="P932" s="5">
        <v>9.8977052806192969E-2</v>
      </c>
      <c r="Q932" s="2">
        <v>2.0176197438024142</v>
      </c>
      <c r="R932" s="5">
        <v>4.224956225232698</v>
      </c>
      <c r="S932" s="5">
        <v>7.2573956317390109E-2</v>
      </c>
      <c r="T932" s="5">
        <v>0.15804994931342733</v>
      </c>
      <c r="U932" s="5">
        <v>0.41323380333609805</v>
      </c>
      <c r="V932" s="5">
        <v>0.36033545295364483</v>
      </c>
      <c r="W932" s="3">
        <v>0.23896186587517923</v>
      </c>
      <c r="X932" s="3">
        <v>4.0049120150660845E-2</v>
      </c>
      <c r="Y932" s="3">
        <v>0.47792373175035846</v>
      </c>
      <c r="AB932">
        <f t="shared" si="184"/>
        <v>0.19530777686557896</v>
      </c>
      <c r="AC932">
        <f t="shared" si="185"/>
        <v>3.6330574848513272E-5</v>
      </c>
      <c r="AD932">
        <f t="shared" si="186"/>
        <v>1.6279359458598319E-2</v>
      </c>
      <c r="AE932">
        <f t="shared" si="187"/>
        <v>3.2093759441812877E-2</v>
      </c>
      <c r="AF932">
        <f t="shared" si="188"/>
        <v>1.1244887821143584E-3</v>
      </c>
      <c r="AG932">
        <f t="shared" si="189"/>
        <v>0.18377548906460126</v>
      </c>
      <c r="AH932">
        <f t="shared" si="190"/>
        <v>4.023325719019537E-3</v>
      </c>
      <c r="AI932">
        <f t="shared" si="191"/>
        <v>4.0423739475482908E-3</v>
      </c>
      <c r="AJ932">
        <f t="shared" si="192"/>
        <v>8.5010039772906408E-3</v>
      </c>
      <c r="AK932">
        <f t="shared" si="193"/>
        <v>4.4952027564077448E-3</v>
      </c>
      <c r="AL932" s="5">
        <f t="shared" si="194"/>
        <v>0.244841715122953</v>
      </c>
      <c r="AM932" s="5">
        <f t="shared" si="195"/>
        <v>0.20483739546486746</v>
      </c>
      <c r="AN932" s="5">
        <f t="shared" si="196"/>
        <v>4.0004319658085541E-2</v>
      </c>
    </row>
    <row r="933" spans="1:40" x14ac:dyDescent="0.25">
      <c r="A933" s="17">
        <v>1002</v>
      </c>
      <c r="B933" s="6" t="s">
        <v>44</v>
      </c>
      <c r="C933" s="6" t="s">
        <v>127</v>
      </c>
      <c r="D933">
        <v>2013</v>
      </c>
      <c r="E933" s="1">
        <v>0.45985555555555557</v>
      </c>
      <c r="F933" s="6" t="s">
        <v>45</v>
      </c>
      <c r="G933" s="6" t="s">
        <v>127</v>
      </c>
      <c r="H933" s="6">
        <v>2013</v>
      </c>
      <c r="I933" s="1">
        <v>0.45985555555555557</v>
      </c>
      <c r="J933" s="4">
        <v>710.15200000000004</v>
      </c>
      <c r="K933" s="2">
        <v>21.263053543466906</v>
      </c>
      <c r="L933" s="5">
        <v>4.8350118472289489</v>
      </c>
      <c r="M933" s="5">
        <v>4.4389557916239532E-2</v>
      </c>
      <c r="N933" s="5">
        <v>0.56781834499280892</v>
      </c>
      <c r="O933" s="5">
        <v>1.8827612492349055</v>
      </c>
      <c r="P933" s="5">
        <v>2.3459766359877884E-2</v>
      </c>
      <c r="Q933" s="2">
        <v>1.072308907238638</v>
      </c>
      <c r="R933" s="5">
        <v>3.2144479867220914</v>
      </c>
      <c r="S933" s="5">
        <v>2.3229768650467317E-2</v>
      </c>
      <c r="T933" s="5">
        <v>6.1455387954503629E-2</v>
      </c>
      <c r="U933" s="5">
        <v>0.38671814860292819</v>
      </c>
      <c r="V933" s="5">
        <v>0.31173889533508314</v>
      </c>
      <c r="W933" s="3" t="s">
        <v>148</v>
      </c>
      <c r="X933" s="3" t="s">
        <v>147</v>
      </c>
      <c r="Y933" s="3">
        <v>3.2313727768426871E-2</v>
      </c>
      <c r="AB933">
        <f t="shared" si="184"/>
        <v>0.13637807370967051</v>
      </c>
      <c r="AC933">
        <f t="shared" si="185"/>
        <v>5.5553611729374668E-4</v>
      </c>
      <c r="AD933">
        <f t="shared" si="186"/>
        <v>9.1576366544064893E-3</v>
      </c>
      <c r="AE933">
        <f t="shared" si="187"/>
        <v>1.960033614451023E-2</v>
      </c>
      <c r="AF933">
        <f t="shared" si="188"/>
        <v>2.6652889083656237E-4</v>
      </c>
      <c r="AG933">
        <f t="shared" si="189"/>
        <v>0.1398207979776262</v>
      </c>
      <c r="AH933">
        <f t="shared" si="190"/>
        <v>1.2878025451659699E-3</v>
      </c>
      <c r="AI933">
        <f t="shared" si="191"/>
        <v>1.5718173924314772E-3</v>
      </c>
      <c r="AJ933">
        <f t="shared" si="192"/>
        <v>7.9555266118685099E-3</v>
      </c>
      <c r="AK933">
        <f t="shared" si="193"/>
        <v>3.888958275138263E-3</v>
      </c>
      <c r="AL933" s="5">
        <f t="shared" si="194"/>
        <v>0.16595811151671755</v>
      </c>
      <c r="AM933" s="5">
        <f t="shared" si="195"/>
        <v>0.15452490280223044</v>
      </c>
      <c r="AN933" s="5">
        <f t="shared" si="196"/>
        <v>1.1433208714487109E-2</v>
      </c>
    </row>
    <row r="934" spans="1:40" x14ac:dyDescent="0.25">
      <c r="A934" s="17">
        <v>1003</v>
      </c>
      <c r="B934" s="6" t="s">
        <v>45</v>
      </c>
      <c r="C934" s="6" t="s">
        <v>127</v>
      </c>
      <c r="D934">
        <v>2013</v>
      </c>
      <c r="E934" s="1">
        <v>0.45985555555555557</v>
      </c>
      <c r="F934" s="6" t="s">
        <v>46</v>
      </c>
      <c r="G934" s="6" t="s">
        <v>127</v>
      </c>
      <c r="H934" s="6">
        <v>2013</v>
      </c>
      <c r="I934" s="1">
        <v>0.46471666666666667</v>
      </c>
      <c r="J934" s="4">
        <v>691.471</v>
      </c>
      <c r="K934" s="2">
        <v>45.482746203383769</v>
      </c>
      <c r="L934" s="5">
        <v>6.4325088591326809</v>
      </c>
      <c r="M934" s="5">
        <v>1.0865724424210608E-3</v>
      </c>
      <c r="N934" s="5">
        <v>0.65298279561495243</v>
      </c>
      <c r="O934" s="5">
        <v>2.1221704646085429</v>
      </c>
      <c r="P934" s="5">
        <v>7.3792441524421631E-2</v>
      </c>
      <c r="Q934" s="2">
        <v>1.2258600693304569</v>
      </c>
      <c r="R934" s="5">
        <v>3.55498157792108</v>
      </c>
      <c r="S934" s="5">
        <v>5.9289061532105711E-2</v>
      </c>
      <c r="T934" s="5">
        <v>0.12835727504600097</v>
      </c>
      <c r="U934" s="5">
        <v>0.39088262559095038</v>
      </c>
      <c r="V934" s="5">
        <v>0.28057190154516004</v>
      </c>
      <c r="W934" s="3">
        <v>0.16183409176555147</v>
      </c>
      <c r="X934" s="3" t="s">
        <v>147</v>
      </c>
      <c r="Y934" s="3">
        <v>0.32366818353110294</v>
      </c>
      <c r="AB934">
        <f t="shared" si="184"/>
        <v>0.18143764587292133</v>
      </c>
      <c r="AC934">
        <f t="shared" si="185"/>
        <v>1.3598473698701703E-5</v>
      </c>
      <c r="AD934">
        <f t="shared" si="186"/>
        <v>1.053114827400661E-2</v>
      </c>
      <c r="AE934">
        <f t="shared" si="187"/>
        <v>2.2092686727635744E-2</v>
      </c>
      <c r="AF934">
        <f t="shared" si="188"/>
        <v>8.3836374539786177E-4</v>
      </c>
      <c r="AG934">
        <f t="shared" si="189"/>
        <v>0.15463319458703068</v>
      </c>
      <c r="AH934">
        <f t="shared" si="190"/>
        <v>3.2868430801187313E-3</v>
      </c>
      <c r="AI934">
        <f t="shared" si="191"/>
        <v>3.2829374946225531E-3</v>
      </c>
      <c r="AJ934">
        <f t="shared" si="192"/>
        <v>8.0411978109638012E-3</v>
      </c>
      <c r="AK934">
        <f t="shared" si="193"/>
        <v>3.5001484723697612E-3</v>
      </c>
      <c r="AL934" s="5">
        <f t="shared" si="194"/>
        <v>0.21491344309366023</v>
      </c>
      <c r="AM934" s="5">
        <f t="shared" si="195"/>
        <v>0.17274432144510551</v>
      </c>
      <c r="AN934" s="5">
        <f t="shared" si="196"/>
        <v>4.2169121648554714E-2</v>
      </c>
    </row>
    <row r="935" spans="1:40" x14ac:dyDescent="0.25">
      <c r="A935" s="17">
        <v>1004</v>
      </c>
      <c r="B935" s="6" t="s">
        <v>46</v>
      </c>
      <c r="C935" s="6" t="s">
        <v>127</v>
      </c>
      <c r="D935">
        <v>2013</v>
      </c>
      <c r="E935" s="1">
        <v>0.43763333333333332</v>
      </c>
      <c r="F935" s="6" t="s">
        <v>47</v>
      </c>
      <c r="G935" s="6" t="s">
        <v>127</v>
      </c>
      <c r="H935" s="6">
        <v>2013</v>
      </c>
      <c r="I935" s="1">
        <v>0.43763333333333332</v>
      </c>
      <c r="J935" s="4">
        <v>710.44799999999998</v>
      </c>
      <c r="K935" s="2">
        <v>30.361124248361723</v>
      </c>
      <c r="L935" s="5">
        <v>6.5420879970572585</v>
      </c>
      <c r="M935" s="11" t="s">
        <v>141</v>
      </c>
      <c r="N935" s="5">
        <v>0.84755628373458258</v>
      </c>
      <c r="O935" s="5">
        <v>2.3779671418597847</v>
      </c>
      <c r="P935" s="5">
        <v>0.10883555165191541</v>
      </c>
      <c r="Q935" s="2">
        <v>1.4235203573332134</v>
      </c>
      <c r="R935" s="5">
        <v>3.7855644138158846</v>
      </c>
      <c r="S935" s="5">
        <v>3.9819006223303234E-2</v>
      </c>
      <c r="T935" s="5">
        <v>0.13688358143969256</v>
      </c>
      <c r="U935" s="5">
        <v>0.38632712504410366</v>
      </c>
      <c r="V935" s="5">
        <v>0.43593995150477827</v>
      </c>
      <c r="W935" s="3" t="s">
        <v>148</v>
      </c>
      <c r="X935" s="3">
        <v>3.1413590693983293E-2</v>
      </c>
      <c r="Y935" s="3">
        <v>4.9400404720377584E-3</v>
      </c>
      <c r="AB935">
        <f t="shared" si="184"/>
        <v>0.18452847423510726</v>
      </c>
      <c r="AC935">
        <f t="shared" si="185"/>
        <v>1.2515018021625952E-2</v>
      </c>
      <c r="AD935">
        <f t="shared" si="186"/>
        <v>1.366918233453457E-2</v>
      </c>
      <c r="AE935">
        <f t="shared" si="187"/>
        <v>2.475563767843237E-2</v>
      </c>
      <c r="AF935">
        <f t="shared" si="188"/>
        <v>1.2364922318655778E-3</v>
      </c>
      <c r="AG935">
        <f t="shared" si="189"/>
        <v>0.16466299635950618</v>
      </c>
      <c r="AH935">
        <f t="shared" si="190"/>
        <v>2.2074700067801971E-3</v>
      </c>
      <c r="AI935">
        <f t="shared" si="191"/>
        <v>3.5010110782231593E-3</v>
      </c>
      <c r="AJ935">
        <f t="shared" si="192"/>
        <v>7.9474825147933283E-3</v>
      </c>
      <c r="AK935">
        <f t="shared" si="193"/>
        <v>5.4383726485127031E-3</v>
      </c>
      <c r="AL935" s="5">
        <f t="shared" si="194"/>
        <v>0.23670480450156572</v>
      </c>
      <c r="AM935" s="5">
        <f t="shared" si="195"/>
        <v>0.18375733260781557</v>
      </c>
      <c r="AN935" s="5">
        <f t="shared" si="196"/>
        <v>5.2947471893750153E-2</v>
      </c>
    </row>
    <row r="936" spans="1:40" x14ac:dyDescent="0.25">
      <c r="A936" s="17">
        <v>1005</v>
      </c>
      <c r="B936" s="6" t="s">
        <v>47</v>
      </c>
      <c r="C936" s="6" t="s">
        <v>127</v>
      </c>
      <c r="D936">
        <v>2013</v>
      </c>
      <c r="E936" s="1">
        <v>0.43485555555555555</v>
      </c>
      <c r="F936" s="6" t="s">
        <v>48</v>
      </c>
      <c r="G936" s="6" t="s">
        <v>127</v>
      </c>
      <c r="H936" s="6">
        <v>2013</v>
      </c>
      <c r="I936" s="1">
        <v>0.43485555555555555</v>
      </c>
      <c r="J936" s="4">
        <v>710.03099999999995</v>
      </c>
      <c r="K936" s="2">
        <v>46.927528516360582</v>
      </c>
      <c r="L936" s="5">
        <v>10.85314115393084</v>
      </c>
      <c r="M936" s="5">
        <v>8.6493876088978294E-3</v>
      </c>
      <c r="N936" s="5">
        <v>0.9834997814649411</v>
      </c>
      <c r="O936" s="5">
        <v>2.9807722010259656</v>
      </c>
      <c r="P936" s="5">
        <v>0.14179474792884633</v>
      </c>
      <c r="Q936" s="2">
        <v>1.5941382137962996</v>
      </c>
      <c r="R936" s="5">
        <v>5.4997223125938648</v>
      </c>
      <c r="S936" s="5">
        <v>3.5379675910863988E-2</v>
      </c>
      <c r="T936" s="5">
        <v>0.20684918451917364</v>
      </c>
      <c r="U936" s="5">
        <v>0.52057351486531356</v>
      </c>
      <c r="V936" s="5">
        <v>1.5319537691546805</v>
      </c>
      <c r="W936" s="3">
        <v>0.35836327683252162</v>
      </c>
      <c r="X936" s="3" t="s">
        <v>147</v>
      </c>
      <c r="Y936" s="3">
        <v>0.71672655366504323</v>
      </c>
      <c r="AB936">
        <f t="shared" si="184"/>
        <v>0.30612758169776433</v>
      </c>
      <c r="AC936">
        <f t="shared" si="185"/>
        <v>1.0824724180138453E-4</v>
      </c>
      <c r="AD936">
        <f t="shared" si="186"/>
        <v>1.5861646119338005E-2</v>
      </c>
      <c r="AE936">
        <f t="shared" si="187"/>
        <v>3.103109177229044E-2</v>
      </c>
      <c r="AF936">
        <f t="shared" si="188"/>
        <v>1.6109451523166015E-3</v>
      </c>
      <c r="AG936">
        <f t="shared" si="189"/>
        <v>0.23922476443191318</v>
      </c>
      <c r="AH936">
        <f t="shared" si="190"/>
        <v>1.9613642034373522E-3</v>
      </c>
      <c r="AI936">
        <f t="shared" si="191"/>
        <v>5.290490494962022E-3</v>
      </c>
      <c r="AJ936">
        <f t="shared" si="192"/>
        <v>1.0709185658615792E-2</v>
      </c>
      <c r="AK936">
        <f t="shared" si="193"/>
        <v>1.91111997150035E-2</v>
      </c>
      <c r="AL936" s="5">
        <f t="shared" si="194"/>
        <v>0.35473951198351072</v>
      </c>
      <c r="AM936" s="5">
        <f t="shared" si="195"/>
        <v>0.27629700450393185</v>
      </c>
      <c r="AN936" s="5">
        <f t="shared" si="196"/>
        <v>7.8442507479578871E-2</v>
      </c>
    </row>
    <row r="937" spans="1:40" x14ac:dyDescent="0.25">
      <c r="A937" s="17">
        <v>1006</v>
      </c>
      <c r="B937" s="6" t="s">
        <v>48</v>
      </c>
      <c r="C937" s="6" t="s">
        <v>127</v>
      </c>
      <c r="D937">
        <v>2013</v>
      </c>
      <c r="E937" s="1">
        <v>0.43485555555555555</v>
      </c>
      <c r="F937" s="6" t="s">
        <v>49</v>
      </c>
      <c r="G937" s="6" t="s">
        <v>127</v>
      </c>
      <c r="H937" s="6">
        <v>2013</v>
      </c>
      <c r="I937" s="1">
        <v>0.43485555555555555</v>
      </c>
      <c r="J937" s="4">
        <v>709.66800000000001</v>
      </c>
      <c r="K937" s="2">
        <v>34.184999182716354</v>
      </c>
      <c r="L937" s="5">
        <v>9.2213729988294997</v>
      </c>
      <c r="M937" s="5">
        <v>2.1634529573453126E-3</v>
      </c>
      <c r="N937" s="5">
        <v>0.88181421923115222</v>
      </c>
      <c r="O937" s="5">
        <v>2.9015126321979667</v>
      </c>
      <c r="P937" s="5">
        <v>0.11420269759944086</v>
      </c>
      <c r="Q937" s="2">
        <v>1.6313867633127974</v>
      </c>
      <c r="R937" s="5">
        <v>5.0376232266355547</v>
      </c>
      <c r="S937" s="5">
        <v>0.1547099019071829</v>
      </c>
      <c r="T937" s="5">
        <v>0.18509030513798938</v>
      </c>
      <c r="U937" s="5">
        <v>0.49271490330689849</v>
      </c>
      <c r="V937" s="5">
        <v>0.33713041403398025</v>
      </c>
      <c r="W937" s="3" t="s">
        <v>148</v>
      </c>
      <c r="X937" s="3">
        <v>5.8267782304681492E-2</v>
      </c>
      <c r="Y937" s="3">
        <v>0</v>
      </c>
      <c r="AB937">
        <f t="shared" si="184"/>
        <v>0.26010134541024732</v>
      </c>
      <c r="AC937">
        <f t="shared" si="185"/>
        <v>2.707565275011655E-5</v>
      </c>
      <c r="AD937">
        <f t="shared" si="186"/>
        <v>1.4221686015639928E-2</v>
      </c>
      <c r="AE937">
        <f t="shared" si="187"/>
        <v>3.0205966338925468E-2</v>
      </c>
      <c r="AF937">
        <f t="shared" si="188"/>
        <v>1.2974689455466837E-3</v>
      </c>
      <c r="AG937">
        <f t="shared" si="189"/>
        <v>0.21912455960349123</v>
      </c>
      <c r="AH937">
        <f t="shared" si="190"/>
        <v>8.5767451426787943E-3</v>
      </c>
      <c r="AI937">
        <f t="shared" si="191"/>
        <v>4.7339732197560856E-3</v>
      </c>
      <c r="AJ937">
        <f t="shared" si="192"/>
        <v>1.0136081121310399E-2</v>
      </c>
      <c r="AK937">
        <f t="shared" si="193"/>
        <v>4.2057187379488555E-3</v>
      </c>
      <c r="AL937" s="5">
        <f t="shared" si="194"/>
        <v>0.30585354236310952</v>
      </c>
      <c r="AM937" s="5">
        <f t="shared" si="195"/>
        <v>0.24677707782518535</v>
      </c>
      <c r="AN937" s="5">
        <f t="shared" si="196"/>
        <v>5.9076464537924173E-2</v>
      </c>
    </row>
    <row r="938" spans="1:40" x14ac:dyDescent="0.25">
      <c r="A938" s="17">
        <v>1007</v>
      </c>
      <c r="B938" s="6" t="s">
        <v>49</v>
      </c>
      <c r="C938" s="6" t="s">
        <v>127</v>
      </c>
      <c r="D938">
        <v>2013</v>
      </c>
      <c r="E938" s="1">
        <v>0.43485555555555555</v>
      </c>
      <c r="F938" s="6" t="s">
        <v>50</v>
      </c>
      <c r="G938" s="6" t="s">
        <v>127</v>
      </c>
      <c r="H938" s="6">
        <v>2013</v>
      </c>
      <c r="I938" s="1">
        <v>0.43485555555555555</v>
      </c>
      <c r="J938" s="4">
        <v>709.54700000000003</v>
      </c>
      <c r="K938" s="2">
        <v>33.612995333642658</v>
      </c>
      <c r="L938" s="5">
        <v>8.1543858264498343</v>
      </c>
      <c r="M938" s="5">
        <v>2.7623258219681007E-3</v>
      </c>
      <c r="N938" s="5">
        <v>0.93886850812325806</v>
      </c>
      <c r="O938" s="5">
        <v>2.6906434668880288</v>
      </c>
      <c r="P938" s="5">
        <v>9.9719962173048446E-2</v>
      </c>
      <c r="Q938" s="2">
        <v>1.5313863214698957</v>
      </c>
      <c r="R938" s="5">
        <v>4.5978913306659042</v>
      </c>
      <c r="S938" s="5">
        <v>9.1018635833848921E-2</v>
      </c>
      <c r="T938" s="5">
        <v>0.16684447964687332</v>
      </c>
      <c r="U938" s="5">
        <v>0.44491861239166208</v>
      </c>
      <c r="V938" s="5">
        <v>0.32015356276610296</v>
      </c>
      <c r="W938" s="3">
        <v>0.21421342118017087</v>
      </c>
      <c r="X938" s="3">
        <v>2.4604738726437623E-2</v>
      </c>
      <c r="Y938" s="3">
        <v>0.42842684236034173</v>
      </c>
      <c r="AB938">
        <f t="shared" si="184"/>
        <v>0.23000552355089365</v>
      </c>
      <c r="AC938">
        <f t="shared" si="185"/>
        <v>3.4570557443533502E-5</v>
      </c>
      <c r="AD938">
        <f t="shared" si="186"/>
        <v>1.5141843759497363E-2</v>
      </c>
      <c r="AE938">
        <f t="shared" si="187"/>
        <v>2.8010729675611603E-2</v>
      </c>
      <c r="AF938">
        <f t="shared" si="188"/>
        <v>1.1329290541316759E-3</v>
      </c>
      <c r="AG938">
        <f t="shared" si="189"/>
        <v>0.19999727403388134</v>
      </c>
      <c r="AH938">
        <f t="shared" si="190"/>
        <v>5.0458544227476492E-3</v>
      </c>
      <c r="AI938">
        <f t="shared" si="191"/>
        <v>4.2673077767287409E-3</v>
      </c>
      <c r="AJ938">
        <f t="shared" si="192"/>
        <v>9.1528206622436149E-3</v>
      </c>
      <c r="AK938">
        <f t="shared" si="193"/>
        <v>3.9939316712338194E-3</v>
      </c>
      <c r="AL938" s="5">
        <f t="shared" si="194"/>
        <v>0.27432559659757783</v>
      </c>
      <c r="AM938" s="5">
        <f t="shared" si="195"/>
        <v>0.22245718856683519</v>
      </c>
      <c r="AN938" s="5">
        <f t="shared" si="196"/>
        <v>5.1868408030742635E-2</v>
      </c>
    </row>
    <row r="939" spans="1:40" x14ac:dyDescent="0.25">
      <c r="A939" s="17">
        <v>1008</v>
      </c>
      <c r="B939" s="6" t="s">
        <v>50</v>
      </c>
      <c r="C939" s="6" t="s">
        <v>127</v>
      </c>
      <c r="D939">
        <v>2013</v>
      </c>
      <c r="E939" s="1">
        <v>0.43485555555555555</v>
      </c>
      <c r="F939" s="6" t="s">
        <v>51</v>
      </c>
      <c r="G939" s="6" t="s">
        <v>127</v>
      </c>
      <c r="H939" s="6">
        <v>2013</v>
      </c>
      <c r="I939" s="1">
        <v>0.4390222222222222</v>
      </c>
      <c r="J939" s="4">
        <v>709.66800000000001</v>
      </c>
      <c r="K939" s="2">
        <v>37.721864308380766</v>
      </c>
      <c r="L939" s="5">
        <v>9.0657885095565813</v>
      </c>
      <c r="M939" s="5">
        <v>3.7285040328717089E-3</v>
      </c>
      <c r="N939" s="5">
        <v>1.0350511318907809</v>
      </c>
      <c r="O939" s="5">
        <v>2.9376929305910178</v>
      </c>
      <c r="P939" s="5">
        <v>0.21372153363732521</v>
      </c>
      <c r="Q939" s="2">
        <v>1.6405258219900005</v>
      </c>
      <c r="R939" s="5">
        <v>5.1448752562230977</v>
      </c>
      <c r="S939" s="5">
        <v>0.13942763846380749</v>
      </c>
      <c r="T939" s="5">
        <v>0.18909499465477753</v>
      </c>
      <c r="U939" s="5">
        <v>0.48415315330548941</v>
      </c>
      <c r="V939" s="5">
        <v>0.3410430417227962</v>
      </c>
      <c r="W939" s="3">
        <v>0.28664705527689344</v>
      </c>
      <c r="X939" s="3" t="s">
        <v>147</v>
      </c>
      <c r="Y939" s="3">
        <v>0.57329411055378687</v>
      </c>
      <c r="AB939">
        <f t="shared" si="184"/>
        <v>0.25571287365121653</v>
      </c>
      <c r="AC939">
        <f t="shared" si="185"/>
        <v>4.6662295165094475E-5</v>
      </c>
      <c r="AD939">
        <f t="shared" si="186"/>
        <v>1.6693053805276373E-2</v>
      </c>
      <c r="AE939">
        <f t="shared" si="187"/>
        <v>3.0582618455916224E-2</v>
      </c>
      <c r="AF939">
        <f t="shared" si="188"/>
        <v>2.428112984350363E-3</v>
      </c>
      <c r="AG939">
        <f t="shared" si="189"/>
        <v>0.22378976632750555</v>
      </c>
      <c r="AH939">
        <f t="shared" si="190"/>
        <v>7.7295331857108194E-3</v>
      </c>
      <c r="AI939">
        <f t="shared" si="191"/>
        <v>4.8363993998403387E-3</v>
      </c>
      <c r="AJ939">
        <f t="shared" si="192"/>
        <v>9.9599496668481679E-3</v>
      </c>
      <c r="AK939">
        <f t="shared" si="193"/>
        <v>4.2545289636077375E-3</v>
      </c>
      <c r="AL939" s="5">
        <f t="shared" si="194"/>
        <v>0.30546332119192454</v>
      </c>
      <c r="AM939" s="5">
        <f t="shared" si="195"/>
        <v>0.25057017754351263</v>
      </c>
      <c r="AN939" s="5">
        <f t="shared" si="196"/>
        <v>5.4893143648411913E-2</v>
      </c>
    </row>
    <row r="940" spans="1:40" x14ac:dyDescent="0.25">
      <c r="A940" s="17">
        <v>1009</v>
      </c>
      <c r="B940" s="6" t="s">
        <v>51</v>
      </c>
      <c r="C940" s="6" t="s">
        <v>127</v>
      </c>
      <c r="D940">
        <v>2013</v>
      </c>
      <c r="E940" s="1">
        <v>0.4390222222222222</v>
      </c>
      <c r="F940" s="6" t="s">
        <v>52</v>
      </c>
      <c r="G940" s="6" t="s">
        <v>127</v>
      </c>
      <c r="H940" s="6">
        <v>2013</v>
      </c>
      <c r="I940" s="1">
        <v>0.4390222222222222</v>
      </c>
      <c r="J940" s="4">
        <v>709.66800000000001</v>
      </c>
      <c r="K940" s="2">
        <v>31.479508728024971</v>
      </c>
      <c r="L940" s="5">
        <v>6.9704613049106525</v>
      </c>
      <c r="M940" s="5">
        <v>3.5904112909134972E-3</v>
      </c>
      <c r="N940" s="5">
        <v>0.81944233078002671</v>
      </c>
      <c r="O940" s="5">
        <v>2.3709603175945184</v>
      </c>
      <c r="P940" s="5">
        <v>0.11139481184629056</v>
      </c>
      <c r="Q940" s="2">
        <v>1.4216155069694563</v>
      </c>
      <c r="R940" s="5">
        <v>3.7653287640605653</v>
      </c>
      <c r="S940" s="5">
        <v>0.12934686830085806</v>
      </c>
      <c r="T940" s="5">
        <v>0.1385990820120582</v>
      </c>
      <c r="U940" s="5">
        <v>0.41197668017533073</v>
      </c>
      <c r="V940" s="5">
        <v>0.29363120031714363</v>
      </c>
      <c r="W940" s="3">
        <v>0.11488707457680405</v>
      </c>
      <c r="X940" s="3" t="s">
        <v>147</v>
      </c>
      <c r="Y940" s="3">
        <v>0.22977414915360811</v>
      </c>
      <c r="AB940">
        <f t="shared" si="184"/>
        <v>0.19661132499113337</v>
      </c>
      <c r="AC940">
        <f t="shared" si="185"/>
        <v>4.4934062010831718E-5</v>
      </c>
      <c r="AD940">
        <f t="shared" si="186"/>
        <v>1.3215767314841677E-2</v>
      </c>
      <c r="AE940">
        <f t="shared" si="187"/>
        <v>2.4682693692061001E-2</v>
      </c>
      <c r="AF940">
        <f t="shared" si="188"/>
        <v>1.2655682580503724E-3</v>
      </c>
      <c r="AG940">
        <f t="shared" si="189"/>
        <v>0.16378279400187845</v>
      </c>
      <c r="AH940">
        <f t="shared" si="190"/>
        <v>7.1706795153012237E-3</v>
      </c>
      <c r="AI940">
        <f t="shared" si="191"/>
        <v>3.544887680846947E-3</v>
      </c>
      <c r="AJ940">
        <f t="shared" si="192"/>
        <v>8.4751425668654762E-3</v>
      </c>
      <c r="AK940">
        <f t="shared" si="193"/>
        <v>3.6630638762118715E-3</v>
      </c>
      <c r="AL940" s="5">
        <f t="shared" si="194"/>
        <v>0.23582028831809726</v>
      </c>
      <c r="AM940" s="5">
        <f t="shared" si="195"/>
        <v>0.18663656764110401</v>
      </c>
      <c r="AN940" s="5">
        <f t="shared" si="196"/>
        <v>4.9183720676993253E-2</v>
      </c>
    </row>
    <row r="941" spans="1:40" x14ac:dyDescent="0.25">
      <c r="A941" s="17">
        <v>1010</v>
      </c>
      <c r="B941" s="6" t="s">
        <v>52</v>
      </c>
      <c r="C941" s="6" t="s">
        <v>127</v>
      </c>
      <c r="D941">
        <v>2013</v>
      </c>
      <c r="E941" s="1">
        <v>0.4390222222222222</v>
      </c>
      <c r="F941" s="6" t="s">
        <v>53</v>
      </c>
      <c r="G941" s="6" t="s">
        <v>127</v>
      </c>
      <c r="H941" s="6">
        <v>2013</v>
      </c>
      <c r="I941" s="1">
        <v>0.4390222222222222</v>
      </c>
      <c r="J941" s="4">
        <v>709.66899999999998</v>
      </c>
      <c r="K941" s="2">
        <v>30.380360421548673</v>
      </c>
      <c r="L941" s="5">
        <v>5.8578858594640604</v>
      </c>
      <c r="M941" s="5">
        <v>1.8412339649423418E-3</v>
      </c>
      <c r="N941" s="5">
        <v>0.75094727260173411</v>
      </c>
      <c r="O941" s="5">
        <v>2.1375345407506883</v>
      </c>
      <c r="P941" s="5">
        <v>0.10435193496310724</v>
      </c>
      <c r="Q941" s="2">
        <v>1.3307086454483241</v>
      </c>
      <c r="R941" s="5">
        <v>3.20006463106979</v>
      </c>
      <c r="S941" s="5">
        <v>0.18619478470479431</v>
      </c>
      <c r="T941" s="5">
        <v>0.1302212721705471</v>
      </c>
      <c r="U941" s="5">
        <v>0.37501332780963148</v>
      </c>
      <c r="V941" s="5">
        <v>0.28502301777307454</v>
      </c>
      <c r="W941" s="3">
        <v>0.34370968746392677</v>
      </c>
      <c r="X941" s="3" t="s">
        <v>147</v>
      </c>
      <c r="Y941" s="3">
        <v>0.68741937492785354</v>
      </c>
      <c r="AB941">
        <f t="shared" si="184"/>
        <v>0.16522962399413477</v>
      </c>
      <c r="AC941">
        <f t="shared" si="185"/>
        <v>2.3043076253283215E-5</v>
      </c>
      <c r="AD941">
        <f t="shared" si="186"/>
        <v>1.2111095616664716E-2</v>
      </c>
      <c r="AE941">
        <f t="shared" si="187"/>
        <v>2.2252633219554608E-2</v>
      </c>
      <c r="AF941">
        <f t="shared" si="188"/>
        <v>1.1855533876898696E-3</v>
      </c>
      <c r="AG941">
        <f t="shared" si="189"/>
        <v>0.13919515641390887</v>
      </c>
      <c r="AH941">
        <f t="shared" si="190"/>
        <v>1.0322191376393246E-2</v>
      </c>
      <c r="AI941">
        <f t="shared" si="191"/>
        <v>3.330612128162787E-3</v>
      </c>
      <c r="AJ941">
        <f t="shared" si="192"/>
        <v>7.714736223197521E-3</v>
      </c>
      <c r="AK941">
        <f t="shared" si="193"/>
        <v>3.5556763694245827E-3</v>
      </c>
      <c r="AL941" s="5">
        <f t="shared" si="194"/>
        <v>0.20080194929429723</v>
      </c>
      <c r="AM941" s="5">
        <f t="shared" si="195"/>
        <v>0.16411837251108702</v>
      </c>
      <c r="AN941" s="5">
        <f t="shared" si="196"/>
        <v>3.6683576783210214E-2</v>
      </c>
    </row>
    <row r="942" spans="1:40" x14ac:dyDescent="0.25">
      <c r="A942" s="17">
        <v>1011</v>
      </c>
      <c r="B942" s="6" t="s">
        <v>53</v>
      </c>
      <c r="C942" s="6" t="s">
        <v>127</v>
      </c>
      <c r="D942">
        <v>2013</v>
      </c>
      <c r="E942" s="1">
        <v>0.4390222222222222</v>
      </c>
      <c r="F942" s="6" t="s">
        <v>54</v>
      </c>
      <c r="G942" s="6" t="s">
        <v>127</v>
      </c>
      <c r="H942" s="6">
        <v>2013</v>
      </c>
      <c r="I942" s="1">
        <v>0.4390222222222222</v>
      </c>
      <c r="J942" s="4">
        <v>710.26800000000003</v>
      </c>
      <c r="K942" s="2">
        <v>34.888239368801671</v>
      </c>
      <c r="L942" s="5">
        <v>5.6418422341989212</v>
      </c>
      <c r="M942" s="11" t="s">
        <v>141</v>
      </c>
      <c r="N942" s="5">
        <v>1.1862724117281551</v>
      </c>
      <c r="O942" s="5">
        <v>2.4935498525439228</v>
      </c>
      <c r="P942" s="5">
        <v>0.15614293947261224</v>
      </c>
      <c r="Q942" s="2">
        <v>1.6442677212169681</v>
      </c>
      <c r="R942" s="5">
        <v>3.3684562259128481</v>
      </c>
      <c r="S942" s="5">
        <v>0.12284471025960154</v>
      </c>
      <c r="T942" s="5">
        <v>0.14542679664577313</v>
      </c>
      <c r="U942" s="5">
        <v>0.38283765189102326</v>
      </c>
      <c r="V942" s="5">
        <v>0.36577460902082032</v>
      </c>
      <c r="W942" s="3">
        <v>0.37876906774536701</v>
      </c>
      <c r="X942" s="3">
        <v>3.769319205694821E-2</v>
      </c>
      <c r="Y942" s="3">
        <v>0.75753813549073401</v>
      </c>
      <c r="AB942">
        <f t="shared" si="184"/>
        <v>0.15913582021828676</v>
      </c>
      <c r="AC942">
        <f t="shared" si="185"/>
        <v>1.2515018021625952E-2</v>
      </c>
      <c r="AD942">
        <f t="shared" si="186"/>
        <v>1.9131913957254266E-2</v>
      </c>
      <c r="AE942">
        <f t="shared" si="187"/>
        <v>2.595890228929229E-2</v>
      </c>
      <c r="AF942">
        <f t="shared" si="188"/>
        <v>1.7739564764281165E-3</v>
      </c>
      <c r="AG942">
        <f t="shared" si="189"/>
        <v>0.14651978797146939</v>
      </c>
      <c r="AH942">
        <f t="shared" si="190"/>
        <v>6.8102155003299395E-3</v>
      </c>
      <c r="AI942">
        <f t="shared" si="191"/>
        <v>3.7195171310715073E-3</v>
      </c>
      <c r="AJ942">
        <f t="shared" si="192"/>
        <v>7.8756974262707939E-3</v>
      </c>
      <c r="AK942">
        <f t="shared" si="193"/>
        <v>4.5630564997607322E-3</v>
      </c>
      <c r="AL942" s="5">
        <f t="shared" si="194"/>
        <v>0.21851561096288738</v>
      </c>
      <c r="AM942" s="5">
        <f t="shared" si="195"/>
        <v>0.16948827452890239</v>
      </c>
      <c r="AN942" s="5">
        <f t="shared" si="196"/>
        <v>4.9027336433984992E-2</v>
      </c>
    </row>
    <row r="943" spans="1:40" x14ac:dyDescent="0.25">
      <c r="A943" s="17">
        <v>1012</v>
      </c>
      <c r="B943" s="6" t="s">
        <v>54</v>
      </c>
      <c r="C943" s="6" t="s">
        <v>127</v>
      </c>
      <c r="D943">
        <v>2013</v>
      </c>
      <c r="E943" s="1">
        <v>0.4390222222222222</v>
      </c>
      <c r="F943" s="6" t="s">
        <v>55</v>
      </c>
      <c r="G943" s="6" t="s">
        <v>127</v>
      </c>
      <c r="H943" s="6">
        <v>2013</v>
      </c>
      <c r="I943" s="1">
        <v>0.4390222222222222</v>
      </c>
      <c r="J943" s="4">
        <v>710.03099999999995</v>
      </c>
      <c r="K943" s="2">
        <v>34.871716868700261</v>
      </c>
      <c r="L943" s="5">
        <v>7.2608848533843373</v>
      </c>
      <c r="M943" s="5">
        <v>2.852457615700348E-3</v>
      </c>
      <c r="N943" s="5">
        <v>1.2683774839877886</v>
      </c>
      <c r="O943" s="5">
        <v>2.8338706338173973</v>
      </c>
      <c r="P943" s="5">
        <v>0.17887669693295086</v>
      </c>
      <c r="Q943" s="2">
        <v>1.7736535815102912</v>
      </c>
      <c r="R943" s="5">
        <v>4.2050746141130935</v>
      </c>
      <c r="S943" s="5">
        <v>0.33065504651674843</v>
      </c>
      <c r="T943" s="5">
        <v>0.16709880742296232</v>
      </c>
      <c r="U943" s="5">
        <v>0.41751698165291379</v>
      </c>
      <c r="V943" s="5">
        <v>0.31146996868211863</v>
      </c>
      <c r="W943" s="3">
        <v>0.4096938257687448</v>
      </c>
      <c r="X943" s="3">
        <v>4.0557470764423315E-2</v>
      </c>
      <c r="Y943" s="3">
        <v>0.8193876515374896</v>
      </c>
      <c r="AB943">
        <f t="shared" si="184"/>
        <v>0.20480311548766919</v>
      </c>
      <c r="AC943">
        <f t="shared" si="185"/>
        <v>3.5698558466414046E-5</v>
      </c>
      <c r="AD943">
        <f t="shared" si="186"/>
        <v>2.0456084664079589E-2</v>
      </c>
      <c r="AE943">
        <f t="shared" si="187"/>
        <v>2.9501784698112359E-2</v>
      </c>
      <c r="AF943">
        <f t="shared" si="188"/>
        <v>2.0322371032469003E-3</v>
      </c>
      <c r="AG943">
        <f t="shared" si="189"/>
        <v>0.18291068654071324</v>
      </c>
      <c r="AH943">
        <f t="shared" si="190"/>
        <v>1.8330721105467167E-2</v>
      </c>
      <c r="AI943">
        <f t="shared" si="191"/>
        <v>4.2738126062504588E-3</v>
      </c>
      <c r="AJ943">
        <f t="shared" si="192"/>
        <v>8.589117088107669E-3</v>
      </c>
      <c r="AK943">
        <f t="shared" si="193"/>
        <v>3.8856034017230368E-3</v>
      </c>
      <c r="AL943" s="5">
        <f t="shared" si="194"/>
        <v>0.25682892051157447</v>
      </c>
      <c r="AM943" s="5">
        <f t="shared" si="195"/>
        <v>0.21798994074226155</v>
      </c>
      <c r="AN943" s="5">
        <f t="shared" si="196"/>
        <v>3.8838979769312915E-2</v>
      </c>
    </row>
    <row r="944" spans="1:40" x14ac:dyDescent="0.25">
      <c r="A944" s="17">
        <v>1013</v>
      </c>
      <c r="B944" s="6" t="s">
        <v>55</v>
      </c>
      <c r="C944" s="6" t="s">
        <v>127</v>
      </c>
      <c r="D944">
        <v>2013</v>
      </c>
      <c r="E944" s="1">
        <v>0.4390222222222222</v>
      </c>
      <c r="F944" s="6" t="s">
        <v>56</v>
      </c>
      <c r="G944" s="6" t="s">
        <v>127</v>
      </c>
      <c r="H944" s="6">
        <v>2013</v>
      </c>
      <c r="I944" s="1">
        <v>0.4390222222222222</v>
      </c>
      <c r="J944" s="4">
        <v>710.50400000000002</v>
      </c>
      <c r="K944" s="2">
        <v>28.078659655680912</v>
      </c>
      <c r="L944" s="5">
        <v>4.9769834746414752</v>
      </c>
      <c r="M944" s="5">
        <v>3.2413610620066882E-2</v>
      </c>
      <c r="N944" s="5">
        <v>1.1410970240843121</v>
      </c>
      <c r="O944" s="5">
        <v>2.569824612763147</v>
      </c>
      <c r="P944" s="5">
        <v>9.1539714531281097E-2</v>
      </c>
      <c r="Q944" s="2">
        <v>1.6235674738307835</v>
      </c>
      <c r="R944" s="5">
        <v>3.7530823190298719</v>
      </c>
      <c r="S944" s="5">
        <v>0.18799894159638791</v>
      </c>
      <c r="T944" s="5">
        <v>7.7746688735507941E-2</v>
      </c>
      <c r="U944" s="5">
        <v>0.44422738412920026</v>
      </c>
      <c r="V944" s="5">
        <v>0.33259582868874299</v>
      </c>
      <c r="W944" s="3">
        <v>0.24413275685356037</v>
      </c>
      <c r="X944" s="3" t="s">
        <v>147</v>
      </c>
      <c r="Y944" s="3">
        <v>0.48826551370712074</v>
      </c>
      <c r="AB944">
        <f t="shared" si="184"/>
        <v>0.14038257621756903</v>
      </c>
      <c r="AC944">
        <f t="shared" si="185"/>
        <v>4.0565692105610336E-4</v>
      </c>
      <c r="AD944">
        <f t="shared" si="186"/>
        <v>1.8403336253817234E-2</v>
      </c>
      <c r="AE944">
        <f t="shared" si="187"/>
        <v>2.675295461018334E-2</v>
      </c>
      <c r="AF944">
        <f t="shared" si="188"/>
        <v>1.0399923940949641E-3</v>
      </c>
      <c r="AG944">
        <f t="shared" si="189"/>
        <v>0.16325010293838832</v>
      </c>
      <c r="AH944">
        <f t="shared" si="190"/>
        <v>1.0422209498477568E-2</v>
      </c>
      <c r="AI944">
        <f t="shared" si="191"/>
        <v>1.9884928177314088E-3</v>
      </c>
      <c r="AJ944">
        <f t="shared" si="192"/>
        <v>9.1386007843900496E-3</v>
      </c>
      <c r="AK944">
        <f t="shared" si="193"/>
        <v>4.1491495594903069E-3</v>
      </c>
      <c r="AL944" s="5">
        <f t="shared" si="194"/>
        <v>0.18698451639672067</v>
      </c>
      <c r="AM944" s="5">
        <f t="shared" si="195"/>
        <v>0.18894855559847767</v>
      </c>
      <c r="AN944" s="5">
        <f t="shared" si="196"/>
        <v>-1.9640392017570008E-3</v>
      </c>
    </row>
    <row r="945" spans="1:40" x14ac:dyDescent="0.25">
      <c r="A945" s="17">
        <v>1014</v>
      </c>
      <c r="B945" s="6" t="s">
        <v>56</v>
      </c>
      <c r="C945" s="6" t="s">
        <v>127</v>
      </c>
      <c r="D945">
        <v>2013</v>
      </c>
      <c r="E945" s="1">
        <v>0.4390222222222222</v>
      </c>
      <c r="F945" s="6" t="s">
        <v>57</v>
      </c>
      <c r="G945" s="6" t="s">
        <v>127</v>
      </c>
      <c r="H945" s="6">
        <v>2013</v>
      </c>
      <c r="I945" s="1">
        <v>0.4390222222222222</v>
      </c>
      <c r="J945" s="4">
        <v>710.57299999999998</v>
      </c>
      <c r="K945" s="2">
        <v>23.825841961346846</v>
      </c>
      <c r="L945" s="5">
        <v>3.6869775050088682</v>
      </c>
      <c r="M945" s="5">
        <v>3.3375881155067809E-2</v>
      </c>
      <c r="N945" s="5">
        <v>1.2669043152498056</v>
      </c>
      <c r="O945" s="5">
        <v>2.657887836060945</v>
      </c>
      <c r="P945" s="5">
        <v>9.6174026689258785E-2</v>
      </c>
      <c r="Q945" s="2">
        <v>1.8698224735248883</v>
      </c>
      <c r="R945" s="5">
        <v>3.1256558674009098</v>
      </c>
      <c r="S945" s="5">
        <v>0.20797863132992669</v>
      </c>
      <c r="T945" s="5">
        <v>7.0337600781341256E-2</v>
      </c>
      <c r="U945" s="5">
        <v>0.37871970930502569</v>
      </c>
      <c r="V945" s="5">
        <v>0.30065876412416459</v>
      </c>
      <c r="W945" s="3">
        <v>0.27773340988041079</v>
      </c>
      <c r="X945" s="3" t="s">
        <v>147</v>
      </c>
      <c r="Y945" s="3">
        <v>0.55546681976082157</v>
      </c>
      <c r="AB945">
        <f t="shared" si="184"/>
        <v>0.10399620638616951</v>
      </c>
      <c r="AC945">
        <f t="shared" si="185"/>
        <v>4.1769975414331962E-4</v>
      </c>
      <c r="AD945">
        <f t="shared" si="186"/>
        <v>2.0432325755703269E-2</v>
      </c>
      <c r="AE945">
        <f t="shared" si="187"/>
        <v>2.7669729787762189E-2</v>
      </c>
      <c r="AF945">
        <f t="shared" si="188"/>
        <v>1.0926433054599066E-3</v>
      </c>
      <c r="AG945">
        <f t="shared" si="189"/>
        <v>0.13595855319130681</v>
      </c>
      <c r="AH945">
        <f t="shared" si="190"/>
        <v>1.1529835479503429E-2</v>
      </c>
      <c r="AI945">
        <f t="shared" si="191"/>
        <v>1.7989938381295671E-3</v>
      </c>
      <c r="AJ945">
        <f t="shared" si="192"/>
        <v>7.7909835281840308E-3</v>
      </c>
      <c r="AK945">
        <f t="shared" si="193"/>
        <v>3.7507330853812949E-3</v>
      </c>
      <c r="AL945" s="5">
        <f t="shared" si="194"/>
        <v>0.1536086049892382</v>
      </c>
      <c r="AM945" s="5">
        <f t="shared" si="195"/>
        <v>0.16082909912250512</v>
      </c>
      <c r="AN945" s="5">
        <f t="shared" si="196"/>
        <v>-7.2204941332669192E-3</v>
      </c>
    </row>
    <row r="946" spans="1:40" x14ac:dyDescent="0.25">
      <c r="A946" s="17">
        <v>1015</v>
      </c>
      <c r="B946" s="6" t="s">
        <v>57</v>
      </c>
      <c r="C946" s="6" t="s">
        <v>127</v>
      </c>
      <c r="D946">
        <v>2013</v>
      </c>
      <c r="E946" s="1">
        <v>0.4390222222222222</v>
      </c>
      <c r="F946" s="6" t="s">
        <v>58</v>
      </c>
      <c r="G946" s="6" t="s">
        <v>127</v>
      </c>
      <c r="H946" s="6">
        <v>2013</v>
      </c>
      <c r="I946" s="1">
        <v>0.4390222222222222</v>
      </c>
      <c r="J946" s="4">
        <v>710.61699999999996</v>
      </c>
      <c r="K946" s="2">
        <v>27.455014445193285</v>
      </c>
      <c r="L946" s="5">
        <v>4.3818071713267024</v>
      </c>
      <c r="M946" s="5">
        <v>3.0845495299624607E-2</v>
      </c>
      <c r="N946" s="5">
        <v>1.4034470514121298</v>
      </c>
      <c r="O946" s="5">
        <v>3.0923643350309198</v>
      </c>
      <c r="P946" s="5">
        <v>9.1984852599923742E-2</v>
      </c>
      <c r="Q946" s="2">
        <v>2.182071333428087</v>
      </c>
      <c r="R946" s="5">
        <v>3.6104399416281914</v>
      </c>
      <c r="S946" s="5">
        <v>0.14282705498648829</v>
      </c>
      <c r="T946" s="5">
        <v>8.154978936145163E-2</v>
      </c>
      <c r="U946" s="5">
        <v>0.45399420503590554</v>
      </c>
      <c r="V946" s="5">
        <v>0.52221285633939718</v>
      </c>
      <c r="W946" s="3">
        <v>0.22699786234343336</v>
      </c>
      <c r="X946" s="3" t="s">
        <v>147</v>
      </c>
      <c r="Y946" s="3">
        <v>0.45399572468686672</v>
      </c>
      <c r="AB946">
        <f t="shared" si="184"/>
        <v>0.12359482050395458</v>
      </c>
      <c r="AC946">
        <f t="shared" si="185"/>
        <v>3.8603192956078057E-4</v>
      </c>
      <c r="AD946">
        <f t="shared" si="186"/>
        <v>2.2634453912708991E-2</v>
      </c>
      <c r="AE946">
        <f t="shared" si="187"/>
        <v>3.2192812802224087E-2</v>
      </c>
      <c r="AF946">
        <f t="shared" si="188"/>
        <v>1.0450496548487353E-3</v>
      </c>
      <c r="AG946">
        <f t="shared" si="189"/>
        <v>0.15704550074351292</v>
      </c>
      <c r="AH946">
        <f t="shared" si="190"/>
        <v>7.9179886678061844E-3</v>
      </c>
      <c r="AI946">
        <f t="shared" si="191"/>
        <v>2.0857630475353563E-3</v>
      </c>
      <c r="AJ946">
        <f t="shared" si="192"/>
        <v>9.3395228355462982E-3</v>
      </c>
      <c r="AK946">
        <f t="shared" si="193"/>
        <v>6.5146314413597455E-3</v>
      </c>
      <c r="AL946" s="5">
        <f t="shared" si="194"/>
        <v>0.17985316880329716</v>
      </c>
      <c r="AM946" s="5">
        <f t="shared" si="195"/>
        <v>0.1829034067357605</v>
      </c>
      <c r="AN946" s="5">
        <f t="shared" si="196"/>
        <v>-3.05023793246334E-3</v>
      </c>
    </row>
    <row r="947" spans="1:40" x14ac:dyDescent="0.25">
      <c r="A947" s="17">
        <v>1016</v>
      </c>
      <c r="B947" s="6" t="s">
        <v>58</v>
      </c>
      <c r="C947" s="6" t="s">
        <v>127</v>
      </c>
      <c r="D947">
        <v>2013</v>
      </c>
      <c r="E947" s="1">
        <v>0.43902222222222198</v>
      </c>
      <c r="F947" s="6" t="s">
        <v>122</v>
      </c>
      <c r="G947" s="6" t="s">
        <v>128</v>
      </c>
      <c r="H947" s="6">
        <v>2013</v>
      </c>
      <c r="I947" s="1">
        <v>0.4390222222222222</v>
      </c>
      <c r="J947" s="4">
        <v>710.72799999999995</v>
      </c>
      <c r="K947" s="2">
        <v>66.298218165036488</v>
      </c>
      <c r="L947" s="5">
        <v>9.2655324305969842</v>
      </c>
      <c r="M947" s="5">
        <v>5.4419318407792218E-2</v>
      </c>
      <c r="N947" s="5">
        <v>2.2937466935311406</v>
      </c>
      <c r="O947" s="5">
        <v>4.592549235900842</v>
      </c>
      <c r="P947" s="5">
        <v>0.12529312667199458</v>
      </c>
      <c r="Q947" s="2">
        <v>2.8779335318903061</v>
      </c>
      <c r="R947" s="5">
        <v>5.8005763104872798</v>
      </c>
      <c r="S947" s="5">
        <v>0.27747417671270402</v>
      </c>
      <c r="T947" s="5">
        <v>0.17796587911737452</v>
      </c>
      <c r="U947" s="5">
        <v>0.87507550943070589</v>
      </c>
      <c r="V947" s="5">
        <v>0.93661897847465336</v>
      </c>
      <c r="W947" s="3">
        <v>0.45373489388895871</v>
      </c>
      <c r="X947" s="3">
        <v>3.3680335363321615E-2</v>
      </c>
      <c r="Y947" s="3">
        <v>0.90746978777791742</v>
      </c>
      <c r="AB947">
        <f t="shared" si="184"/>
        <v>0.26134692213908506</v>
      </c>
      <c r="AC947">
        <f t="shared" si="185"/>
        <v>6.8105875059812056E-4</v>
      </c>
      <c r="AD947">
        <f t="shared" si="186"/>
        <v>3.6992990772199301E-2</v>
      </c>
      <c r="AE947">
        <f t="shared" si="187"/>
        <v>4.7810368319641992E-2</v>
      </c>
      <c r="AF947">
        <f t="shared" si="188"/>
        <v>1.423468485110073E-3</v>
      </c>
      <c r="AG947">
        <f t="shared" si="189"/>
        <v>0.25231119365210175</v>
      </c>
      <c r="AH947">
        <f t="shared" si="190"/>
        <v>1.538250149474751E-2</v>
      </c>
      <c r="AI947">
        <f t="shared" si="191"/>
        <v>4.5517549130620642E-3</v>
      </c>
      <c r="AJ947">
        <f t="shared" si="192"/>
        <v>1.8001964810341615E-2</v>
      </c>
      <c r="AK947">
        <f t="shared" si="193"/>
        <v>1.1684368493945276E-2</v>
      </c>
      <c r="AL947" s="5">
        <f t="shared" si="194"/>
        <v>0.34825480846663448</v>
      </c>
      <c r="AM947" s="5">
        <f t="shared" si="195"/>
        <v>0.30193178336419824</v>
      </c>
      <c r="AN947" s="5">
        <f t="shared" si="196"/>
        <v>4.6323025102436244E-2</v>
      </c>
    </row>
    <row r="948" spans="1:40" x14ac:dyDescent="0.25">
      <c r="A948" s="17">
        <v>1017</v>
      </c>
      <c r="B948" s="6" t="s">
        <v>122</v>
      </c>
      <c r="C948" s="6" t="s">
        <v>128</v>
      </c>
      <c r="D948">
        <v>2013</v>
      </c>
      <c r="E948" s="1">
        <v>0.43902222222222198</v>
      </c>
      <c r="F948" s="6" t="s">
        <v>123</v>
      </c>
      <c r="G948" s="6" t="s">
        <v>128</v>
      </c>
      <c r="H948" s="6">
        <v>2013</v>
      </c>
      <c r="I948" s="1">
        <v>0.43902222222222198</v>
      </c>
      <c r="J948" s="4">
        <v>710.15800000000002</v>
      </c>
      <c r="K948" s="2">
        <v>36.175048369517754</v>
      </c>
      <c r="L948" s="5">
        <v>5.1072859842457605</v>
      </c>
      <c r="M948" s="5">
        <v>4.0341257391547612E-2</v>
      </c>
      <c r="N948" s="5">
        <v>2.868323199438247</v>
      </c>
      <c r="O948" s="5">
        <v>3.7760704894779282</v>
      </c>
      <c r="P948" s="5">
        <v>0.28974866625924561</v>
      </c>
      <c r="Q948" s="2">
        <v>2.4671569444921642</v>
      </c>
      <c r="R948" s="5">
        <v>5.1914644346751011</v>
      </c>
      <c r="S948" s="5">
        <v>0.29145063492912843</v>
      </c>
      <c r="T948" s="5">
        <v>0.14176939028591759</v>
      </c>
      <c r="U948" s="5">
        <v>0.59380306917615511</v>
      </c>
      <c r="V948" s="5">
        <v>0.57457542312180299</v>
      </c>
      <c r="W948" s="3">
        <v>1.9726413732459502</v>
      </c>
      <c r="X948" s="3">
        <v>0.16543221640474004</v>
      </c>
      <c r="Y948" s="3">
        <v>3.9452827464919005</v>
      </c>
      <c r="AB948">
        <f t="shared" si="184"/>
        <v>0.14405793541437281</v>
      </c>
      <c r="AC948">
        <f t="shared" si="185"/>
        <v>5.0487156327026956E-4</v>
      </c>
      <c r="AD948">
        <f t="shared" si="186"/>
        <v>4.6259621407957224E-2</v>
      </c>
      <c r="AE948">
        <f t="shared" si="187"/>
        <v>3.9310481309942462E-2</v>
      </c>
      <c r="AF948">
        <f t="shared" si="188"/>
        <v>3.2918652920400186E-3</v>
      </c>
      <c r="AG948">
        <f t="shared" si="189"/>
        <v>0.22581628414182051</v>
      </c>
      <c r="AH948">
        <f t="shared" si="190"/>
        <v>1.6157322748215099E-2</v>
      </c>
      <c r="AI948">
        <f t="shared" si="191"/>
        <v>3.6259732593467639E-3</v>
      </c>
      <c r="AJ948">
        <f t="shared" si="192"/>
        <v>1.2215656638061205E-2</v>
      </c>
      <c r="AK948">
        <f t="shared" si="193"/>
        <v>7.1678570748727917E-3</v>
      </c>
      <c r="AL948" s="5">
        <f t="shared" si="194"/>
        <v>0.23342477498758279</v>
      </c>
      <c r="AM948" s="5">
        <f t="shared" si="195"/>
        <v>0.26498309386231633</v>
      </c>
      <c r="AN948" s="5">
        <f t="shared" si="196"/>
        <v>-3.1558318874733537E-2</v>
      </c>
    </row>
    <row r="949" spans="1:40" x14ac:dyDescent="0.25">
      <c r="A949" s="17">
        <v>1018</v>
      </c>
      <c r="B949" s="6" t="s">
        <v>123</v>
      </c>
      <c r="C949" s="6" t="s">
        <v>128</v>
      </c>
      <c r="D949">
        <v>2013</v>
      </c>
      <c r="E949" s="1">
        <v>0.43902222222222198</v>
      </c>
      <c r="F949" s="6" t="s">
        <v>124</v>
      </c>
      <c r="G949" s="6" t="s">
        <v>128</v>
      </c>
      <c r="H949" s="6">
        <v>2013</v>
      </c>
      <c r="I949" s="1">
        <v>0.43902222222222198</v>
      </c>
      <c r="J949" s="4">
        <v>710.05200000000002</v>
      </c>
      <c r="K949" s="2">
        <v>39.560482894210494</v>
      </c>
      <c r="L949" s="5">
        <v>6.0470312972383242</v>
      </c>
      <c r="M949" s="5">
        <v>4.333767104381088E-2</v>
      </c>
      <c r="N949" s="5">
        <v>2.2828187231357706</v>
      </c>
      <c r="O949" s="5">
        <v>3.728327878333793</v>
      </c>
      <c r="P949" s="5">
        <v>0.32751685792026497</v>
      </c>
      <c r="Q949" s="2">
        <v>2.3328033587023667</v>
      </c>
      <c r="R949" s="5">
        <v>5.5349842922302406</v>
      </c>
      <c r="S949" s="5">
        <v>0.23003010108179872</v>
      </c>
      <c r="T949" s="5">
        <v>0.15352208946199244</v>
      </c>
      <c r="U949" s="5">
        <v>0.64960500545499955</v>
      </c>
      <c r="V949" s="5">
        <v>0.66524705232856185</v>
      </c>
      <c r="W949" s="3">
        <v>2.1736894014622199</v>
      </c>
      <c r="X949" s="3">
        <v>0.1192607851889656</v>
      </c>
      <c r="Y949" s="3">
        <v>4.3473788029244398</v>
      </c>
      <c r="AB949">
        <f t="shared" si="184"/>
        <v>0.17056472787178301</v>
      </c>
      <c r="AC949">
        <f t="shared" si="185"/>
        <v>5.4237173412859032E-4</v>
      </c>
      <c r="AD949">
        <f t="shared" si="186"/>
        <v>3.6816747114111474E-2</v>
      </c>
      <c r="AE949">
        <f t="shared" si="187"/>
        <v>3.881346065624993E-2</v>
      </c>
      <c r="AF949">
        <f t="shared" si="188"/>
        <v>3.7209537184929834E-3</v>
      </c>
      <c r="AG949">
        <f t="shared" si="189"/>
        <v>0.24075857619411767</v>
      </c>
      <c r="AH949">
        <f t="shared" si="190"/>
        <v>1.2752315965573181E-2</v>
      </c>
      <c r="AI949">
        <f t="shared" si="191"/>
        <v>3.9265668702217855E-3</v>
      </c>
      <c r="AJ949">
        <f t="shared" si="192"/>
        <v>1.336360842326681E-2</v>
      </c>
      <c r="AK949">
        <f t="shared" si="193"/>
        <v>8.2989901737595042E-3</v>
      </c>
      <c r="AL949" s="5">
        <f t="shared" si="194"/>
        <v>0.25045826109476599</v>
      </c>
      <c r="AM949" s="5">
        <f t="shared" si="195"/>
        <v>0.27910005762693896</v>
      </c>
      <c r="AN949" s="5">
        <f t="shared" si="196"/>
        <v>-2.864179653217297E-2</v>
      </c>
    </row>
    <row r="950" spans="1:40" x14ac:dyDescent="0.25">
      <c r="A950" s="17">
        <v>1019</v>
      </c>
      <c r="B950" s="6" t="s">
        <v>124</v>
      </c>
      <c r="C950" s="6" t="s">
        <v>128</v>
      </c>
      <c r="D950">
        <v>2013</v>
      </c>
      <c r="E950" s="1">
        <v>0.43902222222222098</v>
      </c>
      <c r="F950" s="6" t="s">
        <v>125</v>
      </c>
      <c r="G950" s="6" t="s">
        <v>128</v>
      </c>
      <c r="H950" s="6">
        <v>2013</v>
      </c>
      <c r="I950" s="1">
        <v>0.43902222222222198</v>
      </c>
      <c r="J950" s="4">
        <v>710.10199999999998</v>
      </c>
      <c r="K950" s="2">
        <v>41.979884579961912</v>
      </c>
      <c r="L950" s="5">
        <v>5.245237069228553</v>
      </c>
      <c r="M950" s="5">
        <v>4.0390441560977625E-2</v>
      </c>
      <c r="N950" s="5">
        <v>2.1239483905129126</v>
      </c>
      <c r="O950" s="5">
        <v>3.9328237351817061</v>
      </c>
      <c r="P950" s="5">
        <v>0.28011093242003737</v>
      </c>
      <c r="Q950" s="2">
        <v>2.719263355255066</v>
      </c>
      <c r="R950" s="5">
        <v>4.8132709573178705</v>
      </c>
      <c r="S950" s="5">
        <v>0.1630338552301876</v>
      </c>
      <c r="T950" s="5">
        <v>0.14343667060037385</v>
      </c>
      <c r="U950" s="5">
        <v>0.55999185093596882</v>
      </c>
      <c r="V950" s="5">
        <v>0.91034902966991604</v>
      </c>
      <c r="W950" s="3">
        <v>1.757230189714025</v>
      </c>
      <c r="X950" s="3">
        <v>0.25726073021199125</v>
      </c>
      <c r="Y950" s="3">
        <v>3.51446037942805</v>
      </c>
      <c r="AB950">
        <f t="shared" si="184"/>
        <v>0.14794903306429788</v>
      </c>
      <c r="AC950">
        <f t="shared" si="185"/>
        <v>5.0548710403706487E-4</v>
      </c>
      <c r="AD950">
        <f t="shared" si="186"/>
        <v>3.425452489259579E-2</v>
      </c>
      <c r="AE950">
        <f t="shared" si="187"/>
        <v>4.0942348499043352E-2</v>
      </c>
      <c r="AF950">
        <f t="shared" si="188"/>
        <v>3.1823699769146577E-3</v>
      </c>
      <c r="AG950">
        <f t="shared" si="189"/>
        <v>0.20936577257266473</v>
      </c>
      <c r="AH950">
        <f t="shared" si="190"/>
        <v>9.0382051096936852E-3</v>
      </c>
      <c r="AI950">
        <f t="shared" si="191"/>
        <v>3.6686165536704623E-3</v>
      </c>
      <c r="AJ950">
        <f t="shared" si="192"/>
        <v>1.1520095678584013E-2</v>
      </c>
      <c r="AK950">
        <f t="shared" si="193"/>
        <v>1.1356649571730489E-2</v>
      </c>
      <c r="AL950" s="5">
        <f t="shared" si="194"/>
        <v>0.22683376353688872</v>
      </c>
      <c r="AM950" s="5">
        <f t="shared" si="195"/>
        <v>0.24494933948634337</v>
      </c>
      <c r="AN950" s="5">
        <f t="shared" si="196"/>
        <v>-1.8115575949454649E-2</v>
      </c>
    </row>
    <row r="951" spans="1:40" x14ac:dyDescent="0.25">
      <c r="A951" s="17">
        <v>1020</v>
      </c>
      <c r="B951" s="6" t="s">
        <v>125</v>
      </c>
      <c r="C951" s="6" t="s">
        <v>128</v>
      </c>
      <c r="D951">
        <v>2013</v>
      </c>
      <c r="E951" s="1">
        <v>0.43902222222222098</v>
      </c>
      <c r="F951" s="6" t="s">
        <v>126</v>
      </c>
      <c r="G951" s="6" t="s">
        <v>128</v>
      </c>
      <c r="H951" s="6">
        <v>2013</v>
      </c>
      <c r="I951" s="1">
        <v>0.43902222222222198</v>
      </c>
      <c r="J951" s="4">
        <v>711.82</v>
      </c>
      <c r="K951" s="2">
        <v>61.939816245680035</v>
      </c>
      <c r="L951" s="5">
        <v>5.6827756080657084</v>
      </c>
      <c r="M951" s="5">
        <v>1.3308607981418522E-3</v>
      </c>
      <c r="N951" s="5">
        <v>2.1186844988901687</v>
      </c>
      <c r="O951" s="5">
        <v>5.2137619060998572</v>
      </c>
      <c r="P951" s="5">
        <v>0.44469107358601895</v>
      </c>
      <c r="Q951" s="2">
        <v>4.2774693131784254</v>
      </c>
      <c r="R951" s="5">
        <v>3.7135605443323687</v>
      </c>
      <c r="S951" s="5">
        <v>0.11734520899478332</v>
      </c>
      <c r="T951" s="5">
        <v>0.22115235124984781</v>
      </c>
      <c r="U951" s="5">
        <v>0.41922115141468347</v>
      </c>
      <c r="V951" s="5">
        <v>1.6199788336002545</v>
      </c>
      <c r="W951" s="3">
        <v>1.2102527235311058</v>
      </c>
      <c r="X951" s="3">
        <v>0.27655153376415892</v>
      </c>
      <c r="Y951" s="3">
        <v>2.4205054470622116</v>
      </c>
      <c r="AB951">
        <f t="shared" si="184"/>
        <v>0.16029040160397448</v>
      </c>
      <c r="AC951">
        <f t="shared" si="185"/>
        <v>1.6655746873020778E-5</v>
      </c>
      <c r="AD951">
        <f t="shared" si="186"/>
        <v>3.4169630124234837E-2</v>
      </c>
      <c r="AE951">
        <f t="shared" si="187"/>
        <v>5.4277453383176945E-2</v>
      </c>
      <c r="AF951">
        <f t="shared" si="188"/>
        <v>5.0521823955802913E-3</v>
      </c>
      <c r="AG951">
        <f t="shared" si="189"/>
        <v>0.16153100028109757</v>
      </c>
      <c r="AH951">
        <f t="shared" si="190"/>
        <v>6.5053363673285907E-3</v>
      </c>
      <c r="AI951">
        <f t="shared" si="191"/>
        <v>5.6563162912415064E-3</v>
      </c>
      <c r="AJ951">
        <f t="shared" si="192"/>
        <v>8.6241750959613964E-3</v>
      </c>
      <c r="AK951">
        <f t="shared" si="193"/>
        <v>2.0209316786430322E-2</v>
      </c>
      <c r="AL951" s="5">
        <f t="shared" si="194"/>
        <v>0.25380632325383956</v>
      </c>
      <c r="AM951" s="5">
        <f t="shared" si="195"/>
        <v>0.20252614482205936</v>
      </c>
      <c r="AN951" s="5">
        <f t="shared" si="196"/>
        <v>5.1280178431780205E-2</v>
      </c>
    </row>
    <row r="952" spans="1:40" x14ac:dyDescent="0.25">
      <c r="A952" s="17">
        <v>1021</v>
      </c>
      <c r="B952" s="6" t="s">
        <v>126</v>
      </c>
      <c r="C952" s="6" t="s">
        <v>128</v>
      </c>
      <c r="D952">
        <v>2013</v>
      </c>
      <c r="E952" s="1">
        <v>0.43902222222222098</v>
      </c>
      <c r="F952" s="6" t="s">
        <v>127</v>
      </c>
      <c r="G952" s="6" t="s">
        <v>128</v>
      </c>
      <c r="H952" s="6">
        <v>2013</v>
      </c>
      <c r="I952" s="1">
        <v>0.43902222222222198</v>
      </c>
      <c r="J952" s="4">
        <v>711.60900000000004</v>
      </c>
      <c r="K952" s="2">
        <v>34.696019864841332</v>
      </c>
      <c r="L952" s="5">
        <v>6.3005105331720088</v>
      </c>
      <c r="M952" s="5">
        <v>3.0159820912888956E-2</v>
      </c>
      <c r="N952" s="5">
        <v>1.0862126064547617</v>
      </c>
      <c r="O952" s="5">
        <v>2.5301197708292054</v>
      </c>
      <c r="P952" s="5">
        <v>7.0235199386179767E-2</v>
      </c>
      <c r="Q952" s="2">
        <v>1.3675088216515905</v>
      </c>
      <c r="R952" s="5">
        <v>4.6111933191776195</v>
      </c>
      <c r="S952" s="5">
        <v>7.2622278058128376E-2</v>
      </c>
      <c r="T952" s="5">
        <v>0.10801530990567386</v>
      </c>
      <c r="U952" s="5">
        <v>0.54530976046302571</v>
      </c>
      <c r="V952" s="5">
        <v>0.62881160862215058</v>
      </c>
      <c r="W952" s="3">
        <v>0.62332648728727558</v>
      </c>
      <c r="X952" s="3">
        <v>3.4207712479449801E-2</v>
      </c>
      <c r="Y952" s="3">
        <v>1.2466529745745512</v>
      </c>
      <c r="AB952">
        <f t="shared" si="184"/>
        <v>0.17771445387335369</v>
      </c>
      <c r="AC952">
        <f t="shared" si="185"/>
        <v>3.7745070225381655E-4</v>
      </c>
      <c r="AD952">
        <f t="shared" si="186"/>
        <v>1.7518173667803054E-2</v>
      </c>
      <c r="AE952">
        <f t="shared" si="187"/>
        <v>2.6339610513162994E-2</v>
      </c>
      <c r="AF952">
        <f t="shared" si="188"/>
        <v>7.9794954062708504E-4</v>
      </c>
      <c r="AG952">
        <f t="shared" si="189"/>
        <v>0.20057587871377658</v>
      </c>
      <c r="AH952">
        <f t="shared" si="190"/>
        <v>4.0260045601929438E-3</v>
      </c>
      <c r="AI952">
        <f t="shared" si="191"/>
        <v>2.7626600109384256E-3</v>
      </c>
      <c r="AJ952">
        <f t="shared" si="192"/>
        <v>1.1218057199403945E-2</v>
      </c>
      <c r="AK952">
        <f t="shared" si="193"/>
        <v>7.8444561953861097E-3</v>
      </c>
      <c r="AL952" s="5">
        <f t="shared" si="194"/>
        <v>0.22274763829720065</v>
      </c>
      <c r="AM952" s="5">
        <f t="shared" si="195"/>
        <v>0.22642705667969798</v>
      </c>
      <c r="AN952" s="5">
        <f t="shared" si="196"/>
        <v>-3.6794183824973292E-3</v>
      </c>
    </row>
    <row r="953" spans="1:40" x14ac:dyDescent="0.25">
      <c r="A953" s="17">
        <v>1022</v>
      </c>
      <c r="B953" s="6" t="s">
        <v>127</v>
      </c>
      <c r="C953" s="6" t="s">
        <v>128</v>
      </c>
      <c r="D953">
        <v>2013</v>
      </c>
      <c r="E953" s="1">
        <v>0.43902222222222098</v>
      </c>
      <c r="F953" s="6" t="s">
        <v>128</v>
      </c>
      <c r="G953" s="6" t="s">
        <v>128</v>
      </c>
      <c r="H953" s="6">
        <v>2013</v>
      </c>
      <c r="I953" s="1">
        <v>0.43902222222222198</v>
      </c>
      <c r="J953" s="4">
        <v>711.81899999999996</v>
      </c>
      <c r="K953" s="2">
        <v>24.669192589689263</v>
      </c>
      <c r="L953" s="5">
        <v>6.7167262089566773</v>
      </c>
      <c r="M953" s="5">
        <v>2.5286390688269541E-2</v>
      </c>
      <c r="N953" s="5">
        <v>0.51408012430126215</v>
      </c>
      <c r="O953" s="5">
        <v>1.9300721110282251</v>
      </c>
      <c r="P953" s="5">
        <v>4.0338906379290246E-2</v>
      </c>
      <c r="Q953" s="2">
        <v>0.84521154701780454</v>
      </c>
      <c r="R953" s="5">
        <v>4.3028166804576262</v>
      </c>
      <c r="S953" s="5">
        <v>5.0159755031358631E-2</v>
      </c>
      <c r="T953" s="5">
        <v>9.0177418697730757E-2</v>
      </c>
      <c r="U953" s="5">
        <v>0.49099654078728827</v>
      </c>
      <c r="V953" s="5">
        <v>0.28820060530368913</v>
      </c>
      <c r="W953" s="3">
        <v>0.17370621312455864</v>
      </c>
      <c r="X953" s="3" t="s">
        <v>147</v>
      </c>
      <c r="Y953" s="3">
        <v>0.34741242624911728</v>
      </c>
      <c r="AB953">
        <f t="shared" si="184"/>
        <v>0.18945438211030594</v>
      </c>
      <c r="AC953">
        <f t="shared" si="185"/>
        <v>3.1645963516556798E-4</v>
      </c>
      <c r="AD953">
        <f t="shared" si="186"/>
        <v>8.290959654821831E-3</v>
      </c>
      <c r="AE953">
        <f t="shared" si="187"/>
        <v>2.0092862105947112E-2</v>
      </c>
      <c r="AF953">
        <f t="shared" si="188"/>
        <v>4.5829458869717937E-4</v>
      </c>
      <c r="AG953">
        <f t="shared" si="189"/>
        <v>0.1871622326129242</v>
      </c>
      <c r="AH953">
        <f t="shared" si="190"/>
        <v>2.7807362684598123E-3</v>
      </c>
      <c r="AI953">
        <f t="shared" si="191"/>
        <v>2.3064281234153597E-3</v>
      </c>
      <c r="AJ953">
        <f t="shared" si="192"/>
        <v>1.0100731141478879E-2</v>
      </c>
      <c r="AK953">
        <f t="shared" si="193"/>
        <v>3.5953169324312514E-3</v>
      </c>
      <c r="AL953" s="5">
        <f t="shared" si="194"/>
        <v>0.21861295809493761</v>
      </c>
      <c r="AM953" s="5">
        <f t="shared" si="195"/>
        <v>0.20594544507870952</v>
      </c>
      <c r="AN953" s="5">
        <f t="shared" si="196"/>
        <v>1.2667513016228094E-2</v>
      </c>
    </row>
    <row r="954" spans="1:40" x14ac:dyDescent="0.25">
      <c r="A954" s="17">
        <v>1023</v>
      </c>
      <c r="B954" s="6" t="s">
        <v>128</v>
      </c>
      <c r="C954" s="6" t="s">
        <v>128</v>
      </c>
      <c r="D954">
        <v>2013</v>
      </c>
      <c r="E954" s="1">
        <v>0.43902222222221998</v>
      </c>
      <c r="F954" s="6" t="s">
        <v>129</v>
      </c>
      <c r="G954" s="6" t="s">
        <v>128</v>
      </c>
      <c r="H954" s="6">
        <v>2013</v>
      </c>
      <c r="I954" s="1">
        <v>0.43902222222222198</v>
      </c>
      <c r="J954" s="4">
        <v>711.36199999999997</v>
      </c>
      <c r="K954" s="2">
        <v>26.062679760796897</v>
      </c>
      <c r="L954" s="5">
        <v>6.22509121000747</v>
      </c>
      <c r="M954" s="5">
        <v>3.1088719011323818E-2</v>
      </c>
      <c r="N954" s="5">
        <v>0.6743542668852146</v>
      </c>
      <c r="O954" s="5">
        <v>2.4774540482436045</v>
      </c>
      <c r="P954" s="5">
        <v>5.4875951578333776E-2</v>
      </c>
      <c r="Q954" s="2">
        <v>1.4229256986269532</v>
      </c>
      <c r="R954" s="5">
        <v>4.1825118575352649</v>
      </c>
      <c r="S954" s="5">
        <v>7.2234202370476175E-2</v>
      </c>
      <c r="T954" s="5">
        <v>9.4689717284120706E-2</v>
      </c>
      <c r="U954" s="5">
        <v>0.5036648007624811</v>
      </c>
      <c r="V954" s="5">
        <v>0.41567959304357938</v>
      </c>
      <c r="W954" s="3">
        <v>0.17666416860689768</v>
      </c>
      <c r="X954" s="3" t="s">
        <v>147</v>
      </c>
      <c r="Y954" s="3">
        <v>0.35332833721379536</v>
      </c>
      <c r="AB954">
        <f t="shared" si="184"/>
        <v>0.1755871494657002</v>
      </c>
      <c r="AC954">
        <f t="shared" si="185"/>
        <v>3.890758786959829E-4</v>
      </c>
      <c r="AD954">
        <f t="shared" si="186"/>
        <v>1.0875822183169631E-2</v>
      </c>
      <c r="AE954">
        <f t="shared" si="187"/>
        <v>2.5791338199617781E-2</v>
      </c>
      <c r="AF954">
        <f t="shared" si="188"/>
        <v>6.2345149919260914E-4</v>
      </c>
      <c r="AG954">
        <f t="shared" si="189"/>
        <v>0.18192926060309714</v>
      </c>
      <c r="AH954">
        <f t="shared" si="190"/>
        <v>4.0044905767437156E-3</v>
      </c>
      <c r="AI954">
        <f t="shared" si="191"/>
        <v>2.4218371971190741E-3</v>
      </c>
      <c r="AJ954">
        <f t="shared" si="192"/>
        <v>1.036134130348655E-2</v>
      </c>
      <c r="AK954">
        <f t="shared" si="193"/>
        <v>5.1856236657133155E-3</v>
      </c>
      <c r="AL954" s="5">
        <f t="shared" si="194"/>
        <v>0.21326683722637621</v>
      </c>
      <c r="AM954" s="5">
        <f t="shared" si="195"/>
        <v>0.20390255334615978</v>
      </c>
      <c r="AN954" s="5">
        <f t="shared" si="196"/>
        <v>9.3642838802164285E-3</v>
      </c>
    </row>
    <row r="955" spans="1:40" x14ac:dyDescent="0.25">
      <c r="A955" s="17">
        <v>1024</v>
      </c>
      <c r="B955" s="6" t="s">
        <v>129</v>
      </c>
      <c r="C955" s="6" t="s">
        <v>128</v>
      </c>
      <c r="D955">
        <v>2013</v>
      </c>
      <c r="E955" s="1">
        <v>0.43951990740740743</v>
      </c>
      <c r="F955" s="6" t="s">
        <v>130</v>
      </c>
      <c r="G955" s="6" t="s">
        <v>128</v>
      </c>
      <c r="H955" s="6">
        <v>2013</v>
      </c>
      <c r="I955" s="1">
        <v>0.43936944444444442</v>
      </c>
      <c r="J955" s="4">
        <v>711.00099999999998</v>
      </c>
      <c r="K955" s="2">
        <v>32.09559480225775</v>
      </c>
      <c r="L955" s="5">
        <v>3.7518371985412124</v>
      </c>
      <c r="M955" s="5">
        <v>3.009372232481624E-2</v>
      </c>
      <c r="N955" s="5">
        <v>0.92458941689252205</v>
      </c>
      <c r="O955" s="5">
        <v>2.434972665298643</v>
      </c>
      <c r="P955" s="5">
        <v>6.6298078343068445E-2</v>
      </c>
      <c r="Q955" s="2">
        <v>1.7509419709208103</v>
      </c>
      <c r="R955" s="5">
        <v>2.7130294706570974</v>
      </c>
      <c r="S955" s="5">
        <v>0.21235600700045901</v>
      </c>
      <c r="T955" s="5">
        <v>6.7676416770159259E-2</v>
      </c>
      <c r="U955" s="5">
        <v>0.35368164039150446</v>
      </c>
      <c r="V955" s="5">
        <v>0.58262365313128972</v>
      </c>
      <c r="W955" s="3">
        <v>0.23086219384882059</v>
      </c>
      <c r="X955" s="3" t="s">
        <v>147</v>
      </c>
      <c r="Y955" s="3">
        <v>0.46172438769764118</v>
      </c>
      <c r="AB955">
        <f t="shared" si="184"/>
        <v>0.10582566210310021</v>
      </c>
      <c r="AC955">
        <f t="shared" si="185"/>
        <v>3.7662347723288247E-4</v>
      </c>
      <c r="AD955">
        <f t="shared" si="186"/>
        <v>1.4911554036737775E-2</v>
      </c>
      <c r="AE955">
        <f t="shared" si="187"/>
        <v>2.5349089143374842E-2</v>
      </c>
      <c r="AF955">
        <f t="shared" si="188"/>
        <v>7.5321949137542598E-4</v>
      </c>
      <c r="AG955">
        <f t="shared" si="189"/>
        <v>0.11801029199757533</v>
      </c>
      <c r="AH955">
        <f t="shared" si="190"/>
        <v>1.1772506666396445E-2</v>
      </c>
      <c r="AI955">
        <f t="shared" si="191"/>
        <v>1.7309299066752073E-3</v>
      </c>
      <c r="AJ955">
        <f t="shared" si="192"/>
        <v>7.2759029086917199E-3</v>
      </c>
      <c r="AK955">
        <f t="shared" si="193"/>
        <v>7.2682591458494228E-3</v>
      </c>
      <c r="AL955" s="5">
        <f t="shared" si="194"/>
        <v>0.14721614825182114</v>
      </c>
      <c r="AM955" s="5">
        <f t="shared" si="195"/>
        <v>0.14605789062518812</v>
      </c>
      <c r="AN955" s="5">
        <f t="shared" si="196"/>
        <v>1.1582576266330191E-3</v>
      </c>
    </row>
    <row r="956" spans="1:40" x14ac:dyDescent="0.25">
      <c r="A956" s="17">
        <v>1025</v>
      </c>
      <c r="B956" s="6" t="s">
        <v>130</v>
      </c>
      <c r="C956" s="6" t="s">
        <v>128</v>
      </c>
      <c r="D956">
        <v>2013</v>
      </c>
      <c r="E956" s="1">
        <v>0.43950833333333333</v>
      </c>
      <c r="F956" s="6" t="s">
        <v>40</v>
      </c>
      <c r="G956" s="6" t="s">
        <v>128</v>
      </c>
      <c r="H956" s="6">
        <v>2013</v>
      </c>
      <c r="I956" s="1">
        <v>0.43941574074074075</v>
      </c>
      <c r="J956" s="4">
        <v>2131.962</v>
      </c>
      <c r="K956" s="2">
        <v>34.0906639048914</v>
      </c>
      <c r="L956" s="5">
        <v>1.662934580134793</v>
      </c>
      <c r="M956" s="11" t="s">
        <v>141</v>
      </c>
      <c r="N956" s="5">
        <v>0.94186481747798512</v>
      </c>
      <c r="O956" s="5">
        <v>2.8750856409885981</v>
      </c>
      <c r="P956" s="5">
        <v>0.10046864500086462</v>
      </c>
      <c r="Q956" s="2">
        <v>2.4864097621752483</v>
      </c>
      <c r="R956" s="5">
        <v>1.541581572904833</v>
      </c>
      <c r="S956" s="5">
        <v>0.11323216204916724</v>
      </c>
      <c r="T956" s="5">
        <v>8.2434239759745592E-2</v>
      </c>
      <c r="U956" s="5">
        <v>0.15811132343509565</v>
      </c>
      <c r="V956" s="5">
        <v>0.39180779644915509</v>
      </c>
      <c r="W956" s="3">
        <v>0.20653513940235491</v>
      </c>
      <c r="X956" s="3">
        <v>5.7954781606260636E-2</v>
      </c>
      <c r="Y956" s="3">
        <v>0.41307027880470981</v>
      </c>
      <c r="AB956">
        <f t="shared" si="184"/>
        <v>4.690532762064685E-2</v>
      </c>
      <c r="AC956">
        <f t="shared" si="185"/>
        <v>1.2515018021625952E-2</v>
      </c>
      <c r="AD956">
        <f t="shared" si="186"/>
        <v>1.5190167510599728E-2</v>
      </c>
      <c r="AE956">
        <f t="shared" si="187"/>
        <v>2.9930850250147814E-2</v>
      </c>
      <c r="AF956">
        <f t="shared" si="188"/>
        <v>1.1414349190505821E-3</v>
      </c>
      <c r="AG956">
        <f t="shared" si="189"/>
        <v>6.7055110725545888E-2</v>
      </c>
      <c r="AH956">
        <f t="shared" si="190"/>
        <v>6.2773189296755922E-3</v>
      </c>
      <c r="AI956">
        <f t="shared" si="191"/>
        <v>2.1083842458558453E-3</v>
      </c>
      <c r="AJ956">
        <f t="shared" si="192"/>
        <v>3.2526501426680863E-3</v>
      </c>
      <c r="AK956">
        <f t="shared" si="193"/>
        <v>4.887821811990458E-3</v>
      </c>
      <c r="AL956" s="5">
        <f t="shared" si="194"/>
        <v>0.10568279832207093</v>
      </c>
      <c r="AM956" s="5">
        <f t="shared" si="195"/>
        <v>8.3581285855735862E-2</v>
      </c>
      <c r="AN956" s="5">
        <f t="shared" si="196"/>
        <v>2.2101512466335071E-2</v>
      </c>
    </row>
    <row r="957" spans="1:40" x14ac:dyDescent="0.25">
      <c r="A957" s="17">
        <v>1026</v>
      </c>
      <c r="B957" s="6" t="s">
        <v>40</v>
      </c>
      <c r="C957" s="6" t="s">
        <v>128</v>
      </c>
      <c r="D957">
        <v>2013</v>
      </c>
      <c r="E957" s="1">
        <v>0.43945046296296297</v>
      </c>
      <c r="F957" s="6" t="s">
        <v>43</v>
      </c>
      <c r="G957" s="6" t="s">
        <v>128</v>
      </c>
      <c r="H957" s="6">
        <v>2013</v>
      </c>
      <c r="I957" s="1">
        <v>0.43941574074074075</v>
      </c>
      <c r="J957" s="4">
        <v>2131.2190000000001</v>
      </c>
      <c r="K957" s="2">
        <v>44.988337660277978</v>
      </c>
      <c r="L957" s="5">
        <v>4.1470601253711301</v>
      </c>
      <c r="M957" s="5">
        <v>1.2262152943143495E-3</v>
      </c>
      <c r="N957" s="5">
        <v>2.3039052611048731</v>
      </c>
      <c r="O957" s="5">
        <v>6.5976513910583581</v>
      </c>
      <c r="P957" s="5">
        <v>0.1898181275598613</v>
      </c>
      <c r="Q957" s="2">
        <v>5.7470661103027592</v>
      </c>
      <c r="R957" s="5">
        <v>3.3736248284823547</v>
      </c>
      <c r="S957" s="5">
        <v>0.2650464358660467</v>
      </c>
      <c r="T957" s="5">
        <v>0.18218493735275448</v>
      </c>
      <c r="U957" s="5">
        <v>0.2951500213414639</v>
      </c>
      <c r="V957" s="5">
        <v>1.0945504270873463</v>
      </c>
      <c r="W957" s="3">
        <v>0.39357964043746724</v>
      </c>
      <c r="X957" s="3">
        <v>0.10889838994616757</v>
      </c>
      <c r="Y957" s="3">
        <v>0.78715928087493447</v>
      </c>
      <c r="AB957">
        <f t="shared" si="184"/>
        <v>0.11697346135365497</v>
      </c>
      <c r="AC957">
        <f t="shared" si="185"/>
        <v>1.5346106506737456E-5</v>
      </c>
      <c r="AD957">
        <f t="shared" si="186"/>
        <v>3.7156825688048414E-2</v>
      </c>
      <c r="AE957">
        <f t="shared" si="187"/>
        <v>6.8684324728687365E-2</v>
      </c>
      <c r="AF957">
        <f t="shared" si="188"/>
        <v>2.1565438556851121E-3</v>
      </c>
      <c r="AG957">
        <f t="shared" si="189"/>
        <v>0.14674460981916543</v>
      </c>
      <c r="AH957">
        <f t="shared" si="190"/>
        <v>1.4693537410179822E-2</v>
      </c>
      <c r="AI957">
        <f t="shared" si="191"/>
        <v>4.6596639074526127E-3</v>
      </c>
      <c r="AJ957">
        <f t="shared" si="192"/>
        <v>6.0717963657984765E-3</v>
      </c>
      <c r="AK957">
        <f t="shared" si="193"/>
        <v>1.3654571196199429E-2</v>
      </c>
      <c r="AL957" s="5">
        <f t="shared" si="194"/>
        <v>0.22498650173258258</v>
      </c>
      <c r="AM957" s="5">
        <f t="shared" si="195"/>
        <v>0.18582417869879575</v>
      </c>
      <c r="AN957" s="5">
        <f t="shared" si="196"/>
        <v>3.9162323033786833E-2</v>
      </c>
    </row>
    <row r="958" spans="1:40" x14ac:dyDescent="0.25">
      <c r="A958" s="17">
        <v>1027</v>
      </c>
      <c r="B958" s="6" t="s">
        <v>43</v>
      </c>
      <c r="C958" s="6" t="s">
        <v>128</v>
      </c>
      <c r="D958">
        <v>2013</v>
      </c>
      <c r="E958" s="1">
        <v>0.43945046296296297</v>
      </c>
      <c r="F958" s="6" t="s">
        <v>44</v>
      </c>
      <c r="G958" s="6" t="s">
        <v>128</v>
      </c>
      <c r="H958" s="6">
        <v>2013</v>
      </c>
      <c r="I958" s="1">
        <v>0.43936944444444442</v>
      </c>
      <c r="J958" s="4">
        <v>709.93799999999999</v>
      </c>
      <c r="K958" s="2">
        <v>78.415298237311021</v>
      </c>
      <c r="L958" s="5">
        <v>8.0505058188179834</v>
      </c>
      <c r="M958" s="5">
        <v>7.0860647925123981E-3</v>
      </c>
      <c r="N958" s="5">
        <v>1.4819078097899632</v>
      </c>
      <c r="O958" s="5">
        <v>5.6522870072222258</v>
      </c>
      <c r="P958" s="5">
        <v>0.23296588340578095</v>
      </c>
      <c r="Q958" s="2">
        <v>4.3920412135895424</v>
      </c>
      <c r="R958" s="5">
        <v>4.9984364831858556</v>
      </c>
      <c r="S958" s="5">
        <v>0.13808623663850458</v>
      </c>
      <c r="T958" s="5">
        <v>0.21962199516014072</v>
      </c>
      <c r="U958" s="5">
        <v>0.49013481928468866</v>
      </c>
      <c r="V958" s="5">
        <v>1.013951453037683</v>
      </c>
      <c r="W958" s="3">
        <v>0.58543505141530727</v>
      </c>
      <c r="X958" s="3">
        <v>0.17632135033424107</v>
      </c>
      <c r="Y958" s="3">
        <v>1.1708701028306145</v>
      </c>
      <c r="AB958">
        <f t="shared" si="184"/>
        <v>0.22707544689639755</v>
      </c>
      <c r="AC958">
        <f t="shared" si="185"/>
        <v>8.8682228580701827E-5</v>
      </c>
      <c r="AD958">
        <f t="shared" si="186"/>
        <v>2.3899850008466478E-2</v>
      </c>
      <c r="AE958">
        <f t="shared" si="187"/>
        <v>5.8842684048135981E-2</v>
      </c>
      <c r="AF958">
        <f t="shared" si="188"/>
        <v>2.6467500807295301E-3</v>
      </c>
      <c r="AG958">
        <f t="shared" si="189"/>
        <v>0.21742003000403465</v>
      </c>
      <c r="AH958">
        <f t="shared" si="190"/>
        <v>7.6551690923482027E-3</v>
      </c>
      <c r="AI958">
        <f t="shared" si="191"/>
        <v>5.6171750475120579E-3</v>
      </c>
      <c r="AJ958">
        <f t="shared" si="192"/>
        <v>1.0083003893945458E-2</v>
      </c>
      <c r="AK958">
        <f t="shared" si="193"/>
        <v>1.2649094973024987E-2</v>
      </c>
      <c r="AL958" s="5">
        <f t="shared" si="194"/>
        <v>0.31255341326231018</v>
      </c>
      <c r="AM958" s="5">
        <f t="shared" si="195"/>
        <v>0.25342447301086535</v>
      </c>
      <c r="AN958" s="5">
        <f t="shared" si="196"/>
        <v>5.9128940251444828E-2</v>
      </c>
    </row>
    <row r="959" spans="1:40" x14ac:dyDescent="0.25">
      <c r="A959" s="17">
        <v>1028</v>
      </c>
      <c r="B959" s="6" t="s">
        <v>44</v>
      </c>
      <c r="C959" s="6" t="s">
        <v>128</v>
      </c>
      <c r="D959">
        <v>2013</v>
      </c>
      <c r="E959" s="1">
        <v>0.43951990740740743</v>
      </c>
      <c r="F959" s="6" t="s">
        <v>45</v>
      </c>
      <c r="G959" s="6" t="s">
        <v>128</v>
      </c>
      <c r="H959" s="6">
        <v>2013</v>
      </c>
      <c r="I959" s="1">
        <v>0.43936944444444442</v>
      </c>
      <c r="J959" s="4">
        <v>710.24800000000005</v>
      </c>
      <c r="K959" s="2">
        <v>43.801601694056117</v>
      </c>
      <c r="L959" s="5">
        <v>9.4944019553733341</v>
      </c>
      <c r="M959" s="5">
        <v>6.8989986596231182E-3</v>
      </c>
      <c r="N959" s="5">
        <v>1.3551933033719679</v>
      </c>
      <c r="O959" s="5">
        <v>5.1034192751452077</v>
      </c>
      <c r="P959" s="5">
        <v>0.25779258324791715</v>
      </c>
      <c r="Q959" s="2">
        <v>3.6979592420300138</v>
      </c>
      <c r="R959" s="5">
        <v>5.5743909169754788</v>
      </c>
      <c r="S959" s="5">
        <v>0.24169491970879656</v>
      </c>
      <c r="T959" s="5">
        <v>0.23741754053983025</v>
      </c>
      <c r="U959" s="5">
        <v>0.51103182738048314</v>
      </c>
      <c r="V959" s="5">
        <v>0.84600120896738418</v>
      </c>
      <c r="W959" s="3">
        <v>0.48197963087614937</v>
      </c>
      <c r="X959" s="3">
        <v>0.15400794987643521</v>
      </c>
      <c r="Y959" s="3">
        <v>0.96395926175229874</v>
      </c>
      <c r="AB959">
        <f t="shared" si="184"/>
        <v>0.26780249782453763</v>
      </c>
      <c r="AC959">
        <f t="shared" si="185"/>
        <v>8.6341092556356614E-5</v>
      </c>
      <c r="AD959">
        <f t="shared" si="186"/>
        <v>2.185622915885628E-2</v>
      </c>
      <c r="AE959">
        <f t="shared" si="187"/>
        <v>5.3128740205306071E-2</v>
      </c>
      <c r="AF959">
        <f t="shared" si="188"/>
        <v>2.9288088476648062E-3</v>
      </c>
      <c r="AG959">
        <f t="shared" si="189"/>
        <v>0.24247267010394097</v>
      </c>
      <c r="AH959">
        <f t="shared" si="190"/>
        <v>1.3398985475837332E-2</v>
      </c>
      <c r="AI959">
        <f t="shared" si="191"/>
        <v>6.0723238744352119E-3</v>
      </c>
      <c r="AJ959">
        <f t="shared" si="192"/>
        <v>1.0512895029427755E-2</v>
      </c>
      <c r="AK959">
        <f t="shared" si="193"/>
        <v>1.0553907297497308E-2</v>
      </c>
      <c r="AL959" s="5">
        <f t="shared" si="194"/>
        <v>0.34580261712892113</v>
      </c>
      <c r="AM959" s="5">
        <f t="shared" si="195"/>
        <v>0.28301078178113864</v>
      </c>
      <c r="AN959" s="5">
        <f t="shared" si="196"/>
        <v>6.2791835347782488E-2</v>
      </c>
    </row>
    <row r="960" spans="1:40" x14ac:dyDescent="0.25">
      <c r="A960" s="17">
        <v>1029</v>
      </c>
      <c r="B960" s="6" t="s">
        <v>45</v>
      </c>
      <c r="C960" s="6" t="s">
        <v>128</v>
      </c>
      <c r="D960">
        <v>2013</v>
      </c>
      <c r="E960" s="1">
        <v>0.43951990740740743</v>
      </c>
      <c r="F960" s="6" t="s">
        <v>46</v>
      </c>
      <c r="G960" s="6" t="s">
        <v>128</v>
      </c>
      <c r="H960" s="6">
        <v>2013</v>
      </c>
      <c r="I960" s="1">
        <v>0.43936944444444442</v>
      </c>
      <c r="J960" s="4">
        <v>710.24699999999996</v>
      </c>
      <c r="K960" s="2">
        <v>153.29878197303205</v>
      </c>
      <c r="L960" s="5">
        <v>12.834915177396034</v>
      </c>
      <c r="M960" s="5">
        <v>1.6695600263007097E-2</v>
      </c>
      <c r="N960" s="5">
        <v>2.8492904581082361</v>
      </c>
      <c r="O960" s="5">
        <v>8.7824376590115847</v>
      </c>
      <c r="P960" s="5">
        <v>0.43178593738047005</v>
      </c>
      <c r="Q960" s="2">
        <v>7.0035773237573231</v>
      </c>
      <c r="R960" s="5">
        <v>7.0553858962680129</v>
      </c>
      <c r="S960" s="5">
        <v>0.67003169319968992</v>
      </c>
      <c r="T960" s="5">
        <v>0.40658156012391938</v>
      </c>
      <c r="U960" s="5">
        <v>2.0195697177648531</v>
      </c>
      <c r="V960" s="5">
        <v>1.3779619390625142</v>
      </c>
      <c r="W960" s="3">
        <v>0.92842027280456318</v>
      </c>
      <c r="X960" s="3">
        <v>0.23725239997632816</v>
      </c>
      <c r="Y960" s="3">
        <v>1.8568405456091264</v>
      </c>
      <c r="AB960">
        <f t="shared" si="184"/>
        <v>0.36202620871001134</v>
      </c>
      <c r="AC960">
        <f t="shared" si="185"/>
        <v>2.089457381733968E-4</v>
      </c>
      <c r="AD960">
        <f t="shared" si="186"/>
        <v>4.5952665968467588E-2</v>
      </c>
      <c r="AE960">
        <f t="shared" si="187"/>
        <v>9.1428868293727789E-2</v>
      </c>
      <c r="AF960">
        <f t="shared" si="188"/>
        <v>4.9055657760370425E-3</v>
      </c>
      <c r="AG960">
        <f t="shared" si="189"/>
        <v>0.30689240893962894</v>
      </c>
      <c r="AH960">
        <f t="shared" si="190"/>
        <v>3.7144946763258725E-2</v>
      </c>
      <c r="AI960">
        <f t="shared" si="191"/>
        <v>1.0398957502600352E-2</v>
      </c>
      <c r="AJ960">
        <f t="shared" si="192"/>
        <v>4.1546383825650138E-2</v>
      </c>
      <c r="AK960">
        <f t="shared" si="193"/>
        <v>1.7190143950380665E-2</v>
      </c>
      <c r="AL960" s="5">
        <f t="shared" si="194"/>
        <v>0.50452225448641719</v>
      </c>
      <c r="AM960" s="5">
        <f t="shared" si="195"/>
        <v>0.4131728409815188</v>
      </c>
      <c r="AN960" s="5">
        <f t="shared" si="196"/>
        <v>9.1349413504898391E-2</v>
      </c>
    </row>
    <row r="961" spans="1:40" x14ac:dyDescent="0.25">
      <c r="A961" s="17">
        <v>1030</v>
      </c>
      <c r="B961" s="6" t="s">
        <v>46</v>
      </c>
      <c r="C961" s="6" t="s">
        <v>128</v>
      </c>
      <c r="D961">
        <v>2013</v>
      </c>
      <c r="E961" s="1">
        <v>0.43945046296296297</v>
      </c>
      <c r="F961" s="6" t="s">
        <v>47</v>
      </c>
      <c r="G961" s="6" t="s">
        <v>128</v>
      </c>
      <c r="H961" s="6">
        <v>2013</v>
      </c>
      <c r="I961" s="1">
        <v>0.43936944444444442</v>
      </c>
      <c r="J961" s="4">
        <v>710.58600000000001</v>
      </c>
      <c r="K961" s="2">
        <v>22.418116878182232</v>
      </c>
      <c r="L961" s="5">
        <v>5.8687149291805172</v>
      </c>
      <c r="M961" s="11" t="s">
        <v>141</v>
      </c>
      <c r="N961" s="5">
        <v>2.2386715565275237</v>
      </c>
      <c r="O961" s="5">
        <v>7.428985841732505</v>
      </c>
      <c r="P961" s="5">
        <v>0.24636098468963175</v>
      </c>
      <c r="Q961" s="2">
        <v>6.3287976419086966</v>
      </c>
      <c r="R961" s="5">
        <v>4.3636097530770392</v>
      </c>
      <c r="S961" s="5">
        <v>0.22815629166162391</v>
      </c>
      <c r="T961" s="5">
        <v>0.21551414372550728</v>
      </c>
      <c r="U961" s="5">
        <v>0.88678921340977734</v>
      </c>
      <c r="V961" s="5">
        <v>1.275845569712885</v>
      </c>
      <c r="W961" s="3">
        <v>0.49428803801315291</v>
      </c>
      <c r="X961" s="3">
        <v>0.18926812011546426</v>
      </c>
      <c r="Y961" s="3">
        <v>0.98857607602630582</v>
      </c>
      <c r="AB961">
        <f t="shared" si="184"/>
        <v>0.16553507260825645</v>
      </c>
      <c r="AC961">
        <f t="shared" si="185"/>
        <v>1.2515018021625952E-2</v>
      </c>
      <c r="AD961">
        <f t="shared" si="186"/>
        <v>3.6104752310341985E-2</v>
      </c>
      <c r="AE961">
        <f t="shared" si="187"/>
        <v>7.7338865865194492E-2</v>
      </c>
      <c r="AF961">
        <f t="shared" si="188"/>
        <v>2.7989332454320601E-3</v>
      </c>
      <c r="AG961">
        <f t="shared" si="189"/>
        <v>0.18980658584566262</v>
      </c>
      <c r="AH961">
        <f t="shared" si="190"/>
        <v>1.2648436474702377E-2</v>
      </c>
      <c r="AI961">
        <f t="shared" si="191"/>
        <v>5.5121103404881357E-3</v>
      </c>
      <c r="AJ961">
        <f t="shared" si="192"/>
        <v>1.824293794301126E-2</v>
      </c>
      <c r="AK961">
        <f t="shared" si="193"/>
        <v>1.5916237147116829E-2</v>
      </c>
      <c r="AL961" s="5">
        <f t="shared" si="194"/>
        <v>0.29429264205085093</v>
      </c>
      <c r="AM961" s="5">
        <f t="shared" si="195"/>
        <v>0.24212630775098121</v>
      </c>
      <c r="AN961" s="5">
        <f t="shared" si="196"/>
        <v>5.2166334299869721E-2</v>
      </c>
    </row>
    <row r="962" spans="1:40" x14ac:dyDescent="0.25">
      <c r="A962" s="17">
        <v>1031</v>
      </c>
      <c r="B962" s="6" t="s">
        <v>47</v>
      </c>
      <c r="C962" s="6" t="s">
        <v>128</v>
      </c>
      <c r="D962">
        <v>2013</v>
      </c>
      <c r="E962" s="1">
        <v>0.43945046296296297</v>
      </c>
      <c r="F962" s="6" t="s">
        <v>48</v>
      </c>
      <c r="G962" s="6" t="s">
        <v>128</v>
      </c>
      <c r="H962" s="6">
        <v>2013</v>
      </c>
      <c r="I962" s="1">
        <v>0.43936944444444442</v>
      </c>
      <c r="J962" s="4">
        <v>712.27700000000004</v>
      </c>
      <c r="K962" s="2">
        <v>84.95290455819864</v>
      </c>
      <c r="L962" s="5">
        <v>8.3469399311410211</v>
      </c>
      <c r="M962" s="5">
        <v>3.8065715070588176E-3</v>
      </c>
      <c r="N962" s="5">
        <v>1.2086093846448316</v>
      </c>
      <c r="O962" s="5">
        <v>5.5479633157699411</v>
      </c>
      <c r="P962" s="5">
        <v>0.17996369389998554</v>
      </c>
      <c r="Q962" s="2">
        <v>4.2986782325041144</v>
      </c>
      <c r="R962" s="5">
        <v>4.9549636822004173</v>
      </c>
      <c r="S962" s="5">
        <v>0.17097468166644905</v>
      </c>
      <c r="T962" s="5">
        <v>0.2293573988771222</v>
      </c>
      <c r="U962" s="5">
        <v>0.99888105329808485</v>
      </c>
      <c r="V962" s="5">
        <v>0.76287361986043822</v>
      </c>
      <c r="W962" s="3">
        <v>0.46070772347206923</v>
      </c>
      <c r="X962" s="3">
        <v>0.17631088114775062</v>
      </c>
      <c r="Y962" s="3">
        <v>0.92141544694413846</v>
      </c>
      <c r="AB962">
        <f t="shared" si="184"/>
        <v>0.23543677350692521</v>
      </c>
      <c r="AC962">
        <f t="shared" si="185"/>
        <v>4.7639311011448965E-5</v>
      </c>
      <c r="AD962">
        <f t="shared" si="186"/>
        <v>1.9492159242976467E-2</v>
      </c>
      <c r="AE962">
        <f t="shared" si="187"/>
        <v>5.7756630560933671E-2</v>
      </c>
      <c r="AF962">
        <f t="shared" si="188"/>
        <v>2.0445865909409443E-3</v>
      </c>
      <c r="AG962">
        <f t="shared" si="189"/>
        <v>0.21552906715466996</v>
      </c>
      <c r="AH962">
        <f t="shared" si="190"/>
        <v>9.4784254428881345E-3</v>
      </c>
      <c r="AI962">
        <f t="shared" si="191"/>
        <v>5.8661731808575361E-3</v>
      </c>
      <c r="AJ962">
        <f t="shared" si="192"/>
        <v>2.0548879927958959E-2</v>
      </c>
      <c r="AK962">
        <f t="shared" si="193"/>
        <v>9.5168864753048688E-3</v>
      </c>
      <c r="AL962" s="5">
        <f t="shared" si="194"/>
        <v>0.31477778921278771</v>
      </c>
      <c r="AM962" s="5">
        <f t="shared" si="195"/>
        <v>0.26093943218167942</v>
      </c>
      <c r="AN962" s="5">
        <f t="shared" si="196"/>
        <v>5.3838357031108286E-2</v>
      </c>
    </row>
    <row r="963" spans="1:40" x14ac:dyDescent="0.25">
      <c r="A963" s="17">
        <v>1032</v>
      </c>
      <c r="B963" s="6" t="s">
        <v>48</v>
      </c>
      <c r="C963" s="6" t="s">
        <v>128</v>
      </c>
      <c r="D963">
        <v>2013</v>
      </c>
      <c r="E963" s="1">
        <v>0.43951990740740743</v>
      </c>
      <c r="F963" s="6" t="s">
        <v>49</v>
      </c>
      <c r="G963" s="6" t="s">
        <v>128</v>
      </c>
      <c r="H963" s="6">
        <v>2013</v>
      </c>
      <c r="I963" s="1">
        <v>0.43936944444444442</v>
      </c>
      <c r="J963" s="4">
        <v>711.41200000000003</v>
      </c>
      <c r="K963" s="2">
        <v>98.691053847840465</v>
      </c>
      <c r="L963" s="5">
        <v>10.428912266497239</v>
      </c>
      <c r="M963" s="5">
        <v>4.9132335880380613E-3</v>
      </c>
      <c r="N963" s="5">
        <v>1.2775325690317285</v>
      </c>
      <c r="O963" s="5">
        <v>3.8768627274584442</v>
      </c>
      <c r="P963" s="5">
        <v>0.20203951203147172</v>
      </c>
      <c r="Q963" s="2">
        <v>2.5091286117561502</v>
      </c>
      <c r="R963" s="5">
        <v>5.4247608980450153</v>
      </c>
      <c r="S963" s="5">
        <v>0.12296859391370027</v>
      </c>
      <c r="T963" s="5">
        <v>0.26435033426481419</v>
      </c>
      <c r="U963" s="5">
        <v>0.76407670004629291</v>
      </c>
      <c r="V963" s="5">
        <v>0.82602017771230551</v>
      </c>
      <c r="W963" s="3">
        <v>0.51762189032856376</v>
      </c>
      <c r="X963" s="3">
        <v>9.1140413485271313E-2</v>
      </c>
      <c r="Y963" s="3">
        <v>1.0352437806571275</v>
      </c>
      <c r="AB963">
        <f t="shared" si="184"/>
        <v>0.29416162994661205</v>
      </c>
      <c r="AC963">
        <f t="shared" si="185"/>
        <v>6.148920689875428E-5</v>
      </c>
      <c r="AD963">
        <f t="shared" si="186"/>
        <v>2.0603735656887254E-2</v>
      </c>
      <c r="AE963">
        <f t="shared" si="187"/>
        <v>4.0359770881829703E-2</v>
      </c>
      <c r="AF963">
        <f t="shared" si="188"/>
        <v>2.2953922993455065E-3</v>
      </c>
      <c r="AG963">
        <f t="shared" si="189"/>
        <v>0.23596412221805677</v>
      </c>
      <c r="AH963">
        <f t="shared" si="190"/>
        <v>6.8170833123797842E-3</v>
      </c>
      <c r="AI963">
        <f t="shared" si="191"/>
        <v>6.7611720781930208E-3</v>
      </c>
      <c r="AJ963">
        <f t="shared" si="192"/>
        <v>1.5718508538290332E-2</v>
      </c>
      <c r="AK963">
        <f t="shared" si="193"/>
        <v>1.0304642935532753E-2</v>
      </c>
      <c r="AL963" s="5">
        <f t="shared" si="194"/>
        <v>0.35748201799157325</v>
      </c>
      <c r="AM963" s="5">
        <f t="shared" si="195"/>
        <v>0.27556552908245263</v>
      </c>
      <c r="AN963" s="5">
        <f t="shared" si="196"/>
        <v>8.1916488909120622E-2</v>
      </c>
    </row>
    <row r="964" spans="1:40" x14ac:dyDescent="0.25">
      <c r="A964" s="17">
        <v>1033</v>
      </c>
      <c r="B964" s="6" t="s">
        <v>49</v>
      </c>
      <c r="C964" s="6" t="s">
        <v>128</v>
      </c>
      <c r="D964">
        <v>2013</v>
      </c>
      <c r="E964" s="1">
        <v>0.43951990740740743</v>
      </c>
      <c r="F964" s="6" t="s">
        <v>50</v>
      </c>
      <c r="G964" s="6" t="s">
        <v>128</v>
      </c>
      <c r="H964" s="6">
        <v>2013</v>
      </c>
      <c r="I964" s="1">
        <v>0.43951990740740743</v>
      </c>
      <c r="J964" s="4">
        <v>710.71699999999998</v>
      </c>
      <c r="K964" s="2">
        <v>97.99962573007258</v>
      </c>
      <c r="L964" s="5">
        <v>5.7839805904928872</v>
      </c>
      <c r="M964" s="11" t="s">
        <v>141</v>
      </c>
      <c r="N964" s="5">
        <v>1.16847071337818</v>
      </c>
      <c r="O964" s="5">
        <v>2.9223258577839943</v>
      </c>
      <c r="P964" s="5">
        <v>0.12773110347250266</v>
      </c>
      <c r="Q964" s="2">
        <v>2.0362651265130856</v>
      </c>
      <c r="R964" s="5">
        <v>3.5143289570016378</v>
      </c>
      <c r="S964" s="5">
        <v>3.5989008283184444E-2</v>
      </c>
      <c r="T964" s="5">
        <v>0.20917749258847054</v>
      </c>
      <c r="U964" s="5">
        <v>0.51386604419668214</v>
      </c>
      <c r="V964" s="5">
        <v>0.79713585013444177</v>
      </c>
      <c r="W964" s="3">
        <v>0.69989073347653485</v>
      </c>
      <c r="X964" s="3">
        <v>0.28666714076723199</v>
      </c>
      <c r="Y964" s="3">
        <v>1.3997814669530697</v>
      </c>
      <c r="AB964">
        <f t="shared" si="184"/>
        <v>0.16314502554065627</v>
      </c>
      <c r="AC964">
        <f t="shared" si="185"/>
        <v>1.2515018021625952E-2</v>
      </c>
      <c r="AD964">
        <f t="shared" si="186"/>
        <v>1.8844812480597179E-2</v>
      </c>
      <c r="AE964">
        <f t="shared" si="187"/>
        <v>3.0422640767456138E-2</v>
      </c>
      <c r="AF964">
        <f t="shared" si="188"/>
        <v>1.4511665978089274E-3</v>
      </c>
      <c r="AG964">
        <f t="shared" si="189"/>
        <v>0.15286490282424042</v>
      </c>
      <c r="AH964">
        <f t="shared" si="190"/>
        <v>1.9951441257316069E-3</v>
      </c>
      <c r="AI964">
        <f t="shared" si="191"/>
        <v>5.3500406050511285E-3</v>
      </c>
      <c r="AJ964">
        <f t="shared" si="192"/>
        <v>1.0571200250908911E-2</v>
      </c>
      <c r="AK964">
        <f t="shared" si="193"/>
        <v>9.9443095076651913E-3</v>
      </c>
      <c r="AL964" s="5">
        <f t="shared" si="194"/>
        <v>0.22637866340814444</v>
      </c>
      <c r="AM964" s="5">
        <f t="shared" si="195"/>
        <v>0.18072559731359725</v>
      </c>
      <c r="AN964" s="5">
        <f t="shared" si="196"/>
        <v>4.5653066094547196E-2</v>
      </c>
    </row>
    <row r="965" spans="1:40" x14ac:dyDescent="0.25">
      <c r="A965" s="17">
        <v>1034</v>
      </c>
      <c r="B965" s="6" t="s">
        <v>50</v>
      </c>
      <c r="C965" s="6" t="s">
        <v>128</v>
      </c>
      <c r="D965">
        <v>2013</v>
      </c>
      <c r="E965" s="1">
        <v>0.43951990740740743</v>
      </c>
      <c r="F965" s="6" t="s">
        <v>53</v>
      </c>
      <c r="G965" s="6" t="s">
        <v>128</v>
      </c>
      <c r="H965" s="6">
        <v>2013</v>
      </c>
      <c r="I965" s="1">
        <v>0.43936944444444442</v>
      </c>
      <c r="J965" s="4">
        <v>2073.875</v>
      </c>
      <c r="K965" s="2">
        <v>50.943282502561637</v>
      </c>
      <c r="L965" s="5">
        <v>7.2762533903923812</v>
      </c>
      <c r="M965" s="11" t="s">
        <v>141</v>
      </c>
      <c r="N965" s="5">
        <v>1.3327354188013583</v>
      </c>
      <c r="O965" s="5">
        <v>3.6860112912623313</v>
      </c>
      <c r="P965" s="5">
        <v>0.10862242581319191</v>
      </c>
      <c r="Q965" s="2">
        <v>2.640104129091676</v>
      </c>
      <c r="R965" s="5">
        <v>4.1483181644666791</v>
      </c>
      <c r="S965" s="5">
        <v>0.10022686998975348</v>
      </c>
      <c r="T965" s="5">
        <v>0.15743636107930006</v>
      </c>
      <c r="U965" s="5">
        <v>0.69920961163683126</v>
      </c>
      <c r="V965" s="5">
        <v>0.60911096377554108</v>
      </c>
      <c r="W965" s="3">
        <v>0.23165136662596947</v>
      </c>
      <c r="X965" s="3">
        <v>7.4027766500684461E-2</v>
      </c>
      <c r="Y965" s="3">
        <v>0.46330273325193894</v>
      </c>
      <c r="AB965">
        <f t="shared" ref="AB965:AB1022" si="197">PRODUCT(L965,AB$2)</f>
        <v>0.205236605940044</v>
      </c>
      <c r="AC965">
        <f t="shared" ref="AC965:AC1022" si="198">PRODUCT(M965,AC$2)</f>
        <v>1.2515018021625952E-2</v>
      </c>
      <c r="AD965">
        <f t="shared" ref="AD965:AD1022" si="199">PRODUCT(N965,AD$2)</f>
        <v>2.1494033839282996E-2</v>
      </c>
      <c r="AE965">
        <f t="shared" ref="AE965:AE1022" si="200">PRODUCT(O965,AE$2)</f>
        <v>3.837292719433269E-2</v>
      </c>
      <c r="AF965">
        <f t="shared" ref="AF965:AF1022" si="201">PRODUCT(P965,AF$2)</f>
        <v>1.2340708866342487E-3</v>
      </c>
      <c r="AG965">
        <f t="shared" ref="AG965:AG1022" si="202">PRODUCT(R965,AG$2)</f>
        <v>0.18044191675108881</v>
      </c>
      <c r="AH965">
        <f t="shared" ref="AH965:AH1022" si="203">PRODUCT(S965,AH$2)</f>
        <v>5.5563367939192431E-3</v>
      </c>
      <c r="AI965">
        <f t="shared" ref="AI965:AI1022" si="204">PRODUCT(T965,AI$2)</f>
        <v>4.0266804715115507E-3</v>
      </c>
      <c r="AJ965">
        <f t="shared" ref="AJ965:AJ1022" si="205">PRODUCT(U965,AJ$2)</f>
        <v>1.4384069360971637E-2</v>
      </c>
      <c r="AK965">
        <f t="shared" ref="AK965:AK1022" si="206">PRODUCT(V965,AK$2)</f>
        <v>7.5986896678585467E-3</v>
      </c>
      <c r="AL965" s="5">
        <f t="shared" ref="AL965:AL1022" si="207">SUM(AB965:AF965)</f>
        <v>0.27885265588191988</v>
      </c>
      <c r="AM965" s="5">
        <f t="shared" ref="AM965:AM1022" si="208">SUM(AG965:AK965)</f>
        <v>0.21200769304534978</v>
      </c>
      <c r="AN965" s="5">
        <f t="shared" ref="AN965:AN1022" si="209">SUM(AL965-AM965)</f>
        <v>6.6844962836570099E-2</v>
      </c>
    </row>
    <row r="966" spans="1:40" x14ac:dyDescent="0.25">
      <c r="A966" s="17">
        <v>1035</v>
      </c>
      <c r="B966" s="6" t="s">
        <v>53</v>
      </c>
      <c r="C966" s="6" t="s">
        <v>128</v>
      </c>
      <c r="D966">
        <v>2013</v>
      </c>
      <c r="E966" s="1">
        <v>0.43950833333333333</v>
      </c>
      <c r="F966" s="6" t="s">
        <v>56</v>
      </c>
      <c r="G966" s="6" t="s">
        <v>128</v>
      </c>
      <c r="H966" s="6">
        <v>2013</v>
      </c>
      <c r="I966" s="1">
        <v>0.43936944444444442</v>
      </c>
      <c r="J966" s="4">
        <v>2135.0859999999998</v>
      </c>
      <c r="K966" s="7" t="s">
        <v>104</v>
      </c>
      <c r="L966" s="5">
        <v>6.0609143300707018</v>
      </c>
      <c r="M966" s="11" t="s">
        <v>141</v>
      </c>
      <c r="N966" s="5">
        <v>0.81935715938374376</v>
      </c>
      <c r="O966" s="5">
        <v>3.5440758202089602</v>
      </c>
      <c r="P966" s="5">
        <v>9.9786144445703842E-2</v>
      </c>
      <c r="Q966" s="2">
        <v>2.5226761700590359</v>
      </c>
      <c r="R966" s="5">
        <v>4.0511155054175818</v>
      </c>
      <c r="S966" s="5">
        <v>3.8601723771314135E-2</v>
      </c>
      <c r="T966" s="5">
        <v>0.12605612451520298</v>
      </c>
      <c r="U966" s="5">
        <v>0.56426142397386658</v>
      </c>
      <c r="V966" s="5">
        <v>0.19325341773898883</v>
      </c>
      <c r="W966" s="3">
        <v>0.26768555479300188</v>
      </c>
      <c r="X966" s="3">
        <v>4.3265504959064158E-2</v>
      </c>
      <c r="Y966" s="3">
        <v>0.53537110958600376</v>
      </c>
      <c r="AB966">
        <f t="shared" si="197"/>
        <v>0.17095631766199479</v>
      </c>
      <c r="AC966">
        <f t="shared" si="198"/>
        <v>1.2515018021625952E-2</v>
      </c>
      <c r="AD966">
        <f t="shared" si="199"/>
        <v>1.3214393691204142E-2</v>
      </c>
      <c r="AE966">
        <f t="shared" si="200"/>
        <v>3.6895319268948637E-2</v>
      </c>
      <c r="AF966">
        <f t="shared" si="201"/>
        <v>1.1336809579423656E-3</v>
      </c>
      <c r="AG966">
        <f t="shared" si="202"/>
        <v>0.17621383360588563</v>
      </c>
      <c r="AH966">
        <f t="shared" si="203"/>
        <v>2.1399867931741977E-3</v>
      </c>
      <c r="AI966">
        <f t="shared" si="204"/>
        <v>3.2240819809353088E-3</v>
      </c>
      <c r="AJ966">
        <f t="shared" si="205"/>
        <v>1.1607928902980182E-2</v>
      </c>
      <c r="AK966">
        <f t="shared" si="206"/>
        <v>2.4108460296780043E-3</v>
      </c>
      <c r="AL966" s="5">
        <f t="shared" si="207"/>
        <v>0.23471472960171585</v>
      </c>
      <c r="AM966" s="5">
        <f t="shared" si="208"/>
        <v>0.19559667731265334</v>
      </c>
      <c r="AN966" s="5">
        <f t="shared" si="209"/>
        <v>3.911805228906251E-2</v>
      </c>
    </row>
    <row r="967" spans="1:40" x14ac:dyDescent="0.25">
      <c r="A967" s="17">
        <v>1036</v>
      </c>
      <c r="B967" s="6" t="s">
        <v>56</v>
      </c>
      <c r="C967" s="6" t="s">
        <v>128</v>
      </c>
      <c r="D967">
        <v>2013</v>
      </c>
      <c r="E967" s="1">
        <v>0.43945046296296297</v>
      </c>
      <c r="F967" s="6" t="s">
        <v>59</v>
      </c>
      <c r="G967" s="6" t="s">
        <v>128</v>
      </c>
      <c r="H967" s="6">
        <v>2013</v>
      </c>
      <c r="I967" s="1">
        <v>0.43941574074074075</v>
      </c>
      <c r="J967" s="4">
        <v>2137.3139999999999</v>
      </c>
      <c r="K967" s="2">
        <v>16.408445366473966</v>
      </c>
      <c r="L967" s="5">
        <v>5.8840270233261629</v>
      </c>
      <c r="M967" s="5">
        <v>4.3712185793321279E-3</v>
      </c>
      <c r="N967" s="5">
        <v>1.3203831226171414</v>
      </c>
      <c r="O967" s="5">
        <v>3.3060779401934703</v>
      </c>
      <c r="P967" s="5">
        <v>0.13205359624276078</v>
      </c>
      <c r="Q967" s="2">
        <v>2.454681325663894</v>
      </c>
      <c r="R967" s="5">
        <v>3.3768427724393018</v>
      </c>
      <c r="S967" s="5">
        <v>4.5653251386241489E-2</v>
      </c>
      <c r="T967" s="5">
        <v>0.15028738563137348</v>
      </c>
      <c r="U967" s="5">
        <v>0.65369586936375912</v>
      </c>
      <c r="V967" s="5">
        <v>0.59332414422962643</v>
      </c>
      <c r="W967" s="3">
        <v>0.26001714863188991</v>
      </c>
      <c r="X967" s="3">
        <v>5.762018749943186E-2</v>
      </c>
      <c r="Y967" s="3">
        <v>0.52003429726377981</v>
      </c>
      <c r="AB967">
        <f t="shared" si="197"/>
        <v>0.16596697101306412</v>
      </c>
      <c r="AC967">
        <f t="shared" si="198"/>
        <v>5.4705879296807775E-5</v>
      </c>
      <c r="AD967">
        <f t="shared" si="199"/>
        <v>2.129481900006518E-2</v>
      </c>
      <c r="AE967">
        <f t="shared" si="200"/>
        <v>3.4417661280247175E-2</v>
      </c>
      <c r="AF967">
        <f t="shared" si="201"/>
        <v>1.5002748960772463E-3</v>
      </c>
      <c r="AG967">
        <f t="shared" si="202"/>
        <v>0.14688458268348495</v>
      </c>
      <c r="AH967">
        <f t="shared" si="203"/>
        <v>2.5309065369930363E-3</v>
      </c>
      <c r="AI967">
        <f t="shared" si="204"/>
        <v>3.8438342749268759E-3</v>
      </c>
      <c r="AJ967">
        <f t="shared" si="205"/>
        <v>1.3447765261546167E-2</v>
      </c>
      <c r="AK967">
        <f t="shared" si="206"/>
        <v>7.4017483062578148E-3</v>
      </c>
      <c r="AL967" s="5">
        <f t="shared" si="207"/>
        <v>0.22323443206875054</v>
      </c>
      <c r="AM967" s="5">
        <f t="shared" si="208"/>
        <v>0.17410883706320884</v>
      </c>
      <c r="AN967" s="5">
        <f t="shared" si="209"/>
        <v>4.91255950055417E-2</v>
      </c>
    </row>
    <row r="968" spans="1:40" x14ac:dyDescent="0.25">
      <c r="A968" s="17">
        <v>1037</v>
      </c>
      <c r="B968" s="6" t="s">
        <v>59</v>
      </c>
      <c r="C968" s="6" t="s">
        <v>128</v>
      </c>
      <c r="D968">
        <v>2013</v>
      </c>
      <c r="E968" s="1">
        <v>0.43945046296296297</v>
      </c>
      <c r="F968" s="6" t="s">
        <v>124</v>
      </c>
      <c r="G968" s="6" t="s">
        <v>129</v>
      </c>
      <c r="H968" s="6">
        <v>2013</v>
      </c>
      <c r="I968" s="1">
        <v>0.43941574074074075</v>
      </c>
      <c r="J968" s="4">
        <v>2137.37</v>
      </c>
      <c r="K968" s="2">
        <v>38.860842998638475</v>
      </c>
      <c r="L968" s="5">
        <v>6.9631993212842582</v>
      </c>
      <c r="M968" s="5">
        <v>4.8143278889476318E-3</v>
      </c>
      <c r="N968" s="5">
        <v>0.84194188808364179</v>
      </c>
      <c r="O968" s="5">
        <v>2.0211006985220155</v>
      </c>
      <c r="P968" s="5">
        <v>0.12801527110420749</v>
      </c>
      <c r="Q968" s="2">
        <v>1.1260286239131889</v>
      </c>
      <c r="R968" s="5">
        <v>3.5500701017293848</v>
      </c>
      <c r="S968" s="5">
        <v>4.6721905893691788E-2</v>
      </c>
      <c r="T968" s="5">
        <v>0.16792070005037346</v>
      </c>
      <c r="U968" s="5">
        <v>0.52636651585827443</v>
      </c>
      <c r="V968" s="5">
        <v>0.61439994011331689</v>
      </c>
      <c r="W968" s="3">
        <v>0.34413318466319887</v>
      </c>
      <c r="X968" s="3">
        <v>7.5617935970527322E-2</v>
      </c>
      <c r="Y968" s="3">
        <v>0.68826636932639773</v>
      </c>
      <c r="AB968">
        <f t="shared" si="197"/>
        <v>0.19640649088326115</v>
      </c>
      <c r="AC968">
        <f t="shared" si="198"/>
        <v>6.025140029219604E-5</v>
      </c>
      <c r="AD968">
        <f t="shared" si="199"/>
        <v>1.3578634722153277E-2</v>
      </c>
      <c r="AE968">
        <f t="shared" si="200"/>
        <v>2.1040507971488105E-2</v>
      </c>
      <c r="AF968">
        <f t="shared" si="201"/>
        <v>1.4543950563761651E-3</v>
      </c>
      <c r="AG968">
        <f t="shared" si="202"/>
        <v>0.15441955712168431</v>
      </c>
      <c r="AH968">
        <f t="shared" si="203"/>
        <v>2.5901501745559052E-3</v>
      </c>
      <c r="AI968">
        <f t="shared" si="204"/>
        <v>4.2948337920158536E-3</v>
      </c>
      <c r="AJ968">
        <f t="shared" si="205"/>
        <v>1.0828358688711674E-2</v>
      </c>
      <c r="AK968">
        <f t="shared" si="206"/>
        <v>7.6646699115932746E-3</v>
      </c>
      <c r="AL968" s="5">
        <f t="shared" si="207"/>
        <v>0.23254028003357091</v>
      </c>
      <c r="AM968" s="5">
        <f t="shared" si="208"/>
        <v>0.17979756968856106</v>
      </c>
      <c r="AN968" s="5">
        <f t="shared" si="209"/>
        <v>5.2742710345009852E-2</v>
      </c>
    </row>
    <row r="969" spans="1:40" x14ac:dyDescent="0.25">
      <c r="A969" s="17">
        <v>1038</v>
      </c>
      <c r="B969" s="6" t="s">
        <v>124</v>
      </c>
      <c r="C969" s="6" t="s">
        <v>129</v>
      </c>
      <c r="D969">
        <v>2013</v>
      </c>
      <c r="E969" s="1">
        <v>0.43945046296296297</v>
      </c>
      <c r="F969" s="6" t="s">
        <v>127</v>
      </c>
      <c r="G969" s="6" t="s">
        <v>129</v>
      </c>
      <c r="H969" s="6">
        <v>2013</v>
      </c>
      <c r="I969" s="1">
        <v>0.43941574074074075</v>
      </c>
      <c r="J969" s="4">
        <v>2136.4650000000001</v>
      </c>
      <c r="K969" s="2">
        <v>27.695281691953738</v>
      </c>
      <c r="L969" s="5">
        <v>7.6652102109481479</v>
      </c>
      <c r="M969" s="5">
        <v>3.3791020837380128E-3</v>
      </c>
      <c r="N969" s="5">
        <v>1.7600381939325003</v>
      </c>
      <c r="O969" s="5">
        <v>4.1949794013319508</v>
      </c>
      <c r="P969" s="5">
        <v>0.1604844138955393</v>
      </c>
      <c r="Q969" s="2">
        <v>3.1470994641335102</v>
      </c>
      <c r="R969" s="5">
        <v>4.1561426624509803</v>
      </c>
      <c r="S969" s="5">
        <v>5.5931020010469006E-2</v>
      </c>
      <c r="T969" s="5">
        <v>0.16323662373749787</v>
      </c>
      <c r="U969" s="5">
        <v>0.76159762348864435</v>
      </c>
      <c r="V969" s="5">
        <v>1.1519527194064338</v>
      </c>
      <c r="W969" s="3">
        <v>0.28324510379936252</v>
      </c>
      <c r="X969" s="3">
        <v>6.6930845406675141E-2</v>
      </c>
      <c r="Y969" s="3">
        <v>0.56649020759872504</v>
      </c>
      <c r="AB969">
        <f t="shared" si="197"/>
        <v>0.2162076611555622</v>
      </c>
      <c r="AC969">
        <f t="shared" si="198"/>
        <v>4.2289523474895038E-5</v>
      </c>
      <c r="AD969">
        <f t="shared" si="199"/>
        <v>2.8385469437617029E-2</v>
      </c>
      <c r="AE969">
        <f t="shared" si="200"/>
        <v>4.3671499197689215E-2</v>
      </c>
      <c r="AF969">
        <f t="shared" si="201"/>
        <v>1.8232804272632381E-3</v>
      </c>
      <c r="AG969">
        <f t="shared" si="202"/>
        <v>0.18078226369602568</v>
      </c>
      <c r="AH969">
        <f t="shared" si="203"/>
        <v>3.1006813286434424E-3</v>
      </c>
      <c r="AI969">
        <f t="shared" si="204"/>
        <v>4.1750312350536433E-3</v>
      </c>
      <c r="AJ969">
        <f t="shared" si="205"/>
        <v>1.5667509226263001E-2</v>
      </c>
      <c r="AK969">
        <f t="shared" si="206"/>
        <v>1.4370667657265891E-2</v>
      </c>
      <c r="AL969" s="5">
        <f t="shared" si="207"/>
        <v>0.29013019974160659</v>
      </c>
      <c r="AM969" s="5">
        <f t="shared" si="208"/>
        <v>0.21809615314325165</v>
      </c>
      <c r="AN969" s="5">
        <f t="shared" si="209"/>
        <v>7.2034046598354939E-2</v>
      </c>
    </row>
    <row r="970" spans="1:40" x14ac:dyDescent="0.25">
      <c r="A970" s="17">
        <v>1039</v>
      </c>
      <c r="B970" s="6" t="s">
        <v>127</v>
      </c>
      <c r="C970" s="6" t="s">
        <v>129</v>
      </c>
      <c r="D970">
        <v>2013</v>
      </c>
      <c r="E970" s="1">
        <v>0.43945046296296297</v>
      </c>
      <c r="F970" s="6" t="s">
        <v>130</v>
      </c>
      <c r="G970" s="6" t="s">
        <v>129</v>
      </c>
      <c r="H970" s="6">
        <v>2013</v>
      </c>
      <c r="I970" s="1">
        <v>0.43941574074074102</v>
      </c>
      <c r="J970" s="4">
        <v>2137.2820000000002</v>
      </c>
      <c r="K970" s="2">
        <v>74.491807819464199</v>
      </c>
      <c r="L970" s="5">
        <v>13.167652498204106</v>
      </c>
      <c r="M970" s="5">
        <v>1.2854020511409662E-2</v>
      </c>
      <c r="N970" s="5">
        <v>1.6373974047411619</v>
      </c>
      <c r="O970" s="5">
        <v>5.0897947330612743</v>
      </c>
      <c r="P970" s="5">
        <v>0.19028841304048788</v>
      </c>
      <c r="Q970" s="2">
        <v>3.4886333776575418</v>
      </c>
      <c r="R970" s="5">
        <v>6.3505892062909819</v>
      </c>
      <c r="S970" s="5">
        <v>9.1812248765800047E-2</v>
      </c>
      <c r="T970" s="5">
        <v>0.28509636694331086</v>
      </c>
      <c r="U970" s="5">
        <v>1.0390205878307122</v>
      </c>
      <c r="V970" s="5">
        <v>1.5447750928515751</v>
      </c>
      <c r="W970" s="3">
        <v>0.4055368250300283</v>
      </c>
      <c r="X970" s="3">
        <v>8.3768417525540304E-2</v>
      </c>
      <c r="Y970" s="3">
        <v>0.81107365006005661</v>
      </c>
      <c r="AB970">
        <f t="shared" si="197"/>
        <v>0.37141151660519856</v>
      </c>
      <c r="AC970">
        <f t="shared" si="198"/>
        <v>1.6086829835064155E-4</v>
      </c>
      <c r="AD970">
        <f t="shared" si="199"/>
        <v>2.6407548512152455E-2</v>
      </c>
      <c r="AE970">
        <f t="shared" si="200"/>
        <v>5.2986902994258393E-2</v>
      </c>
      <c r="AF970">
        <f t="shared" si="201"/>
        <v>2.1618868188504367E-3</v>
      </c>
      <c r="AG970">
        <f t="shared" si="202"/>
        <v>0.27623543890569507</v>
      </c>
      <c r="AH970">
        <f t="shared" si="203"/>
        <v>5.0898504163807033E-3</v>
      </c>
      <c r="AI970">
        <f t="shared" si="204"/>
        <v>7.29178421934741E-3</v>
      </c>
      <c r="AJ970">
        <f t="shared" si="205"/>
        <v>2.1374626369691674E-2</v>
      </c>
      <c r="AK970">
        <f t="shared" si="206"/>
        <v>1.9271146367908869E-2</v>
      </c>
      <c r="AL970" s="5">
        <f t="shared" si="207"/>
        <v>0.45312872322881048</v>
      </c>
      <c r="AM970" s="5">
        <f t="shared" si="208"/>
        <v>0.32926284627902375</v>
      </c>
      <c r="AN970" s="5">
        <f t="shared" si="209"/>
        <v>0.12386587694978674</v>
      </c>
    </row>
    <row r="971" spans="1:40" x14ac:dyDescent="0.25">
      <c r="A971" s="17">
        <v>1040</v>
      </c>
      <c r="B971" s="6" t="s">
        <v>130</v>
      </c>
      <c r="C971" s="6" t="s">
        <v>129</v>
      </c>
      <c r="D971">
        <v>2013</v>
      </c>
      <c r="E971" s="1">
        <v>0.43945046296296297</v>
      </c>
      <c r="F971" s="6" t="s">
        <v>40</v>
      </c>
      <c r="G971" s="6" t="s">
        <v>129</v>
      </c>
      <c r="H971" s="6">
        <v>2013</v>
      </c>
      <c r="I971" s="1">
        <v>0.43941574074074075</v>
      </c>
      <c r="J971" s="4">
        <v>2136.1289999999999</v>
      </c>
      <c r="K971" s="2">
        <v>86.932952082950038</v>
      </c>
      <c r="L971" s="5">
        <v>9.7639296752833449</v>
      </c>
      <c r="M971" s="5">
        <v>3.9454546050355583E-3</v>
      </c>
      <c r="N971" s="5">
        <v>1.6251296933222041</v>
      </c>
      <c r="O971" s="5">
        <v>6.2503341324423767</v>
      </c>
      <c r="P971" s="5">
        <v>0.15956152460829851</v>
      </c>
      <c r="Q971" s="2">
        <v>4.9821313393713584</v>
      </c>
      <c r="R971" s="5">
        <v>5.0299958476290536</v>
      </c>
      <c r="S971" s="5">
        <v>4.4164623640863147E-2</v>
      </c>
      <c r="T971" s="5">
        <v>0.21580719141961935</v>
      </c>
      <c r="U971" s="5">
        <v>0.99982101580319682</v>
      </c>
      <c r="V971" s="5">
        <v>1.8367773357008563</v>
      </c>
      <c r="W971" s="3">
        <v>0.38300660454097812</v>
      </c>
      <c r="X971" s="3">
        <v>7.5282714878152995E-2</v>
      </c>
      <c r="Y971" s="3">
        <v>0.76601320908195625</v>
      </c>
      <c r="AB971">
        <f t="shared" si="197"/>
        <v>0.27540489310589633</v>
      </c>
      <c r="AC971">
        <f t="shared" si="198"/>
        <v>4.9377435485527114E-5</v>
      </c>
      <c r="AD971">
        <f t="shared" si="199"/>
        <v>2.6209697835529195E-2</v>
      </c>
      <c r="AE971">
        <f t="shared" si="200"/>
        <v>6.5068606049311847E-2</v>
      </c>
      <c r="AF971">
        <f t="shared" si="201"/>
        <v>1.8127953843041608E-3</v>
      </c>
      <c r="AG971">
        <f t="shared" si="202"/>
        <v>0.21879278686255033</v>
      </c>
      <c r="AH971">
        <f t="shared" si="203"/>
        <v>2.4483805924540086E-3</v>
      </c>
      <c r="AI971">
        <f t="shared" si="204"/>
        <v>5.5196054923006711E-3</v>
      </c>
      <c r="AJ971">
        <f t="shared" si="205"/>
        <v>2.0568216741476998E-2</v>
      </c>
      <c r="AK971">
        <f t="shared" si="206"/>
        <v>2.2913888918423858E-2</v>
      </c>
      <c r="AL971" s="5">
        <f t="shared" si="207"/>
        <v>0.3685453698105271</v>
      </c>
      <c r="AM971" s="5">
        <f t="shared" si="208"/>
        <v>0.27024287860720586</v>
      </c>
      <c r="AN971" s="5">
        <f t="shared" si="209"/>
        <v>9.8302491203321241E-2</v>
      </c>
    </row>
    <row r="972" spans="1:40" x14ac:dyDescent="0.25">
      <c r="A972" s="17">
        <v>1041</v>
      </c>
      <c r="B972" s="6" t="s">
        <v>40</v>
      </c>
      <c r="C972" s="6" t="s">
        <v>129</v>
      </c>
      <c r="D972">
        <v>2013</v>
      </c>
      <c r="E972" s="1">
        <v>0.43945046296296297</v>
      </c>
      <c r="F972" s="6" t="s">
        <v>43</v>
      </c>
      <c r="G972" s="6" t="s">
        <v>129</v>
      </c>
      <c r="H972" s="6">
        <v>2013</v>
      </c>
      <c r="I972" s="1">
        <v>0.43941574074074075</v>
      </c>
      <c r="J972" s="4">
        <v>2141.0450000000001</v>
      </c>
      <c r="K972" s="7" t="s">
        <v>104</v>
      </c>
      <c r="L972" s="5">
        <v>6.5026813230610916</v>
      </c>
      <c r="M972" s="11" t="s">
        <v>141</v>
      </c>
      <c r="N972" s="5">
        <v>1.5269552951946361</v>
      </c>
      <c r="O972" s="5">
        <v>4.7648694912998106</v>
      </c>
      <c r="P972" s="3" t="s">
        <v>140</v>
      </c>
      <c r="Q972" s="2">
        <v>3.7544678467695309</v>
      </c>
      <c r="R972" s="5">
        <v>4.0074947825322056</v>
      </c>
      <c r="S972" s="5">
        <v>5.6147037233375916E-3</v>
      </c>
      <c r="T972" s="5">
        <v>0.15348891156732655</v>
      </c>
      <c r="U972" s="5">
        <v>0.60892072173479161</v>
      </c>
      <c r="V972" s="5">
        <v>1.1731374165419224</v>
      </c>
      <c r="W972" s="3">
        <v>0.24556763162953554</v>
      </c>
      <c r="X972" s="3">
        <v>7.1894468789442972E-2</v>
      </c>
      <c r="Y972" s="3">
        <v>0.49113526325907109</v>
      </c>
      <c r="AB972">
        <f t="shared" si="197"/>
        <v>0.18341695549209067</v>
      </c>
      <c r="AC972">
        <f t="shared" si="198"/>
        <v>1.2515018021625952E-2</v>
      </c>
      <c r="AD972">
        <f t="shared" si="199"/>
        <v>2.4626364935587931E-2</v>
      </c>
      <c r="AE972">
        <f t="shared" si="200"/>
        <v>4.960429462426514E-2</v>
      </c>
      <c r="AF972">
        <f t="shared" si="201"/>
        <v>1.1361105935496186E-2</v>
      </c>
      <c r="AG972">
        <f t="shared" si="202"/>
        <v>0.17431643650772519</v>
      </c>
      <c r="AH972">
        <f t="shared" si="203"/>
        <v>3.11265680432058E-4</v>
      </c>
      <c r="AI972">
        <f t="shared" si="204"/>
        <v>3.9257182938216379E-3</v>
      </c>
      <c r="AJ972">
        <f t="shared" si="205"/>
        <v>1.2526655456383288E-2</v>
      </c>
      <c r="AK972">
        <f t="shared" si="206"/>
        <v>1.4634947811151726E-2</v>
      </c>
      <c r="AL972" s="5">
        <f t="shared" si="207"/>
        <v>0.28152373900906585</v>
      </c>
      <c r="AM972" s="5">
        <f t="shared" si="208"/>
        <v>0.20571502374951389</v>
      </c>
      <c r="AN972" s="5">
        <f t="shared" si="209"/>
        <v>7.5808715259551962E-2</v>
      </c>
    </row>
    <row r="973" spans="1:40" x14ac:dyDescent="0.25">
      <c r="A973" s="17">
        <v>1042</v>
      </c>
      <c r="B973" s="6" t="s">
        <v>43</v>
      </c>
      <c r="C973" s="6" t="s">
        <v>129</v>
      </c>
      <c r="D973">
        <v>2013</v>
      </c>
      <c r="E973" s="1">
        <v>0.43945046296296297</v>
      </c>
      <c r="F973" s="6" t="s">
        <v>46</v>
      </c>
      <c r="G973" s="6" t="s">
        <v>129</v>
      </c>
      <c r="H973" s="6">
        <v>2013</v>
      </c>
      <c r="I973" s="1">
        <v>0.43941574074074075</v>
      </c>
      <c r="J973" s="4">
        <v>2143.9589999999998</v>
      </c>
      <c r="K973" s="2">
        <v>30.471664803291432</v>
      </c>
      <c r="L973" s="5">
        <v>4.3549278072326327</v>
      </c>
      <c r="M973" s="5">
        <v>2.6816433212264478E-3</v>
      </c>
      <c r="N973" s="5">
        <v>0.42110942109123045</v>
      </c>
      <c r="O973" s="5">
        <v>1.2248710601897395</v>
      </c>
      <c r="P973" s="3" t="s">
        <v>140</v>
      </c>
      <c r="Q973" s="2">
        <v>0.64002953748027214</v>
      </c>
      <c r="R973" s="5">
        <v>2.3196214728608773</v>
      </c>
      <c r="S973" s="5">
        <v>5.3830942351665002E-2</v>
      </c>
      <c r="T973" s="5">
        <v>0.12535158865755675</v>
      </c>
      <c r="U973" s="5">
        <v>0.35059439103079865</v>
      </c>
      <c r="V973" s="5">
        <v>0.24221638566782294</v>
      </c>
      <c r="W973" s="3">
        <v>0.14304784057631689</v>
      </c>
      <c r="X973" s="3">
        <v>6.4996942820547729E-2</v>
      </c>
      <c r="Y973" s="3">
        <v>0.28609568115263379</v>
      </c>
      <c r="AB973">
        <f t="shared" si="197"/>
        <v>0.12283665154521851</v>
      </c>
      <c r="AC973">
        <f t="shared" si="198"/>
        <v>3.3560814492721868E-5</v>
      </c>
      <c r="AD973">
        <f t="shared" si="199"/>
        <v>6.7915506853689052E-3</v>
      </c>
      <c r="AE973">
        <f t="shared" si="200"/>
        <v>1.2751422690029103E-2</v>
      </c>
      <c r="AF973">
        <f t="shared" si="201"/>
        <v>1.1361105935496186E-2</v>
      </c>
      <c r="AG973">
        <f t="shared" si="202"/>
        <v>0.10089798518475292</v>
      </c>
      <c r="AH973">
        <f t="shared" si="203"/>
        <v>2.9842580704204386E-3</v>
      </c>
      <c r="AI973">
        <f t="shared" si="204"/>
        <v>3.2060623775856428E-3</v>
      </c>
      <c r="AJ973">
        <f t="shared" si="205"/>
        <v>7.2123923273153404E-3</v>
      </c>
      <c r="AK973">
        <f t="shared" si="206"/>
        <v>3.0216614978520826E-3</v>
      </c>
      <c r="AL973" s="5">
        <f t="shared" si="207"/>
        <v>0.15377429167060544</v>
      </c>
      <c r="AM973" s="5">
        <f t="shared" si="208"/>
        <v>0.11732235945792642</v>
      </c>
      <c r="AN973" s="5">
        <f t="shared" si="209"/>
        <v>3.645193221267902E-2</v>
      </c>
    </row>
    <row r="974" spans="1:40" x14ac:dyDescent="0.25">
      <c r="A974" s="17">
        <v>1043</v>
      </c>
      <c r="B974" s="6" t="s">
        <v>46</v>
      </c>
      <c r="C974" s="6" t="s">
        <v>129</v>
      </c>
      <c r="D974">
        <v>2013</v>
      </c>
      <c r="E974" s="1">
        <v>0.43945046296296297</v>
      </c>
      <c r="F974" s="6" t="s">
        <v>49</v>
      </c>
      <c r="G974" s="6" t="s">
        <v>129</v>
      </c>
      <c r="H974" s="6">
        <v>2013</v>
      </c>
      <c r="I974" s="1">
        <v>0.43941574074074075</v>
      </c>
      <c r="J974" s="4">
        <v>2141.2510000000002</v>
      </c>
      <c r="K974" s="2">
        <v>46.556895945407639</v>
      </c>
      <c r="L974" s="5">
        <v>12.710893460567366</v>
      </c>
      <c r="M974" s="5">
        <v>7.8262660472779699E-3</v>
      </c>
      <c r="N974" s="5">
        <v>1.4261195908373185</v>
      </c>
      <c r="O974" s="5">
        <v>4.1305293027300394</v>
      </c>
      <c r="P974" s="3" t="s">
        <v>140</v>
      </c>
      <c r="Q974" s="2">
        <v>2.4136348798218115</v>
      </c>
      <c r="R974" s="5">
        <v>6.809614255093555</v>
      </c>
      <c r="S974" s="5" t="s">
        <v>140</v>
      </c>
      <c r="T974" s="5">
        <v>0.21489431489660329</v>
      </c>
      <c r="U974" s="5">
        <v>0.65996933568273874</v>
      </c>
      <c r="V974" s="5">
        <v>1.1988069902438654</v>
      </c>
      <c r="W974" s="3">
        <v>0.49215970736954157</v>
      </c>
      <c r="X974" s="3">
        <v>0.1486712749088214</v>
      </c>
      <c r="Y974" s="3">
        <v>0.98431941473908313</v>
      </c>
      <c r="AB974">
        <f t="shared" si="197"/>
        <v>0.358528007800958</v>
      </c>
      <c r="AC974">
        <f t="shared" si="198"/>
        <v>9.7945860623723096E-5</v>
      </c>
      <c r="AD974">
        <f t="shared" si="199"/>
        <v>2.3000111133754244E-2</v>
      </c>
      <c r="AE974">
        <f t="shared" si="200"/>
        <v>4.3000546575492619E-2</v>
      </c>
      <c r="AF974">
        <f t="shared" si="201"/>
        <v>1.1361105935496186E-2</v>
      </c>
      <c r="AG974">
        <f t="shared" si="202"/>
        <v>0.29620193047140336</v>
      </c>
      <c r="AH974">
        <f t="shared" si="203"/>
        <v>5.543759666930919E-2</v>
      </c>
      <c r="AI974">
        <f t="shared" si="204"/>
        <v>5.4962572515071832E-3</v>
      </c>
      <c r="AJ974">
        <f t="shared" si="205"/>
        <v>1.3576822375699214E-2</v>
      </c>
      <c r="AK974">
        <f t="shared" si="206"/>
        <v>1.4955177024000317E-2</v>
      </c>
      <c r="AL974" s="5">
        <f t="shared" si="207"/>
        <v>0.43598771730632474</v>
      </c>
      <c r="AM974" s="5">
        <f t="shared" si="208"/>
        <v>0.38566778379191935</v>
      </c>
      <c r="AN974" s="5">
        <f t="shared" si="209"/>
        <v>5.0319933514405391E-2</v>
      </c>
    </row>
    <row r="975" spans="1:40" x14ac:dyDescent="0.25">
      <c r="A975" s="17">
        <v>1044</v>
      </c>
      <c r="B975" s="6" t="s">
        <v>49</v>
      </c>
      <c r="C975" s="6" t="s">
        <v>129</v>
      </c>
      <c r="D975">
        <v>2013</v>
      </c>
      <c r="E975" s="1">
        <v>0.43945046296296297</v>
      </c>
      <c r="F975" s="6" t="s">
        <v>52</v>
      </c>
      <c r="G975" s="6" t="s">
        <v>129</v>
      </c>
      <c r="H975" s="6">
        <v>2013</v>
      </c>
      <c r="I975" s="1">
        <v>0.43941574074074075</v>
      </c>
      <c r="J975" s="4">
        <v>2141.3530000000001</v>
      </c>
      <c r="K975" s="2">
        <v>54.540283643098519</v>
      </c>
      <c r="L975" s="5">
        <v>4.5100332982620497</v>
      </c>
      <c r="M975" s="11" t="s">
        <v>141</v>
      </c>
      <c r="N975" s="5">
        <v>1.0751984064903513</v>
      </c>
      <c r="O975" s="5">
        <v>3.2548393468989003</v>
      </c>
      <c r="P975" s="5">
        <v>0.10205697052284234</v>
      </c>
      <c r="Q975" s="2">
        <v>2.5800530537842201</v>
      </c>
      <c r="R975" s="5">
        <v>2.6763639624106816</v>
      </c>
      <c r="S975" s="5">
        <v>2.3614976138917779E-2</v>
      </c>
      <c r="T975" s="5">
        <v>0.12272770222066766</v>
      </c>
      <c r="U975" s="5">
        <v>0.5124205739704446</v>
      </c>
      <c r="V975" s="5">
        <v>0.84132166283030718</v>
      </c>
      <c r="W975" s="3">
        <v>0.2224604683041857</v>
      </c>
      <c r="X975" s="3">
        <v>4.97578529275821E-2</v>
      </c>
      <c r="Y975" s="3">
        <v>0.4449209366083714</v>
      </c>
      <c r="AB975">
        <f t="shared" si="197"/>
        <v>0.1272116125084492</v>
      </c>
      <c r="AC975">
        <f t="shared" si="198"/>
        <v>1.2515018021625952E-2</v>
      </c>
      <c r="AD975">
        <f t="shared" si="199"/>
        <v>1.7340539320123912E-2</v>
      </c>
      <c r="AE975">
        <f t="shared" si="200"/>
        <v>3.3884245982607315E-2</v>
      </c>
      <c r="AF975">
        <f t="shared" si="201"/>
        <v>1.1594800535658233E-3</v>
      </c>
      <c r="AG975">
        <f t="shared" si="202"/>
        <v>0.11641543009828639</v>
      </c>
      <c r="AH975">
        <f t="shared" si="203"/>
        <v>1.3091575225446842E-3</v>
      </c>
      <c r="AI975">
        <f t="shared" si="204"/>
        <v>3.138952389762922E-3</v>
      </c>
      <c r="AJ975">
        <f t="shared" si="205"/>
        <v>1.0541464183716204E-2</v>
      </c>
      <c r="AK975">
        <f t="shared" si="206"/>
        <v>1.0495529725926985E-2</v>
      </c>
      <c r="AL975" s="5">
        <f t="shared" si="207"/>
        <v>0.1921108958863722</v>
      </c>
      <c r="AM975" s="5">
        <f t="shared" si="208"/>
        <v>0.14190053392023719</v>
      </c>
      <c r="AN975" s="5">
        <f t="shared" si="209"/>
        <v>5.0210361966135014E-2</v>
      </c>
    </row>
    <row r="976" spans="1:40" x14ac:dyDescent="0.25">
      <c r="A976" s="17">
        <v>1045</v>
      </c>
      <c r="B976" s="6" t="s">
        <v>52</v>
      </c>
      <c r="C976" s="6" t="s">
        <v>129</v>
      </c>
      <c r="D976">
        <v>2013</v>
      </c>
      <c r="E976" s="1">
        <v>0.43945046296296297</v>
      </c>
      <c r="F976" s="6" t="s">
        <v>55</v>
      </c>
      <c r="G976" s="6" t="s">
        <v>129</v>
      </c>
      <c r="H976" s="6">
        <v>2013</v>
      </c>
      <c r="I976" s="1">
        <v>0.43941574074074075</v>
      </c>
      <c r="J976" s="4">
        <v>2139.8159999999998</v>
      </c>
      <c r="K976" s="2">
        <v>70.903292619552374</v>
      </c>
      <c r="L976" s="5">
        <v>12.505692078197381</v>
      </c>
      <c r="M976" s="5">
        <v>4.6714296930203351E-3</v>
      </c>
      <c r="N976" s="5">
        <v>2.6857667512845347</v>
      </c>
      <c r="O976" s="5">
        <v>6.601371332862267</v>
      </c>
      <c r="P976" s="3" t="s">
        <v>140</v>
      </c>
      <c r="Q976" s="2">
        <v>4.9342094915076826</v>
      </c>
      <c r="R976" s="5">
        <v>6.6123629321399617</v>
      </c>
      <c r="S976" s="5">
        <v>4.9584325630490353E-2</v>
      </c>
      <c r="T976" s="5">
        <v>0.22841153943454334</v>
      </c>
      <c r="U976" s="5">
        <v>1.0583994137813721</v>
      </c>
      <c r="V976" s="5">
        <v>1.8994094196261115</v>
      </c>
      <c r="W976" s="3">
        <v>0.33181710399836545</v>
      </c>
      <c r="X976" s="3">
        <v>9.8619912405090882E-2</v>
      </c>
      <c r="Y976" s="3">
        <v>0.6636342079967309</v>
      </c>
      <c r="AB976">
        <f t="shared" si="197"/>
        <v>0.35274002420662226</v>
      </c>
      <c r="AC976">
        <f t="shared" si="198"/>
        <v>5.8463026794908082E-5</v>
      </c>
      <c r="AD976">
        <f t="shared" si="199"/>
        <v>4.3315395255609387E-2</v>
      </c>
      <c r="AE976">
        <f t="shared" si="200"/>
        <v>6.8723050886783224E-2</v>
      </c>
      <c r="AF976">
        <f t="shared" si="201"/>
        <v>1.1361105935496186E-2</v>
      </c>
      <c r="AG976">
        <f t="shared" si="202"/>
        <v>0.28762196977786042</v>
      </c>
      <c r="AH976">
        <f t="shared" si="203"/>
        <v>2.7488358454228145E-3</v>
      </c>
      <c r="AI976">
        <f t="shared" si="204"/>
        <v>5.8419813504562434E-3</v>
      </c>
      <c r="AJ976">
        <f t="shared" si="205"/>
        <v>2.177328561574516E-2</v>
      </c>
      <c r="AK976">
        <f t="shared" si="206"/>
        <v>2.3695227290744903E-2</v>
      </c>
      <c r="AL976" s="5">
        <f t="shared" si="207"/>
        <v>0.47619803931130594</v>
      </c>
      <c r="AM976" s="5">
        <f t="shared" si="208"/>
        <v>0.34168129988022949</v>
      </c>
      <c r="AN976" s="5">
        <f t="shared" si="209"/>
        <v>0.13451673943107645</v>
      </c>
    </row>
    <row r="977" spans="1:40" x14ac:dyDescent="0.25">
      <c r="A977" s="17">
        <v>1046</v>
      </c>
      <c r="B977" s="6" t="s">
        <v>55</v>
      </c>
      <c r="C977" s="6" t="s">
        <v>129</v>
      </c>
      <c r="D977">
        <v>2013</v>
      </c>
      <c r="E977" s="1">
        <v>0.43945046296296297</v>
      </c>
      <c r="F977" s="6" t="s">
        <v>58</v>
      </c>
      <c r="G977" s="6" t="s">
        <v>129</v>
      </c>
      <c r="H977" s="6">
        <v>2013</v>
      </c>
      <c r="I977" s="1">
        <v>0.43936944444444442</v>
      </c>
      <c r="J977" s="4">
        <v>2135.7330000000002</v>
      </c>
      <c r="K977" s="2">
        <v>60.550639991047611</v>
      </c>
      <c r="L977" s="5">
        <v>8.5928968337022162</v>
      </c>
      <c r="M977" s="5">
        <v>3.9614814523475858E-3</v>
      </c>
      <c r="N977" s="5">
        <v>1.5940756639523761</v>
      </c>
      <c r="O977" s="5">
        <v>3.1327823593429827</v>
      </c>
      <c r="P977" s="3" t="s">
        <v>140</v>
      </c>
      <c r="Q977" s="2">
        <v>1.9911419380356377</v>
      </c>
      <c r="R977" s="5">
        <v>4.5280191859188381</v>
      </c>
      <c r="S977" s="5">
        <v>5.3242922531358872E-2</v>
      </c>
      <c r="T977" s="5">
        <v>0.17297449322238939</v>
      </c>
      <c r="U977" s="5">
        <v>0.73050329793096791</v>
      </c>
      <c r="V977" s="5">
        <v>0.93882521832082944</v>
      </c>
      <c r="W977" s="3">
        <v>0.33586445703077744</v>
      </c>
      <c r="X977" s="3">
        <v>4.4200453572360486E-2</v>
      </c>
      <c r="Y977" s="3">
        <v>0.67172891406155488</v>
      </c>
      <c r="AB977">
        <f t="shared" si="197"/>
        <v>0.24237432188255478</v>
      </c>
      <c r="AC977">
        <f t="shared" si="198"/>
        <v>4.9578011768466984E-5</v>
      </c>
      <c r="AD977">
        <f t="shared" si="199"/>
        <v>2.5708865975953128E-2</v>
      </c>
      <c r="AE977">
        <f t="shared" si="200"/>
        <v>3.2613581427632828E-2</v>
      </c>
      <c r="AF977">
        <f t="shared" si="201"/>
        <v>1.1361105935496186E-2</v>
      </c>
      <c r="AG977">
        <f t="shared" si="202"/>
        <v>0.19695800288210094</v>
      </c>
      <c r="AH977">
        <f t="shared" si="203"/>
        <v>2.9516596647887476E-3</v>
      </c>
      <c r="AI977">
        <f t="shared" si="204"/>
        <v>4.4240924342590186E-3</v>
      </c>
      <c r="AJ977">
        <f t="shared" si="205"/>
        <v>1.5027839908063525E-2</v>
      </c>
      <c r="AK977">
        <f t="shared" si="206"/>
        <v>1.1711891446118132E-2</v>
      </c>
      <c r="AL977" s="5">
        <f t="shared" si="207"/>
        <v>0.31210745323340539</v>
      </c>
      <c r="AM977" s="5">
        <f t="shared" si="208"/>
        <v>0.23107348633533037</v>
      </c>
      <c r="AN977" s="5">
        <f t="shared" si="209"/>
        <v>8.1033966898075016E-2</v>
      </c>
    </row>
    <row r="978" spans="1:40" x14ac:dyDescent="0.25">
      <c r="A978" s="17">
        <v>1047</v>
      </c>
      <c r="B978" s="6" t="s">
        <v>58</v>
      </c>
      <c r="C978" s="6" t="s">
        <v>129</v>
      </c>
      <c r="D978">
        <v>2013</v>
      </c>
      <c r="E978" s="1">
        <v>0.43950833333333333</v>
      </c>
      <c r="F978" s="6" t="s">
        <v>123</v>
      </c>
      <c r="G978" s="6" t="s">
        <v>130</v>
      </c>
      <c r="H978" s="6">
        <v>2013</v>
      </c>
      <c r="I978" s="1">
        <v>0.43936944444444442</v>
      </c>
      <c r="J978" s="4">
        <v>2140.6979999999999</v>
      </c>
      <c r="K978" s="7" t="s">
        <v>104</v>
      </c>
      <c r="L978" s="5">
        <v>5.1773518107956695</v>
      </c>
      <c r="M978" s="5">
        <v>7.2331547934365338E-3</v>
      </c>
      <c r="N978" s="5">
        <v>0.92733927594332943</v>
      </c>
      <c r="O978" s="5">
        <v>2.7661476147810982</v>
      </c>
      <c r="P978" s="3" t="s">
        <v>140</v>
      </c>
      <c r="Q978" s="2">
        <v>1.9808875686964409</v>
      </c>
      <c r="R978" s="5">
        <v>3.1145293108447185</v>
      </c>
      <c r="S978" s="5">
        <v>0.11679866411173677</v>
      </c>
      <c r="T978" s="5">
        <v>0.17843307805834047</v>
      </c>
      <c r="U978" s="5">
        <v>0.63404553094364557</v>
      </c>
      <c r="V978" s="5">
        <v>0.22868366610641327</v>
      </c>
      <c r="Y978" s="3"/>
      <c r="AB978">
        <f t="shared" si="197"/>
        <v>0.14603423718149858</v>
      </c>
      <c r="AC978">
        <f t="shared" si="198"/>
        <v>9.0523062593068356E-5</v>
      </c>
      <c r="AD978">
        <f t="shared" si="199"/>
        <v>1.4955903097066996E-2</v>
      </c>
      <c r="AE978">
        <f t="shared" si="200"/>
        <v>2.8796759598210851E-2</v>
      </c>
      <c r="AF978">
        <f t="shared" si="201"/>
        <v>1.1361105935496186E-2</v>
      </c>
      <c r="AG978">
        <f t="shared" si="202"/>
        <v>0.13547457459751527</v>
      </c>
      <c r="AH978">
        <f t="shared" si="203"/>
        <v>6.4750372325405809E-3</v>
      </c>
      <c r="AI978">
        <f t="shared" si="204"/>
        <v>4.5637042546182432E-3</v>
      </c>
      <c r="AJ978">
        <f t="shared" si="205"/>
        <v>1.3043520488451876E-2</v>
      </c>
      <c r="AK978">
        <f t="shared" si="206"/>
        <v>2.8528401460380898E-3</v>
      </c>
      <c r="AL978" s="5">
        <f t="shared" si="207"/>
        <v>0.20123852887486568</v>
      </c>
      <c r="AM978" s="5">
        <f t="shared" si="208"/>
        <v>0.16240967671916406</v>
      </c>
      <c r="AN978" s="5">
        <f t="shared" si="209"/>
        <v>3.8828852155701615E-2</v>
      </c>
    </row>
    <row r="979" spans="1:40" x14ac:dyDescent="0.25">
      <c r="A979" s="17">
        <v>1048</v>
      </c>
      <c r="B979" s="6" t="s">
        <v>123</v>
      </c>
      <c r="C979" s="6" t="s">
        <v>130</v>
      </c>
      <c r="D979">
        <v>2013</v>
      </c>
      <c r="E979" s="1">
        <v>0.43945046296296297</v>
      </c>
      <c r="F979" s="6" t="s">
        <v>126</v>
      </c>
      <c r="G979" s="6" t="s">
        <v>130</v>
      </c>
      <c r="H979" s="6">
        <v>2013</v>
      </c>
      <c r="I979" s="1">
        <v>0.43936944444444442</v>
      </c>
      <c r="J979" s="4">
        <v>2137.701</v>
      </c>
      <c r="K979" s="2">
        <v>62.941449716307453</v>
      </c>
      <c r="L979" s="5">
        <v>6.3212270253573033</v>
      </c>
      <c r="M979" s="5">
        <v>4.7830200138684817E-3</v>
      </c>
      <c r="N979" s="5">
        <v>1.9326151474566988</v>
      </c>
      <c r="O979" s="5">
        <v>6.246960324822477</v>
      </c>
      <c r="P979" s="3" t="s">
        <v>140</v>
      </c>
      <c r="Q979" s="2">
        <v>5.1307978061790056</v>
      </c>
      <c r="R979" s="5">
        <v>4.426967725296163</v>
      </c>
      <c r="S979" s="5">
        <v>0.14611896924156687</v>
      </c>
      <c r="T979" s="5">
        <v>0.19905309489025827</v>
      </c>
      <c r="U979" s="5">
        <v>0.7697147543084838</v>
      </c>
      <c r="V979" s="5">
        <v>0.95859056060693237</v>
      </c>
      <c r="Y979" s="3"/>
      <c r="AB979">
        <f t="shared" si="197"/>
        <v>0.17829879066249124</v>
      </c>
      <c r="AC979">
        <f t="shared" si="198"/>
        <v>5.9859581671361661E-5</v>
      </c>
      <c r="AD979">
        <f t="shared" si="199"/>
        <v>3.1168748719160887E-2</v>
      </c>
      <c r="AE979">
        <f t="shared" si="200"/>
        <v>6.5033483293591321E-2</v>
      </c>
      <c r="AF979">
        <f t="shared" si="201"/>
        <v>1.1361105935496186E-2</v>
      </c>
      <c r="AG979">
        <f t="shared" si="202"/>
        <v>0.19256250607536146</v>
      </c>
      <c r="AH979">
        <f t="shared" si="203"/>
        <v>8.1004844825491792E-3</v>
      </c>
      <c r="AI979">
        <f t="shared" si="204"/>
        <v>5.0910933439627364E-3</v>
      </c>
      <c r="AJ979">
        <f t="shared" si="205"/>
        <v>1.5834494019923553E-2</v>
      </c>
      <c r="AK979">
        <f t="shared" si="206"/>
        <v>1.1958465077431792E-2</v>
      </c>
      <c r="AL979" s="5">
        <f t="shared" si="207"/>
        <v>0.28592198819241099</v>
      </c>
      <c r="AM979" s="5">
        <f t="shared" si="208"/>
        <v>0.23354704299922871</v>
      </c>
      <c r="AN979" s="5">
        <f t="shared" si="209"/>
        <v>5.2374945193182282E-2</v>
      </c>
    </row>
    <row r="980" spans="1:40" x14ac:dyDescent="0.25">
      <c r="A980" s="17">
        <v>1049</v>
      </c>
      <c r="B980" s="6" t="s">
        <v>126</v>
      </c>
      <c r="C980" s="6" t="s">
        <v>130</v>
      </c>
      <c r="D980">
        <v>2013</v>
      </c>
      <c r="E980" s="1">
        <v>0.43945046296296297</v>
      </c>
      <c r="F980" s="6" t="s">
        <v>129</v>
      </c>
      <c r="G980" s="6" t="s">
        <v>130</v>
      </c>
      <c r="H980" s="6">
        <v>2013</v>
      </c>
      <c r="I980" s="1">
        <v>0.43936944444444442</v>
      </c>
      <c r="J980" s="4">
        <v>2144.047</v>
      </c>
      <c r="K980" s="7" t="s">
        <v>104</v>
      </c>
      <c r="L980" s="5">
        <v>2.9457252258618092</v>
      </c>
      <c r="M980" s="11" t="s">
        <v>141</v>
      </c>
      <c r="N980" s="5">
        <v>0.65552822924746224</v>
      </c>
      <c r="O980" s="5">
        <v>2.7113957856334303</v>
      </c>
      <c r="P980" s="5">
        <v>8.3935038115613453E-2</v>
      </c>
      <c r="Q980" s="2">
        <v>2.1828934590333136</v>
      </c>
      <c r="R980" s="5">
        <v>2.0961667351508617</v>
      </c>
      <c r="S980" s="5">
        <v>6.0867757718619672E-2</v>
      </c>
      <c r="T980" s="5">
        <v>9.970428198013695E-2</v>
      </c>
      <c r="U980" s="5">
        <v>0.38684164417415606</v>
      </c>
      <c r="V980" s="5">
        <v>0.24919976101270169</v>
      </c>
      <c r="Y980" s="3"/>
      <c r="AB980">
        <f t="shared" si="197"/>
        <v>8.3088179444949894E-2</v>
      </c>
      <c r="AC980">
        <f t="shared" si="198"/>
        <v>1.2515018021625952E-2</v>
      </c>
      <c r="AD980">
        <f t="shared" si="199"/>
        <v>1.0572200410733059E-2</v>
      </c>
      <c r="AE980">
        <f t="shared" si="200"/>
        <v>2.8226770038325241E-2</v>
      </c>
      <c r="AF980">
        <f t="shared" si="201"/>
        <v>9.5359485973139457E-4</v>
      </c>
      <c r="AG980">
        <f t="shared" si="202"/>
        <v>9.1178238631828931E-2</v>
      </c>
      <c r="AH980">
        <f t="shared" si="203"/>
        <v>3.3743622025700689E-3</v>
      </c>
      <c r="AI980">
        <f t="shared" si="204"/>
        <v>2.5500925099080254E-3</v>
      </c>
      <c r="AJ980">
        <f t="shared" si="205"/>
        <v>7.9580671502603607E-3</v>
      </c>
      <c r="AK980">
        <f t="shared" si="206"/>
        <v>3.1087794537512686E-3</v>
      </c>
      <c r="AL980" s="5">
        <f t="shared" si="207"/>
        <v>0.13535576277536554</v>
      </c>
      <c r="AM980" s="5">
        <f t="shared" si="208"/>
        <v>0.10816953994831864</v>
      </c>
      <c r="AN980" s="5">
        <f t="shared" si="209"/>
        <v>2.7186222827046899E-2</v>
      </c>
    </row>
    <row r="981" spans="1:40" x14ac:dyDescent="0.25">
      <c r="A981" s="17">
        <v>1050</v>
      </c>
      <c r="B981" s="6" t="s">
        <v>129</v>
      </c>
      <c r="C981" s="6" t="s">
        <v>130</v>
      </c>
      <c r="D981">
        <v>2013</v>
      </c>
      <c r="E981" s="1">
        <v>0.43945046296296297</v>
      </c>
      <c r="F981" s="6" t="s">
        <v>39</v>
      </c>
      <c r="G981" s="6" t="s">
        <v>130</v>
      </c>
      <c r="H981" s="6">
        <v>2013</v>
      </c>
      <c r="I981" s="1">
        <v>0.43936944444444442</v>
      </c>
      <c r="J981" s="4">
        <v>2141.9960000000001</v>
      </c>
      <c r="K981" s="2">
        <v>28.067279303976267</v>
      </c>
      <c r="L981" s="5">
        <v>8.5997981944566355</v>
      </c>
      <c r="M981" s="5">
        <v>5.5359580503418302E-3</v>
      </c>
      <c r="N981" s="5">
        <v>0.75581840488964502</v>
      </c>
      <c r="O981" s="5">
        <v>2.5506583579054305</v>
      </c>
      <c r="P981" s="3" t="s">
        <v>140</v>
      </c>
      <c r="Q981" s="2">
        <v>1.3849789014483065</v>
      </c>
      <c r="R981" s="5">
        <v>4.6233637535582082</v>
      </c>
      <c r="S981" s="5">
        <v>5.4688555285195048E-2</v>
      </c>
      <c r="T981" s="5">
        <v>0.16116805695871203</v>
      </c>
      <c r="U981" s="5">
        <v>0.59583989263596515</v>
      </c>
      <c r="V981" s="5">
        <v>0.37446257291485763</v>
      </c>
      <c r="Y981" s="3"/>
      <c r="AB981">
        <f t="shared" si="197"/>
        <v>0.24256898413270059</v>
      </c>
      <c r="AC981">
        <f t="shared" si="198"/>
        <v>6.9282614766993272E-5</v>
      </c>
      <c r="AD981">
        <f t="shared" si="199"/>
        <v>1.2189656057660685E-2</v>
      </c>
      <c r="AE981">
        <f t="shared" si="200"/>
        <v>2.6553425839344631E-2</v>
      </c>
      <c r="AF981">
        <f t="shared" si="201"/>
        <v>1.1361105935496186E-2</v>
      </c>
      <c r="AG981">
        <f t="shared" si="202"/>
        <v>0.20110526349581609</v>
      </c>
      <c r="AH981">
        <f t="shared" si="203"/>
        <v>3.0318020703278604E-3</v>
      </c>
      <c r="AI981">
        <f t="shared" si="204"/>
        <v>4.1221244135604875E-3</v>
      </c>
      <c r="AJ981">
        <f t="shared" si="205"/>
        <v>1.2257557964121892E-2</v>
      </c>
      <c r="AK981">
        <f t="shared" si="206"/>
        <v>4.6714392828699804E-3</v>
      </c>
      <c r="AL981" s="5">
        <f t="shared" si="207"/>
        <v>0.29274245457996906</v>
      </c>
      <c r="AM981" s="5">
        <f t="shared" si="208"/>
        <v>0.22518818722669631</v>
      </c>
      <c r="AN981" s="5">
        <f t="shared" si="209"/>
        <v>6.7554267353272746E-2</v>
      </c>
    </row>
    <row r="982" spans="1:40" x14ac:dyDescent="0.25">
      <c r="A982" s="17">
        <v>1051</v>
      </c>
      <c r="B982" s="6" t="s">
        <v>39</v>
      </c>
      <c r="C982" s="6" t="s">
        <v>130</v>
      </c>
      <c r="D982">
        <v>2013</v>
      </c>
      <c r="E982" s="1">
        <v>0.43945046296296297</v>
      </c>
      <c r="F982" s="6" t="s">
        <v>42</v>
      </c>
      <c r="G982" s="6" t="s">
        <v>130</v>
      </c>
      <c r="H982" s="6">
        <v>2013</v>
      </c>
      <c r="I982" s="1">
        <v>0.43941574074074075</v>
      </c>
      <c r="J982" s="4">
        <v>2149.3609999999999</v>
      </c>
      <c r="K982" s="2">
        <v>22.741642748705331</v>
      </c>
      <c r="L982" s="5">
        <v>5.1169688727642004</v>
      </c>
      <c r="M982" s="5">
        <v>4.6050896057014158E-3</v>
      </c>
      <c r="N982" s="5">
        <v>0.41315100937751575</v>
      </c>
      <c r="O982" s="5">
        <v>1.5961270969992172</v>
      </c>
      <c r="P982" s="3" t="s">
        <v>140</v>
      </c>
      <c r="Q982" s="2">
        <v>0.93136545960714245</v>
      </c>
      <c r="R982" s="5">
        <v>2.6366037782081904</v>
      </c>
      <c r="S982" s="5">
        <v>3.1126150206193071E-2</v>
      </c>
      <c r="T982" s="5">
        <v>0.13214935353654722</v>
      </c>
      <c r="U982" s="5">
        <v>0.45260583649435038</v>
      </c>
      <c r="V982" s="5">
        <v>0.31094233743579291</v>
      </c>
      <c r="Y982" s="3"/>
      <c r="AB982">
        <f t="shared" si="197"/>
        <v>0.14433105443161931</v>
      </c>
      <c r="AC982">
        <f t="shared" si="198"/>
        <v>5.7632779406555571E-5</v>
      </c>
      <c r="AD982">
        <f t="shared" si="199"/>
        <v>6.6631993500113011E-3</v>
      </c>
      <c r="AE982">
        <f t="shared" si="200"/>
        <v>1.6616354114606418E-2</v>
      </c>
      <c r="AF982">
        <f t="shared" si="201"/>
        <v>1.1361105935496186E-2</v>
      </c>
      <c r="AG982">
        <f t="shared" si="202"/>
        <v>0.11468595719784018</v>
      </c>
      <c r="AH982">
        <f t="shared" si="203"/>
        <v>1.7255589609992666E-3</v>
      </c>
      <c r="AI982">
        <f t="shared" si="204"/>
        <v>3.3799258161236476E-3</v>
      </c>
      <c r="AJ982">
        <f t="shared" si="205"/>
        <v>9.3109614584314018E-3</v>
      </c>
      <c r="AK982">
        <f t="shared" si="206"/>
        <v>3.8790211755962188E-3</v>
      </c>
      <c r="AL982" s="5">
        <f t="shared" si="207"/>
        <v>0.17902934661113978</v>
      </c>
      <c r="AM982" s="5">
        <f t="shared" si="208"/>
        <v>0.13298142460899071</v>
      </c>
      <c r="AN982" s="5">
        <f t="shared" si="209"/>
        <v>4.6047922002149078E-2</v>
      </c>
    </row>
    <row r="983" spans="1:40" x14ac:dyDescent="0.25">
      <c r="A983" s="17">
        <v>1052</v>
      </c>
      <c r="B983" s="6" t="s">
        <v>42</v>
      </c>
      <c r="C983" s="6" t="s">
        <v>130</v>
      </c>
      <c r="D983">
        <v>2013</v>
      </c>
      <c r="E983" s="1">
        <v>0.43945046296296297</v>
      </c>
      <c r="F983" s="6" t="s">
        <v>45</v>
      </c>
      <c r="G983" s="6" t="s">
        <v>130</v>
      </c>
      <c r="H983" s="6">
        <v>2013</v>
      </c>
      <c r="I983" s="1">
        <v>0.43936944444444442</v>
      </c>
      <c r="J983" s="4">
        <v>2140.9989999999998</v>
      </c>
      <c r="K983" s="2">
        <v>81.429276706808338</v>
      </c>
      <c r="L983" s="5">
        <v>7.1518825246220743</v>
      </c>
      <c r="M983" s="5">
        <v>3.8144187207311483E-3</v>
      </c>
      <c r="N983" s="5">
        <v>1.1480942619154269</v>
      </c>
      <c r="O983" s="5">
        <v>3.3702678048892136</v>
      </c>
      <c r="P983" s="3" t="s">
        <v>140</v>
      </c>
      <c r="Q983" s="2">
        <v>2.4312426752807146</v>
      </c>
      <c r="R983" s="5">
        <v>3.7243984389218929</v>
      </c>
      <c r="S983" s="5">
        <v>3.8601917453799227E-2</v>
      </c>
      <c r="T983" s="5">
        <v>0.18716589778883599</v>
      </c>
      <c r="U983" s="5">
        <v>0.56163501244045433</v>
      </c>
      <c r="V983" s="5">
        <v>1.4932686407918301</v>
      </c>
      <c r="Y983" s="3"/>
      <c r="AB983">
        <f t="shared" si="197"/>
        <v>0.20172855681104768</v>
      </c>
      <c r="AC983">
        <f t="shared" si="198"/>
        <v>4.773751903197773E-5</v>
      </c>
      <c r="AD983">
        <f t="shared" si="199"/>
        <v>1.8516186009741597E-2</v>
      </c>
      <c r="AE983">
        <f t="shared" si="200"/>
        <v>3.5085904758074472E-2</v>
      </c>
      <c r="AF983">
        <f t="shared" si="201"/>
        <v>1.1361105935496186E-2</v>
      </c>
      <c r="AG983">
        <f t="shared" si="202"/>
        <v>0.1620024227698621</v>
      </c>
      <c r="AH983">
        <f t="shared" si="203"/>
        <v>2.1399975304656881E-3</v>
      </c>
      <c r="AI983">
        <f t="shared" si="204"/>
        <v>4.7870597388847084E-3</v>
      </c>
      <c r="AJ983">
        <f t="shared" si="205"/>
        <v>1.1553898630743764E-2</v>
      </c>
      <c r="AK983">
        <f t="shared" si="206"/>
        <v>1.8628600808281312E-2</v>
      </c>
      <c r="AL983" s="5">
        <f t="shared" si="207"/>
        <v>0.2667394910333919</v>
      </c>
      <c r="AM983" s="5">
        <f t="shared" si="208"/>
        <v>0.19911197947823756</v>
      </c>
      <c r="AN983" s="5">
        <f t="shared" si="209"/>
        <v>6.762751155515434E-2</v>
      </c>
    </row>
    <row r="984" spans="1:40" x14ac:dyDescent="0.25">
      <c r="A984" s="17">
        <v>1053</v>
      </c>
      <c r="B984" s="6" t="s">
        <v>45</v>
      </c>
      <c r="C984" s="6" t="s">
        <v>130</v>
      </c>
      <c r="D984">
        <v>2013</v>
      </c>
      <c r="E984" s="1">
        <v>0.43945046296296297</v>
      </c>
      <c r="F984" s="6" t="s">
        <v>48</v>
      </c>
      <c r="G984" s="6" t="s">
        <v>130</v>
      </c>
      <c r="H984" s="6">
        <v>2013</v>
      </c>
      <c r="I984" s="1">
        <v>0.43936944444444442</v>
      </c>
      <c r="J984" s="4">
        <v>2112.2959999999998</v>
      </c>
      <c r="K984" s="2">
        <v>51.829857179107385</v>
      </c>
      <c r="L984" s="5">
        <v>4.7762119197940702</v>
      </c>
      <c r="M984" s="5">
        <v>3.1703258760451508E-3</v>
      </c>
      <c r="N984" s="5">
        <v>1.1277699716327638</v>
      </c>
      <c r="O984" s="5">
        <v>2.286346231778122</v>
      </c>
      <c r="P984" s="3" t="s">
        <v>140</v>
      </c>
      <c r="Q984" s="2">
        <v>1.6488334740964334</v>
      </c>
      <c r="R984" s="5">
        <v>2.528528198699425</v>
      </c>
      <c r="S984" s="5">
        <v>3.3296154200610779E-2</v>
      </c>
      <c r="T984" s="5">
        <v>0.13728284293489174</v>
      </c>
      <c r="U984" s="5">
        <v>0.45807342657784084</v>
      </c>
      <c r="V984" s="5">
        <v>0.92109565452316677</v>
      </c>
      <c r="Y984" s="3"/>
      <c r="AB984">
        <f t="shared" si="197"/>
        <v>0.13471954192294219</v>
      </c>
      <c r="AC984">
        <f t="shared" si="198"/>
        <v>3.9676685473132145E-5</v>
      </c>
      <c r="AD984">
        <f t="shared" si="199"/>
        <v>1.8188400781756986E-2</v>
      </c>
      <c r="AE984">
        <f t="shared" si="200"/>
        <v>2.380182548573067E-2</v>
      </c>
      <c r="AF984">
        <f t="shared" si="201"/>
        <v>1.1361105935496186E-2</v>
      </c>
      <c r="AG984">
        <f t="shared" si="202"/>
        <v>0.1099849280223084</v>
      </c>
      <c r="AH984">
        <f t="shared" si="203"/>
        <v>1.8458587672125853E-3</v>
      </c>
      <c r="AI984">
        <f t="shared" si="204"/>
        <v>3.5112228136489751E-3</v>
      </c>
      <c r="AJ984">
        <f t="shared" si="205"/>
        <v>9.4234401682337151E-3</v>
      </c>
      <c r="AK984">
        <f t="shared" si="206"/>
        <v>1.1490714253033517E-2</v>
      </c>
      <c r="AL984" s="5">
        <f t="shared" si="207"/>
        <v>0.18811055081139919</v>
      </c>
      <c r="AM984" s="5">
        <f t="shared" si="208"/>
        <v>0.13625616402443719</v>
      </c>
      <c r="AN984" s="5">
        <f t="shared" si="209"/>
        <v>5.1854386786961998E-2</v>
      </c>
    </row>
    <row r="985" spans="1:40" x14ac:dyDescent="0.25">
      <c r="A985" s="17">
        <v>1054</v>
      </c>
      <c r="B985" s="6" t="s">
        <v>48</v>
      </c>
      <c r="C985" s="6" t="s">
        <v>130</v>
      </c>
      <c r="D985">
        <v>2013</v>
      </c>
      <c r="E985" s="1">
        <v>0.43945046296296297</v>
      </c>
      <c r="F985" s="6" t="s">
        <v>51</v>
      </c>
      <c r="G985" s="6" t="s">
        <v>130</v>
      </c>
      <c r="H985" s="6">
        <v>2013</v>
      </c>
      <c r="I985" s="1">
        <v>0.43936944444444442</v>
      </c>
      <c r="J985" s="4">
        <v>2141.2139999999999</v>
      </c>
      <c r="K985" s="2">
        <v>35.381797428935201</v>
      </c>
      <c r="L985" s="5">
        <v>8.0543280587554538</v>
      </c>
      <c r="M985" s="5">
        <v>1.2204914283828396E-3</v>
      </c>
      <c r="N985" s="5">
        <v>0.91480409400150253</v>
      </c>
      <c r="O985" s="5">
        <v>2.7726514024287159</v>
      </c>
      <c r="P985" s="5">
        <v>7.5853542273993463E-2</v>
      </c>
      <c r="Q985" s="2">
        <v>1.7239414282178243</v>
      </c>
      <c r="R985" s="5">
        <v>4.159434787928717</v>
      </c>
      <c r="S985" s="5">
        <v>4.2198491136336683E-2</v>
      </c>
      <c r="T985" s="5">
        <v>0.1551244605474589</v>
      </c>
      <c r="U985" s="5">
        <v>0.3791914306556935</v>
      </c>
      <c r="V985" s="5">
        <v>0.53678738634562762</v>
      </c>
      <c r="Y985" s="3"/>
      <c r="AB985">
        <f t="shared" si="197"/>
        <v>0.22718325836333886</v>
      </c>
      <c r="AC985">
        <f t="shared" si="198"/>
        <v>1.5274472221451239E-5</v>
      </c>
      <c r="AD985">
        <f t="shared" si="199"/>
        <v>1.475373872067373E-2</v>
      </c>
      <c r="AE985">
        <f t="shared" si="200"/>
        <v>2.8864466761908649E-2</v>
      </c>
      <c r="AF985">
        <f t="shared" si="201"/>
        <v>8.61780129357478E-4</v>
      </c>
      <c r="AG985">
        <f t="shared" si="202"/>
        <v>0.18092546327904616</v>
      </c>
      <c r="AH985">
        <f t="shared" si="203"/>
        <v>2.3393829316696517E-3</v>
      </c>
      <c r="AI985">
        <f t="shared" si="204"/>
        <v>3.9675500097819828E-3</v>
      </c>
      <c r="AJ985">
        <f t="shared" si="205"/>
        <v>7.8006877320652857E-3</v>
      </c>
      <c r="AK985">
        <f t="shared" si="206"/>
        <v>6.6964494304594261E-3</v>
      </c>
      <c r="AL985" s="5">
        <f t="shared" si="207"/>
        <v>0.27167851844750018</v>
      </c>
      <c r="AM985" s="5">
        <f t="shared" si="208"/>
        <v>0.20172953338302255</v>
      </c>
      <c r="AN985" s="5">
        <f t="shared" si="209"/>
        <v>6.9948985064477637E-2</v>
      </c>
    </row>
    <row r="986" spans="1:40" x14ac:dyDescent="0.25">
      <c r="A986" s="17">
        <v>1055</v>
      </c>
      <c r="B986" s="6" t="s">
        <v>51</v>
      </c>
      <c r="C986" s="6" t="s">
        <v>130</v>
      </c>
      <c r="D986">
        <v>2013</v>
      </c>
      <c r="E986" s="1">
        <v>0.43945046296296297</v>
      </c>
      <c r="F986" s="6" t="s">
        <v>54</v>
      </c>
      <c r="G986" s="6" t="s">
        <v>130</v>
      </c>
      <c r="H986" s="6">
        <v>2013</v>
      </c>
      <c r="I986" s="1">
        <v>0.43936944444444442</v>
      </c>
      <c r="J986" s="4">
        <v>2144.172</v>
      </c>
      <c r="K986" s="7" t="s">
        <v>104</v>
      </c>
      <c r="L986" s="5">
        <v>8.4832062601943008</v>
      </c>
      <c r="M986" s="11" t="s">
        <v>141</v>
      </c>
      <c r="N986" s="5">
        <v>0.96977481284150724</v>
      </c>
      <c r="O986" s="5">
        <v>2.4150674479472731</v>
      </c>
      <c r="P986" s="5">
        <v>9.7778847343714351E-2</v>
      </c>
      <c r="Q986" s="2">
        <v>1.2753850896290038</v>
      </c>
      <c r="R986" s="5">
        <v>4.5202530394016902</v>
      </c>
      <c r="S986" s="5">
        <v>4.2521153464678524E-2</v>
      </c>
      <c r="T986" s="5">
        <v>0.16356399268964122</v>
      </c>
      <c r="U986" s="5">
        <v>0.46535601310591379</v>
      </c>
      <c r="V986" s="5">
        <v>0.35243348014991333</v>
      </c>
      <c r="Y986" s="3"/>
      <c r="AB986">
        <f t="shared" si="197"/>
        <v>0.23928035032844328</v>
      </c>
      <c r="AC986">
        <f t="shared" si="198"/>
        <v>1.2515018021625952E-2</v>
      </c>
      <c r="AD986">
        <f t="shared" si="199"/>
        <v>1.564029315169458E-2</v>
      </c>
      <c r="AE986">
        <f t="shared" si="200"/>
        <v>2.5141867462306716E-2</v>
      </c>
      <c r="AF986">
        <f t="shared" si="201"/>
        <v>1.1108758429226484E-3</v>
      </c>
      <c r="AG986">
        <f t="shared" si="202"/>
        <v>0.19662019408639975</v>
      </c>
      <c r="AH986">
        <f t="shared" si="203"/>
        <v>2.3572705556886469E-3</v>
      </c>
      <c r="AI986">
        <f t="shared" si="204"/>
        <v>4.1834042065675798E-3</v>
      </c>
      <c r="AJ986">
        <f t="shared" si="205"/>
        <v>9.5732568011913967E-3</v>
      </c>
      <c r="AK986">
        <f t="shared" si="206"/>
        <v>4.3966252513711742E-3</v>
      </c>
      <c r="AL986" s="5">
        <f t="shared" si="207"/>
        <v>0.29368840480699315</v>
      </c>
      <c r="AM986" s="5">
        <f t="shared" si="208"/>
        <v>0.21713075090121853</v>
      </c>
      <c r="AN986" s="5">
        <f t="shared" si="209"/>
        <v>7.6557653905774625E-2</v>
      </c>
    </row>
    <row r="987" spans="1:40" x14ac:dyDescent="0.25">
      <c r="A987" s="17">
        <v>1056</v>
      </c>
      <c r="B987" s="6" t="s">
        <v>54</v>
      </c>
      <c r="C987" s="6" t="s">
        <v>130</v>
      </c>
      <c r="D987">
        <v>2013</v>
      </c>
      <c r="E987" s="1">
        <v>0.43951990740740743</v>
      </c>
      <c r="F987" s="6" t="s">
        <v>57</v>
      </c>
      <c r="G987" s="6" t="s">
        <v>130</v>
      </c>
      <c r="H987" s="6">
        <v>2013</v>
      </c>
      <c r="I987" s="1">
        <v>0.43936944444444442</v>
      </c>
      <c r="J987" s="4">
        <v>2140.154</v>
      </c>
      <c r="K987" s="7" t="s">
        <v>104</v>
      </c>
      <c r="L987" s="5">
        <v>4.6163531534023567</v>
      </c>
      <c r="M987" s="5">
        <v>7.1739385732677813E-4</v>
      </c>
      <c r="N987" s="5">
        <v>0.30531977293845836</v>
      </c>
      <c r="O987" s="5">
        <v>1.5715504585184057</v>
      </c>
      <c r="P987" s="5">
        <v>3.3458028409793568E-2</v>
      </c>
      <c r="Q987" s="2">
        <v>0.91778326003331223</v>
      </c>
      <c r="R987" s="5">
        <v>2.5929972017590011</v>
      </c>
      <c r="S987" s="5">
        <v>2.6467254225630493E-2</v>
      </c>
      <c r="T987" s="5">
        <v>8.0836550391545026E-2</v>
      </c>
      <c r="U987" s="5">
        <v>0.22712384248983952</v>
      </c>
      <c r="V987" s="5">
        <v>0.13622851439662753</v>
      </c>
      <c r="Y987" s="3"/>
      <c r="AB987">
        <f t="shared" si="197"/>
        <v>0.13021050837453407</v>
      </c>
      <c r="AC987">
        <f t="shared" si="198"/>
        <v>8.978197053048386E-6</v>
      </c>
      <c r="AD987">
        <f t="shared" si="199"/>
        <v>4.9241233021657697E-3</v>
      </c>
      <c r="AE987">
        <f t="shared" si="200"/>
        <v>1.6360500975648007E-2</v>
      </c>
      <c r="AF987">
        <f t="shared" si="201"/>
        <v>3.8012020515650573E-4</v>
      </c>
      <c r="AG987">
        <f t="shared" si="202"/>
        <v>0.11278917543581345</v>
      </c>
      <c r="AH987">
        <f t="shared" si="203"/>
        <v>1.4672809647045726E-3</v>
      </c>
      <c r="AI987">
        <f t="shared" si="204"/>
        <v>2.0675208485163043E-3</v>
      </c>
      <c r="AJ987">
        <f t="shared" si="205"/>
        <v>4.6723686996469772E-3</v>
      </c>
      <c r="AK987">
        <f t="shared" si="206"/>
        <v>1.6994575149279882E-3</v>
      </c>
      <c r="AL987" s="5">
        <f t="shared" si="207"/>
        <v>0.15188423105455742</v>
      </c>
      <c r="AM987" s="5">
        <f t="shared" si="208"/>
        <v>0.12269580346360928</v>
      </c>
      <c r="AN987" s="5">
        <f t="shared" si="209"/>
        <v>2.9188427590948141E-2</v>
      </c>
    </row>
    <row r="988" spans="1:40" x14ac:dyDescent="0.25">
      <c r="A988" s="17">
        <v>1057</v>
      </c>
      <c r="B988" s="6" t="s">
        <v>57</v>
      </c>
      <c r="C988" s="6" t="s">
        <v>130</v>
      </c>
      <c r="D988">
        <v>2013</v>
      </c>
      <c r="E988" s="1">
        <v>0.43950833333333333</v>
      </c>
      <c r="F988" s="6" t="s">
        <v>123</v>
      </c>
      <c r="G988" s="6" t="s">
        <v>131</v>
      </c>
      <c r="H988" s="6">
        <v>2013</v>
      </c>
      <c r="I988" s="1">
        <v>0.43936944444444442</v>
      </c>
      <c r="J988" s="4">
        <v>2136.38</v>
      </c>
      <c r="K988" s="2">
        <v>29.241052621724506</v>
      </c>
      <c r="L988" s="5">
        <v>10.874107914634413</v>
      </c>
      <c r="M988" s="5">
        <v>2.599412713718221E-3</v>
      </c>
      <c r="N988" s="5">
        <v>0.87750056949918398</v>
      </c>
      <c r="O988" s="5">
        <v>3.5266385193645324</v>
      </c>
      <c r="P988" s="5">
        <v>6.9113796858860946E-2</v>
      </c>
      <c r="Q988" s="2">
        <v>2.1522581912705916</v>
      </c>
      <c r="R988" s="5">
        <v>5.4511213672973282</v>
      </c>
      <c r="S988" s="5">
        <v>5.9251319209753565E-2</v>
      </c>
      <c r="T988" s="5">
        <v>0.18351853758850639</v>
      </c>
      <c r="U988" s="5">
        <v>0.4725579406909507</v>
      </c>
      <c r="V988" s="5">
        <v>0.29353485803087465</v>
      </c>
      <c r="Y988" s="3"/>
      <c r="AB988">
        <f t="shared" si="197"/>
        <v>0.30671897765025274</v>
      </c>
      <c r="AC988">
        <f t="shared" si="198"/>
        <v>3.2531696957827155E-5</v>
      </c>
      <c r="AD988">
        <f t="shared" si="199"/>
        <v>1.4152116518197496E-2</v>
      </c>
      <c r="AE988">
        <f t="shared" si="200"/>
        <v>3.6713789636265461E-2</v>
      </c>
      <c r="AF988">
        <f t="shared" si="201"/>
        <v>7.852091677178827E-4</v>
      </c>
      <c r="AG988">
        <f t="shared" si="202"/>
        <v>0.23711073957231099</v>
      </c>
      <c r="AH988">
        <f t="shared" si="203"/>
        <v>3.2847507364748099E-3</v>
      </c>
      <c r="AI988">
        <f t="shared" si="204"/>
        <v>4.6937728133577775E-3</v>
      </c>
      <c r="AJ988">
        <f t="shared" si="205"/>
        <v>9.7214141265367354E-3</v>
      </c>
      <c r="AK988">
        <f t="shared" si="206"/>
        <v>3.6618620013831667E-3</v>
      </c>
      <c r="AL988" s="5">
        <f t="shared" si="207"/>
        <v>0.35840262466939143</v>
      </c>
      <c r="AM988" s="5">
        <f t="shared" si="208"/>
        <v>0.25847253925006347</v>
      </c>
      <c r="AN988" s="5">
        <f t="shared" si="209"/>
        <v>9.9930085419327963E-2</v>
      </c>
    </row>
    <row r="989" spans="1:40" x14ac:dyDescent="0.25">
      <c r="A989" s="17">
        <v>1058</v>
      </c>
      <c r="B989" s="6" t="s">
        <v>123</v>
      </c>
      <c r="C989" s="6" t="s">
        <v>131</v>
      </c>
      <c r="D989">
        <v>2013</v>
      </c>
      <c r="E989" s="1">
        <v>0.43950833333333333</v>
      </c>
      <c r="F989" s="6" t="s">
        <v>126</v>
      </c>
      <c r="G989" s="6" t="s">
        <v>131</v>
      </c>
      <c r="H989" s="6">
        <v>2013</v>
      </c>
      <c r="I989" s="1">
        <v>0.43936944444444442</v>
      </c>
      <c r="J989" s="4">
        <v>2132.4569999999999</v>
      </c>
      <c r="K989" s="2">
        <v>20.469345923505124</v>
      </c>
      <c r="L989" s="5">
        <v>3.1863088759429461</v>
      </c>
      <c r="M989" s="11" t="s">
        <v>141</v>
      </c>
      <c r="N989" s="5">
        <v>0.6190017743226085</v>
      </c>
      <c r="O989" s="5">
        <v>1.3088376459642563</v>
      </c>
      <c r="P989" s="5">
        <v>5.8288006120013988E-2</v>
      </c>
      <c r="Q989" s="2">
        <v>0.84713871530039442</v>
      </c>
      <c r="R989" s="5">
        <v>1.8312084761068259</v>
      </c>
      <c r="S989" s="5">
        <v>2.6103222714455674E-2</v>
      </c>
      <c r="T989" s="5">
        <v>8.6275440333224401E-2</v>
      </c>
      <c r="U989" s="5">
        <v>0.21790982577061732</v>
      </c>
      <c r="V989" s="5">
        <v>0.39687928056697047</v>
      </c>
      <c r="Y989" s="3"/>
      <c r="AB989">
        <f t="shared" si="197"/>
        <v>8.9874167939044527E-2</v>
      </c>
      <c r="AC989">
        <f t="shared" si="198"/>
        <v>1.2515018021625952E-2</v>
      </c>
      <c r="AD989">
        <f t="shared" si="199"/>
        <v>9.9831105980754502E-3</v>
      </c>
      <c r="AE989">
        <f t="shared" si="200"/>
        <v>1.3625550148705116E-2</v>
      </c>
      <c r="AF989">
        <f t="shared" si="201"/>
        <v>6.6221621229832896E-4</v>
      </c>
      <c r="AG989">
        <f t="shared" si="202"/>
        <v>7.9653188183562776E-2</v>
      </c>
      <c r="AH989">
        <f t="shared" si="203"/>
        <v>1.4470999326131439E-3</v>
      </c>
      <c r="AI989">
        <f t="shared" si="204"/>
        <v>2.2066289412384782E-3</v>
      </c>
      <c r="AJ989">
        <f t="shared" si="205"/>
        <v>4.4828188802842487E-3</v>
      </c>
      <c r="AK989">
        <f t="shared" si="206"/>
        <v>4.9510888294282745E-3</v>
      </c>
      <c r="AL989" s="5">
        <f t="shared" si="207"/>
        <v>0.12666006291974938</v>
      </c>
      <c r="AM989" s="5">
        <f t="shared" si="208"/>
        <v>9.2740824767126917E-2</v>
      </c>
      <c r="AN989" s="5">
        <f t="shared" si="209"/>
        <v>3.3919238152622461E-2</v>
      </c>
    </row>
    <row r="990" spans="1:40" x14ac:dyDescent="0.25">
      <c r="A990" s="17">
        <v>1059</v>
      </c>
      <c r="B990" s="6" t="s">
        <v>126</v>
      </c>
      <c r="C990" s="6" t="s">
        <v>131</v>
      </c>
      <c r="D990">
        <v>2013</v>
      </c>
      <c r="E990" s="1">
        <v>0.43950833333333333</v>
      </c>
      <c r="F990" s="6" t="s">
        <v>129</v>
      </c>
      <c r="G990" s="6" t="s">
        <v>131</v>
      </c>
      <c r="H990" s="6">
        <v>2013</v>
      </c>
      <c r="I990" s="1">
        <v>0.43936944444444442</v>
      </c>
      <c r="J990" s="4">
        <v>2134.154</v>
      </c>
      <c r="K990" s="2">
        <v>26.989617431544346</v>
      </c>
      <c r="L990" s="5">
        <v>6.6145991963716462</v>
      </c>
      <c r="M990" s="11" t="s">
        <v>141</v>
      </c>
      <c r="N990" s="5">
        <v>1.1189898510916583</v>
      </c>
      <c r="O990" s="5">
        <v>1.9678180050111975</v>
      </c>
      <c r="P990" s="5">
        <v>9.9845028365650595E-2</v>
      </c>
      <c r="Q990" s="2">
        <v>1.0622893561633009</v>
      </c>
      <c r="R990" s="5">
        <v>3.5915433781567159</v>
      </c>
      <c r="S990" s="5">
        <v>7.3134990883194639E-2</v>
      </c>
      <c r="T990" s="5">
        <v>0.17216876882674201</v>
      </c>
      <c r="U990" s="5">
        <v>0.4686119183526587</v>
      </c>
      <c r="V990" s="5">
        <v>0.3622309667749688</v>
      </c>
      <c r="Y990" s="3"/>
      <c r="AB990">
        <f t="shared" si="197"/>
        <v>0.18657375106116958</v>
      </c>
      <c r="AC990">
        <f t="shared" si="198"/>
        <v>1.2515018021625952E-2</v>
      </c>
      <c r="AD990">
        <f t="shared" si="199"/>
        <v>1.80467971255765E-2</v>
      </c>
      <c r="AE990">
        <f t="shared" si="200"/>
        <v>2.0485812731227907E-2</v>
      </c>
      <c r="AF990">
        <f t="shared" si="201"/>
        <v>1.1343499443947781E-3</v>
      </c>
      <c r="AG990">
        <f t="shared" si="202"/>
        <v>0.15622354543593589</v>
      </c>
      <c r="AH990">
        <f t="shared" si="203"/>
        <v>4.0544281269961494E-3</v>
      </c>
      <c r="AI990">
        <f t="shared" si="204"/>
        <v>4.40348477623687E-3</v>
      </c>
      <c r="AJ990">
        <f t="shared" si="205"/>
        <v>9.6402369543850796E-3</v>
      </c>
      <c r="AK990">
        <f t="shared" si="206"/>
        <v>4.518849385915279E-3</v>
      </c>
      <c r="AL990" s="5">
        <f t="shared" si="207"/>
        <v>0.23875572888399471</v>
      </c>
      <c r="AM990" s="5">
        <f t="shared" si="208"/>
        <v>0.17884054467946928</v>
      </c>
      <c r="AN990" s="5">
        <f t="shared" si="209"/>
        <v>5.9915184204525435E-2</v>
      </c>
    </row>
    <row r="991" spans="1:40" x14ac:dyDescent="0.25">
      <c r="A991" s="17">
        <v>1060</v>
      </c>
      <c r="B991" s="6" t="s">
        <v>129</v>
      </c>
      <c r="C991" s="6" t="s">
        <v>131</v>
      </c>
      <c r="D991">
        <v>2013</v>
      </c>
      <c r="E991" s="1">
        <v>0.43945046296296297</v>
      </c>
      <c r="F991" s="6" t="s">
        <v>39</v>
      </c>
      <c r="G991" s="6" t="s">
        <v>131</v>
      </c>
      <c r="H991" s="6">
        <v>2013</v>
      </c>
      <c r="I991" s="1">
        <v>0.43936944444444442</v>
      </c>
      <c r="J991" s="4">
        <v>2134.9470000000001</v>
      </c>
      <c r="K991" s="2">
        <v>24.000595799333741</v>
      </c>
      <c r="L991" s="5">
        <v>8.0158492615195307</v>
      </c>
      <c r="M991" s="11" t="s">
        <v>141</v>
      </c>
      <c r="N991" s="5">
        <v>0.93369312368566215</v>
      </c>
      <c r="O991" s="5">
        <v>2.6632792289457301</v>
      </c>
      <c r="P991" s="5">
        <v>8.8393451141097812E-2</v>
      </c>
      <c r="Q991" s="2">
        <v>1.5738387845069066</v>
      </c>
      <c r="R991" s="5">
        <v>4.3209815825248423</v>
      </c>
      <c r="S991" s="5">
        <v>4.1542014860322066E-2</v>
      </c>
      <c r="T991" s="5">
        <v>0.15028569795877836</v>
      </c>
      <c r="U991" s="5">
        <v>0.43806551950313832</v>
      </c>
      <c r="V991" s="5">
        <v>0.4081063058395985</v>
      </c>
      <c r="Y991" s="3"/>
      <c r="AB991">
        <f t="shared" si="197"/>
        <v>0.22609791164413531</v>
      </c>
      <c r="AC991">
        <f t="shared" si="198"/>
        <v>1.2515018021625952E-2</v>
      </c>
      <c r="AD991">
        <f t="shared" si="199"/>
        <v>1.5058376413568317E-2</v>
      </c>
      <c r="AE991">
        <f t="shared" si="200"/>
        <v>2.7725856454312105E-2</v>
      </c>
      <c r="AF991">
        <f t="shared" si="201"/>
        <v>1.0042473624181185E-3</v>
      </c>
      <c r="AG991">
        <f t="shared" si="202"/>
        <v>0.18795236239966046</v>
      </c>
      <c r="AH991">
        <f t="shared" si="203"/>
        <v>2.3029894646569835E-3</v>
      </c>
      <c r="AI991">
        <f t="shared" si="204"/>
        <v>3.8437911100681703E-3</v>
      </c>
      <c r="AJ991">
        <f t="shared" si="205"/>
        <v>9.0118395289680801E-3</v>
      </c>
      <c r="AK991">
        <f t="shared" si="206"/>
        <v>5.0911465299351109E-3</v>
      </c>
      <c r="AL991" s="5">
        <f t="shared" si="207"/>
        <v>0.28240140989605977</v>
      </c>
      <c r="AM991" s="5">
        <f t="shared" si="208"/>
        <v>0.2082021290332888</v>
      </c>
      <c r="AN991" s="5">
        <f t="shared" si="209"/>
        <v>7.4199280862770972E-2</v>
      </c>
    </row>
    <row r="992" spans="1:40" x14ac:dyDescent="0.25">
      <c r="A992" s="17">
        <v>1061</v>
      </c>
      <c r="B992" s="6" t="s">
        <v>39</v>
      </c>
      <c r="C992" s="6" t="s">
        <v>131</v>
      </c>
      <c r="D992">
        <v>2013</v>
      </c>
      <c r="E992" s="1">
        <v>0.43945046296296297</v>
      </c>
      <c r="F992" s="6" t="s">
        <v>42</v>
      </c>
      <c r="G992" s="6" t="s">
        <v>131</v>
      </c>
      <c r="H992" s="6">
        <v>2013</v>
      </c>
      <c r="I992" s="1">
        <v>0.43936944444444442</v>
      </c>
      <c r="J992" s="4">
        <v>2134.5880000000002</v>
      </c>
      <c r="K992" s="2">
        <v>21.086036274915813</v>
      </c>
      <c r="L992" s="5">
        <v>4.8245812931269798</v>
      </c>
      <c r="M992" s="11" t="s">
        <v>141</v>
      </c>
      <c r="N992" s="5">
        <v>1.8814122444237482</v>
      </c>
      <c r="O992" s="5">
        <v>3.8629093764229911</v>
      </c>
      <c r="P992" s="5">
        <v>0.1823565015825068</v>
      </c>
      <c r="Q992" s="2">
        <v>2.9432886069880153</v>
      </c>
      <c r="R992" s="5">
        <v>3.6474361016427213</v>
      </c>
      <c r="S992" s="5">
        <v>8.7551321379113908E-2</v>
      </c>
      <c r="T992" s="5">
        <v>0.14910199688808021</v>
      </c>
      <c r="U992" s="5">
        <v>0.34394615416807989</v>
      </c>
      <c r="V992" s="5">
        <v>0.34585909162173994</v>
      </c>
      <c r="Y992" s="3"/>
      <c r="AB992">
        <f t="shared" si="197"/>
        <v>0.13608386576952528</v>
      </c>
      <c r="AC992">
        <f t="shared" si="198"/>
        <v>1.2515018021625952E-2</v>
      </c>
      <c r="AD992">
        <f t="shared" si="199"/>
        <v>3.0342960708327055E-2</v>
      </c>
      <c r="AE992">
        <f t="shared" si="200"/>
        <v>4.0214510631360681E-2</v>
      </c>
      <c r="AF992">
        <f t="shared" si="201"/>
        <v>2.0717715325053376E-3</v>
      </c>
      <c r="AG992">
        <f t="shared" si="202"/>
        <v>0.15865474520374589</v>
      </c>
      <c r="AH992">
        <f t="shared" si="203"/>
        <v>4.853634842480384E-3</v>
      </c>
      <c r="AI992">
        <f t="shared" si="204"/>
        <v>3.8135161090911934E-3</v>
      </c>
      <c r="AJ992">
        <f t="shared" si="205"/>
        <v>7.0756254714684202E-3</v>
      </c>
      <c r="AK992">
        <f t="shared" si="206"/>
        <v>4.3146094264189111E-3</v>
      </c>
      <c r="AL992" s="5">
        <f t="shared" si="207"/>
        <v>0.22122812666334432</v>
      </c>
      <c r="AM992" s="5">
        <f t="shared" si="208"/>
        <v>0.17871213105320483</v>
      </c>
      <c r="AN992" s="5">
        <f t="shared" si="209"/>
        <v>4.2515995610139495E-2</v>
      </c>
    </row>
    <row r="993" spans="1:40" x14ac:dyDescent="0.25">
      <c r="A993" s="17">
        <v>1062</v>
      </c>
      <c r="B993" s="6" t="s">
        <v>42</v>
      </c>
      <c r="C993" s="6" t="s">
        <v>131</v>
      </c>
      <c r="D993">
        <v>2013</v>
      </c>
      <c r="E993" s="1">
        <v>0.43945046296296297</v>
      </c>
      <c r="F993" s="6" t="s">
        <v>45</v>
      </c>
      <c r="G993" s="6" t="s">
        <v>131</v>
      </c>
      <c r="H993" s="6">
        <v>2013</v>
      </c>
      <c r="I993" s="1">
        <v>0.43936944444444442</v>
      </c>
      <c r="J993" s="4">
        <v>2135.665</v>
      </c>
      <c r="K993" s="2">
        <v>37.154703570082397</v>
      </c>
      <c r="L993" s="5">
        <v>11.085465182975794</v>
      </c>
      <c r="M993" s="11" t="s">
        <v>141</v>
      </c>
      <c r="N993" s="5">
        <v>1.3350158693740202</v>
      </c>
      <c r="O993" s="5">
        <v>3.2298573668310961</v>
      </c>
      <c r="P993" s="5">
        <v>0.13688195480096363</v>
      </c>
      <c r="Q993" s="2">
        <v>1.8751478132384991</v>
      </c>
      <c r="R993" s="5">
        <v>5.3731023670222937</v>
      </c>
      <c r="S993" s="5">
        <v>8.7904860234790258E-2</v>
      </c>
      <c r="T993" s="5">
        <v>0.23375014339795802</v>
      </c>
      <c r="U993" s="5">
        <v>0.66215441092118843</v>
      </c>
      <c r="V993" s="5">
        <v>0.5664792933348628</v>
      </c>
      <c r="AB993">
        <f t="shared" si="197"/>
        <v>0.31268059636633833</v>
      </c>
      <c r="AC993">
        <f t="shared" si="198"/>
        <v>1.2515018021625952E-2</v>
      </c>
      <c r="AD993">
        <f t="shared" si="199"/>
        <v>2.1530812393440197E-2</v>
      </c>
      <c r="AE993">
        <f t="shared" si="200"/>
        <v>3.3624173067316868E-2</v>
      </c>
      <c r="AF993">
        <f t="shared" si="201"/>
        <v>1.5551303891515485E-3</v>
      </c>
      <c r="AG993">
        <f t="shared" si="202"/>
        <v>0.23371709969357213</v>
      </c>
      <c r="AH993">
        <f t="shared" si="203"/>
        <v>4.8732341869682982E-3</v>
      </c>
      <c r="AI993">
        <f t="shared" si="204"/>
        <v>5.978524472878821E-3</v>
      </c>
      <c r="AJ993">
        <f t="shared" si="205"/>
        <v>1.3621773522344959E-2</v>
      </c>
      <c r="AK993">
        <f t="shared" si="206"/>
        <v>7.0668574517822203E-3</v>
      </c>
      <c r="AL993" s="5">
        <f t="shared" si="207"/>
        <v>0.38190573023787289</v>
      </c>
      <c r="AM993" s="5">
        <f t="shared" si="208"/>
        <v>0.26525748932754645</v>
      </c>
      <c r="AN993" s="5">
        <f t="shared" si="209"/>
        <v>0.11664824091032644</v>
      </c>
    </row>
    <row r="994" spans="1:40" x14ac:dyDescent="0.25">
      <c r="A994" s="17">
        <v>1063</v>
      </c>
      <c r="B994" s="6" t="s">
        <v>45</v>
      </c>
      <c r="C994" s="6" t="s">
        <v>131</v>
      </c>
      <c r="D994">
        <v>2013</v>
      </c>
      <c r="E994" s="1">
        <v>0.43945046296296297</v>
      </c>
      <c r="F994" s="6" t="s">
        <v>48</v>
      </c>
      <c r="G994" s="6" t="s">
        <v>131</v>
      </c>
      <c r="H994" s="6">
        <v>2013</v>
      </c>
      <c r="I994" s="1">
        <v>0.43936944444444442</v>
      </c>
      <c r="J994" s="4">
        <v>2134.9560000000001</v>
      </c>
      <c r="K994" s="2">
        <v>38.3661302621693</v>
      </c>
      <c r="L994" s="5">
        <v>8.5231920470492124</v>
      </c>
      <c r="M994" s="11" t="s">
        <v>141</v>
      </c>
      <c r="N994" s="5">
        <v>2.5344347455716494</v>
      </c>
      <c r="O994" s="5">
        <v>5.1257886969723652</v>
      </c>
      <c r="P994" s="5">
        <v>0.15011675494327129</v>
      </c>
      <c r="Q994" s="2">
        <v>3.8316592675696048</v>
      </c>
      <c r="R994" s="5">
        <v>5.1328270933920885</v>
      </c>
      <c r="S994" s="5">
        <v>7.9090154551194516E-2</v>
      </c>
      <c r="T994" s="5">
        <v>0.19393842308693948</v>
      </c>
      <c r="U994" s="5">
        <v>0.50079720612509104</v>
      </c>
      <c r="V994" s="5">
        <v>0.71921700806324185</v>
      </c>
      <c r="AB994">
        <f t="shared" si="197"/>
        <v>0.24040820373590982</v>
      </c>
      <c r="AC994">
        <f t="shared" si="198"/>
        <v>1.2515018021625952E-2</v>
      </c>
      <c r="AD994">
        <f t="shared" si="199"/>
        <v>4.0874749343546228E-2</v>
      </c>
      <c r="AE994">
        <f t="shared" si="200"/>
        <v>5.3361615290954241E-2</v>
      </c>
      <c r="AF994">
        <f t="shared" si="201"/>
        <v>1.7054923556034257E-3</v>
      </c>
      <c r="AG994">
        <f t="shared" si="202"/>
        <v>0.22326570006538074</v>
      </c>
      <c r="AH994">
        <f t="shared" si="203"/>
        <v>4.3845680885224499E-3</v>
      </c>
      <c r="AI994">
        <f t="shared" si="204"/>
        <v>4.9602776357780126E-3</v>
      </c>
      <c r="AJ994">
        <f t="shared" si="205"/>
        <v>1.0302349436846145E-2</v>
      </c>
      <c r="AK994">
        <f t="shared" si="206"/>
        <v>8.9722680646612003E-3</v>
      </c>
      <c r="AL994" s="5">
        <f t="shared" si="207"/>
        <v>0.34886507874763967</v>
      </c>
      <c r="AM994" s="5">
        <f t="shared" si="208"/>
        <v>0.2518851632911886</v>
      </c>
      <c r="AN994" s="5">
        <f t="shared" si="209"/>
        <v>9.6979915456451071E-2</v>
      </c>
    </row>
    <row r="995" spans="1:40" x14ac:dyDescent="0.25">
      <c r="A995" s="17">
        <v>1064</v>
      </c>
      <c r="B995" s="6" t="s">
        <v>48</v>
      </c>
      <c r="C995" s="6" t="s">
        <v>131</v>
      </c>
      <c r="D995">
        <v>2013</v>
      </c>
      <c r="E995" s="1">
        <v>0.43945046296296297</v>
      </c>
      <c r="F995" s="6" t="s">
        <v>51</v>
      </c>
      <c r="G995" s="6" t="s">
        <v>131</v>
      </c>
      <c r="H995" s="6">
        <v>2013</v>
      </c>
      <c r="I995" s="1">
        <v>0.43936944444444442</v>
      </c>
      <c r="J995" s="4">
        <v>2144.069</v>
      </c>
      <c r="K995" s="2">
        <v>31.337610869799477</v>
      </c>
      <c r="L995" s="5">
        <v>11.234594906538302</v>
      </c>
      <c r="M995" s="5">
        <v>1.706412744490344E-3</v>
      </c>
      <c r="N995" s="5">
        <v>1.3721386765071462</v>
      </c>
      <c r="O995" s="5">
        <v>3.5636601869311733</v>
      </c>
      <c r="P995" s="5">
        <v>6.5437881585589525E-2</v>
      </c>
      <c r="Q995" s="2">
        <v>2.1361269745703146</v>
      </c>
      <c r="R995" s="5">
        <v>5.661938429531264</v>
      </c>
      <c r="S995" s="5">
        <v>4.9028894747945771E-2</v>
      </c>
      <c r="T995" s="5">
        <v>0.17251528130235858</v>
      </c>
      <c r="U995" s="5">
        <v>0.46332153178527996</v>
      </c>
      <c r="V995" s="5">
        <v>0.44191519333877155</v>
      </c>
      <c r="AB995">
        <f t="shared" si="197"/>
        <v>0.31688700269478748</v>
      </c>
      <c r="AC995">
        <f t="shared" si="198"/>
        <v>2.1355786249628854E-5</v>
      </c>
      <c r="AD995">
        <f t="shared" si="199"/>
        <v>2.2129520029983859E-2</v>
      </c>
      <c r="AE995">
        <f t="shared" si="200"/>
        <v>3.7099200760077014E-2</v>
      </c>
      <c r="AF995">
        <f t="shared" si="201"/>
        <v>7.4344670488833773E-4</v>
      </c>
      <c r="AG995">
        <f t="shared" si="202"/>
        <v>0.24628077747325283</v>
      </c>
      <c r="AH995">
        <f t="shared" si="203"/>
        <v>2.7180440921786295E-3</v>
      </c>
      <c r="AI995">
        <f t="shared" si="204"/>
        <v>4.4123473732197707E-3</v>
      </c>
      <c r="AJ995">
        <f t="shared" si="205"/>
        <v>9.531403657380786E-3</v>
      </c>
      <c r="AK995">
        <f t="shared" si="206"/>
        <v>5.5129140885575292E-3</v>
      </c>
      <c r="AL995" s="5">
        <f t="shared" si="207"/>
        <v>0.37688052597598631</v>
      </c>
      <c r="AM995" s="5">
        <f t="shared" si="208"/>
        <v>0.26845548668458957</v>
      </c>
      <c r="AN995" s="5">
        <f t="shared" si="209"/>
        <v>0.10842503929139674</v>
      </c>
    </row>
    <row r="996" spans="1:40" x14ac:dyDescent="0.25">
      <c r="A996" s="17">
        <v>1065</v>
      </c>
      <c r="B996" s="6" t="s">
        <v>51</v>
      </c>
      <c r="C996" s="6" t="s">
        <v>131</v>
      </c>
      <c r="D996">
        <v>2013</v>
      </c>
      <c r="E996" s="1">
        <v>0.43945046296296297</v>
      </c>
      <c r="F996" s="6" t="s">
        <v>54</v>
      </c>
      <c r="G996" s="6" t="s">
        <v>131</v>
      </c>
      <c r="H996" s="6">
        <v>2013</v>
      </c>
      <c r="I996" s="1">
        <v>0.43936944444444442</v>
      </c>
      <c r="J996" s="4">
        <v>2134.6239999999998</v>
      </c>
      <c r="K996" s="2">
        <v>29.269791775975477</v>
      </c>
      <c r="L996" s="5">
        <v>6.9268592501536581</v>
      </c>
      <c r="M996" s="11" t="s">
        <v>141</v>
      </c>
      <c r="N996" s="5">
        <v>1.287308678249659</v>
      </c>
      <c r="O996" s="5">
        <v>2.5700263840376576</v>
      </c>
      <c r="P996" s="5">
        <v>7.5246038646618815E-2</v>
      </c>
      <c r="Q996" s="2">
        <v>1.6139980573752881</v>
      </c>
      <c r="R996" s="5">
        <v>3.7918371885009572</v>
      </c>
      <c r="S996" s="5">
        <v>3.7217483422529375E-2</v>
      </c>
      <c r="T996" s="5">
        <v>0.14639080856082073</v>
      </c>
      <c r="U996" s="5">
        <v>0.41739591297265161</v>
      </c>
      <c r="V996" s="5">
        <v>0.52107537439848906</v>
      </c>
      <c r="AB996">
        <f t="shared" si="197"/>
        <v>0.19538146983763455</v>
      </c>
      <c r="AC996">
        <f t="shared" si="198"/>
        <v>1.2515018021625952E-2</v>
      </c>
      <c r="AD996">
        <f t="shared" si="199"/>
        <v>2.0761402377064701E-2</v>
      </c>
      <c r="AE996">
        <f t="shared" si="200"/>
        <v>2.675505513397855E-2</v>
      </c>
      <c r="AF996">
        <f t="shared" si="201"/>
        <v>8.5487821629067634E-4</v>
      </c>
      <c r="AG996">
        <f t="shared" si="202"/>
        <v>0.16493584705288297</v>
      </c>
      <c r="AH996">
        <f t="shared" si="203"/>
        <v>2.0632478350248846E-3</v>
      </c>
      <c r="AI996">
        <f t="shared" si="204"/>
        <v>3.7441732392666876E-3</v>
      </c>
      <c r="AJ996">
        <f t="shared" si="205"/>
        <v>8.5866264754711312E-3</v>
      </c>
      <c r="AK996">
        <f t="shared" si="206"/>
        <v>6.5004412973863404E-3</v>
      </c>
      <c r="AL996" s="5">
        <f t="shared" si="207"/>
        <v>0.25626782358659439</v>
      </c>
      <c r="AM996" s="5">
        <f t="shared" si="208"/>
        <v>0.18583033590003198</v>
      </c>
      <c r="AN996" s="5">
        <f t="shared" si="209"/>
        <v>7.0437487686562411E-2</v>
      </c>
    </row>
    <row r="997" spans="1:40" x14ac:dyDescent="0.25">
      <c r="A997" s="17">
        <v>1066</v>
      </c>
      <c r="B997" s="6" t="s">
        <v>54</v>
      </c>
      <c r="C997" s="6" t="s">
        <v>131</v>
      </c>
      <c r="D997">
        <v>2013</v>
      </c>
      <c r="E997" s="1">
        <v>0.43950833333333333</v>
      </c>
      <c r="F997" s="6" t="s">
        <v>57</v>
      </c>
      <c r="G997" s="6" t="s">
        <v>131</v>
      </c>
      <c r="H997" s="6">
        <v>2013</v>
      </c>
      <c r="I997" s="1">
        <v>0.43936944444444442</v>
      </c>
      <c r="J997" s="4">
        <v>2132.944</v>
      </c>
      <c r="K997" s="2">
        <v>27.276853025677138</v>
      </c>
      <c r="L997" s="5">
        <v>9.5493927641794638</v>
      </c>
      <c r="M997" s="11" t="s">
        <v>141</v>
      </c>
      <c r="N997" s="5">
        <v>0.75430891137632616</v>
      </c>
      <c r="O997" s="5">
        <v>2.744807177309859</v>
      </c>
      <c r="P997" s="5">
        <v>6.3344060291003118E-2</v>
      </c>
      <c r="Q997" s="2">
        <v>1.5284615442318221</v>
      </c>
      <c r="R997" s="5">
        <v>4.8243179380236896</v>
      </c>
      <c r="S997" s="5">
        <v>4.7538675808335026E-2</v>
      </c>
      <c r="T997" s="5">
        <v>0.15998357200189034</v>
      </c>
      <c r="U997" s="5">
        <v>0.4276796140295604</v>
      </c>
      <c r="V997" s="5">
        <v>0.44765075876347438</v>
      </c>
      <c r="AB997">
        <f t="shared" si="197"/>
        <v>0.26935358824865208</v>
      </c>
      <c r="AC997">
        <f t="shared" si="198"/>
        <v>1.2515018021625952E-2</v>
      </c>
      <c r="AD997">
        <f t="shared" si="199"/>
        <v>1.2165311312111239E-2</v>
      </c>
      <c r="AE997">
        <f t="shared" si="200"/>
        <v>2.8574596672307651E-2</v>
      </c>
      <c r="AF997">
        <f t="shared" si="201"/>
        <v>7.1965857935054375E-4</v>
      </c>
      <c r="AG997">
        <f t="shared" si="202"/>
        <v>0.20984628980732253</v>
      </c>
      <c r="AH997">
        <f t="shared" si="203"/>
        <v>2.6354299356555234E-3</v>
      </c>
      <c r="AI997">
        <f t="shared" si="204"/>
        <v>4.0918293634733564E-3</v>
      </c>
      <c r="AJ997">
        <f t="shared" si="205"/>
        <v>8.7981817327619921E-3</v>
      </c>
      <c r="AK997">
        <f t="shared" si="206"/>
        <v>5.5844655534365564E-3</v>
      </c>
      <c r="AL997" s="5">
        <f t="shared" si="207"/>
        <v>0.32332817283404747</v>
      </c>
      <c r="AM997" s="5">
        <f t="shared" si="208"/>
        <v>0.23095619639264997</v>
      </c>
      <c r="AN997" s="5">
        <f t="shared" si="209"/>
        <v>9.2371976441397496E-2</v>
      </c>
    </row>
    <row r="998" spans="1:40" x14ac:dyDescent="0.25">
      <c r="A998" s="17">
        <v>1067</v>
      </c>
      <c r="B998" s="6" t="s">
        <v>57</v>
      </c>
      <c r="C998" s="6" t="s">
        <v>131</v>
      </c>
      <c r="D998">
        <v>2013</v>
      </c>
      <c r="E998" s="1">
        <v>0.43950833333333333</v>
      </c>
      <c r="F998" s="6" t="s">
        <v>122</v>
      </c>
      <c r="G998" s="6" t="s">
        <v>39</v>
      </c>
      <c r="H998" s="6">
        <v>2013</v>
      </c>
      <c r="I998" s="1">
        <v>0.43936944444444442</v>
      </c>
      <c r="J998" s="4">
        <v>2129.5390000000002</v>
      </c>
      <c r="K998" s="2">
        <v>29.987710955281884</v>
      </c>
      <c r="L998" s="5">
        <v>14.268452780938349</v>
      </c>
      <c r="M998" s="11" t="s">
        <v>141</v>
      </c>
      <c r="N998" s="5">
        <v>1.3676950739103626</v>
      </c>
      <c r="O998" s="5">
        <v>3.686456708862027</v>
      </c>
      <c r="P998" s="5">
        <v>7.5855228134665137E-2</v>
      </c>
      <c r="Q998" s="2">
        <v>1.827152035791157</v>
      </c>
      <c r="R998" s="5">
        <v>7.3744473960483159</v>
      </c>
      <c r="S998" s="5">
        <v>6.6574659272891135E-2</v>
      </c>
      <c r="T998" s="5">
        <v>0.15348987112547205</v>
      </c>
      <c r="U998" s="5">
        <v>0.41616831937178267</v>
      </c>
      <c r="V998" s="5">
        <v>0.44247604763284443</v>
      </c>
      <c r="AB998">
        <f t="shared" si="197"/>
        <v>0.40246108315060353</v>
      </c>
      <c r="AC998">
        <f t="shared" si="198"/>
        <v>1.2515018021625952E-2</v>
      </c>
      <c r="AD998">
        <f t="shared" si="199"/>
        <v>2.2057854684232416E-2</v>
      </c>
      <c r="AE998">
        <f t="shared" si="200"/>
        <v>3.8377564178805501E-2</v>
      </c>
      <c r="AF998">
        <f t="shared" si="201"/>
        <v>8.6179928259916131E-4</v>
      </c>
      <c r="AG998">
        <f t="shared" si="202"/>
        <v>0.32077082093680431</v>
      </c>
      <c r="AH998">
        <f t="shared" si="203"/>
        <v>3.6907391091672236E-3</v>
      </c>
      <c r="AI998">
        <f t="shared" si="204"/>
        <v>3.925742836017731E-3</v>
      </c>
      <c r="AJ998">
        <f t="shared" si="205"/>
        <v>8.561372544163396E-3</v>
      </c>
      <c r="AK998">
        <f t="shared" si="206"/>
        <v>5.51991077386283E-3</v>
      </c>
      <c r="AL998" s="5">
        <f t="shared" si="207"/>
        <v>0.47627331931786659</v>
      </c>
      <c r="AM998" s="5">
        <f t="shared" si="208"/>
        <v>0.34246858620001547</v>
      </c>
      <c r="AN998" s="5">
        <f t="shared" si="209"/>
        <v>0.13380473311785113</v>
      </c>
    </row>
    <row r="999" spans="1:40" x14ac:dyDescent="0.25">
      <c r="A999" s="17">
        <v>1068</v>
      </c>
      <c r="B999" s="6" t="s">
        <v>122</v>
      </c>
      <c r="C999" s="6" t="s">
        <v>39</v>
      </c>
      <c r="D999">
        <v>2013</v>
      </c>
      <c r="E999" s="1">
        <v>0.43945046296296297</v>
      </c>
      <c r="F999" s="6" t="s">
        <v>125</v>
      </c>
      <c r="G999" s="6" t="s">
        <v>39</v>
      </c>
      <c r="H999" s="6">
        <v>2013</v>
      </c>
      <c r="I999" s="1">
        <v>0.43936944444444442</v>
      </c>
      <c r="J999" s="4">
        <v>2137.5720000000001</v>
      </c>
      <c r="K999" s="2">
        <v>28.256358148403894</v>
      </c>
      <c r="L999" s="5">
        <v>6.4900176461892283</v>
      </c>
      <c r="M999" s="11" t="s">
        <v>141</v>
      </c>
      <c r="N999" s="5">
        <v>1.4358789629854181</v>
      </c>
      <c r="O999" s="5">
        <v>3.4082220388365863</v>
      </c>
      <c r="P999" s="5">
        <v>0.12453412875293399</v>
      </c>
      <c r="Q999" s="2">
        <v>2.4426465905553902</v>
      </c>
      <c r="R999" s="5">
        <v>3.8297033581402946</v>
      </c>
      <c r="S999" s="5">
        <v>0.29473128078648736</v>
      </c>
      <c r="T999" s="5">
        <v>0.15265325955492182</v>
      </c>
      <c r="U999" s="5">
        <v>0.42385005043104979</v>
      </c>
      <c r="V999" s="5">
        <v>0.53533323477914818</v>
      </c>
      <c r="AB999">
        <f t="shared" si="197"/>
        <v>0.18305975929228069</v>
      </c>
      <c r="AC999">
        <f t="shared" si="198"/>
        <v>1.2515018021625952E-2</v>
      </c>
      <c r="AD999">
        <f t="shared" si="199"/>
        <v>2.3157507922525768E-2</v>
      </c>
      <c r="AE999">
        <f t="shared" si="200"/>
        <v>3.5481024289973795E-2</v>
      </c>
      <c r="AF999">
        <f t="shared" si="201"/>
        <v>1.4148454293468045E-3</v>
      </c>
      <c r="AG999">
        <f t="shared" si="202"/>
        <v>0.16658293485060069</v>
      </c>
      <c r="AH999">
        <f t="shared" si="203"/>
        <v>1.6339193870070202E-2</v>
      </c>
      <c r="AI999">
        <f t="shared" si="204"/>
        <v>3.9043451903259686E-3</v>
      </c>
      <c r="AJ999">
        <f t="shared" si="205"/>
        <v>8.7194003380178936E-3</v>
      </c>
      <c r="AK999">
        <f t="shared" si="206"/>
        <v>6.6783088171051422E-3</v>
      </c>
      <c r="AL999" s="5">
        <f t="shared" si="207"/>
        <v>0.25562815495575297</v>
      </c>
      <c r="AM999" s="5">
        <f t="shared" si="208"/>
        <v>0.20222418306611992</v>
      </c>
      <c r="AN999" s="5">
        <f t="shared" si="209"/>
        <v>5.3403971889633056E-2</v>
      </c>
    </row>
    <row r="1000" spans="1:40" x14ac:dyDescent="0.25">
      <c r="A1000" s="17">
        <v>1069</v>
      </c>
      <c r="B1000" s="6" t="s">
        <v>125</v>
      </c>
      <c r="C1000" s="6" t="s">
        <v>39</v>
      </c>
      <c r="D1000">
        <v>2013</v>
      </c>
      <c r="E1000" s="1">
        <v>0.43945046296296297</v>
      </c>
      <c r="F1000" s="6" t="s">
        <v>128</v>
      </c>
      <c r="G1000" s="6" t="s">
        <v>39</v>
      </c>
      <c r="H1000" s="6">
        <v>2013</v>
      </c>
      <c r="I1000" s="1">
        <v>0.43936944444444442</v>
      </c>
      <c r="J1000" s="4">
        <v>2135.337</v>
      </c>
      <c r="K1000" s="2">
        <v>55.51348569335898</v>
      </c>
      <c r="L1000" s="5">
        <v>7.2256135682564402</v>
      </c>
      <c r="M1000" s="5">
        <v>3.5185702928078023E-3</v>
      </c>
      <c r="N1000" s="5">
        <v>1.8073977706251212</v>
      </c>
      <c r="O1000" s="5">
        <v>3.3337688617768535</v>
      </c>
      <c r="P1000" s="5">
        <v>0.12402195375562108</v>
      </c>
      <c r="Q1000" s="2">
        <v>2.3395660261214042</v>
      </c>
      <c r="R1000" s="5">
        <v>3.943246429017996</v>
      </c>
      <c r="S1000" s="5">
        <v>5.1447616933533218E-2</v>
      </c>
      <c r="T1000" s="5">
        <v>0.20911016231473847</v>
      </c>
      <c r="U1000" s="5">
        <v>0.44984156286962351</v>
      </c>
      <c r="V1000" s="5">
        <v>1.0566419570618908</v>
      </c>
      <c r="AB1000">
        <f t="shared" si="197"/>
        <v>0.20380824100235351</v>
      </c>
      <c r="AC1000">
        <f t="shared" si="198"/>
        <v>4.4034970624847348E-5</v>
      </c>
      <c r="AD1000">
        <f t="shared" si="199"/>
        <v>2.9149273212683534E-2</v>
      </c>
      <c r="AE1000">
        <f t="shared" si="200"/>
        <v>3.4705935415592873E-2</v>
      </c>
      <c r="AF1000">
        <f t="shared" si="201"/>
        <v>1.4090265549448202E-3</v>
      </c>
      <c r="AG1000">
        <f t="shared" si="202"/>
        <v>0.17152178682161656</v>
      </c>
      <c r="AH1000">
        <f t="shared" si="203"/>
        <v>2.8521322371583362E-3</v>
      </c>
      <c r="AI1000">
        <f t="shared" si="204"/>
        <v>5.3483185282924952E-3</v>
      </c>
      <c r="AJ1000">
        <f t="shared" si="205"/>
        <v>9.2540951012059971E-3</v>
      </c>
      <c r="AK1000">
        <f t="shared" si="206"/>
        <v>1.3181661140991651E-2</v>
      </c>
      <c r="AL1000" s="5">
        <f t="shared" si="207"/>
        <v>0.26911651115619961</v>
      </c>
      <c r="AM1000" s="5">
        <f t="shared" si="208"/>
        <v>0.20215799382926503</v>
      </c>
      <c r="AN1000" s="5">
        <f t="shared" si="209"/>
        <v>6.6958517326934586E-2</v>
      </c>
    </row>
    <row r="1001" spans="1:40" x14ac:dyDescent="0.25">
      <c r="A1001" s="17">
        <v>1070</v>
      </c>
      <c r="B1001" s="6" t="s">
        <v>128</v>
      </c>
      <c r="C1001" s="6" t="s">
        <v>39</v>
      </c>
      <c r="D1001">
        <v>2013</v>
      </c>
      <c r="E1001" s="1">
        <v>0.4390222222222222</v>
      </c>
      <c r="F1001" s="6" t="s">
        <v>131</v>
      </c>
      <c r="G1001" s="6" t="s">
        <v>39</v>
      </c>
      <c r="H1001" s="6">
        <v>2013</v>
      </c>
      <c r="I1001" s="1">
        <v>0.4390222222222222</v>
      </c>
      <c r="J1001" s="4">
        <v>2138.732</v>
      </c>
      <c r="K1001" s="2">
        <v>39.486013207825906</v>
      </c>
      <c r="L1001" s="5">
        <v>10.179713961356544</v>
      </c>
      <c r="M1001" s="5">
        <v>2.2452556000471307E-3</v>
      </c>
      <c r="N1001" s="5">
        <v>1.5961170762239809</v>
      </c>
      <c r="O1001" s="5">
        <v>3.5025987360735251</v>
      </c>
      <c r="P1001" s="5">
        <v>9.188746727811932E-2</v>
      </c>
      <c r="Q1001" s="2">
        <v>2.1748631431583458</v>
      </c>
      <c r="R1001" s="5">
        <v>5.2661171822057815</v>
      </c>
      <c r="S1001" s="5">
        <v>6.9709840534796633E-2</v>
      </c>
      <c r="T1001" s="5">
        <v>0.21082491869013981</v>
      </c>
      <c r="U1001" s="5">
        <v>0.55741906886884374</v>
      </c>
      <c r="V1001" s="5">
        <v>0.63271913763232923</v>
      </c>
      <c r="AB1001">
        <f t="shared" si="197"/>
        <v>0.28713265341033317</v>
      </c>
      <c r="AC1001">
        <f t="shared" si="198"/>
        <v>2.8099414297746432E-5</v>
      </c>
      <c r="AD1001">
        <f t="shared" si="199"/>
        <v>2.5741789378323016E-2</v>
      </c>
      <c r="AE1001">
        <f t="shared" si="200"/>
        <v>3.6463525385534573E-2</v>
      </c>
      <c r="AF1001">
        <f t="shared" si="201"/>
        <v>1.043943249891153E-3</v>
      </c>
      <c r="AG1001">
        <f t="shared" si="202"/>
        <v>0.22906350007876466</v>
      </c>
      <c r="AH1001">
        <f t="shared" si="203"/>
        <v>3.8645460234499164E-3</v>
      </c>
      <c r="AI1001">
        <f t="shared" si="204"/>
        <v>5.3921760969182749E-3</v>
      </c>
      <c r="AJ1001">
        <f t="shared" si="205"/>
        <v>1.1467168666300017E-2</v>
      </c>
      <c r="AK1001">
        <f t="shared" si="206"/>
        <v>7.8932028147745657E-3</v>
      </c>
      <c r="AL1001" s="5">
        <f t="shared" si="207"/>
        <v>0.35041001083837969</v>
      </c>
      <c r="AM1001" s="5">
        <f t="shared" si="208"/>
        <v>0.2576805936802074</v>
      </c>
      <c r="AN1001" s="5">
        <f t="shared" si="209"/>
        <v>9.2729417158172289E-2</v>
      </c>
    </row>
    <row r="1002" spans="1:40" x14ac:dyDescent="0.25">
      <c r="A1002" s="17">
        <v>1071</v>
      </c>
      <c r="B1002" s="6" t="s">
        <v>131</v>
      </c>
      <c r="C1002" s="6" t="s">
        <v>39</v>
      </c>
      <c r="D1002">
        <v>2013</v>
      </c>
      <c r="E1002" s="1">
        <v>0.480688888888889</v>
      </c>
      <c r="F1002" s="6" t="s">
        <v>39</v>
      </c>
      <c r="G1002" s="6" t="s">
        <v>39</v>
      </c>
      <c r="H1002" s="6">
        <v>2013</v>
      </c>
      <c r="I1002" s="1">
        <v>0.53346666666666664</v>
      </c>
      <c r="J1002" s="4">
        <v>779.72699999999998</v>
      </c>
      <c r="K1002" s="2">
        <v>27.920028420203568</v>
      </c>
      <c r="L1002" s="5">
        <v>11.60156482119169</v>
      </c>
      <c r="M1002" s="11" t="s">
        <v>141</v>
      </c>
      <c r="N1002" s="5">
        <v>1.6970409728875191</v>
      </c>
      <c r="O1002" s="5">
        <v>5.2318482409014093</v>
      </c>
      <c r="P1002" s="5">
        <v>0.11521126411337985</v>
      </c>
      <c r="Q1002" s="2">
        <v>3.6123438220129178</v>
      </c>
      <c r="R1002" s="5">
        <v>6.4233421868594185</v>
      </c>
      <c r="S1002" s="5">
        <v>0.12405111019626099</v>
      </c>
      <c r="T1002" s="5">
        <v>0.23620403893499475</v>
      </c>
      <c r="U1002" s="5">
        <v>0.75515746750678969</v>
      </c>
      <c r="V1002" s="5">
        <v>0.7435106560800554</v>
      </c>
      <c r="AB1002">
        <f t="shared" si="197"/>
        <v>0.32723788737742049</v>
      </c>
      <c r="AC1002">
        <f t="shared" si="198"/>
        <v>1.2515018021625952E-2</v>
      </c>
      <c r="AD1002">
        <f t="shared" si="199"/>
        <v>2.736946552429758E-2</v>
      </c>
      <c r="AE1002">
        <f t="shared" si="200"/>
        <v>5.4465739732217022E-2</v>
      </c>
      <c r="AF1002">
        <f t="shared" si="201"/>
        <v>1.3089273765545385E-3</v>
      </c>
      <c r="AG1002">
        <f t="shared" si="202"/>
        <v>0.27940001952431098</v>
      </c>
      <c r="AH1002">
        <f t="shared" si="203"/>
        <v>6.8770954134403451E-3</v>
      </c>
      <c r="AI1002">
        <f t="shared" si="204"/>
        <v>6.0412866783209175E-3</v>
      </c>
      <c r="AJ1002">
        <f t="shared" si="205"/>
        <v>1.5535022989236572E-2</v>
      </c>
      <c r="AK1002">
        <f t="shared" si="206"/>
        <v>9.275332535928835E-3</v>
      </c>
      <c r="AL1002" s="5">
        <f t="shared" si="207"/>
        <v>0.42289703803211559</v>
      </c>
      <c r="AM1002" s="5">
        <f t="shared" si="208"/>
        <v>0.31712875714123767</v>
      </c>
      <c r="AN1002" s="5">
        <f t="shared" si="209"/>
        <v>0.10576828089087792</v>
      </c>
    </row>
    <row r="1003" spans="1:40" x14ac:dyDescent="0.25">
      <c r="A1003" s="17">
        <v>1072</v>
      </c>
      <c r="B1003" s="6" t="s">
        <v>39</v>
      </c>
      <c r="C1003" s="6" t="s">
        <v>39</v>
      </c>
      <c r="D1003">
        <v>2013</v>
      </c>
      <c r="E1003" s="1">
        <v>0.53346666666666664</v>
      </c>
      <c r="F1003" s="6" t="s">
        <v>40</v>
      </c>
      <c r="G1003" s="6" t="s">
        <v>39</v>
      </c>
      <c r="H1003" s="6">
        <v>2013</v>
      </c>
      <c r="I1003" s="1">
        <v>0.53346666666666664</v>
      </c>
      <c r="J1003" s="4">
        <v>693.87800000000004</v>
      </c>
      <c r="K1003" s="2">
        <v>72.837011693698358</v>
      </c>
      <c r="L1003" s="5">
        <v>11.443817693216003</v>
      </c>
      <c r="M1003" s="5">
        <v>2.4951552482328785E-3</v>
      </c>
      <c r="N1003" s="5">
        <v>2.0632109198831303</v>
      </c>
      <c r="O1003" s="5">
        <v>3.7286093520763015</v>
      </c>
      <c r="P1003" s="5">
        <v>0.14151767313562325</v>
      </c>
      <c r="Q1003" s="2">
        <v>2.1014994895740555</v>
      </c>
      <c r="R1003" s="5">
        <v>6.4535071967502464</v>
      </c>
      <c r="S1003" s="5">
        <v>0.11830802148696651</v>
      </c>
      <c r="T1003" s="5">
        <v>0.2776684085675003</v>
      </c>
      <c r="U1003" s="5">
        <v>0.82151809588044777</v>
      </c>
      <c r="V1003" s="5">
        <v>0.90456439508578346</v>
      </c>
      <c r="AB1003">
        <f t="shared" si="197"/>
        <v>0.32278841545753534</v>
      </c>
      <c r="AC1003">
        <f t="shared" si="198"/>
        <v>3.1226912898389053E-5</v>
      </c>
      <c r="AD1003">
        <f t="shared" si="199"/>
        <v>3.3274965686310762E-2</v>
      </c>
      <c r="AE1003">
        <f t="shared" si="200"/>
        <v>3.8816390916245065E-2</v>
      </c>
      <c r="AF1003">
        <f t="shared" si="201"/>
        <v>1.6077972762387383E-3</v>
      </c>
      <c r="AG1003">
        <f t="shared" si="202"/>
        <v>0.28071212529530509</v>
      </c>
      <c r="AH1003">
        <f t="shared" si="203"/>
        <v>6.5587123779384145E-3</v>
      </c>
      <c r="AI1003">
        <f t="shared" si="204"/>
        <v>7.1018025992818177E-3</v>
      </c>
      <c r="AJ1003">
        <f t="shared" si="205"/>
        <v>1.6900187119531944E-2</v>
      </c>
      <c r="AK1003">
        <f t="shared" si="206"/>
        <v>1.1284485966639016E-2</v>
      </c>
      <c r="AL1003" s="5">
        <f t="shared" si="207"/>
        <v>0.39651879624922826</v>
      </c>
      <c r="AM1003" s="5">
        <f t="shared" si="208"/>
        <v>0.32255731335869631</v>
      </c>
      <c r="AN1003" s="5">
        <f t="shared" si="209"/>
        <v>7.3961482890531949E-2</v>
      </c>
    </row>
    <row r="1004" spans="1:40" x14ac:dyDescent="0.25">
      <c r="A1004" s="17">
        <v>1073</v>
      </c>
      <c r="B1004" s="6" t="s">
        <v>40</v>
      </c>
      <c r="C1004" s="6" t="s">
        <v>39</v>
      </c>
      <c r="D1004">
        <v>2013</v>
      </c>
      <c r="E1004" s="1">
        <v>0.53346666666666664</v>
      </c>
      <c r="F1004" s="6" t="s">
        <v>41</v>
      </c>
      <c r="G1004" s="6" t="s">
        <v>39</v>
      </c>
      <c r="H1004" s="6">
        <v>2013</v>
      </c>
      <c r="I1004" s="1">
        <v>0.53346666666666664</v>
      </c>
      <c r="J1004" s="4">
        <v>713.26</v>
      </c>
      <c r="K1004" s="2">
        <v>45.271009169166824</v>
      </c>
      <c r="L1004" s="5">
        <v>10.357924646458983</v>
      </c>
      <c r="M1004" s="5">
        <v>2.198356840422847E-3</v>
      </c>
      <c r="N1004" s="5">
        <v>2.0411285272317712</v>
      </c>
      <c r="O1004" s="5">
        <v>4.2034414752918519</v>
      </c>
      <c r="P1004" s="5">
        <v>0.15099963547654432</v>
      </c>
      <c r="Q1004" s="2">
        <v>2.7219311353503626</v>
      </c>
      <c r="R1004" s="5">
        <v>5.8760246380469017</v>
      </c>
      <c r="S1004" s="5">
        <v>0.28546579554907514</v>
      </c>
      <c r="T1004" s="5">
        <v>0.27538999336380376</v>
      </c>
      <c r="U1004" s="5">
        <v>0.78224864238379666</v>
      </c>
      <c r="V1004" s="5">
        <v>0.871007299815869</v>
      </c>
      <c r="AB1004">
        <f t="shared" si="197"/>
        <v>0.29215932774261644</v>
      </c>
      <c r="AC1004">
        <f t="shared" si="198"/>
        <v>2.7512475475856618E-5</v>
      </c>
      <c r="AD1004">
        <f t="shared" si="199"/>
        <v>3.2918826209408794E-2</v>
      </c>
      <c r="AE1004">
        <f t="shared" si="200"/>
        <v>4.3759592945189683E-2</v>
      </c>
      <c r="AF1004">
        <f t="shared" si="201"/>
        <v>1.7155228548703281E-3</v>
      </c>
      <c r="AG1004">
        <f t="shared" si="202"/>
        <v>0.25559301541715734</v>
      </c>
      <c r="AH1004">
        <f t="shared" si="203"/>
        <v>1.5825537636533105E-2</v>
      </c>
      <c r="AI1004">
        <f t="shared" si="204"/>
        <v>7.0435285770430872E-3</v>
      </c>
      <c r="AJ1004">
        <f t="shared" si="205"/>
        <v>1.6092339896807174E-2</v>
      </c>
      <c r="AK1004">
        <f t="shared" si="206"/>
        <v>1.0865859528641081E-2</v>
      </c>
      <c r="AL1004" s="5">
        <f t="shared" si="207"/>
        <v>0.37058078222756102</v>
      </c>
      <c r="AM1004" s="5">
        <f t="shared" si="208"/>
        <v>0.3054202810561818</v>
      </c>
      <c r="AN1004" s="5">
        <f t="shared" si="209"/>
        <v>6.5160501171379226E-2</v>
      </c>
    </row>
    <row r="1005" spans="1:40" x14ac:dyDescent="0.25">
      <c r="A1005" s="17">
        <v>1074</v>
      </c>
      <c r="B1005" s="6" t="s">
        <v>41</v>
      </c>
      <c r="C1005" s="6" t="s">
        <v>39</v>
      </c>
      <c r="D1005">
        <v>2013</v>
      </c>
      <c r="E1005" s="1">
        <v>0.53346666666666664</v>
      </c>
      <c r="F1005" s="6" t="s">
        <v>42</v>
      </c>
      <c r="G1005" s="6" t="s">
        <v>39</v>
      </c>
      <c r="H1005" s="6">
        <v>2013</v>
      </c>
      <c r="I1005" s="1">
        <v>0.53346666666666664</v>
      </c>
      <c r="J1005" s="4">
        <v>713.27099999999996</v>
      </c>
      <c r="K1005" s="2">
        <v>37.278958488428508</v>
      </c>
      <c r="L1005" s="5">
        <v>6.8825827303600828</v>
      </c>
      <c r="M1005" s="5">
        <v>2.1067261484998927E-3</v>
      </c>
      <c r="N1005" s="5">
        <v>1.3635098020247565</v>
      </c>
      <c r="O1005" s="5">
        <v>2.2038187449090181</v>
      </c>
      <c r="P1005" s="5">
        <v>0.10382496040541865</v>
      </c>
      <c r="Q1005" s="2">
        <v>1.3107693088321271</v>
      </c>
      <c r="R1005" s="5">
        <v>3.5420478331517762</v>
      </c>
      <c r="S1005" s="5">
        <v>0.31678749498203818</v>
      </c>
      <c r="T1005" s="5">
        <v>0.21484026875245643</v>
      </c>
      <c r="U1005" s="5">
        <v>0.62583506128806599</v>
      </c>
      <c r="V1005" s="5">
        <v>0.6425056768979347</v>
      </c>
      <c r="AB1005">
        <f t="shared" si="197"/>
        <v>0.19413259048204895</v>
      </c>
      <c r="AC1005">
        <f t="shared" si="198"/>
        <v>2.6365715715106788E-5</v>
      </c>
      <c r="AD1005">
        <f t="shared" si="199"/>
        <v>2.1990355633583095E-2</v>
      </c>
      <c r="AE1005">
        <f t="shared" si="200"/>
        <v>2.2942679651677934E-2</v>
      </c>
      <c r="AF1005">
        <f t="shared" si="201"/>
        <v>1.1795663739146583E-3</v>
      </c>
      <c r="AG1005">
        <f t="shared" si="202"/>
        <v>0.15407060762903571</v>
      </c>
      <c r="AH1005">
        <f t="shared" si="203"/>
        <v>1.7561937376695043E-2</v>
      </c>
      <c r="AI1005">
        <f t="shared" si="204"/>
        <v>5.4948749370805489E-3</v>
      </c>
      <c r="AJ1005">
        <f t="shared" si="205"/>
        <v>1.2874615537709648E-2</v>
      </c>
      <c r="AK1005">
        <f t="shared" si="206"/>
        <v>8.0152903804632577E-3</v>
      </c>
      <c r="AL1005" s="5">
        <f t="shared" si="207"/>
        <v>0.24027155785693974</v>
      </c>
      <c r="AM1005" s="5">
        <f t="shared" si="208"/>
        <v>0.19801732586098419</v>
      </c>
      <c r="AN1005" s="5">
        <f t="shared" si="209"/>
        <v>4.2254231995955543E-2</v>
      </c>
    </row>
    <row r="1006" spans="1:40" x14ac:dyDescent="0.25">
      <c r="A1006" s="17">
        <v>1075</v>
      </c>
      <c r="B1006" s="6" t="s">
        <v>42</v>
      </c>
      <c r="C1006" s="6" t="s">
        <v>39</v>
      </c>
      <c r="D1006">
        <v>2013</v>
      </c>
      <c r="E1006" s="1">
        <v>0.53346666666666664</v>
      </c>
      <c r="F1006" s="6" t="s">
        <v>43</v>
      </c>
      <c r="G1006" s="6" t="s">
        <v>39</v>
      </c>
      <c r="H1006" s="6">
        <v>2013</v>
      </c>
      <c r="I1006" s="1">
        <v>0.52652222222222222</v>
      </c>
      <c r="J1006" s="4">
        <v>707.38499999999999</v>
      </c>
      <c r="K1006" s="2">
        <v>33.5602253369807</v>
      </c>
      <c r="L1006" s="5">
        <v>7.0100440354262537</v>
      </c>
      <c r="M1006" s="11" t="s">
        <v>141</v>
      </c>
      <c r="N1006" s="5">
        <v>1.3651114079791531</v>
      </c>
      <c r="O1006" s="5">
        <v>2.7624560882687641</v>
      </c>
      <c r="P1006" s="5">
        <v>8.9588178054854611E-2</v>
      </c>
      <c r="Q1006" s="2">
        <v>1.7767480061352723</v>
      </c>
      <c r="R1006" s="5">
        <v>3.9095542031566977</v>
      </c>
      <c r="S1006" s="5">
        <v>8.714066597397456E-2</v>
      </c>
      <c r="T1006" s="5">
        <v>0.18051556083320966</v>
      </c>
      <c r="U1006" s="5">
        <v>0.521828047432916</v>
      </c>
      <c r="V1006" s="5">
        <v>0.65436313558623194</v>
      </c>
      <c r="AB1006">
        <f t="shared" si="197"/>
        <v>0.19772780964731482</v>
      </c>
      <c r="AC1006">
        <f t="shared" si="198"/>
        <v>1.2515018021625952E-2</v>
      </c>
      <c r="AD1006">
        <f t="shared" si="199"/>
        <v>2.2016185946258329E-2</v>
      </c>
      <c r="AE1006">
        <f t="shared" si="200"/>
        <v>2.8758329255246483E-2</v>
      </c>
      <c r="AF1006">
        <f t="shared" si="201"/>
        <v>1.0178207814492979E-3</v>
      </c>
      <c r="AG1006">
        <f t="shared" si="202"/>
        <v>0.17005625559353998</v>
      </c>
      <c r="AH1006">
        <f t="shared" si="203"/>
        <v>4.8308690937601964E-3</v>
      </c>
      <c r="AI1006">
        <f t="shared" si="204"/>
        <v>4.6169669994145434E-3</v>
      </c>
      <c r="AJ1006">
        <f t="shared" si="205"/>
        <v>1.0734993775620573E-2</v>
      </c>
      <c r="AK1006">
        <f t="shared" si="206"/>
        <v>8.163212769289321E-3</v>
      </c>
      <c r="AL1006" s="5">
        <f t="shared" si="207"/>
        <v>0.26203516365189483</v>
      </c>
      <c r="AM1006" s="5">
        <f t="shared" si="208"/>
        <v>0.19840229823162464</v>
      </c>
      <c r="AN1006" s="5">
        <f t="shared" si="209"/>
        <v>6.363286542027019E-2</v>
      </c>
    </row>
    <row r="1007" spans="1:40" x14ac:dyDescent="0.25">
      <c r="A1007" s="17">
        <v>1076</v>
      </c>
      <c r="B1007" s="6" t="s">
        <v>43</v>
      </c>
      <c r="C1007" s="6" t="s">
        <v>39</v>
      </c>
      <c r="D1007">
        <v>2013</v>
      </c>
      <c r="E1007" s="1">
        <v>0.52652222222222222</v>
      </c>
      <c r="F1007" s="6" t="s">
        <v>45</v>
      </c>
      <c r="G1007" s="6" t="s">
        <v>39</v>
      </c>
      <c r="H1007" s="6">
        <v>2013</v>
      </c>
      <c r="I1007" s="1">
        <v>0.52652222222222222</v>
      </c>
      <c r="J1007" s="4">
        <v>1425.8409999999999</v>
      </c>
      <c r="K1007" s="2">
        <v>30.368042439514728</v>
      </c>
      <c r="L1007" s="5">
        <v>6.7132216472009629</v>
      </c>
      <c r="M1007" s="5">
        <v>4.0093296985194479E-3</v>
      </c>
      <c r="N1007" s="5">
        <v>2.024826050029422</v>
      </c>
      <c r="O1007" s="5">
        <v>2.7684994329662289</v>
      </c>
      <c r="P1007" s="5">
        <v>0.14880340795362176</v>
      </c>
      <c r="Q1007" s="2">
        <v>1.7511656233572563</v>
      </c>
      <c r="R1007" s="5">
        <v>4.034989408589972</v>
      </c>
      <c r="S1007" s="5">
        <v>0.2173514905705943</v>
      </c>
      <c r="T1007" s="5">
        <v>0.22255216395095953</v>
      </c>
      <c r="U1007" s="5">
        <v>0.44652477613796587</v>
      </c>
      <c r="V1007" s="5">
        <v>0.48320441526556379</v>
      </c>
      <c r="AB1007">
        <f t="shared" si="197"/>
        <v>0.18935553118779685</v>
      </c>
      <c r="AC1007">
        <f t="shared" si="198"/>
        <v>5.0176833431611033E-5</v>
      </c>
      <c r="AD1007">
        <f t="shared" si="199"/>
        <v>3.2655903808076814E-2</v>
      </c>
      <c r="AE1007">
        <f t="shared" si="200"/>
        <v>2.8821243014256336E-2</v>
      </c>
      <c r="AF1007">
        <f t="shared" si="201"/>
        <v>1.6905712813239525E-3</v>
      </c>
      <c r="AG1007">
        <f t="shared" si="202"/>
        <v>0.17551238696994237</v>
      </c>
      <c r="AH1007">
        <f t="shared" si="203"/>
        <v>1.2049444269725767E-2</v>
      </c>
      <c r="AI1007">
        <f t="shared" si="204"/>
        <v>5.692118684212856E-3</v>
      </c>
      <c r="AJ1007">
        <f t="shared" si="205"/>
        <v>9.1858625002667338E-3</v>
      </c>
      <c r="AK1007">
        <f t="shared" si="206"/>
        <v>6.0279991924346785E-3</v>
      </c>
      <c r="AL1007" s="5">
        <f t="shared" si="207"/>
        <v>0.25257342612488554</v>
      </c>
      <c r="AM1007" s="5">
        <f t="shared" si="208"/>
        <v>0.2084678116165824</v>
      </c>
      <c r="AN1007" s="5">
        <f t="shared" si="209"/>
        <v>4.4105614508303137E-2</v>
      </c>
    </row>
    <row r="1008" spans="1:40" x14ac:dyDescent="0.25">
      <c r="A1008" s="17">
        <v>1077</v>
      </c>
      <c r="B1008" s="6" t="s">
        <v>45</v>
      </c>
      <c r="C1008" s="6" t="s">
        <v>39</v>
      </c>
      <c r="D1008">
        <v>2013</v>
      </c>
      <c r="E1008" s="1">
        <v>0.52652222222222222</v>
      </c>
      <c r="F1008" s="6" t="s">
        <v>47</v>
      </c>
      <c r="G1008" s="6" t="s">
        <v>39</v>
      </c>
      <c r="H1008" s="6">
        <v>2013</v>
      </c>
      <c r="I1008" s="1">
        <v>0.52929999999999999</v>
      </c>
      <c r="J1008" s="4">
        <v>1425.3240000000001</v>
      </c>
      <c r="K1008" s="2">
        <v>20.977686476899311</v>
      </c>
      <c r="L1008" s="5">
        <v>6.0051749637275469</v>
      </c>
      <c r="M1008" s="5">
        <v>3.7128400279515398E-3</v>
      </c>
      <c r="N1008" s="5">
        <v>1.0921479373578686</v>
      </c>
      <c r="O1008" s="5">
        <v>1.9178423057962026</v>
      </c>
      <c r="P1008" s="5">
        <v>8.1567886786910682E-2</v>
      </c>
      <c r="Q1008" s="2">
        <v>1.0793873920596297</v>
      </c>
      <c r="R1008" s="5">
        <v>3.3255128892331389</v>
      </c>
      <c r="S1008" s="5">
        <v>0.23257963335587792</v>
      </c>
      <c r="T1008" s="5">
        <v>0.14454865466845904</v>
      </c>
      <c r="U1008" s="5">
        <v>0.43442520203593471</v>
      </c>
      <c r="V1008" s="5">
        <v>0.31082429913011594</v>
      </c>
      <c r="AB1008">
        <f t="shared" si="197"/>
        <v>0.1693841131562222</v>
      </c>
      <c r="AC1008">
        <f t="shared" si="198"/>
        <v>4.6466259861227722E-5</v>
      </c>
      <c r="AD1008">
        <f t="shared" si="199"/>
        <v>1.7613897246151009E-2</v>
      </c>
      <c r="AE1008">
        <f t="shared" si="200"/>
        <v>1.996554469189531E-2</v>
      </c>
      <c r="AF1008">
        <f t="shared" si="201"/>
        <v>9.2670140272065179E-4</v>
      </c>
      <c r="AG1008">
        <f t="shared" si="202"/>
        <v>0.1446518555528454</v>
      </c>
      <c r="AH1008">
        <f t="shared" si="203"/>
        <v>1.2893655907478971E-2</v>
      </c>
      <c r="AI1008">
        <f t="shared" si="204"/>
        <v>3.6970572804561589E-3</v>
      </c>
      <c r="AJ1008">
        <f t="shared" si="205"/>
        <v>8.936951286482921E-3</v>
      </c>
      <c r="AK1008">
        <f t="shared" si="206"/>
        <v>3.8775486418427636E-3</v>
      </c>
      <c r="AL1008" s="5">
        <f t="shared" si="207"/>
        <v>0.20793672275685043</v>
      </c>
      <c r="AM1008" s="5">
        <f t="shared" si="208"/>
        <v>0.1740570686691062</v>
      </c>
      <c r="AN1008" s="5">
        <f t="shared" si="209"/>
        <v>3.3879654087744238E-2</v>
      </c>
    </row>
    <row r="1009" spans="1:40" x14ac:dyDescent="0.25">
      <c r="A1009" s="17">
        <v>1078</v>
      </c>
      <c r="B1009" s="6" t="s">
        <v>47</v>
      </c>
      <c r="C1009" s="6" t="s">
        <v>39</v>
      </c>
      <c r="D1009">
        <v>2013</v>
      </c>
      <c r="E1009" s="1">
        <v>0.52652222222222222</v>
      </c>
      <c r="F1009" s="6" t="s">
        <v>49</v>
      </c>
      <c r="G1009" s="6" t="s">
        <v>39</v>
      </c>
      <c r="H1009" s="6">
        <v>2013</v>
      </c>
      <c r="I1009" s="1">
        <v>0.52929999999999999</v>
      </c>
      <c r="J1009" s="4">
        <v>1459.674</v>
      </c>
      <c r="K1009" s="2">
        <v>25.080942731048189</v>
      </c>
      <c r="L1009" s="5">
        <v>6.6623552016865872</v>
      </c>
      <c r="M1009" s="5">
        <v>3.1778785308683088E-3</v>
      </c>
      <c r="N1009" s="5">
        <v>0.91728792410725513</v>
      </c>
      <c r="O1009" s="5">
        <v>1.4398922864511756</v>
      </c>
      <c r="P1009" s="5">
        <v>6.2662393566417354E-2</v>
      </c>
      <c r="Q1009" s="2">
        <v>0.58121968194724738</v>
      </c>
      <c r="R1009" s="5">
        <v>3.4057010903347829</v>
      </c>
      <c r="S1009" s="5">
        <v>0.16471257737458275</v>
      </c>
      <c r="T1009" s="5">
        <v>0.13973713765311069</v>
      </c>
      <c r="U1009" s="5">
        <v>0.45586891319568618</v>
      </c>
      <c r="V1009" s="5">
        <v>0.44514916801057414</v>
      </c>
      <c r="AB1009">
        <f t="shared" si="197"/>
        <v>0.1879207740300281</v>
      </c>
      <c r="AC1009">
        <f t="shared" si="198"/>
        <v>3.9771207084355092E-5</v>
      </c>
      <c r="AD1009">
        <f t="shared" si="199"/>
        <v>1.4793797330650563E-2</v>
      </c>
      <c r="AE1009">
        <f t="shared" si="200"/>
        <v>1.4989884053434354E-2</v>
      </c>
      <c r="AF1009">
        <f t="shared" si="201"/>
        <v>7.1191409147982221E-4</v>
      </c>
      <c r="AG1009">
        <f t="shared" si="202"/>
        <v>0.14813985047848599</v>
      </c>
      <c r="AH1009">
        <f t="shared" si="203"/>
        <v>9.1312694308545005E-3</v>
      </c>
      <c r="AI1009">
        <f t="shared" si="204"/>
        <v>3.5739952287723682E-3</v>
      </c>
      <c r="AJ1009">
        <f t="shared" si="205"/>
        <v>9.3780891420630775E-3</v>
      </c>
      <c r="AK1009">
        <f t="shared" si="206"/>
        <v>5.553258083964248E-3</v>
      </c>
      <c r="AL1009" s="5">
        <f t="shared" si="207"/>
        <v>0.21845614071267719</v>
      </c>
      <c r="AM1009" s="5">
        <f t="shared" si="208"/>
        <v>0.17577646236414018</v>
      </c>
      <c r="AN1009" s="5">
        <f t="shared" si="209"/>
        <v>4.2679678348537003E-2</v>
      </c>
    </row>
    <row r="1010" spans="1:40" x14ac:dyDescent="0.25">
      <c r="A1010" s="17">
        <v>1079</v>
      </c>
      <c r="B1010" s="6" t="s">
        <v>49</v>
      </c>
      <c r="C1010" s="6" t="s">
        <v>39</v>
      </c>
      <c r="D1010">
        <v>2013</v>
      </c>
      <c r="E1010" s="1">
        <v>0.52652222222222222</v>
      </c>
      <c r="F1010" s="6" t="s">
        <v>51</v>
      </c>
      <c r="G1010" s="6" t="s">
        <v>39</v>
      </c>
      <c r="H1010" s="6">
        <v>2013</v>
      </c>
      <c r="I1010" s="1">
        <v>0.52929999999999999</v>
      </c>
      <c r="J1010" s="4">
        <v>1421.152</v>
      </c>
      <c r="K1010" s="2">
        <v>17.746166490283951</v>
      </c>
      <c r="L1010" s="5">
        <v>4.1949535775671194</v>
      </c>
      <c r="M1010" s="11" t="s">
        <v>141</v>
      </c>
      <c r="N1010" s="5">
        <v>0.86788417659288608</v>
      </c>
      <c r="O1010" s="5">
        <v>0.94518625265512302</v>
      </c>
      <c r="P1010" s="5">
        <v>3.0824289027493186E-2</v>
      </c>
      <c r="Q1010" s="2">
        <v>0.37364133480444039</v>
      </c>
      <c r="R1010" s="5">
        <v>2.2668839551762701</v>
      </c>
      <c r="S1010" s="5">
        <v>0.13092852371409486</v>
      </c>
      <c r="T1010" s="5">
        <v>0.10332228126665316</v>
      </c>
      <c r="U1010" s="5">
        <v>0.36478856589583664</v>
      </c>
      <c r="V1010" s="5">
        <v>0.26284544744920546</v>
      </c>
      <c r="AB1010">
        <f t="shared" si="197"/>
        <v>0.11832436119840688</v>
      </c>
      <c r="AC1010">
        <f t="shared" si="198"/>
        <v>1.2515018021625952E-2</v>
      </c>
      <c r="AD1010">
        <f t="shared" si="199"/>
        <v>1.3997025663986008E-2</v>
      </c>
      <c r="AE1010">
        <f t="shared" si="200"/>
        <v>9.8397862600681594E-3</v>
      </c>
      <c r="AF1010">
        <f t="shared" si="201"/>
        <v>3.501980130277028E-4</v>
      </c>
      <c r="AG1010">
        <f t="shared" si="202"/>
        <v>9.8604029321575207E-2</v>
      </c>
      <c r="AH1010">
        <f t="shared" si="203"/>
        <v>7.2583626901700747E-3</v>
      </c>
      <c r="AI1010">
        <f t="shared" si="204"/>
        <v>2.6426284842730541E-3</v>
      </c>
      <c r="AJ1010">
        <f t="shared" si="205"/>
        <v>7.5043934559933488E-3</v>
      </c>
      <c r="AK1010">
        <f t="shared" si="206"/>
        <v>3.27901007296913E-3</v>
      </c>
      <c r="AL1010" s="5">
        <f t="shared" si="207"/>
        <v>0.1550263891571147</v>
      </c>
      <c r="AM1010" s="5">
        <f t="shared" si="208"/>
        <v>0.11928842402498083</v>
      </c>
      <c r="AN1010" s="5">
        <f t="shared" si="209"/>
        <v>3.573796513213387E-2</v>
      </c>
    </row>
    <row r="1011" spans="1:40" x14ac:dyDescent="0.25">
      <c r="A1011" s="17">
        <v>1080</v>
      </c>
      <c r="B1011" s="6" t="s">
        <v>51</v>
      </c>
      <c r="C1011" s="6" t="s">
        <v>39</v>
      </c>
      <c r="D1011">
        <v>2013</v>
      </c>
      <c r="E1011" s="1">
        <v>0.52652222222222222</v>
      </c>
      <c r="F1011" s="6" t="s">
        <v>53</v>
      </c>
      <c r="G1011" s="6" t="s">
        <v>39</v>
      </c>
      <c r="H1011" s="6">
        <v>2013</v>
      </c>
      <c r="I1011" s="1">
        <v>0.52513333333333334</v>
      </c>
      <c r="J1011" s="4">
        <v>1418.144</v>
      </c>
      <c r="K1011" s="2">
        <v>16.147866507209368</v>
      </c>
      <c r="L1011" s="5">
        <v>4.7004817564365817</v>
      </c>
      <c r="M1011" s="11" t="s">
        <v>141</v>
      </c>
      <c r="N1011" s="5">
        <v>0.68662138682672569</v>
      </c>
      <c r="O1011" s="5">
        <v>1.7257673879850473</v>
      </c>
      <c r="P1011" s="5">
        <v>3.7339414521139369E-2</v>
      </c>
      <c r="Q1011" s="2">
        <v>1.041966596114358</v>
      </c>
      <c r="R1011" s="5">
        <v>2.7121176222818932</v>
      </c>
      <c r="S1011" s="5">
        <v>0.15426407097351655</v>
      </c>
      <c r="T1011" s="5">
        <v>7.9516137524351077E-2</v>
      </c>
      <c r="U1011" s="5">
        <v>0.26213605012372981</v>
      </c>
      <c r="V1011" s="5">
        <v>0.23177618069815195</v>
      </c>
      <c r="AB1011">
        <f t="shared" si="197"/>
        <v>0.13258346984561478</v>
      </c>
      <c r="AC1011">
        <f t="shared" si="198"/>
        <v>1.2515018021625952E-2</v>
      </c>
      <c r="AD1011">
        <f t="shared" si="199"/>
        <v>1.1073663320587981E-2</v>
      </c>
      <c r="AE1011">
        <f t="shared" si="200"/>
        <v>1.7965964046416396E-2</v>
      </c>
      <c r="AF1011">
        <f t="shared" si="201"/>
        <v>4.2421704394406893E-4</v>
      </c>
      <c r="AG1011">
        <f t="shared" si="202"/>
        <v>0.11797062877453289</v>
      </c>
      <c r="AH1011">
        <f t="shared" si="203"/>
        <v>8.5520293471954972E-3</v>
      </c>
      <c r="AI1011">
        <f t="shared" si="204"/>
        <v>2.0337492301289589E-3</v>
      </c>
      <c r="AJ1011">
        <f t="shared" si="205"/>
        <v>5.3926362913748168E-3</v>
      </c>
      <c r="AK1011">
        <f t="shared" si="206"/>
        <v>2.8914194198871252E-3</v>
      </c>
      <c r="AL1011" s="5">
        <f t="shared" si="207"/>
        <v>0.17456233227818918</v>
      </c>
      <c r="AM1011" s="5">
        <f t="shared" si="208"/>
        <v>0.13684046306311931</v>
      </c>
      <c r="AN1011" s="5">
        <f t="shared" si="209"/>
        <v>3.772186921506987E-2</v>
      </c>
    </row>
    <row r="1012" spans="1:40" x14ac:dyDescent="0.25">
      <c r="A1012" s="17">
        <v>1081</v>
      </c>
      <c r="B1012" s="6" t="s">
        <v>53</v>
      </c>
      <c r="C1012" s="6" t="s">
        <v>39</v>
      </c>
      <c r="D1012">
        <v>2013</v>
      </c>
      <c r="E1012" s="1">
        <v>0.53144120370370362</v>
      </c>
      <c r="F1012" s="6" t="s">
        <v>56</v>
      </c>
      <c r="G1012" s="6" t="s">
        <v>39</v>
      </c>
      <c r="H1012" s="6">
        <v>2013</v>
      </c>
      <c r="I1012" s="1">
        <v>0.52999444444444443</v>
      </c>
      <c r="J1012" s="4">
        <v>2137.1779999999999</v>
      </c>
      <c r="K1012" s="2">
        <v>13.335342212955576</v>
      </c>
      <c r="L1012" s="5">
        <v>6.1674787968058817</v>
      </c>
      <c r="M1012" s="11" t="s">
        <v>141</v>
      </c>
      <c r="N1012" s="5">
        <v>0.34719772210519356</v>
      </c>
      <c r="O1012" s="5">
        <v>1.1231383940255173</v>
      </c>
      <c r="P1012" s="5">
        <v>2.1949193437951046E-2</v>
      </c>
      <c r="Q1012" s="2">
        <v>0.30953157087211891</v>
      </c>
      <c r="R1012" s="5">
        <v>3.2269594140809366</v>
      </c>
      <c r="S1012" s="5">
        <v>7.8289532582998089E-2</v>
      </c>
      <c r="T1012" s="5">
        <v>7.072348052743696E-2</v>
      </c>
      <c r="U1012" s="5">
        <v>0.23011497716459117</v>
      </c>
      <c r="V1012" s="5">
        <v>0.12643713657293248</v>
      </c>
      <c r="AB1012">
        <f t="shared" si="197"/>
        <v>0.17396211313022539</v>
      </c>
      <c r="AC1012">
        <f t="shared" si="198"/>
        <v>1.2515018021625952E-2</v>
      </c>
      <c r="AD1012">
        <f t="shared" si="199"/>
        <v>5.599520716994843E-3</v>
      </c>
      <c r="AE1012">
        <f t="shared" si="200"/>
        <v>1.1692342865379911E-2</v>
      </c>
      <c r="AF1012">
        <f t="shared" si="201"/>
        <v>2.4936711184725955E-4</v>
      </c>
      <c r="AG1012">
        <f t="shared" si="202"/>
        <v>0.14036501513851318</v>
      </c>
      <c r="AH1012">
        <f t="shared" si="203"/>
        <v>4.3401835307649884E-3</v>
      </c>
      <c r="AI1012">
        <f t="shared" si="204"/>
        <v>1.8088633144519573E-3</v>
      </c>
      <c r="AJ1012">
        <f t="shared" si="205"/>
        <v>4.7339020194320349E-3</v>
      </c>
      <c r="AK1012">
        <f t="shared" si="206"/>
        <v>1.5773095879856847E-3</v>
      </c>
      <c r="AL1012" s="5">
        <f t="shared" si="207"/>
        <v>0.20401836184607333</v>
      </c>
      <c r="AM1012" s="5">
        <f t="shared" si="208"/>
        <v>0.15282527359114784</v>
      </c>
      <c r="AN1012" s="5">
        <f t="shared" si="209"/>
        <v>5.1193088254925495E-2</v>
      </c>
    </row>
    <row r="1013" spans="1:40" x14ac:dyDescent="0.25">
      <c r="A1013" s="17">
        <v>1082</v>
      </c>
      <c r="B1013" s="6" t="s">
        <v>56</v>
      </c>
      <c r="C1013" s="6" t="s">
        <v>39</v>
      </c>
      <c r="D1013">
        <v>2013</v>
      </c>
      <c r="E1013" s="1">
        <v>0.53007546296296293</v>
      </c>
      <c r="F1013" s="6" t="s">
        <v>122</v>
      </c>
      <c r="G1013" s="6" t="s">
        <v>40</v>
      </c>
      <c r="H1013" s="6">
        <v>2013</v>
      </c>
      <c r="I1013" s="1">
        <v>0.52999444444444443</v>
      </c>
      <c r="J1013" s="4">
        <v>1934.8710000000001</v>
      </c>
      <c r="K1013" s="2">
        <v>25.650288830624913</v>
      </c>
      <c r="L1013" s="5">
        <v>6.0941323736827933</v>
      </c>
      <c r="M1013" s="5">
        <v>3.8324691068982548E-3</v>
      </c>
      <c r="N1013" s="5">
        <v>0.76595356141744508</v>
      </c>
      <c r="O1013" s="5">
        <v>1.7001305685667585</v>
      </c>
      <c r="P1013" s="5">
        <v>5.6085737326502211E-2</v>
      </c>
      <c r="Q1013" s="2">
        <v>0.87092380298221383</v>
      </c>
      <c r="R1013" s="5">
        <v>3.2888325199285466</v>
      </c>
      <c r="S1013" s="5">
        <v>3.9151964136110363E-2</v>
      </c>
      <c r="T1013" s="5">
        <v>0.13938707024912772</v>
      </c>
      <c r="U1013" s="5">
        <v>0.35977936858150578</v>
      </c>
      <c r="V1013" s="5">
        <v>0.17686760512716354</v>
      </c>
      <c r="AB1013">
        <f t="shared" si="197"/>
        <v>0.17189327768264442</v>
      </c>
      <c r="AC1013">
        <f t="shared" si="198"/>
        <v>4.7963419940156374E-5</v>
      </c>
      <c r="AD1013">
        <f t="shared" si="199"/>
        <v>1.2353113405834781E-2</v>
      </c>
      <c r="AE1013">
        <f t="shared" si="200"/>
        <v>1.7699073978183492E-2</v>
      </c>
      <c r="AF1013">
        <f t="shared" si="201"/>
        <v>6.3719600323680419E-4</v>
      </c>
      <c r="AG1013">
        <f t="shared" si="202"/>
        <v>0.1430563472330757</v>
      </c>
      <c r="AH1013">
        <f t="shared" si="203"/>
        <v>2.1704907965889447E-3</v>
      </c>
      <c r="AI1013">
        <f t="shared" si="204"/>
        <v>3.565041708952249E-3</v>
      </c>
      <c r="AJ1013">
        <f t="shared" si="205"/>
        <v>7.4013447558425385E-3</v>
      </c>
      <c r="AK1013">
        <f t="shared" si="206"/>
        <v>2.2064321996901641E-3</v>
      </c>
      <c r="AL1013" s="5">
        <f t="shared" si="207"/>
        <v>0.20263062448983965</v>
      </c>
      <c r="AM1013" s="5">
        <f t="shared" si="208"/>
        <v>0.15839965669414957</v>
      </c>
      <c r="AN1013" s="5">
        <f t="shared" si="209"/>
        <v>4.4230967795690079E-2</v>
      </c>
    </row>
    <row r="1014" spans="1:40" x14ac:dyDescent="0.25">
      <c r="A1014" s="17">
        <v>1083</v>
      </c>
      <c r="B1014" s="6" t="s">
        <v>122</v>
      </c>
      <c r="C1014" s="6" t="s">
        <v>40</v>
      </c>
      <c r="D1014">
        <v>2013</v>
      </c>
      <c r="E1014" s="1">
        <v>0.53007546296296293</v>
      </c>
      <c r="F1014" s="6" t="s">
        <v>125</v>
      </c>
      <c r="G1014" s="6" t="s">
        <v>40</v>
      </c>
      <c r="H1014" s="6">
        <v>2013</v>
      </c>
      <c r="I1014" s="1">
        <v>0.52999444444444443</v>
      </c>
      <c r="J1014" s="4">
        <v>2095.54</v>
      </c>
      <c r="K1014" s="2">
        <v>13.953443981026338</v>
      </c>
      <c r="L1014" s="5">
        <v>3.8388641273052935</v>
      </c>
      <c r="M1014" s="5">
        <v>2.7436046715086965E-3</v>
      </c>
      <c r="N1014" s="5">
        <v>0.83230988989313814</v>
      </c>
      <c r="O1014" s="5">
        <v>0.99767442600316225</v>
      </c>
      <c r="P1014" s="5">
        <v>6.018782748122202E-2</v>
      </c>
      <c r="Q1014" s="2">
        <v>0.45230066944717506</v>
      </c>
      <c r="R1014" s="5">
        <v>2.1630828648781062</v>
      </c>
      <c r="S1014" s="5">
        <v>5.8301599269559794E-2</v>
      </c>
      <c r="T1014" s="5">
        <v>0.12590963029418034</v>
      </c>
      <c r="U1014" s="5">
        <v>0.28784466056481861</v>
      </c>
      <c r="V1014" s="5">
        <v>0.15063324966357122</v>
      </c>
      <c r="AB1014">
        <f t="shared" si="197"/>
        <v>0.10828037478648614</v>
      </c>
      <c r="AC1014">
        <f t="shared" si="198"/>
        <v>3.4336261908148487E-5</v>
      </c>
      <c r="AD1014">
        <f t="shared" si="199"/>
        <v>1.3423292189700139E-2</v>
      </c>
      <c r="AE1014">
        <f t="shared" si="200"/>
        <v>1.0386210211406097E-2</v>
      </c>
      <c r="AF1014">
        <f t="shared" si="201"/>
        <v>6.8380028404153197E-4</v>
      </c>
      <c r="AG1014">
        <f t="shared" si="202"/>
        <v>9.408893020148118E-2</v>
      </c>
      <c r="AH1014">
        <f t="shared" si="203"/>
        <v>3.232100545481547E-3</v>
      </c>
      <c r="AI1014">
        <f t="shared" si="204"/>
        <v>3.2203351627610494E-3</v>
      </c>
      <c r="AJ1014">
        <f t="shared" si="205"/>
        <v>5.9215112233042301E-3</v>
      </c>
      <c r="AK1014">
        <f t="shared" si="206"/>
        <v>1.8791573061822757E-3</v>
      </c>
      <c r="AL1014" s="5">
        <f t="shared" si="207"/>
        <v>0.13280801373354204</v>
      </c>
      <c r="AM1014" s="5">
        <f t="shared" si="208"/>
        <v>0.10834203443921028</v>
      </c>
      <c r="AN1014" s="5">
        <f t="shared" si="209"/>
        <v>2.4465979294331752E-2</v>
      </c>
    </row>
    <row r="1015" spans="1:40" x14ac:dyDescent="0.25">
      <c r="A1015" s="17">
        <v>1084</v>
      </c>
      <c r="B1015" s="6" t="s">
        <v>125</v>
      </c>
      <c r="C1015" s="6" t="s">
        <v>40</v>
      </c>
      <c r="D1015">
        <v>2013</v>
      </c>
      <c r="E1015" s="1">
        <v>0.53007546296296293</v>
      </c>
      <c r="F1015" s="6" t="s">
        <v>128</v>
      </c>
      <c r="G1015" s="6" t="s">
        <v>40</v>
      </c>
      <c r="H1015" s="6">
        <v>2013</v>
      </c>
      <c r="I1015" s="1">
        <v>0.52999444444444443</v>
      </c>
      <c r="J1015" s="4">
        <v>2132.85</v>
      </c>
      <c r="K1015" s="7" t="s">
        <v>104</v>
      </c>
      <c r="L1015" s="5"/>
      <c r="M1015" s="5"/>
      <c r="N1015" s="5"/>
      <c r="O1015" s="5"/>
      <c r="P1015" s="5"/>
      <c r="Q1015" s="2"/>
      <c r="R1015" s="5"/>
      <c r="S1015" s="5"/>
      <c r="T1015" s="5"/>
      <c r="U1015" s="5"/>
      <c r="V1015" s="5"/>
      <c r="AB1015">
        <f t="shared" si="197"/>
        <v>2.8206357713028513E-2</v>
      </c>
      <c r="AC1015">
        <f t="shared" si="198"/>
        <v>1.2515018021625952E-2</v>
      </c>
      <c r="AD1015">
        <f t="shared" si="199"/>
        <v>1.6127757644960317E-2</v>
      </c>
      <c r="AE1015">
        <f t="shared" si="200"/>
        <v>1.0410420414418017E-2</v>
      </c>
      <c r="AF1015">
        <f t="shared" si="201"/>
        <v>1.1361105935496186E-2</v>
      </c>
      <c r="AG1015">
        <f t="shared" si="202"/>
        <v>4.349760784905634E-2</v>
      </c>
      <c r="AH1015">
        <f t="shared" si="203"/>
        <v>5.543759666930919E-2</v>
      </c>
      <c r="AI1015">
        <f t="shared" si="204"/>
        <v>2.5576559594662682E-2</v>
      </c>
      <c r="AJ1015">
        <f t="shared" si="205"/>
        <v>2.0571898786257974E-2</v>
      </c>
      <c r="AK1015">
        <f t="shared" si="206"/>
        <v>1.2475049900199601E-2</v>
      </c>
      <c r="AL1015" s="5"/>
      <c r="AM1015" s="5"/>
      <c r="AN1015" s="5"/>
    </row>
    <row r="1016" spans="1:40" x14ac:dyDescent="0.25">
      <c r="A1016" s="17">
        <v>1085</v>
      </c>
      <c r="B1016" s="6" t="s">
        <v>128</v>
      </c>
      <c r="C1016" s="6" t="s">
        <v>40</v>
      </c>
      <c r="D1016">
        <v>2013</v>
      </c>
      <c r="E1016" s="1">
        <v>0.53007546296296293</v>
      </c>
      <c r="F1016" s="6" t="s">
        <v>131</v>
      </c>
      <c r="G1016" s="6" t="s">
        <v>40</v>
      </c>
      <c r="H1016" s="6">
        <v>2013</v>
      </c>
      <c r="I1016" s="1">
        <v>0.52999444444444443</v>
      </c>
      <c r="J1016" s="4">
        <v>2131.3870000000002</v>
      </c>
      <c r="K1016" s="2">
        <v>27.812874902586906</v>
      </c>
      <c r="L1016" s="5">
        <v>3.6290046497108839</v>
      </c>
      <c r="M1016" s="5">
        <v>2.4215843173170026E-3</v>
      </c>
      <c r="N1016" s="5">
        <v>1.4039058447230215</v>
      </c>
      <c r="O1016" s="5">
        <v>1.2625956712694597</v>
      </c>
      <c r="P1016" s="5">
        <v>0.11278758855149251</v>
      </c>
      <c r="Q1016" s="2">
        <v>0.74030559958687325</v>
      </c>
      <c r="R1016" s="5">
        <v>2.0715274451175056</v>
      </c>
      <c r="S1016" s="5">
        <v>4.1611401401997858E-2</v>
      </c>
      <c r="T1016" s="5">
        <v>0.19680736847257993</v>
      </c>
      <c r="U1016" s="5">
        <v>0.2809344337748142</v>
      </c>
      <c r="V1016" s="5">
        <v>0.45420032432714785</v>
      </c>
      <c r="AB1016">
        <f t="shared" si="197"/>
        <v>0.10236100329198893</v>
      </c>
      <c r="AC1016">
        <f t="shared" si="198"/>
        <v>3.0306171372109067E-5</v>
      </c>
      <c r="AD1016">
        <f t="shared" si="199"/>
        <v>2.2641853220036184E-2</v>
      </c>
      <c r="AE1016">
        <f t="shared" si="200"/>
        <v>1.3144151751339404E-2</v>
      </c>
      <c r="AF1016">
        <f t="shared" si="201"/>
        <v>1.2813917417426632E-3</v>
      </c>
      <c r="AG1016">
        <f t="shared" si="202"/>
        <v>9.0106488456278833E-2</v>
      </c>
      <c r="AH1016">
        <f t="shared" si="203"/>
        <v>2.3068360877686843E-3</v>
      </c>
      <c r="AI1016">
        <f t="shared" si="204"/>
        <v>5.0336553884076781E-3</v>
      </c>
      <c r="AJ1016">
        <f t="shared" si="205"/>
        <v>5.7793547371901713E-3</v>
      </c>
      <c r="AK1016">
        <f t="shared" si="206"/>
        <v>5.6661717106680125E-3</v>
      </c>
      <c r="AL1016" s="5">
        <f t="shared" si="207"/>
        <v>0.13945870617647926</v>
      </c>
      <c r="AM1016" s="5">
        <f t="shared" si="208"/>
        <v>0.10889250638031338</v>
      </c>
      <c r="AN1016" s="5">
        <f t="shared" si="209"/>
        <v>3.0566199796165885E-2</v>
      </c>
    </row>
    <row r="1017" spans="1:40" x14ac:dyDescent="0.25">
      <c r="A1017" s="17">
        <v>1086</v>
      </c>
      <c r="B1017" s="6" t="s">
        <v>131</v>
      </c>
      <c r="C1017" s="6" t="s">
        <v>40</v>
      </c>
      <c r="D1017">
        <v>2013</v>
      </c>
      <c r="E1017" s="1">
        <v>0.53007546296296293</v>
      </c>
      <c r="F1017" s="6" t="s">
        <v>41</v>
      </c>
      <c r="G1017" s="6" t="s">
        <v>40</v>
      </c>
      <c r="H1017" s="6">
        <v>2013</v>
      </c>
      <c r="I1017" s="1">
        <v>0.52999444444444443</v>
      </c>
      <c r="J1017" s="4">
        <v>2132.0340000000001</v>
      </c>
      <c r="K1017" s="2">
        <v>20.220127821601437</v>
      </c>
      <c r="L1017" s="5">
        <v>3.4734593038072248</v>
      </c>
      <c r="M1017" s="5">
        <v>2.344240288850928E-3</v>
      </c>
      <c r="N1017" s="5">
        <v>0.82987638408518172</v>
      </c>
      <c r="O1017" s="5">
        <v>1.5609882393995591</v>
      </c>
      <c r="P1017" s="5">
        <v>8.4714408869652161E-2</v>
      </c>
      <c r="Q1017" s="2">
        <v>1.0424879441134614</v>
      </c>
      <c r="R1017" s="5">
        <v>2.0564962847684418</v>
      </c>
      <c r="S1017" s="5">
        <v>5.7380260665011278E-2</v>
      </c>
      <c r="T1017" s="5">
        <v>0.19515417358885145</v>
      </c>
      <c r="U1017" s="5">
        <v>0.25786643177360213</v>
      </c>
      <c r="V1017" s="5">
        <v>0.2518143081520588</v>
      </c>
      <c r="AB1017">
        <f t="shared" si="197"/>
        <v>9.7973635624833563E-2</v>
      </c>
      <c r="AC1017">
        <f t="shared" si="198"/>
        <v>2.9338209461990991E-5</v>
      </c>
      <c r="AD1017">
        <f t="shared" si="199"/>
        <v>1.3384045197801814E-2</v>
      </c>
      <c r="AE1017">
        <f t="shared" si="200"/>
        <v>1.6250543834111609E-2</v>
      </c>
      <c r="AF1017">
        <f t="shared" si="201"/>
        <v>9.6244937343105592E-4</v>
      </c>
      <c r="AG1017">
        <f t="shared" si="202"/>
        <v>8.945266893789898E-2</v>
      </c>
      <c r="AH1017">
        <f t="shared" si="203"/>
        <v>3.1810237475267222E-3</v>
      </c>
      <c r="AI1017">
        <f t="shared" si="204"/>
        <v>4.9913723509424053E-3</v>
      </c>
      <c r="AJ1017">
        <f t="shared" si="205"/>
        <v>5.3048021348200405E-3</v>
      </c>
      <c r="AK1017">
        <f t="shared" si="206"/>
        <v>3.1413960597811725E-3</v>
      </c>
      <c r="AL1017" s="5">
        <f t="shared" si="207"/>
        <v>0.12860001223964004</v>
      </c>
      <c r="AM1017" s="5">
        <f t="shared" si="208"/>
        <v>0.10607126323096933</v>
      </c>
      <c r="AN1017" s="5">
        <f t="shared" si="209"/>
        <v>2.2528749008670718E-2</v>
      </c>
    </row>
    <row r="1018" spans="1:40" x14ac:dyDescent="0.25">
      <c r="A1018" s="17">
        <v>1087</v>
      </c>
      <c r="B1018" s="6" t="s">
        <v>41</v>
      </c>
      <c r="C1018" s="6" t="s">
        <v>40</v>
      </c>
      <c r="D1018">
        <v>2013</v>
      </c>
      <c r="E1018" s="1">
        <v>0.53013333333333335</v>
      </c>
      <c r="F1018" s="6" t="s">
        <v>44</v>
      </c>
      <c r="G1018" s="6" t="s">
        <v>40</v>
      </c>
      <c r="H1018" s="6">
        <v>2013</v>
      </c>
      <c r="I1018" s="1">
        <v>0.49023749999999999</v>
      </c>
      <c r="J1018" s="4">
        <v>2100.0509999999999</v>
      </c>
      <c r="K1018" s="2">
        <v>88.612133705324339</v>
      </c>
      <c r="L1018" s="5">
        <v>7.8995414873257852</v>
      </c>
      <c r="M1018" s="5">
        <v>3.779908202229375E-3</v>
      </c>
      <c r="N1018" s="5">
        <v>1.3467672927943179</v>
      </c>
      <c r="O1018" s="5">
        <v>4.0704789232896417</v>
      </c>
      <c r="P1018" s="5">
        <v>8.7902309674066662E-2</v>
      </c>
      <c r="Q1018" s="2">
        <v>3.0945543562259528</v>
      </c>
      <c r="R1018" s="5">
        <v>3.8707504405051756</v>
      </c>
      <c r="S1018" s="5">
        <v>0.13085015554384155</v>
      </c>
      <c r="T1018" s="5">
        <v>0.20915492052335874</v>
      </c>
      <c r="U1018" s="5">
        <v>0.46922193794341194</v>
      </c>
      <c r="V1018" s="5">
        <v>1.7942897577249317</v>
      </c>
      <c r="AB1018">
        <f t="shared" si="197"/>
        <v>0.22281729296042038</v>
      </c>
      <c r="AC1018">
        <f t="shared" si="198"/>
        <v>4.7305619270992384E-5</v>
      </c>
      <c r="AD1018">
        <f t="shared" si="199"/>
        <v>2.1720336502346071E-2</v>
      </c>
      <c r="AE1018">
        <f t="shared" si="200"/>
        <v>4.2375396879472754E-2</v>
      </c>
      <c r="AF1018">
        <f t="shared" si="201"/>
        <v>9.9866745218186244E-4</v>
      </c>
      <c r="AG1018">
        <f t="shared" si="202"/>
        <v>0.1683683847426562</v>
      </c>
      <c r="AH1018">
        <f t="shared" si="203"/>
        <v>7.2540181471558596E-3</v>
      </c>
      <c r="AI1018">
        <f t="shared" si="204"/>
        <v>5.3494632892826218E-3</v>
      </c>
      <c r="AJ1018">
        <f t="shared" si="205"/>
        <v>9.65278621566369E-3</v>
      </c>
      <c r="AK1018">
        <f t="shared" si="206"/>
        <v>2.2383854263035574E-2</v>
      </c>
      <c r="AL1018" s="5">
        <f t="shared" si="207"/>
        <v>0.28795899941369202</v>
      </c>
      <c r="AM1018" s="5">
        <f t="shared" si="208"/>
        <v>0.21300850665779394</v>
      </c>
      <c r="AN1018" s="5">
        <f t="shared" si="209"/>
        <v>7.4950492755898074E-2</v>
      </c>
    </row>
    <row r="1019" spans="1:40" x14ac:dyDescent="0.25">
      <c r="A1019" s="17">
        <v>1088</v>
      </c>
      <c r="B1019" s="6" t="s">
        <v>44</v>
      </c>
      <c r="C1019" s="6" t="s">
        <v>40</v>
      </c>
      <c r="D1019">
        <v>2013</v>
      </c>
      <c r="E1019" s="1">
        <v>0.49943888888888888</v>
      </c>
      <c r="F1019" s="6" t="s">
        <v>45</v>
      </c>
      <c r="G1019" s="6" t="s">
        <v>40</v>
      </c>
      <c r="H1019" s="6">
        <v>2013</v>
      </c>
      <c r="I1019" s="1">
        <v>0.51762175925925924</v>
      </c>
      <c r="J1019" s="4">
        <v>778.90200000000004</v>
      </c>
      <c r="K1019" s="2">
        <v>275.51604694813966</v>
      </c>
      <c r="L1019" s="5">
        <v>6.403304480751963</v>
      </c>
      <c r="M1019" s="5">
        <v>8.7233909614645565E-3</v>
      </c>
      <c r="N1019" s="5">
        <v>1.166795480475507</v>
      </c>
      <c r="O1019" s="5">
        <v>3.0900934905803301</v>
      </c>
      <c r="P1019" s="5">
        <v>0.16423461060141925</v>
      </c>
      <c r="Q1019" s="2">
        <v>2.2378216830016271</v>
      </c>
      <c r="R1019" s="5">
        <v>3.3803139975675163</v>
      </c>
      <c r="S1019" s="5">
        <v>0.1914532679763736</v>
      </c>
      <c r="T1019" s="5">
        <v>0.39913707586662589</v>
      </c>
      <c r="U1019" s="5">
        <v>0.43365318529588232</v>
      </c>
      <c r="V1019" s="5">
        <v>2.727946947540683</v>
      </c>
      <c r="AB1019">
        <f t="shared" si="197"/>
        <v>0.18061389672952816</v>
      </c>
      <c r="AC1019">
        <f t="shared" si="198"/>
        <v>1.0917339509241787E-4</v>
      </c>
      <c r="AD1019">
        <f t="shared" si="199"/>
        <v>1.8817794730344003E-2</v>
      </c>
      <c r="AE1019">
        <f t="shared" si="200"/>
        <v>3.2169172356797698E-2</v>
      </c>
      <c r="AF1019">
        <f t="shared" si="201"/>
        <v>1.865886809317689E-3</v>
      </c>
      <c r="AG1019">
        <f t="shared" si="202"/>
        <v>0.14703557267286782</v>
      </c>
      <c r="AH1019">
        <f t="shared" si="203"/>
        <v>1.061370905109537E-2</v>
      </c>
      <c r="AI1019">
        <f t="shared" si="204"/>
        <v>1.0208553207342158E-2</v>
      </c>
      <c r="AJ1019">
        <f t="shared" si="205"/>
        <v>8.9210694362452658E-3</v>
      </c>
      <c r="AK1019">
        <f t="shared" si="206"/>
        <v>3.4031274295667206E-2</v>
      </c>
      <c r="AL1019" s="5">
        <f t="shared" si="207"/>
        <v>0.23357592402107996</v>
      </c>
      <c r="AM1019" s="5">
        <f t="shared" si="208"/>
        <v>0.21081017866321783</v>
      </c>
      <c r="AN1019" s="5">
        <f t="shared" si="209"/>
        <v>2.2765745357862133E-2</v>
      </c>
    </row>
    <row r="1020" spans="1:40" x14ac:dyDescent="0.25">
      <c r="A1020" s="17">
        <v>1089</v>
      </c>
      <c r="B1020" s="6" t="s">
        <v>45</v>
      </c>
      <c r="C1020" s="6" t="s">
        <v>40</v>
      </c>
      <c r="D1020">
        <v>2013</v>
      </c>
      <c r="E1020" s="1">
        <v>0.59735555555555553</v>
      </c>
      <c r="F1020" s="6" t="s">
        <v>46</v>
      </c>
      <c r="G1020" s="6" t="s">
        <v>40</v>
      </c>
      <c r="H1020" s="6">
        <v>2013</v>
      </c>
      <c r="I1020" s="1">
        <v>0.60494814814814812</v>
      </c>
      <c r="J1020" s="4">
        <v>708.05</v>
      </c>
      <c r="K1020" s="2">
        <v>472.46663371230846</v>
      </c>
      <c r="L1020" s="5">
        <v>7.6752018454440618</v>
      </c>
      <c r="M1020" s="5">
        <v>1.3287197231833912E-2</v>
      </c>
      <c r="N1020" s="5">
        <v>1.6839215686274513</v>
      </c>
      <c r="O1020" s="5">
        <v>3.9206459054209919</v>
      </c>
      <c r="P1020" s="5">
        <v>0.2143021914648213</v>
      </c>
      <c r="Q1020" s="2">
        <v>2.8704906186851211</v>
      </c>
      <c r="R1020" s="5">
        <v>4.1651672433679359</v>
      </c>
      <c r="S1020" s="5">
        <v>0.17134948096885816</v>
      </c>
      <c r="T1020" s="5">
        <v>0.54717416378316042</v>
      </c>
      <c r="U1020" s="5">
        <v>0.56931949250288361</v>
      </c>
      <c r="V1020" s="5">
        <v>3.6069204152249146</v>
      </c>
      <c r="AB1020">
        <f t="shared" si="197"/>
        <v>0.21648948877229179</v>
      </c>
      <c r="AC1020">
        <f t="shared" si="198"/>
        <v>1.6628951281329987E-4</v>
      </c>
      <c r="AD1020">
        <f t="shared" si="199"/>
        <v>2.7157878951944946E-2</v>
      </c>
      <c r="AE1020">
        <f t="shared" si="200"/>
        <v>4.0815572171499108E-2</v>
      </c>
      <c r="AF1020">
        <f t="shared" si="201"/>
        <v>2.434709899440821E-3</v>
      </c>
      <c r="AG1020">
        <f t="shared" si="202"/>
        <v>0.18117481137775349</v>
      </c>
      <c r="AH1020">
        <f t="shared" si="203"/>
        <v>9.4992034154470287E-3</v>
      </c>
      <c r="AI1020">
        <f t="shared" si="204"/>
        <v>1.3994832608659722E-2</v>
      </c>
      <c r="AJ1020">
        <f t="shared" si="205"/>
        <v>1.1711982976813078E-2</v>
      </c>
      <c r="AK1020">
        <f t="shared" si="206"/>
        <v>4.4996512165979476E-2</v>
      </c>
      <c r="AL1020" s="5">
        <f t="shared" si="207"/>
        <v>0.28706393930798996</v>
      </c>
      <c r="AM1020" s="5">
        <f t="shared" si="208"/>
        <v>0.26137734254465278</v>
      </c>
      <c r="AN1020" s="5">
        <f t="shared" si="209"/>
        <v>2.5686596763337177E-2</v>
      </c>
    </row>
    <row r="1021" spans="1:40" x14ac:dyDescent="0.25">
      <c r="A1021" s="17">
        <v>1090</v>
      </c>
      <c r="B1021" s="6" t="s">
        <v>46</v>
      </c>
      <c r="C1021" s="6" t="s">
        <v>40</v>
      </c>
      <c r="D1021">
        <v>2013</v>
      </c>
      <c r="E1021" s="1">
        <v>0.60512175925925926</v>
      </c>
      <c r="F1021" s="6" t="s">
        <v>47</v>
      </c>
      <c r="G1021" s="6" t="s">
        <v>40</v>
      </c>
      <c r="H1021" s="6">
        <v>2013</v>
      </c>
      <c r="I1021" s="1">
        <v>0.60493657407407397</v>
      </c>
      <c r="J1021" s="4">
        <v>710.37400000000002</v>
      </c>
      <c r="K1021" s="2">
        <v>134.35176400037159</v>
      </c>
      <c r="L1021" s="5">
        <v>9.0259684804530185</v>
      </c>
      <c r="M1021" s="5">
        <v>1.8210125933663113E-2</v>
      </c>
      <c r="N1021" s="5">
        <v>1.2535096536003101</v>
      </c>
      <c r="O1021" s="5">
        <v>2.4022650979155578</v>
      </c>
      <c r="P1021" s="5">
        <v>0.1843545324950894</v>
      </c>
      <c r="Q1021" s="2">
        <v>1.2523574934142669</v>
      </c>
      <c r="R1021" s="5">
        <v>4.5608088133856244</v>
      </c>
      <c r="S1021" s="5">
        <v>0.10102941079863095</v>
      </c>
      <c r="T1021" s="5">
        <v>0.42283360595967756</v>
      </c>
      <c r="U1021" s="5">
        <v>0.56676717710201474</v>
      </c>
      <c r="V1021" s="5">
        <v>1.7297320378654997</v>
      </c>
      <c r="AB1021">
        <f t="shared" si="197"/>
        <v>0.25458969566617823</v>
      </c>
      <c r="AC1021">
        <f t="shared" si="198"/>
        <v>2.2790005423587196E-4</v>
      </c>
      <c r="AD1021">
        <f t="shared" si="199"/>
        <v>2.021629989888396E-2</v>
      </c>
      <c r="AE1021">
        <f t="shared" si="200"/>
        <v>2.5008589616184018E-2</v>
      </c>
      <c r="AF1021">
        <f t="shared" si="201"/>
        <v>2.0944713733655846E-3</v>
      </c>
      <c r="AG1021">
        <f t="shared" si="202"/>
        <v>0.19838427323916788</v>
      </c>
      <c r="AH1021">
        <f t="shared" si="203"/>
        <v>5.6008277275924534E-3</v>
      </c>
      <c r="AI1021">
        <f t="shared" si="204"/>
        <v>1.0814628921453811E-2</v>
      </c>
      <c r="AJ1021">
        <f t="shared" si="205"/>
        <v>1.1659477002715794E-2</v>
      </c>
      <c r="AK1021">
        <f t="shared" si="206"/>
        <v>2.1578493486346054E-2</v>
      </c>
      <c r="AL1021" s="5">
        <f t="shared" si="207"/>
        <v>0.30213695660884771</v>
      </c>
      <c r="AM1021" s="5">
        <f t="shared" si="208"/>
        <v>0.24803770037727602</v>
      </c>
      <c r="AN1021" s="5">
        <f t="shared" si="209"/>
        <v>5.4099256231571691E-2</v>
      </c>
    </row>
    <row r="1022" spans="1:40" x14ac:dyDescent="0.25">
      <c r="A1022" s="17">
        <v>1091</v>
      </c>
      <c r="B1022" s="6" t="s">
        <v>47</v>
      </c>
      <c r="C1022" s="6" t="s">
        <v>40</v>
      </c>
      <c r="D1022">
        <v>2013</v>
      </c>
      <c r="E1022" s="1">
        <v>0.60508703703703692</v>
      </c>
      <c r="F1022" s="6" t="s">
        <v>48</v>
      </c>
      <c r="G1022" s="6" t="s">
        <v>40</v>
      </c>
      <c r="H1022" s="6">
        <v>2013</v>
      </c>
      <c r="I1022" s="1">
        <v>0.60493657407407397</v>
      </c>
      <c r="J1022" s="4">
        <v>709.66300000000001</v>
      </c>
      <c r="K1022" s="2">
        <v>115.64644063449815</v>
      </c>
      <c r="L1022" s="5">
        <v>11.234384019832888</v>
      </c>
      <c r="M1022" s="5">
        <v>1.3349059107397927E-2</v>
      </c>
      <c r="N1022" s="5">
        <v>1.6543627045513154</v>
      </c>
      <c r="O1022" s="5">
        <v>2.9027298872845284</v>
      </c>
      <c r="P1022" s="5">
        <v>9.4916413377429384E-2</v>
      </c>
      <c r="Q1022" s="2">
        <v>1.5058601261725637</v>
      </c>
      <c r="R1022" s="5">
        <v>5.5403198419531527</v>
      </c>
      <c r="S1022" s="5">
        <v>0.22012138155716165</v>
      </c>
      <c r="T1022" s="5">
        <v>0.3277424167057697</v>
      </c>
      <c r="U1022" s="5">
        <v>0.77654699014414819</v>
      </c>
      <c r="V1022" s="5">
        <v>2.1996027222310683</v>
      </c>
      <c r="AB1022">
        <f t="shared" si="197"/>
        <v>0.31688105434893765</v>
      </c>
      <c r="AC1022">
        <f t="shared" si="198"/>
        <v>1.6706371530083509E-4</v>
      </c>
      <c r="AD1022">
        <f t="shared" si="199"/>
        <v>2.6681160755864703E-2</v>
      </c>
      <c r="AE1022">
        <f t="shared" si="200"/>
        <v>3.0218638476128164E-2</v>
      </c>
      <c r="AF1022">
        <f t="shared" si="201"/>
        <v>1.0783554273983225E-3</v>
      </c>
      <c r="AG1022">
        <f t="shared" si="202"/>
        <v>0.24099065984362403</v>
      </c>
      <c r="AH1022">
        <f t="shared" si="203"/>
        <v>1.2203000369057042E-2</v>
      </c>
      <c r="AI1022">
        <f t="shared" si="204"/>
        <v>8.3825234525738892E-3</v>
      </c>
      <c r="AJ1022">
        <f t="shared" si="205"/>
        <v>1.5975046084018684E-2</v>
      </c>
      <c r="AK1022">
        <f t="shared" si="206"/>
        <v>2.744015372044746E-2</v>
      </c>
      <c r="AL1022" s="5">
        <f t="shared" si="207"/>
        <v>0.37502627272362965</v>
      </c>
      <c r="AM1022" s="5">
        <f t="shared" si="208"/>
        <v>0.3049913834697211</v>
      </c>
      <c r="AN1022" s="5">
        <f t="shared" si="209"/>
        <v>7.003488925390855E-2</v>
      </c>
    </row>
    <row r="1023" spans="1:40" x14ac:dyDescent="0.25">
      <c r="A1023" s="17">
        <v>1092</v>
      </c>
      <c r="B1023" s="6" t="s">
        <v>48</v>
      </c>
      <c r="C1023" s="6" t="s">
        <v>40</v>
      </c>
      <c r="D1023">
        <v>2013</v>
      </c>
      <c r="E1023" s="1">
        <v>0.60507546296296288</v>
      </c>
      <c r="F1023" s="6" t="s">
        <v>49</v>
      </c>
      <c r="G1023" s="6" t="s">
        <v>40</v>
      </c>
      <c r="H1023" s="6">
        <v>2013</v>
      </c>
      <c r="I1023" s="1">
        <v>0.60493657407407397</v>
      </c>
      <c r="J1023" s="4">
        <v>710.27300000000002</v>
      </c>
      <c r="K1023" s="11"/>
      <c r="L1023" s="9"/>
      <c r="M1023" s="11"/>
      <c r="O1023" s="3"/>
      <c r="P1023" s="3"/>
      <c r="R1023" s="3"/>
      <c r="S1023" s="3"/>
      <c r="T1023" s="3"/>
      <c r="U1023" s="3"/>
      <c r="V1023" s="3"/>
    </row>
    <row r="1024" spans="1:40" x14ac:dyDescent="0.25">
      <c r="A1024" s="17">
        <v>1093</v>
      </c>
      <c r="B1024" s="6" t="s">
        <v>49</v>
      </c>
      <c r="C1024" s="6" t="s">
        <v>40</v>
      </c>
      <c r="D1024">
        <v>2013</v>
      </c>
      <c r="E1024" s="1">
        <v>0.60507546296296288</v>
      </c>
      <c r="F1024" s="6" t="s">
        <v>50</v>
      </c>
      <c r="G1024" s="6" t="s">
        <v>40</v>
      </c>
      <c r="H1024" s="6">
        <v>2013</v>
      </c>
      <c r="I1024" s="1">
        <v>0.60493657407407397</v>
      </c>
      <c r="J1024" s="4">
        <v>709.30799999999999</v>
      </c>
      <c r="K1024" s="11"/>
      <c r="L1024" s="9"/>
      <c r="M1024" s="11"/>
      <c r="O1024" s="3"/>
      <c r="P1024" s="3"/>
      <c r="R1024" s="3"/>
      <c r="S1024" s="3"/>
      <c r="T1024" s="3"/>
      <c r="U1024" s="3"/>
      <c r="V1024" s="3"/>
    </row>
    <row r="1025" spans="1:22" x14ac:dyDescent="0.25">
      <c r="A1025" s="17">
        <v>1094</v>
      </c>
      <c r="B1025" s="6" t="s">
        <v>50</v>
      </c>
      <c r="C1025" s="6" t="s">
        <v>40</v>
      </c>
      <c r="D1025">
        <v>2013</v>
      </c>
      <c r="E1025" s="1">
        <v>0.60508703703703692</v>
      </c>
      <c r="F1025" s="6" t="s">
        <v>51</v>
      </c>
      <c r="G1025" s="6" t="s">
        <v>40</v>
      </c>
      <c r="H1025" s="6">
        <v>2013</v>
      </c>
      <c r="I1025" s="1">
        <v>0.60493657407407397</v>
      </c>
      <c r="J1025" s="4">
        <v>709.428</v>
      </c>
      <c r="K1025" s="11"/>
      <c r="L1025" s="9"/>
      <c r="M1025" s="11"/>
      <c r="O1025" s="3"/>
      <c r="P1025" s="3"/>
      <c r="R1025" s="3"/>
      <c r="S1025" s="3"/>
      <c r="T1025" s="3"/>
      <c r="U1025" s="3"/>
      <c r="V1025" s="3"/>
    </row>
    <row r="1026" spans="1:22" x14ac:dyDescent="0.25">
      <c r="A1026" s="17">
        <v>1095</v>
      </c>
      <c r="B1026" s="6" t="s">
        <v>51</v>
      </c>
      <c r="C1026" s="6" t="s">
        <v>40</v>
      </c>
      <c r="D1026">
        <v>2013</v>
      </c>
      <c r="E1026" s="1">
        <v>0.60508703703703692</v>
      </c>
      <c r="F1026" s="6" t="s">
        <v>52</v>
      </c>
      <c r="G1026" s="6" t="s">
        <v>40</v>
      </c>
      <c r="H1026" s="6">
        <v>2013</v>
      </c>
      <c r="I1026" s="1">
        <v>0.60493657407407397</v>
      </c>
      <c r="J1026" s="4">
        <v>708.60799999999995</v>
      </c>
      <c r="K1026" s="11"/>
      <c r="L1026" s="9"/>
      <c r="M1026" s="11"/>
      <c r="O1026" s="3"/>
      <c r="P1026" s="3"/>
      <c r="R1026" s="3"/>
      <c r="S1026" s="3"/>
      <c r="T1026" s="3"/>
      <c r="U1026" s="3"/>
      <c r="V1026" s="3"/>
    </row>
    <row r="1027" spans="1:22" x14ac:dyDescent="0.25">
      <c r="A1027" s="17">
        <v>1096</v>
      </c>
      <c r="B1027" s="6" t="s">
        <v>52</v>
      </c>
      <c r="C1027" s="6" t="s">
        <v>40</v>
      </c>
      <c r="D1027">
        <v>2013</v>
      </c>
      <c r="E1027" s="1">
        <v>0.60508703703703692</v>
      </c>
      <c r="F1027" s="6" t="s">
        <v>53</v>
      </c>
      <c r="G1027" s="6" t="s">
        <v>40</v>
      </c>
      <c r="H1027" s="6">
        <v>2013</v>
      </c>
      <c r="I1027" s="1">
        <v>0.60493657407407397</v>
      </c>
      <c r="J1027" s="4">
        <v>709.096</v>
      </c>
      <c r="K1027" s="11"/>
      <c r="L1027" s="9"/>
      <c r="M1027" s="11"/>
      <c r="O1027" s="3"/>
      <c r="P1027" s="3"/>
      <c r="R1027" s="3"/>
      <c r="S1027" s="3"/>
      <c r="T1027" s="3"/>
      <c r="U1027" s="3"/>
      <c r="V1027" s="3"/>
    </row>
    <row r="1028" spans="1:22" x14ac:dyDescent="0.25">
      <c r="A1028" s="17">
        <v>1097</v>
      </c>
      <c r="B1028" s="6" t="s">
        <v>53</v>
      </c>
      <c r="C1028" s="6" t="s">
        <v>40</v>
      </c>
      <c r="D1028">
        <v>2013</v>
      </c>
      <c r="E1028" s="1">
        <v>0.60501759259259258</v>
      </c>
      <c r="F1028" s="6" t="s">
        <v>54</v>
      </c>
      <c r="G1028" s="6" t="s">
        <v>40</v>
      </c>
      <c r="H1028" s="6">
        <v>2013</v>
      </c>
      <c r="I1028" s="1">
        <v>0.60493657407407397</v>
      </c>
      <c r="J1028" s="4">
        <v>708.19899999999996</v>
      </c>
      <c r="K1028" s="11"/>
      <c r="L1028" s="9"/>
      <c r="M1028" s="11"/>
      <c r="O1028" s="3"/>
      <c r="P1028" s="3"/>
      <c r="R1028" s="3"/>
      <c r="S1028" s="3"/>
      <c r="T1028" s="3"/>
      <c r="U1028" s="3"/>
      <c r="V1028" s="3"/>
    </row>
    <row r="1029" spans="1:22" x14ac:dyDescent="0.25">
      <c r="A1029" s="17">
        <v>1098</v>
      </c>
      <c r="B1029" s="6" t="s">
        <v>54</v>
      </c>
      <c r="C1029" s="6" t="s">
        <v>40</v>
      </c>
      <c r="D1029">
        <v>2013</v>
      </c>
      <c r="E1029" s="1">
        <v>0.60508703703703692</v>
      </c>
      <c r="F1029" s="6" t="s">
        <v>55</v>
      </c>
      <c r="G1029" s="6" t="s">
        <v>40</v>
      </c>
      <c r="H1029" s="6">
        <v>2013</v>
      </c>
      <c r="I1029" s="1">
        <v>0.60493657407407397</v>
      </c>
      <c r="J1029" s="4">
        <v>708.88400000000001</v>
      </c>
      <c r="K1029" s="11"/>
      <c r="L1029" s="9"/>
      <c r="M1029" s="11"/>
      <c r="O1029" s="3"/>
      <c r="P1029" s="3"/>
      <c r="R1029" s="3"/>
      <c r="S1029" s="3"/>
      <c r="T1029" s="3"/>
      <c r="U1029" s="3"/>
      <c r="V1029" s="3"/>
    </row>
    <row r="1030" spans="1:22" x14ac:dyDescent="0.25">
      <c r="A1030" s="17">
        <v>1099</v>
      </c>
      <c r="B1030" s="6" t="s">
        <v>55</v>
      </c>
      <c r="C1030" s="6" t="s">
        <v>40</v>
      </c>
      <c r="D1030">
        <v>2013</v>
      </c>
      <c r="E1030" s="1">
        <v>0.60508703703703692</v>
      </c>
      <c r="F1030" s="6" t="s">
        <v>58</v>
      </c>
      <c r="G1030" s="6" t="s">
        <v>40</v>
      </c>
      <c r="H1030" s="6">
        <v>2013</v>
      </c>
      <c r="I1030" s="1">
        <v>0.60493657407407397</v>
      </c>
      <c r="J1030" s="4">
        <v>2125.9380000000001</v>
      </c>
      <c r="K1030" s="11"/>
      <c r="L1030" s="9"/>
      <c r="M1030" s="11"/>
      <c r="O1030" s="3"/>
      <c r="P1030" s="3"/>
      <c r="R1030" s="3"/>
      <c r="S1030" s="3"/>
      <c r="T1030" s="3"/>
      <c r="U1030" s="3"/>
      <c r="V1030" s="3"/>
    </row>
    <row r="1031" spans="1:22" x14ac:dyDescent="0.25">
      <c r="A1031" s="17">
        <v>1100</v>
      </c>
      <c r="B1031" s="6" t="s">
        <v>58</v>
      </c>
      <c r="C1031" s="6" t="s">
        <v>40</v>
      </c>
      <c r="D1031">
        <v>2013</v>
      </c>
      <c r="E1031" s="1">
        <v>0.60508703703703692</v>
      </c>
      <c r="F1031" s="6" t="s">
        <v>59</v>
      </c>
      <c r="G1031" s="6" t="s">
        <v>40</v>
      </c>
      <c r="H1031" s="6">
        <v>2013</v>
      </c>
      <c r="I1031" s="1">
        <v>0.50771435185185176</v>
      </c>
      <c r="J1031" s="4">
        <v>638.81500000000005</v>
      </c>
      <c r="K1031" s="11"/>
      <c r="L1031" s="9"/>
      <c r="M1031" s="11"/>
      <c r="O1031" s="3"/>
      <c r="P1031" s="3"/>
      <c r="R1031" s="3"/>
      <c r="S1031" s="3"/>
      <c r="T1031" s="3"/>
      <c r="U1031" s="3"/>
      <c r="V1031" s="3"/>
    </row>
    <row r="1032" spans="1:22" x14ac:dyDescent="0.25">
      <c r="B1032" s="6"/>
      <c r="C1032" s="6"/>
      <c r="E1032" s="1"/>
      <c r="F1032" s="6"/>
      <c r="G1032" s="6"/>
      <c r="H1032" s="6"/>
      <c r="I1032" s="1"/>
      <c r="K1032" s="2"/>
      <c r="L1032" s="3"/>
      <c r="N1032" s="3"/>
      <c r="O1032" s="3"/>
      <c r="P1032" s="3"/>
      <c r="R1032" s="3"/>
      <c r="S1032" s="3"/>
      <c r="T1032" s="3"/>
      <c r="U1032" s="3"/>
      <c r="V103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"/>
  <sheetViews>
    <sheetView workbookViewId="0">
      <selection activeCell="C6" sqref="C6"/>
    </sheetView>
  </sheetViews>
  <sheetFormatPr baseColWidth="10" defaultRowHeight="15" x14ac:dyDescent="0.25"/>
  <sheetData>
    <row r="3" spans="2:15" x14ac:dyDescent="0.25"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</row>
    <row r="4" spans="2:15" x14ac:dyDescent="0.25">
      <c r="B4" t="s">
        <v>38</v>
      </c>
      <c r="C4" s="5">
        <v>9.2655324305969842</v>
      </c>
      <c r="D4" s="5">
        <v>5.4419318407792218E-2</v>
      </c>
      <c r="E4" s="5">
        <v>2.2937466935311406</v>
      </c>
      <c r="F4" s="5">
        <v>4.592549235900842</v>
      </c>
      <c r="G4" s="5">
        <v>0.12529312667199458</v>
      </c>
      <c r="H4" s="5">
        <v>6.8005763104872754</v>
      </c>
      <c r="I4" s="5">
        <v>0.27747417671270402</v>
      </c>
      <c r="J4" s="5">
        <v>0.17796587911737452</v>
      </c>
      <c r="K4" s="5">
        <v>0.87507550943070589</v>
      </c>
      <c r="L4" s="5">
        <v>0.93661897847465336</v>
      </c>
    </row>
    <row r="5" spans="2:15" x14ac:dyDescent="0.25">
      <c r="C5" s="5">
        <v>9.2655324305969842</v>
      </c>
      <c r="D5" s="5">
        <v>5.4419318407792218E-2</v>
      </c>
      <c r="E5" s="5">
        <v>2.2937466935311406</v>
      </c>
      <c r="F5">
        <f>PRODUCT(F4,2)</f>
        <v>9.1850984718016839</v>
      </c>
      <c r="G5">
        <f>PRODUCT(G4,2)</f>
        <v>0.25058625334398915</v>
      </c>
      <c r="H5" s="5">
        <v>5.8005763104872798</v>
      </c>
      <c r="I5" s="5">
        <v>0.27747417671270402</v>
      </c>
      <c r="J5" s="5">
        <v>0.17796587911737452</v>
      </c>
      <c r="K5">
        <f t="shared" ref="K5:L5" si="0">PRODUCT(K4,2)</f>
        <v>1.7501510188614118</v>
      </c>
      <c r="L5">
        <f t="shared" si="0"/>
        <v>1.8732379569493067</v>
      </c>
      <c r="N5" s="5"/>
      <c r="O5" s="5"/>
    </row>
    <row r="6" spans="2:15" x14ac:dyDescent="0.25">
      <c r="B6" t="s">
        <v>150</v>
      </c>
      <c r="C6">
        <f>PRODUCT(C5/35.453)</f>
        <v>0.26134692213908506</v>
      </c>
      <c r="D6">
        <f>PRODUCT(D5/79.904)</f>
        <v>6.8105875059812045E-4</v>
      </c>
      <c r="E6">
        <f>PRODUCT(E5/62)</f>
        <v>3.6995914411792591E-2</v>
      </c>
      <c r="F6">
        <f>PRODUCT(F5/96)</f>
        <v>9.5678109081267546E-2</v>
      </c>
      <c r="G6">
        <f>PRODUCT(G5/88)</f>
        <v>2.8475710607271496E-3</v>
      </c>
      <c r="H6">
        <f>PRODUCT(H5/22.99)</f>
        <v>0.25230866944268293</v>
      </c>
      <c r="I6">
        <f>PRODUCT(I5/18)</f>
        <v>1.5415232039594669E-2</v>
      </c>
      <c r="J6">
        <f>PRODUCT(J5/39.098)</f>
        <v>4.5517898387992866E-3</v>
      </c>
      <c r="K6">
        <f>PRODUCT(K5/24.305)</f>
        <v>7.2007859241366462E-2</v>
      </c>
      <c r="L6">
        <f>PRODUCT(L5/40.08)</f>
        <v>4.673747397578111E-2</v>
      </c>
      <c r="N6" s="5">
        <f>SUM(C6:G6)</f>
        <v>0.39754957544347047</v>
      </c>
      <c r="O6" s="5">
        <f>SUM(H6:L6)</f>
        <v>0.3910210245382244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S12" sqref="S12"/>
    </sheetView>
  </sheetViews>
  <sheetFormatPr baseColWidth="10" defaultRowHeight="15" x14ac:dyDescent="0.25"/>
  <sheetData>
    <row r="2" spans="1:2" x14ac:dyDescent="0.25">
      <c r="A2" t="s">
        <v>142</v>
      </c>
    </row>
    <row r="3" spans="1:2" x14ac:dyDescent="0.25">
      <c r="A3" t="s">
        <v>135</v>
      </c>
    </row>
    <row r="5" spans="1:2" x14ac:dyDescent="0.25">
      <c r="A5" t="s">
        <v>104</v>
      </c>
      <c r="B5" t="s">
        <v>146</v>
      </c>
    </row>
    <row r="6" spans="1:2" x14ac:dyDescent="0.25">
      <c r="A6" t="s">
        <v>143</v>
      </c>
    </row>
    <row r="7" spans="1:2" x14ac:dyDescent="0.25">
      <c r="A7" t="s">
        <v>144</v>
      </c>
    </row>
    <row r="8" spans="1:2" x14ac:dyDescent="0.25">
      <c r="A8" t="s">
        <v>136</v>
      </c>
    </row>
    <row r="9" spans="1:2" x14ac:dyDescent="0.25">
      <c r="A9" t="s">
        <v>137</v>
      </c>
    </row>
    <row r="10" spans="1:2" x14ac:dyDescent="0.25">
      <c r="A10" t="s">
        <v>145</v>
      </c>
    </row>
    <row r="13" spans="1:2" x14ac:dyDescent="0.25">
      <c r="A13" t="s">
        <v>134</v>
      </c>
    </row>
    <row r="14" spans="1:2" x14ac:dyDescent="0.25">
      <c r="A14" t="s">
        <v>132</v>
      </c>
    </row>
    <row r="15" spans="1:2" x14ac:dyDescent="0.25">
      <c r="A15" t="s">
        <v>133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PM10 - DATA</vt:lpstr>
      <vt:lpstr>Tabelle1</vt:lpstr>
      <vt:lpstr>Readme</vt:lpstr>
    </vt:vector>
  </TitlesOfParts>
  <Company>TROPOS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Müller</dc:creator>
  <cp:lastModifiedBy>André Welti</cp:lastModifiedBy>
  <cp:lastPrinted>2015-05-20T09:55:07Z</cp:lastPrinted>
  <dcterms:created xsi:type="dcterms:W3CDTF">2015-05-18T08:13:21Z</dcterms:created>
  <dcterms:modified xsi:type="dcterms:W3CDTF">2015-06-08T14:48:19Z</dcterms:modified>
</cp:coreProperties>
</file>