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goding\ngoding santuy\PROJECT\SQL\Postgres_TBD_GRB_Project\"/>
    </mc:Choice>
  </mc:AlternateContent>
  <xr:revisionPtr revIDLastSave="0" documentId="13_ncr:1_{1FACF302-400B-442F-8ACB-FE245B286B30}" xr6:coauthVersionLast="47" xr6:coauthVersionMax="47" xr10:uidLastSave="{00000000-0000-0000-0000-000000000000}"/>
  <bookViews>
    <workbookView xWindow="-96" yWindow="0" windowWidth="11712" windowHeight="13056" firstSheet="3" activeTab="4" xr2:uid="{DFCE94F7-5C65-4E1C-BB19-DEC50768BA23}"/>
  </bookViews>
  <sheets>
    <sheet name="add_Book" sheetId="2" r:id="rId1"/>
    <sheet name="get_All_Books" sheetId="3" r:id="rId2"/>
    <sheet name="get_Book_Id" sheetId="4" r:id="rId3"/>
    <sheet name="update_Book" sheetId="5" r:id="rId4"/>
    <sheet name="delete_Book" sheetId="6" r:id="rId5"/>
    <sheet name="Sheet1" sheetId="1" r:id="rId6"/>
  </sheets>
  <definedNames>
    <definedName name="ExternalData_1" localSheetId="0" hidden="1">add_Book!$A$1:$C$21</definedName>
    <definedName name="ExternalData_1" localSheetId="4" hidden="1">delete_Book!$A$1:$C$21</definedName>
    <definedName name="ExternalData_1" localSheetId="1" hidden="1">get_All_Books!$A$1:$C$21</definedName>
    <definedName name="ExternalData_1" localSheetId="2" hidden="1">get_Book_Id!$A$1:$C$21</definedName>
    <definedName name="ExternalData_1" localSheetId="3" hidden="1">update_Book!$A$1:$C$21</definedName>
    <definedName name="ExternalData_2" localSheetId="0" hidden="1">add_Book!$F$1:$G$21</definedName>
    <definedName name="ExternalData_2" localSheetId="4" hidden="1">delete_Book!$F$1:$G$21</definedName>
    <definedName name="ExternalData_2" localSheetId="1" hidden="1">get_All_Books!$F$1:$G$21</definedName>
    <definedName name="ExternalData_2" localSheetId="2" hidden="1">get_Book_Id!$F$1:$G$21</definedName>
    <definedName name="ExternalData_2" localSheetId="3" hidden="1">update_Book!$F$1:$G$21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5" l="1"/>
  <c r="B24" i="4"/>
  <c r="G24" i="5"/>
  <c r="D25" i="5"/>
  <c r="D25" i="6"/>
  <c r="G24" i="6"/>
  <c r="G23" i="6"/>
  <c r="G23" i="5"/>
  <c r="D25" i="4"/>
  <c r="G24" i="4"/>
  <c r="G23" i="3"/>
  <c r="D25" i="3" s="1"/>
  <c r="G23" i="4"/>
  <c r="G24" i="3"/>
  <c r="G24" i="2"/>
  <c r="B24" i="2"/>
  <c r="B24" i="3"/>
  <c r="D25" i="2"/>
  <c r="G23" i="2"/>
  <c r="B23" i="2"/>
  <c r="B24" i="6"/>
  <c r="B23" i="6"/>
  <c r="B23" i="5"/>
  <c r="B23" i="4"/>
  <c r="B2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998F3E-20EC-4C5B-950A-1A428B96CADD}" keepAlive="1" name="Query - add_Book" description="Connection to the 'add_Book' query in the workbook." type="5" refreshedVersion="8" background="1" saveData="1">
    <dbPr connection="Provider=Microsoft.Mashup.OleDb.1;Data Source=$Workbook$;Location=add_Book;Extended Properties=&quot;&quot;" command="SELECT * FROM [add_Book]"/>
  </connection>
  <connection id="2" xr16:uid="{CF9D827A-185A-4DB9-9961-D3D34EC7E51E}" keepAlive="1" name="Query - add_Book (2)" description="Connection to the 'add_Book (2)' query in the workbook." type="5" refreshedVersion="8" background="1" saveData="1">
    <dbPr connection="Provider=Microsoft.Mashup.OleDb.1;Data Source=$Workbook$;Location=&quot;add_Book (2)&quot;;Extended Properties=&quot;&quot;" command="SELECT * FROM [add_Book (2)]"/>
  </connection>
  <connection id="3" xr16:uid="{44637BB9-CEA1-4FEA-8702-A56DAB4BD035}" keepAlive="1" name="Query - delete_Book" description="Connection to the 'delete_Book' query in the workbook." type="5" refreshedVersion="8" background="1" saveData="1">
    <dbPr connection="Provider=Microsoft.Mashup.OleDb.1;Data Source=$Workbook$;Location=delete_Book;Extended Properties=&quot;&quot;" command="SELECT * FROM [delete_Book]"/>
  </connection>
  <connection id="4" xr16:uid="{E81A354C-2300-48E0-A31B-8F7089F8C310}" keepAlive="1" name="Query - delete_Book (2)" description="Connection to the 'delete_Book (2)' query in the workbook." type="5" refreshedVersion="8" background="1" saveData="1">
    <dbPr connection="Provider=Microsoft.Mashup.OleDb.1;Data Source=$Workbook$;Location=&quot;delete_Book (2)&quot;;Extended Properties=&quot;&quot;" command="SELECT * FROM [delete_Book (2)]"/>
  </connection>
  <connection id="5" xr16:uid="{36A854DE-CB60-46D5-83C6-19B1DA794F01}" keepAlive="1" name="Query - get_All_Books" description="Connection to the 'get_All_Books' query in the workbook." type="5" refreshedVersion="8" background="1" saveData="1">
    <dbPr connection="Provider=Microsoft.Mashup.OleDb.1;Data Source=$Workbook$;Location=get_All_Books;Extended Properties=&quot;&quot;" command="SELECT * FROM [get_All_Books]"/>
  </connection>
  <connection id="6" xr16:uid="{EE08DA00-666A-4D67-9D5B-C4E7F5446252}" keepAlive="1" name="Query - get_All_Books (2)" description="Connection to the 'get_All_Books (2)' query in the workbook." type="5" refreshedVersion="8" background="1" saveData="1">
    <dbPr connection="Provider=Microsoft.Mashup.OleDb.1;Data Source=$Workbook$;Location=&quot;get_All_Books (2)&quot;;Extended Properties=&quot;&quot;" command="SELECT * FROM [get_All_Books (2)]"/>
  </connection>
  <connection id="7" xr16:uid="{F88D6CD1-8569-43AC-9E76-CE01F166421D}" keepAlive="1" name="Query - get_Book_Id" description="Connection to the 'get_Book_Id' query in the workbook." type="5" refreshedVersion="8" background="1" saveData="1">
    <dbPr connection="Provider=Microsoft.Mashup.OleDb.1;Data Source=$Workbook$;Location=get_Book_Id;Extended Properties=&quot;&quot;" command="SELECT * FROM [get_Book_Id]"/>
  </connection>
  <connection id="8" xr16:uid="{ACFDD19F-2C15-47EE-B09B-299727C258A5}" keepAlive="1" name="Query - get_Book_Id (2)" description="Connection to the 'get_Book_Id (2)' query in the workbook." type="5" refreshedVersion="8" background="1" saveData="1">
    <dbPr connection="Provider=Microsoft.Mashup.OleDb.1;Data Source=$Workbook$;Location=&quot;get_Book_Id (2)&quot;;Extended Properties=&quot;&quot;" command="SELECT * FROM [get_Book_Id (2)]"/>
  </connection>
  <connection id="9" xr16:uid="{16426F30-91D7-4A91-9A67-F927CC6A96D6}" keepAlive="1" name="Query - update_Book" description="Connection to the 'update_Book' query in the workbook." type="5" refreshedVersion="8" background="1" saveData="1">
    <dbPr connection="Provider=Microsoft.Mashup.OleDb.1;Data Source=$Workbook$;Location=update_Book;Extended Properties=&quot;&quot;" command="SELECT * FROM [update_Book]"/>
  </connection>
  <connection id="10" xr16:uid="{0CBC6240-8AB8-4C8A-AF06-6F33D25DEA70}" keepAlive="1" name="Query - update_Book (2)" description="Connection to the 'update_Book (2)' query in the workbook." type="5" refreshedVersion="0" background="1">
    <dbPr connection="Provider=Microsoft.Mashup.OleDb.1;Data Source=$Workbook$;Location=&quot;update_Book (2)&quot;;Extended Properties=&quot;&quot;" command="SELECT * FROM [update_Book (2)]"/>
  </connection>
  <connection id="11" xr16:uid="{EBB25F2D-937F-4EAB-AE83-A4AC056CFFC2}" keepAlive="1" name="Query - update_Book (3)" description="Connection to the 'update_Book (3)' query in the workbook." type="5" refreshedVersion="8" background="1" saveData="1">
    <dbPr connection="Provider=Microsoft.Mashup.OleDb.1;Data Source=$Workbook$;Location=&quot;update_Book (3)&quot;;Extended Properties=&quot;&quot;" command="SELECT * FROM [update_Book (3)]"/>
  </connection>
</connections>
</file>

<file path=xl/sharedStrings.xml><?xml version="1.0" encoding="utf-8"?>
<sst xmlns="http://schemas.openxmlformats.org/spreadsheetml/2006/main" count="250" uniqueCount="11">
  <si>
    <t>Column1</t>
  </si>
  <si>
    <t>Column2</t>
  </si>
  <si>
    <t>Column3</t>
  </si>
  <si>
    <t>add_Book</t>
  </si>
  <si>
    <t>mean</t>
  </si>
  <si>
    <t>std</t>
  </si>
  <si>
    <t>get_All_Books</t>
  </si>
  <si>
    <t>get_Book_Id</t>
  </si>
  <si>
    <t>update_Book</t>
  </si>
  <si>
    <t>delete_Book</t>
  </si>
  <si>
    <t>selisih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</si>
</sst>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1" fillId="0" borderId="0" xfId="0" applyFon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/addBook</a:t>
            </a:r>
            <a:r>
              <a:rPr lang="en-ID" baseline="0"/>
              <a:t> API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add_Book!$C$2:$C$21</c:f>
              <c:numCache>
                <c:formatCode>General</c:formatCode>
                <c:ptCount val="20"/>
                <c:pt idx="0">
                  <c:v>57.763199999999998</c:v>
                </c:pt>
                <c:pt idx="1">
                  <c:v>115.6399</c:v>
                </c:pt>
                <c:pt idx="2">
                  <c:v>96.426500000000004</c:v>
                </c:pt>
                <c:pt idx="3">
                  <c:v>287.75389999999999</c:v>
                </c:pt>
                <c:pt idx="4">
                  <c:v>91.742800000000003</c:v>
                </c:pt>
                <c:pt idx="5">
                  <c:v>171.94550000000001</c:v>
                </c:pt>
                <c:pt idx="6">
                  <c:v>82.234300000000005</c:v>
                </c:pt>
                <c:pt idx="7">
                  <c:v>94.554599999999994</c:v>
                </c:pt>
                <c:pt idx="8">
                  <c:v>8.3988999999999994</c:v>
                </c:pt>
                <c:pt idx="9">
                  <c:v>2.8927999999999998</c:v>
                </c:pt>
                <c:pt idx="10">
                  <c:v>10.3565</c:v>
                </c:pt>
                <c:pt idx="11">
                  <c:v>96.536299999999997</c:v>
                </c:pt>
                <c:pt idx="12">
                  <c:v>5.5106999999999999</c:v>
                </c:pt>
                <c:pt idx="13">
                  <c:v>86.1721</c:v>
                </c:pt>
                <c:pt idx="14">
                  <c:v>94.687700000000007</c:v>
                </c:pt>
                <c:pt idx="15">
                  <c:v>84.329899999999995</c:v>
                </c:pt>
                <c:pt idx="16">
                  <c:v>90.000100000000003</c:v>
                </c:pt>
                <c:pt idx="17">
                  <c:v>83.6828</c:v>
                </c:pt>
                <c:pt idx="18">
                  <c:v>90.917500000000004</c:v>
                </c:pt>
                <c:pt idx="19">
                  <c:v>95.042199999999994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ED-4F35-BF0B-CB5D5C99B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64555328"/>
        <c:axId val="1464556288"/>
      </c:barChart>
      <c:catAx>
        <c:axId val="146455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Percobaan</a:t>
                </a:r>
                <a:r>
                  <a:rPr lang="en-ID" baseline="0"/>
                  <a:t> ke-n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556288"/>
        <c:crosses val="autoZero"/>
        <c:auto val="1"/>
        <c:lblAlgn val="ctr"/>
        <c:lblOffset val="100"/>
        <c:noMultiLvlLbl val="0"/>
      </c:catAx>
      <c:valAx>
        <c:axId val="14645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Waktu eksekusi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55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deleteBookById</a:t>
            </a:r>
            <a:r>
              <a:rPr lang="en-ID" baseline="0"/>
              <a:t> Direct Query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delete_Book!$G$2:$G$21</c:f>
              <c:numCache>
                <c:formatCode>General</c:formatCode>
                <c:ptCount val="20"/>
                <c:pt idx="0">
                  <c:v>8.8680000000000003</c:v>
                </c:pt>
                <c:pt idx="1">
                  <c:v>9.2439999999999998</c:v>
                </c:pt>
                <c:pt idx="2">
                  <c:v>7.367</c:v>
                </c:pt>
                <c:pt idx="3">
                  <c:v>6.8780000000000001</c:v>
                </c:pt>
                <c:pt idx="4">
                  <c:v>6.05</c:v>
                </c:pt>
                <c:pt idx="5">
                  <c:v>8.0039999999999996</c:v>
                </c:pt>
                <c:pt idx="6">
                  <c:v>5.0419999999999998</c:v>
                </c:pt>
                <c:pt idx="7">
                  <c:v>7.7389999999999999</c:v>
                </c:pt>
                <c:pt idx="8">
                  <c:v>7.7060000000000004</c:v>
                </c:pt>
                <c:pt idx="9">
                  <c:v>8.9930000000000003</c:v>
                </c:pt>
                <c:pt idx="10">
                  <c:v>7.52</c:v>
                </c:pt>
                <c:pt idx="11">
                  <c:v>6.7990000000000004</c:v>
                </c:pt>
                <c:pt idx="12">
                  <c:v>10.952</c:v>
                </c:pt>
                <c:pt idx="13">
                  <c:v>6.7679999999999998</c:v>
                </c:pt>
                <c:pt idx="14">
                  <c:v>7.9029999999999996</c:v>
                </c:pt>
                <c:pt idx="15">
                  <c:v>6.5709999999999997</c:v>
                </c:pt>
                <c:pt idx="16">
                  <c:v>6.7240000000000002</c:v>
                </c:pt>
                <c:pt idx="17">
                  <c:v>6.6859999999999999</c:v>
                </c:pt>
                <c:pt idx="18">
                  <c:v>7.327</c:v>
                </c:pt>
                <c:pt idx="19">
                  <c:v>7.242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1-4AAC-A96B-E40A878F6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457472"/>
        <c:axId val="620456992"/>
      </c:barChart>
      <c:catAx>
        <c:axId val="62045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Percobaan ke-n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56992"/>
        <c:crosses val="autoZero"/>
        <c:auto val="1"/>
        <c:lblAlgn val="ctr"/>
        <c:lblOffset val="100"/>
        <c:noMultiLvlLbl val="0"/>
      </c:catAx>
      <c:valAx>
        <c:axId val="62045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Waktu eksekusi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5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addBook</a:t>
            </a:r>
            <a:r>
              <a:rPr lang="en-ID" baseline="0"/>
              <a:t> Direct Query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add_Book!$G$2:$G$21</c:f>
              <c:numCache>
                <c:formatCode>General</c:formatCode>
                <c:ptCount val="20"/>
                <c:pt idx="0">
                  <c:v>3.202</c:v>
                </c:pt>
                <c:pt idx="1">
                  <c:v>0.64200000000000002</c:v>
                </c:pt>
                <c:pt idx="2">
                  <c:v>1.0840000000000001</c:v>
                </c:pt>
                <c:pt idx="3">
                  <c:v>1.4690000000000001</c:v>
                </c:pt>
                <c:pt idx="4">
                  <c:v>0.65600000000000003</c:v>
                </c:pt>
                <c:pt idx="5">
                  <c:v>0.71199999999999997</c:v>
                </c:pt>
                <c:pt idx="6">
                  <c:v>1.972</c:v>
                </c:pt>
                <c:pt idx="7">
                  <c:v>0.7</c:v>
                </c:pt>
                <c:pt idx="8">
                  <c:v>1.0089999999999999</c:v>
                </c:pt>
                <c:pt idx="9">
                  <c:v>1.919</c:v>
                </c:pt>
                <c:pt idx="10">
                  <c:v>2.7549999999999999</c:v>
                </c:pt>
                <c:pt idx="11">
                  <c:v>0.68799999999999994</c:v>
                </c:pt>
                <c:pt idx="12">
                  <c:v>1.367</c:v>
                </c:pt>
                <c:pt idx="13">
                  <c:v>1.1240000000000001</c:v>
                </c:pt>
                <c:pt idx="14">
                  <c:v>1.135</c:v>
                </c:pt>
                <c:pt idx="15">
                  <c:v>0.96</c:v>
                </c:pt>
                <c:pt idx="16">
                  <c:v>1.0409999999999999</c:v>
                </c:pt>
                <c:pt idx="17">
                  <c:v>0.94199999999999995</c:v>
                </c:pt>
                <c:pt idx="18">
                  <c:v>0.78700000000000003</c:v>
                </c:pt>
                <c:pt idx="19">
                  <c:v>1.123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6-4ACD-A376-AB65188C8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8896720"/>
        <c:axId val="1688897680"/>
      </c:barChart>
      <c:catAx>
        <c:axId val="168889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Percobaan ke-n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897680"/>
        <c:crosses val="autoZero"/>
        <c:auto val="1"/>
        <c:lblAlgn val="ctr"/>
        <c:lblOffset val="100"/>
        <c:noMultiLvlLbl val="0"/>
      </c:catAx>
      <c:valAx>
        <c:axId val="168889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Waktu</a:t>
                </a:r>
                <a:r>
                  <a:rPr lang="en-ID" baseline="0"/>
                  <a:t> eksekusi (ms)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89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/getAllBook API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get_All_Books!$C$2:$C$21</c:f>
              <c:numCache>
                <c:formatCode>General</c:formatCode>
                <c:ptCount val="20"/>
                <c:pt idx="0">
                  <c:v>107.8043</c:v>
                </c:pt>
                <c:pt idx="1">
                  <c:v>88.319299999999998</c:v>
                </c:pt>
                <c:pt idx="2">
                  <c:v>3.7042999999999999</c:v>
                </c:pt>
                <c:pt idx="3">
                  <c:v>101.86109999999999</c:v>
                </c:pt>
                <c:pt idx="4">
                  <c:v>2.6581000000000001</c:v>
                </c:pt>
                <c:pt idx="5">
                  <c:v>2.4853000000000001</c:v>
                </c:pt>
                <c:pt idx="6">
                  <c:v>2.6315</c:v>
                </c:pt>
                <c:pt idx="7">
                  <c:v>2.7418</c:v>
                </c:pt>
                <c:pt idx="8">
                  <c:v>2.1185999999999998</c:v>
                </c:pt>
                <c:pt idx="9">
                  <c:v>164.87809999999999</c:v>
                </c:pt>
                <c:pt idx="10">
                  <c:v>2.8559000000000001</c:v>
                </c:pt>
                <c:pt idx="11">
                  <c:v>1.8714999999999999</c:v>
                </c:pt>
                <c:pt idx="12">
                  <c:v>84.622900000000001</c:v>
                </c:pt>
                <c:pt idx="13">
                  <c:v>2.5213999999999999</c:v>
                </c:pt>
                <c:pt idx="14">
                  <c:v>3.2605</c:v>
                </c:pt>
                <c:pt idx="15">
                  <c:v>2.2237</c:v>
                </c:pt>
                <c:pt idx="16">
                  <c:v>1.9763999999999999</c:v>
                </c:pt>
                <c:pt idx="17">
                  <c:v>2.3252999999999999</c:v>
                </c:pt>
                <c:pt idx="18">
                  <c:v>2.3323999999999998</c:v>
                </c:pt>
                <c:pt idx="19">
                  <c:v>2.6101999999999999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B-444D-B907-13B94A5D1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458912"/>
        <c:axId val="620459872"/>
      </c:barChart>
      <c:catAx>
        <c:axId val="62045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Percobaan ke-n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59872"/>
        <c:crosses val="autoZero"/>
        <c:auto val="1"/>
        <c:lblAlgn val="ctr"/>
        <c:lblOffset val="100"/>
        <c:noMultiLvlLbl val="0"/>
      </c:catAx>
      <c:valAx>
        <c:axId val="62045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Waktu eksekusi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5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getAllBook Direct Query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get_All_Books!$G$2:$G$21</c:f>
              <c:numCache>
                <c:formatCode>General</c:formatCode>
                <c:ptCount val="20"/>
                <c:pt idx="0">
                  <c:v>0.14099999999999999</c:v>
                </c:pt>
                <c:pt idx="1">
                  <c:v>6.9000000000000006E-2</c:v>
                </c:pt>
                <c:pt idx="2">
                  <c:v>2.5999999999999999E-2</c:v>
                </c:pt>
                <c:pt idx="3">
                  <c:v>5.3999999999999999E-2</c:v>
                </c:pt>
                <c:pt idx="4">
                  <c:v>0.124</c:v>
                </c:pt>
                <c:pt idx="5">
                  <c:v>4.8000000000000001E-2</c:v>
                </c:pt>
                <c:pt idx="6">
                  <c:v>0.11</c:v>
                </c:pt>
                <c:pt idx="7">
                  <c:v>3.6999999999999998E-2</c:v>
                </c:pt>
                <c:pt idx="8">
                  <c:v>0.03</c:v>
                </c:pt>
                <c:pt idx="9">
                  <c:v>0.03</c:v>
                </c:pt>
                <c:pt idx="10">
                  <c:v>2.9000000000000001E-2</c:v>
                </c:pt>
                <c:pt idx="11">
                  <c:v>3.9E-2</c:v>
                </c:pt>
                <c:pt idx="12">
                  <c:v>2.8000000000000001E-2</c:v>
                </c:pt>
                <c:pt idx="13">
                  <c:v>7.1999999999999995E-2</c:v>
                </c:pt>
                <c:pt idx="14">
                  <c:v>2.8000000000000001E-2</c:v>
                </c:pt>
                <c:pt idx="15">
                  <c:v>3.1E-2</c:v>
                </c:pt>
                <c:pt idx="16">
                  <c:v>0.28599999999999998</c:v>
                </c:pt>
                <c:pt idx="17">
                  <c:v>9.8000000000000004E-2</c:v>
                </c:pt>
                <c:pt idx="18">
                  <c:v>8.5000000000000006E-2</c:v>
                </c:pt>
                <c:pt idx="19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A-4629-BAD1-C2F0CAE82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218544"/>
        <c:axId val="620219024"/>
      </c:barChart>
      <c:catAx>
        <c:axId val="62021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Percobaan ke-n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19024"/>
        <c:crosses val="autoZero"/>
        <c:auto val="1"/>
        <c:lblAlgn val="ctr"/>
        <c:lblOffset val="100"/>
        <c:noMultiLvlLbl val="0"/>
      </c:catAx>
      <c:valAx>
        <c:axId val="62021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Waktu</a:t>
                </a:r>
                <a:r>
                  <a:rPr lang="en-ID" baseline="0"/>
                  <a:t> eksekusi (ms)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1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/getBookById</a:t>
            </a:r>
            <a:r>
              <a:rPr lang="en-ID" baseline="0"/>
              <a:t> API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get_Book_Id!$C$2:$C$21</c:f>
              <c:numCache>
                <c:formatCode>General</c:formatCode>
                <c:ptCount val="20"/>
                <c:pt idx="0">
                  <c:v>110.2411</c:v>
                </c:pt>
                <c:pt idx="1">
                  <c:v>5.2038000000000002</c:v>
                </c:pt>
                <c:pt idx="2">
                  <c:v>3.0945</c:v>
                </c:pt>
                <c:pt idx="3">
                  <c:v>3.3828999999999998</c:v>
                </c:pt>
                <c:pt idx="4">
                  <c:v>77.547200000000004</c:v>
                </c:pt>
                <c:pt idx="5">
                  <c:v>2.1684000000000001</c:v>
                </c:pt>
                <c:pt idx="6">
                  <c:v>2.0626000000000002</c:v>
                </c:pt>
                <c:pt idx="7">
                  <c:v>1.5630999999999999</c:v>
                </c:pt>
                <c:pt idx="8">
                  <c:v>3.1613000000000002</c:v>
                </c:pt>
                <c:pt idx="9">
                  <c:v>2.4102999999999999</c:v>
                </c:pt>
                <c:pt idx="10">
                  <c:v>3.0352000000000001</c:v>
                </c:pt>
                <c:pt idx="11">
                  <c:v>81.0351</c:v>
                </c:pt>
                <c:pt idx="12">
                  <c:v>3.1082000000000001</c:v>
                </c:pt>
                <c:pt idx="13">
                  <c:v>2.6615000000000002</c:v>
                </c:pt>
                <c:pt idx="14">
                  <c:v>2.5164</c:v>
                </c:pt>
                <c:pt idx="15">
                  <c:v>1.8798999999999999</c:v>
                </c:pt>
                <c:pt idx="16">
                  <c:v>2.3841000000000001</c:v>
                </c:pt>
                <c:pt idx="17">
                  <c:v>2.2241</c:v>
                </c:pt>
                <c:pt idx="18">
                  <c:v>1.6444000000000001</c:v>
                </c:pt>
                <c:pt idx="19">
                  <c:v>1.7665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8-468E-93CF-07A8B8A0C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555104"/>
        <c:axId val="584553184"/>
      </c:barChart>
      <c:catAx>
        <c:axId val="58455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Percobaan ke-n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53184"/>
        <c:crosses val="autoZero"/>
        <c:auto val="1"/>
        <c:lblAlgn val="ctr"/>
        <c:lblOffset val="100"/>
        <c:noMultiLvlLbl val="0"/>
      </c:catAx>
      <c:valAx>
        <c:axId val="5845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Wkatu eksekusi</a:t>
                </a:r>
                <a:r>
                  <a:rPr lang="en-ID" baseline="0"/>
                  <a:t> (ms)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5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getBookById Direct Query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get_Book_Id!$G$2:$G$21</c:f>
              <c:numCache>
                <c:formatCode>General</c:formatCode>
                <c:ptCount val="20"/>
                <c:pt idx="0">
                  <c:v>5.8000000000000003E-2</c:v>
                </c:pt>
                <c:pt idx="1">
                  <c:v>8.3000000000000004E-2</c:v>
                </c:pt>
                <c:pt idx="2">
                  <c:v>3.5000000000000003E-2</c:v>
                </c:pt>
                <c:pt idx="3">
                  <c:v>4.5999999999999999E-2</c:v>
                </c:pt>
                <c:pt idx="4">
                  <c:v>9.4E-2</c:v>
                </c:pt>
                <c:pt idx="5">
                  <c:v>8.7999999999999995E-2</c:v>
                </c:pt>
                <c:pt idx="6">
                  <c:v>5.5E-2</c:v>
                </c:pt>
                <c:pt idx="7">
                  <c:v>3.5000000000000003E-2</c:v>
                </c:pt>
                <c:pt idx="8">
                  <c:v>6.3E-2</c:v>
                </c:pt>
                <c:pt idx="9">
                  <c:v>0.08</c:v>
                </c:pt>
                <c:pt idx="10">
                  <c:v>3.5999999999999997E-2</c:v>
                </c:pt>
                <c:pt idx="11">
                  <c:v>3.6999999999999998E-2</c:v>
                </c:pt>
                <c:pt idx="12">
                  <c:v>9.0999999999999998E-2</c:v>
                </c:pt>
                <c:pt idx="13">
                  <c:v>0.13</c:v>
                </c:pt>
                <c:pt idx="14">
                  <c:v>0.05</c:v>
                </c:pt>
                <c:pt idx="15">
                  <c:v>0.06</c:v>
                </c:pt>
                <c:pt idx="16">
                  <c:v>3.7999999999999999E-2</c:v>
                </c:pt>
                <c:pt idx="17">
                  <c:v>3.6999999999999998E-2</c:v>
                </c:pt>
                <c:pt idx="18">
                  <c:v>3.5000000000000003E-2</c:v>
                </c:pt>
                <c:pt idx="19">
                  <c:v>0.106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3-428F-A07F-5E64E4FC3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185840"/>
        <c:axId val="585188240"/>
      </c:barChart>
      <c:catAx>
        <c:axId val="58518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Percobaan ke-n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88240"/>
        <c:crosses val="autoZero"/>
        <c:auto val="1"/>
        <c:lblAlgn val="ctr"/>
        <c:lblOffset val="100"/>
        <c:noMultiLvlLbl val="0"/>
      </c:catAx>
      <c:valAx>
        <c:axId val="58518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Waktu</a:t>
                </a:r>
                <a:r>
                  <a:rPr lang="en-ID" baseline="0"/>
                  <a:t> eksekusi (ms)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8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/updateBookById API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update_Book!$C$2:$C$21</c:f>
              <c:numCache>
                <c:formatCode>General</c:formatCode>
                <c:ptCount val="20"/>
                <c:pt idx="0">
                  <c:v>211.0025</c:v>
                </c:pt>
                <c:pt idx="1">
                  <c:v>115.1639</c:v>
                </c:pt>
                <c:pt idx="2">
                  <c:v>157.09350000000001</c:v>
                </c:pt>
                <c:pt idx="3">
                  <c:v>126.5547</c:v>
                </c:pt>
                <c:pt idx="4">
                  <c:v>125.31480000000001</c:v>
                </c:pt>
                <c:pt idx="5">
                  <c:v>147.85550000000001</c:v>
                </c:pt>
                <c:pt idx="6">
                  <c:v>126.49630000000001</c:v>
                </c:pt>
                <c:pt idx="7">
                  <c:v>230.5393</c:v>
                </c:pt>
                <c:pt idx="8">
                  <c:v>109.7898</c:v>
                </c:pt>
                <c:pt idx="9">
                  <c:v>80.490099999999998</c:v>
                </c:pt>
                <c:pt idx="10">
                  <c:v>280.49250000000001</c:v>
                </c:pt>
                <c:pt idx="11">
                  <c:v>84.238100000000003</c:v>
                </c:pt>
                <c:pt idx="12">
                  <c:v>8.6966999999999999</c:v>
                </c:pt>
                <c:pt idx="13">
                  <c:v>84.335300000000004</c:v>
                </c:pt>
                <c:pt idx="14">
                  <c:v>95.946399999999997</c:v>
                </c:pt>
                <c:pt idx="15">
                  <c:v>8.1163000000000007</c:v>
                </c:pt>
                <c:pt idx="16">
                  <c:v>81.6952</c:v>
                </c:pt>
                <c:pt idx="17">
                  <c:v>98.912199999999999</c:v>
                </c:pt>
                <c:pt idx="18">
                  <c:v>130.74940000000001</c:v>
                </c:pt>
                <c:pt idx="19">
                  <c:v>12.283200000000001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2-474F-A0E8-8538B4E8A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217584"/>
        <c:axId val="620220944"/>
      </c:barChart>
      <c:catAx>
        <c:axId val="62021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Percobaan ke-n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20944"/>
        <c:crosses val="autoZero"/>
        <c:auto val="1"/>
        <c:lblAlgn val="ctr"/>
        <c:lblOffset val="100"/>
        <c:noMultiLvlLbl val="0"/>
      </c:catAx>
      <c:valAx>
        <c:axId val="62022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Waktu eksekusi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1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updateBookById Direct Query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update_Book!$G$2:$G$21</c:f>
              <c:numCache>
                <c:formatCode>General</c:formatCode>
                <c:ptCount val="20"/>
                <c:pt idx="0">
                  <c:v>0.83199999999999996</c:v>
                </c:pt>
                <c:pt idx="1">
                  <c:v>0.47199999999999998</c:v>
                </c:pt>
                <c:pt idx="2">
                  <c:v>0.69699999999999995</c:v>
                </c:pt>
                <c:pt idx="3">
                  <c:v>0.68300000000000005</c:v>
                </c:pt>
                <c:pt idx="4">
                  <c:v>0.98699999999999999</c:v>
                </c:pt>
                <c:pt idx="5">
                  <c:v>0.54500000000000004</c:v>
                </c:pt>
                <c:pt idx="6">
                  <c:v>0.72399999999999998</c:v>
                </c:pt>
                <c:pt idx="7">
                  <c:v>0.73899999999999999</c:v>
                </c:pt>
                <c:pt idx="8">
                  <c:v>0.80300000000000005</c:v>
                </c:pt>
                <c:pt idx="9">
                  <c:v>0.59199999999999997</c:v>
                </c:pt>
                <c:pt idx="10">
                  <c:v>0.56399999999999995</c:v>
                </c:pt>
                <c:pt idx="11">
                  <c:v>1.3480000000000001</c:v>
                </c:pt>
                <c:pt idx="12">
                  <c:v>0.58299999999999996</c:v>
                </c:pt>
                <c:pt idx="13">
                  <c:v>1.331</c:v>
                </c:pt>
                <c:pt idx="14">
                  <c:v>0.626</c:v>
                </c:pt>
                <c:pt idx="15">
                  <c:v>0.68600000000000005</c:v>
                </c:pt>
                <c:pt idx="16">
                  <c:v>0.67600000000000005</c:v>
                </c:pt>
                <c:pt idx="17">
                  <c:v>0.76800000000000002</c:v>
                </c:pt>
                <c:pt idx="18">
                  <c:v>1.208</c:v>
                </c:pt>
                <c:pt idx="19">
                  <c:v>0.747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3-4E27-BCA7-47B7DBB0D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2131472"/>
        <c:axId val="792132432"/>
      </c:barChart>
      <c:catAx>
        <c:axId val="79213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Percobaan</a:t>
                </a:r>
                <a:r>
                  <a:rPr lang="en-ID" baseline="0"/>
                  <a:t> ke-n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132432"/>
        <c:crosses val="autoZero"/>
        <c:auto val="1"/>
        <c:lblAlgn val="ctr"/>
        <c:lblOffset val="100"/>
        <c:noMultiLvlLbl val="0"/>
      </c:catAx>
      <c:valAx>
        <c:axId val="79213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Waktu</a:t>
                </a:r>
                <a:r>
                  <a:rPr lang="en-ID" baseline="0"/>
                  <a:t> eksekusi (ms)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13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/deletBookById</a:t>
            </a:r>
            <a:r>
              <a:rPr lang="en-ID" baseline="0"/>
              <a:t> API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delete_Book!$C$2:$C$21</c:f>
              <c:numCache>
                <c:formatCode>General</c:formatCode>
                <c:ptCount val="20"/>
                <c:pt idx="0">
                  <c:v>99.396799999999999</c:v>
                </c:pt>
                <c:pt idx="1">
                  <c:v>162.93090000000001</c:v>
                </c:pt>
                <c:pt idx="2">
                  <c:v>100.21720000000001</c:v>
                </c:pt>
                <c:pt idx="3">
                  <c:v>15.2758</c:v>
                </c:pt>
                <c:pt idx="4">
                  <c:v>5.3018999999999998</c:v>
                </c:pt>
                <c:pt idx="5">
                  <c:v>5.4568000000000003</c:v>
                </c:pt>
                <c:pt idx="6">
                  <c:v>3.6253000000000002</c:v>
                </c:pt>
                <c:pt idx="7">
                  <c:v>188.4434</c:v>
                </c:pt>
                <c:pt idx="8">
                  <c:v>16.526299999999999</c:v>
                </c:pt>
                <c:pt idx="9">
                  <c:v>11.659700000000001</c:v>
                </c:pt>
                <c:pt idx="10">
                  <c:v>13.6935</c:v>
                </c:pt>
                <c:pt idx="11">
                  <c:v>88.580100000000002</c:v>
                </c:pt>
                <c:pt idx="12">
                  <c:v>4.9671000000000003</c:v>
                </c:pt>
                <c:pt idx="13">
                  <c:v>4.2342000000000004</c:v>
                </c:pt>
                <c:pt idx="14">
                  <c:v>4.7366999999999999</c:v>
                </c:pt>
                <c:pt idx="15">
                  <c:v>3.2427000000000001</c:v>
                </c:pt>
                <c:pt idx="16">
                  <c:v>14.477499999999999</c:v>
                </c:pt>
                <c:pt idx="17">
                  <c:v>3.5468999999999999</c:v>
                </c:pt>
                <c:pt idx="18">
                  <c:v>3.4828999999999999</c:v>
                </c:pt>
                <c:pt idx="19">
                  <c:v>1.3203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6-4C81-8FD9-C4A97E4B1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885072"/>
        <c:axId val="582884112"/>
      </c:barChart>
      <c:catAx>
        <c:axId val="58288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Percobaan</a:t>
                </a:r>
                <a:r>
                  <a:rPr lang="en-ID" baseline="0"/>
                  <a:t> ke-n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84112"/>
        <c:crosses val="autoZero"/>
        <c:auto val="1"/>
        <c:lblAlgn val="ctr"/>
        <c:lblOffset val="100"/>
        <c:noMultiLvlLbl val="0"/>
      </c:catAx>
      <c:valAx>
        <c:axId val="58288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Waktu eksekusi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8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179070</xdr:colOff>
      <xdr:row>26</xdr:row>
      <xdr:rowOff>60960</xdr:rowOff>
    </xdr:from>
    <xdr:to>
      <xdr:col>6</xdr:col>
      <xdr:colOff>240030</xdr:colOff>
      <xdr:row>41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2E7E34-57C5-126A-212C-59671F8D2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470142</xdr:colOff>
      <xdr:row>26</xdr:row>
      <xdr:rowOff>87328</xdr:rowOff>
    </xdr:from>
    <xdr:to>
      <xdr:col>15</xdr:col>
      <xdr:colOff>172358</xdr:colOff>
      <xdr:row>41</xdr:row>
      <xdr:rowOff>87328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AF10EF-6C10-74D3-92C4-B8D31BAA6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26</xdr:row>
      <xdr:rowOff>106680</xdr:rowOff>
    </xdr:from>
    <xdr:to>
      <xdr:col>6</xdr:col>
      <xdr:colOff>274320</xdr:colOff>
      <xdr:row>41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E2E7F6-B95A-189D-D83C-43DC5AD24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26</xdr:row>
      <xdr:rowOff>0</xdr:rowOff>
    </xdr:from>
    <xdr:to>
      <xdr:col>14</xdr:col>
      <xdr:colOff>419100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C4182A-79BB-278B-DBDD-74BA27F29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25</xdr:row>
      <xdr:rowOff>160020</xdr:rowOff>
    </xdr:from>
    <xdr:to>
      <xdr:col>6</xdr:col>
      <xdr:colOff>556260</xdr:colOff>
      <xdr:row>40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304859-96B0-4D56-B849-46DB16E84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396240</xdr:colOff>
      <xdr:row>25</xdr:row>
      <xdr:rowOff>167640</xdr:rowOff>
    </xdr:from>
    <xdr:to>
      <xdr:col>15</xdr:col>
      <xdr:colOff>91440</xdr:colOff>
      <xdr:row>40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7F7716-E903-76E5-DF39-2A9CA4EC6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632460</xdr:colOff>
      <xdr:row>26</xdr:row>
      <xdr:rowOff>60960</xdr:rowOff>
    </xdr:from>
    <xdr:to>
      <xdr:col>6</xdr:col>
      <xdr:colOff>541020</xdr:colOff>
      <xdr:row>41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32A7DA-A26D-5903-C66E-D51863092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220980</xdr:colOff>
      <xdr:row>26</xdr:row>
      <xdr:rowOff>68580</xdr:rowOff>
    </xdr:from>
    <xdr:to>
      <xdr:col>14</xdr:col>
      <xdr:colOff>525780</xdr:colOff>
      <xdr:row>41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5AF6D1-8DA6-2D62-C820-BCB6110F7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25</xdr:row>
      <xdr:rowOff>160020</xdr:rowOff>
    </xdr:from>
    <xdr:to>
      <xdr:col>6</xdr:col>
      <xdr:colOff>365760</xdr:colOff>
      <xdr:row>40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6CA1B6-7D26-323C-A47F-885BD58AC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83820</xdr:colOff>
      <xdr:row>25</xdr:row>
      <xdr:rowOff>175260</xdr:rowOff>
    </xdr:from>
    <xdr:to>
      <xdr:col>14</xdr:col>
      <xdr:colOff>388620</xdr:colOff>
      <xdr:row>40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05F48F-2F3B-63B0-48E2-7A69EE1FE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7AFD6A0-3851-40EB-BB15-E79779DF46C0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DFBCE050-E226-4459-B609-F14E53036D1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83CA9866-3DC2-4DF9-B21E-FA13449C374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D88FE248-5D47-4FF2-BE8F-735BD9EAFB1E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9178CBC5-B435-419F-AE69-29828E2781A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D98209A0-2AF8-40DF-8468-0956F7E3FD2F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9523A73C-10DC-4624-B754-56C20926B04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F27B1E96-EDBF-4A92-A7F3-38FE899629D9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8CBB6866-C6E8-4107-84B9-CB2993508BD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579E5FB-8D2A-441A-A55C-7E6AACE58929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8289F8-2166-448F-A6BF-EA52CE3B0E84}" name="add_Book" displayName="add_Book" ref="A1:C21" tableType="queryTable" totalsRowShown="0">
  <autoFilter ref="A1:C21" xr:uid="{1A8289F8-2166-448F-A6BF-EA52CE3B0E84}"/>
  <tableColumns count="3">
    <tableColumn id="1" xr3:uid="{1CA2C3C1-9D67-4882-AA74-C7336ACEA2BA}" uniqueName="1" name="Column1" queryTableFieldId="1" dataDxfId="14"/>
    <tableColumn id="2" xr3:uid="{289841E1-9E7B-4662-ADE7-602A2CE3BF42}" uniqueName="2" name="Column2" queryTableFieldId="2" dataDxfId="13"/>
    <tableColumn id="3" xr3:uid="{44C1BE56-C8CC-4753-82B2-ED4B70095220}" uniqueName="3" name="Column3" queryTableFieldId="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9D3DE3F-B7A7-4A2D-82D5-280499AD1240}" name="delete_Book__2" displayName="delete_Book__2" ref="F1:G21" tableType="queryTable" totalsRowShown="0">
  <autoFilter ref="F1:G21" xr:uid="{49D3DE3F-B7A7-4A2D-82D5-280499AD1240}"/>
  <tableColumns count="2">
    <tableColumn id="1" xr3:uid="{CFA2D778-B48E-4B04-A6FD-C1017103080C}" uniqueName="1" name="Column1" queryTableFieldId="1" dataDxfId="0"/>
    <tableColumn id="2" xr3:uid="{942D1029-594C-4A40-A550-C58CA1E29D9D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DAC2462-AD73-497E-BADE-D15444C316FA}" name="add_Book__2" displayName="add_Book__2" ref="F1:G21" tableType="queryTable" totalsRowShown="0">
  <autoFilter ref="F1:G21" xr:uid="{7DAC2462-AD73-497E-BADE-D15444C316FA}"/>
  <tableColumns count="2">
    <tableColumn id="1" xr3:uid="{32679929-BD80-4F01-98A4-0A65BC73492E}" uniqueName="1" name="Column1" queryTableFieldId="1" dataDxfId="12"/>
    <tableColumn id="2" xr3:uid="{0BB97E33-1914-42D8-907B-D1BE1657EAF2}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84B2AF-E0D2-4172-A692-445AFA2EF289}" name="get_All_Books" displayName="get_All_Books" ref="A1:C21" tableType="queryTable" totalsRowShown="0">
  <autoFilter ref="A1:C21" xr:uid="{5684B2AF-E0D2-4172-A692-445AFA2EF289}"/>
  <tableColumns count="3">
    <tableColumn id="1" xr3:uid="{4F0447AB-369D-4C1A-8E4E-292CB1BE74EC}" uniqueName="1" name="Column1" queryTableFieldId="1" dataDxfId="11"/>
    <tableColumn id="2" xr3:uid="{D4EC8216-E3C0-4BC3-895D-800E7EBADEB2}" uniqueName="2" name="Column2" queryTableFieldId="2" dataDxfId="10"/>
    <tableColumn id="3" xr3:uid="{E827525C-496B-46A9-AE9D-17212A1C9945}" uniqueName="3" name="Column3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EDA4B0B-261F-45A0-A669-4A1D259B4457}" name="get_All_Books__2" displayName="get_All_Books__2" ref="F1:G21" tableType="queryTable" totalsRowShown="0">
  <autoFilter ref="F1:G21" xr:uid="{0EDA4B0B-261F-45A0-A669-4A1D259B4457}"/>
  <tableColumns count="2">
    <tableColumn id="1" xr3:uid="{2D807E95-6CE1-45BB-AC76-83548BE9D05E}" uniqueName="1" name="Column1" queryTableFieldId="1" dataDxfId="9"/>
    <tableColumn id="2" xr3:uid="{5564C8DA-707C-43E8-9C1F-22852090BF25}" uniqueName="2" name="Column2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E812AF-1D9E-4EB9-AFBC-58AFFF85A87D}" name="get_Book_Id" displayName="get_Book_Id" ref="A1:C21" tableType="queryTable" totalsRowShown="0">
  <autoFilter ref="A1:C21" xr:uid="{CDE812AF-1D9E-4EB9-AFBC-58AFFF85A87D}"/>
  <tableColumns count="3">
    <tableColumn id="1" xr3:uid="{542F4B10-D5F1-4BA1-BF09-CF69DFCE6D31}" uniqueName="1" name="Column1" queryTableFieldId="1" dataDxfId="8"/>
    <tableColumn id="2" xr3:uid="{355A6849-4522-4025-AC71-CECDB750605E}" uniqueName="2" name="Column2" queryTableFieldId="2" dataDxfId="7"/>
    <tableColumn id="3" xr3:uid="{84BC080F-F83E-476B-92F4-1C6FD7B5DA17}" uniqueName="3" name="Column3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FC1F122-AB65-4E60-B59F-D1D9FA607A70}" name="get_Book_Id__2" displayName="get_Book_Id__2" ref="F1:G21" tableType="queryTable" totalsRowShown="0">
  <autoFilter ref="F1:G21" xr:uid="{4FC1F122-AB65-4E60-B59F-D1D9FA607A70}"/>
  <tableColumns count="2">
    <tableColumn id="1" xr3:uid="{1D2F6A48-7793-4DA4-9EFD-071C51D5D9E0}" uniqueName="1" name="Column1" queryTableFieldId="1" dataDxfId="6"/>
    <tableColumn id="2" xr3:uid="{2A64A37A-1636-42A0-AD84-0884526AB774}" uniqueName="2" name="Column2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F22D76-3709-4A8B-B10D-B2E2E6DB6D72}" name="update_Book" displayName="update_Book" ref="A1:C21" tableType="queryTable" totalsRowShown="0">
  <autoFilter ref="A1:C21" xr:uid="{14F22D76-3709-4A8B-B10D-B2E2E6DB6D72}"/>
  <tableColumns count="3">
    <tableColumn id="1" xr3:uid="{13C3A3C5-86FB-4337-9DAB-A0C3FFA5D9C5}" uniqueName="1" name="Column1" queryTableFieldId="1" dataDxfId="5"/>
    <tableColumn id="2" xr3:uid="{572703D3-7A91-4C26-815E-4738535B6699}" uniqueName="2" name="Column2" queryTableFieldId="2" dataDxfId="4"/>
    <tableColumn id="3" xr3:uid="{7022FD53-EF2A-475C-B318-AB725F421DD8}" uniqueName="3" name="Column3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9F56FD1-CCB3-4D02-B6F3-F2C43541449C}" name="update_Book__3" displayName="update_Book__3" ref="F1:G21" tableType="queryTable" totalsRowShown="0">
  <autoFilter ref="F1:G21" xr:uid="{89F56FD1-CCB3-4D02-B6F3-F2C43541449C}"/>
  <tableColumns count="2">
    <tableColumn id="1" xr3:uid="{12C3EC4D-13DF-4D5B-927A-247D89AA4792}" uniqueName="1" name="Column1" queryTableFieldId="1" dataDxfId="3"/>
    <tableColumn id="2" xr3:uid="{4EC9FDE2-63F9-4E63-A87C-9C264441F4C2}" uniqueName="2" name="Column2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D36664F-539A-444B-ADE5-06A6B5BEBFBF}" name="delete_Book" displayName="delete_Book" ref="A1:C21" tableType="queryTable" totalsRowShown="0">
  <autoFilter ref="A1:C21" xr:uid="{CD36664F-539A-444B-ADE5-06A6B5BEBFBF}"/>
  <tableColumns count="3">
    <tableColumn id="1" xr3:uid="{46A659E1-46A0-4E6A-93BF-EA001139DFC7}" uniqueName="1" name="Column1" queryTableFieldId="1" dataDxfId="2"/>
    <tableColumn id="2" xr3:uid="{15AD8F4F-2475-49C0-93E6-6A651238AC77}" uniqueName="2" name="Column2" queryTableFieldId="2" dataDxfId="1"/>
    <tableColumn id="3" xr3:uid="{5B5B9E09-11ED-4D69-8142-0F3CA814073D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C5B42-2756-44CD-88B0-3EDD3B293C72}">
  <dimension ref="A1:G25"/>
  <sheetViews>
    <sheetView zoomScaleNormal="100" workbookViewId="0">
      <selection activeCell="I13" sqref="I13"/>
    </sheetView>
  </sheetViews>
  <sheetFormatPr defaultRowHeight="14.4" x14ac:dyDescent="0.3"/>
  <cols>
    <col min="1" max="1" width="15.6640625" bestFit="1" customWidth="1"/>
    <col min="2" max="3" width="10.77734375" bestFit="1" customWidth="1"/>
    <col min="6" max="7" width="10.77734375" bestFit="1" customWidth="1"/>
  </cols>
  <sheetData>
    <row r="1" spans="1:7" x14ac:dyDescent="0.3">
      <c r="A1" t="s">
        <v>0</v>
      </c>
      <c r="B1" t="s">
        <v>1</v>
      </c>
      <c r="C1" t="s">
        <v>2</v>
      </c>
      <c r="F1" t="s">
        <v>0</v>
      </c>
      <c r="G1" t="s">
        <v>1</v>
      </c>
    </row>
    <row r="2" spans="1:7" x14ac:dyDescent="0.3">
      <c r="A2" s="1">
        <v>45455.844369722225</v>
      </c>
      <c r="B2" t="s">
        <v>3</v>
      </c>
      <c r="C2">
        <v>57.763199999999998</v>
      </c>
      <c r="F2" t="s">
        <v>3</v>
      </c>
      <c r="G2">
        <v>3.202</v>
      </c>
    </row>
    <row r="3" spans="1:7" x14ac:dyDescent="0.3">
      <c r="A3" s="1">
        <v>45455.848834722223</v>
      </c>
      <c r="B3" t="s">
        <v>3</v>
      </c>
      <c r="C3">
        <v>115.6399</v>
      </c>
      <c r="F3" t="s">
        <v>3</v>
      </c>
      <c r="G3">
        <v>0.64200000000000002</v>
      </c>
    </row>
    <row r="4" spans="1:7" x14ac:dyDescent="0.3">
      <c r="A4" s="1">
        <v>45455.849174351853</v>
      </c>
      <c r="B4" t="s">
        <v>3</v>
      </c>
      <c r="C4">
        <v>96.426500000000004</v>
      </c>
      <c r="F4" t="s">
        <v>3</v>
      </c>
      <c r="G4">
        <v>1.0840000000000001</v>
      </c>
    </row>
    <row r="5" spans="1:7" x14ac:dyDescent="0.3">
      <c r="A5" s="1">
        <v>45455.849468148146</v>
      </c>
      <c r="B5" t="s">
        <v>3</v>
      </c>
      <c r="C5">
        <v>287.75389999999999</v>
      </c>
      <c r="F5" t="s">
        <v>3</v>
      </c>
      <c r="G5">
        <v>1.4690000000000001</v>
      </c>
    </row>
    <row r="6" spans="1:7" x14ac:dyDescent="0.3">
      <c r="A6" s="1">
        <v>45455.84965546296</v>
      </c>
      <c r="B6" t="s">
        <v>3</v>
      </c>
      <c r="C6">
        <v>91.742800000000003</v>
      </c>
      <c r="F6" t="s">
        <v>3</v>
      </c>
      <c r="G6">
        <v>0.65600000000000003</v>
      </c>
    </row>
    <row r="7" spans="1:7" x14ac:dyDescent="0.3">
      <c r="A7" s="1">
        <v>45455.849788206018</v>
      </c>
      <c r="B7" t="s">
        <v>3</v>
      </c>
      <c r="C7">
        <v>171.94550000000001</v>
      </c>
      <c r="F7" t="s">
        <v>3</v>
      </c>
      <c r="G7">
        <v>0.71199999999999997</v>
      </c>
    </row>
    <row r="8" spans="1:7" x14ac:dyDescent="0.3">
      <c r="A8" s="1">
        <v>45455.849939050924</v>
      </c>
      <c r="B8" t="s">
        <v>3</v>
      </c>
      <c r="C8">
        <v>82.234300000000005</v>
      </c>
      <c r="F8" t="s">
        <v>3</v>
      </c>
      <c r="G8">
        <v>1.972</v>
      </c>
    </row>
    <row r="9" spans="1:7" x14ac:dyDescent="0.3">
      <c r="A9" s="1">
        <v>45455.850086516206</v>
      </c>
      <c r="B9" t="s">
        <v>3</v>
      </c>
      <c r="C9">
        <v>94.554599999999994</v>
      </c>
      <c r="F9" t="s">
        <v>3</v>
      </c>
      <c r="G9">
        <v>0.7</v>
      </c>
    </row>
    <row r="10" spans="1:7" x14ac:dyDescent="0.3">
      <c r="A10" s="1">
        <v>45455.850197453707</v>
      </c>
      <c r="B10" t="s">
        <v>3</v>
      </c>
      <c r="C10">
        <v>8.3988999999999994</v>
      </c>
      <c r="F10" t="s">
        <v>3</v>
      </c>
      <c r="G10">
        <v>1.0089999999999999</v>
      </c>
    </row>
    <row r="11" spans="1:7" x14ac:dyDescent="0.3">
      <c r="A11" s="1">
        <v>45455.850389444444</v>
      </c>
      <c r="B11" t="s">
        <v>3</v>
      </c>
      <c r="C11">
        <v>2.8927999999999998</v>
      </c>
      <c r="F11" t="s">
        <v>3</v>
      </c>
      <c r="G11">
        <v>1.919</v>
      </c>
    </row>
    <row r="12" spans="1:7" x14ac:dyDescent="0.3">
      <c r="A12" s="1">
        <v>45455.850783865739</v>
      </c>
      <c r="B12" t="s">
        <v>3</v>
      </c>
      <c r="C12">
        <v>10.3565</v>
      </c>
      <c r="F12" t="s">
        <v>3</v>
      </c>
      <c r="G12">
        <v>2.7549999999999999</v>
      </c>
    </row>
    <row r="13" spans="1:7" x14ac:dyDescent="0.3">
      <c r="A13" s="1">
        <v>45455.850907326392</v>
      </c>
      <c r="B13" t="s">
        <v>3</v>
      </c>
      <c r="C13">
        <v>96.536299999999997</v>
      </c>
      <c r="F13" t="s">
        <v>3</v>
      </c>
      <c r="G13">
        <v>0.68799999999999994</v>
      </c>
    </row>
    <row r="14" spans="1:7" x14ac:dyDescent="0.3">
      <c r="A14" s="1">
        <v>45455.851012916668</v>
      </c>
      <c r="B14" t="s">
        <v>3</v>
      </c>
      <c r="C14">
        <v>5.5106999999999999</v>
      </c>
      <c r="F14" t="s">
        <v>3</v>
      </c>
      <c r="G14">
        <v>1.367</v>
      </c>
    </row>
    <row r="15" spans="1:7" x14ac:dyDescent="0.3">
      <c r="A15" s="1">
        <v>45455.85115047454</v>
      </c>
      <c r="B15" t="s">
        <v>3</v>
      </c>
      <c r="C15">
        <v>86.1721</v>
      </c>
      <c r="F15" t="s">
        <v>3</v>
      </c>
      <c r="G15">
        <v>1.1240000000000001</v>
      </c>
    </row>
    <row r="16" spans="1:7" x14ac:dyDescent="0.3">
      <c r="A16" s="1">
        <v>45455.851284166667</v>
      </c>
      <c r="B16" t="s">
        <v>3</v>
      </c>
      <c r="C16">
        <v>94.687700000000007</v>
      </c>
      <c r="F16" t="s">
        <v>3</v>
      </c>
      <c r="G16">
        <v>1.135</v>
      </c>
    </row>
    <row r="17" spans="1:7" x14ac:dyDescent="0.3">
      <c r="A17" s="1">
        <v>45455.85145548611</v>
      </c>
      <c r="B17" t="s">
        <v>3</v>
      </c>
      <c r="C17">
        <v>84.329899999999995</v>
      </c>
      <c r="F17" t="s">
        <v>3</v>
      </c>
      <c r="G17">
        <v>0.96</v>
      </c>
    </row>
    <row r="18" spans="1:7" x14ac:dyDescent="0.3">
      <c r="A18" s="1">
        <v>45455.851705185189</v>
      </c>
      <c r="B18" t="s">
        <v>3</v>
      </c>
      <c r="C18">
        <v>90.000100000000003</v>
      </c>
      <c r="F18" t="s">
        <v>3</v>
      </c>
      <c r="G18">
        <v>1.0409999999999999</v>
      </c>
    </row>
    <row r="19" spans="1:7" x14ac:dyDescent="0.3">
      <c r="A19" s="1">
        <v>45455.8518256713</v>
      </c>
      <c r="B19" t="s">
        <v>3</v>
      </c>
      <c r="C19">
        <v>83.6828</v>
      </c>
      <c r="F19" t="s">
        <v>3</v>
      </c>
      <c r="G19">
        <v>0.94199999999999995</v>
      </c>
    </row>
    <row r="20" spans="1:7" x14ac:dyDescent="0.3">
      <c r="A20" s="1">
        <v>45455.851990532406</v>
      </c>
      <c r="B20" t="s">
        <v>3</v>
      </c>
      <c r="C20">
        <v>90.917500000000004</v>
      </c>
      <c r="F20" t="s">
        <v>3</v>
      </c>
      <c r="G20">
        <v>0.78700000000000003</v>
      </c>
    </row>
    <row r="21" spans="1:7" x14ac:dyDescent="0.3">
      <c r="A21" s="1">
        <v>45455.852115324073</v>
      </c>
      <c r="B21" t="s">
        <v>3</v>
      </c>
      <c r="C21">
        <v>95.042199999999994</v>
      </c>
      <c r="F21" t="s">
        <v>3</v>
      </c>
      <c r="G21">
        <v>1.123</v>
      </c>
    </row>
    <row r="23" spans="1:7" x14ac:dyDescent="0.3">
      <c r="A23" t="s">
        <v>4</v>
      </c>
      <c r="B23">
        <f>AVERAGE(add_Book[Column3])</f>
        <v>87.32941000000001</v>
      </c>
      <c r="F23" t="s">
        <v>4</v>
      </c>
      <c r="G23">
        <f>AVERAGE(add_Book__2[Column2])</f>
        <v>1.2643500000000001</v>
      </c>
    </row>
    <row r="24" spans="1:7" x14ac:dyDescent="0.3">
      <c r="A24" t="s">
        <v>5</v>
      </c>
      <c r="B24">
        <f>STDEV(add_Book[Column3])</f>
        <v>62.998178051607141</v>
      </c>
      <c r="F24" t="s">
        <v>5</v>
      </c>
      <c r="G24">
        <f>STDEV(add_Book__2[Column2])</f>
        <v>0.69961924042935442</v>
      </c>
    </row>
    <row r="25" spans="1:7" x14ac:dyDescent="0.3">
      <c r="C25" t="s">
        <v>10</v>
      </c>
      <c r="D25">
        <f>B23-G23</f>
        <v>86.065060000000017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3D49A-D7C3-48BD-86F5-1B08C1F89BE1}">
  <dimension ref="A1:G25"/>
  <sheetViews>
    <sheetView topLeftCell="B10" workbookViewId="0">
      <selection activeCell="D25" sqref="D25"/>
    </sheetView>
  </sheetViews>
  <sheetFormatPr defaultRowHeight="14.4" x14ac:dyDescent="0.3"/>
  <cols>
    <col min="1" max="1" width="15.6640625" bestFit="1" customWidth="1"/>
    <col min="2" max="2" width="12.5546875" bestFit="1" customWidth="1"/>
    <col min="3" max="3" width="10.77734375" bestFit="1" customWidth="1"/>
    <col min="6" max="6" width="12.5546875" bestFit="1" customWidth="1"/>
    <col min="7" max="7" width="10.77734375" bestFit="1" customWidth="1"/>
  </cols>
  <sheetData>
    <row r="1" spans="1:7" x14ac:dyDescent="0.3">
      <c r="A1" t="s">
        <v>0</v>
      </c>
      <c r="B1" t="s">
        <v>1</v>
      </c>
      <c r="C1" t="s">
        <v>2</v>
      </c>
      <c r="F1" t="s">
        <v>0</v>
      </c>
      <c r="G1" t="s">
        <v>1</v>
      </c>
    </row>
    <row r="2" spans="1:7" x14ac:dyDescent="0.3">
      <c r="A2" s="1">
        <v>45455.853162766201</v>
      </c>
      <c r="B2" t="s">
        <v>6</v>
      </c>
      <c r="C2">
        <v>107.8043</v>
      </c>
      <c r="F2" t="s">
        <v>6</v>
      </c>
      <c r="G2">
        <v>0.14099999999999999</v>
      </c>
    </row>
    <row r="3" spans="1:7" x14ac:dyDescent="0.3">
      <c r="A3" s="1">
        <v>45455.854291030089</v>
      </c>
      <c r="B3" t="s">
        <v>6</v>
      </c>
      <c r="C3">
        <v>88.319299999999998</v>
      </c>
      <c r="F3" t="s">
        <v>6</v>
      </c>
      <c r="G3">
        <v>6.9000000000000006E-2</v>
      </c>
    </row>
    <row r="4" spans="1:7" x14ac:dyDescent="0.3">
      <c r="A4" s="1">
        <v>45455.854330486109</v>
      </c>
      <c r="B4" t="s">
        <v>6</v>
      </c>
      <c r="C4">
        <v>3.7042999999999999</v>
      </c>
      <c r="F4" t="s">
        <v>6</v>
      </c>
      <c r="G4">
        <v>2.5999999999999999E-2</v>
      </c>
    </row>
    <row r="5" spans="1:7" x14ac:dyDescent="0.3">
      <c r="A5" s="1">
        <v>45455.854474513886</v>
      </c>
      <c r="B5" t="s">
        <v>6</v>
      </c>
      <c r="C5">
        <v>101.86109999999999</v>
      </c>
      <c r="F5" t="s">
        <v>6</v>
      </c>
      <c r="G5">
        <v>5.3999999999999999E-2</v>
      </c>
    </row>
    <row r="6" spans="1:7" x14ac:dyDescent="0.3">
      <c r="A6" s="1">
        <v>45455.85452148148</v>
      </c>
      <c r="B6" t="s">
        <v>6</v>
      </c>
      <c r="C6">
        <v>2.6581000000000001</v>
      </c>
      <c r="F6" t="s">
        <v>6</v>
      </c>
      <c r="G6">
        <v>0.124</v>
      </c>
    </row>
    <row r="7" spans="1:7" x14ac:dyDescent="0.3">
      <c r="A7" s="1">
        <v>45455.854557673614</v>
      </c>
      <c r="B7" t="s">
        <v>6</v>
      </c>
      <c r="C7">
        <v>2.4853000000000001</v>
      </c>
      <c r="F7" t="s">
        <v>6</v>
      </c>
      <c r="G7">
        <v>4.8000000000000001E-2</v>
      </c>
    </row>
    <row r="8" spans="1:7" x14ac:dyDescent="0.3">
      <c r="A8" s="1">
        <v>45455.854614131946</v>
      </c>
      <c r="B8" t="s">
        <v>6</v>
      </c>
      <c r="C8">
        <v>2.6315</v>
      </c>
      <c r="F8" t="s">
        <v>6</v>
      </c>
      <c r="G8">
        <v>0.11</v>
      </c>
    </row>
    <row r="9" spans="1:7" x14ac:dyDescent="0.3">
      <c r="A9" s="1">
        <v>45455.85466020833</v>
      </c>
      <c r="B9" t="s">
        <v>6</v>
      </c>
      <c r="C9">
        <v>2.7418</v>
      </c>
      <c r="F9" t="s">
        <v>6</v>
      </c>
      <c r="G9">
        <v>3.6999999999999998E-2</v>
      </c>
    </row>
    <row r="10" spans="1:7" x14ac:dyDescent="0.3">
      <c r="A10" s="1">
        <v>45455.854742835647</v>
      </c>
      <c r="B10" t="s">
        <v>6</v>
      </c>
      <c r="C10">
        <v>2.1185999999999998</v>
      </c>
      <c r="F10" t="s">
        <v>6</v>
      </c>
      <c r="G10">
        <v>0.03</v>
      </c>
    </row>
    <row r="11" spans="1:7" x14ac:dyDescent="0.3">
      <c r="A11" s="1">
        <v>45455.854881122686</v>
      </c>
      <c r="B11" t="s">
        <v>6</v>
      </c>
      <c r="C11">
        <v>164.87809999999999</v>
      </c>
      <c r="F11" t="s">
        <v>6</v>
      </c>
      <c r="G11">
        <v>0.03</v>
      </c>
    </row>
    <row r="12" spans="1:7" x14ac:dyDescent="0.3">
      <c r="A12" s="1">
        <v>45455.85493789352</v>
      </c>
      <c r="B12" t="s">
        <v>6</v>
      </c>
      <c r="C12">
        <v>2.8559000000000001</v>
      </c>
      <c r="F12" t="s">
        <v>6</v>
      </c>
      <c r="G12">
        <v>2.9000000000000001E-2</v>
      </c>
    </row>
    <row r="13" spans="1:7" x14ac:dyDescent="0.3">
      <c r="A13" s="1">
        <v>45455.854981157405</v>
      </c>
      <c r="B13" t="s">
        <v>6</v>
      </c>
      <c r="C13">
        <v>1.8714999999999999</v>
      </c>
      <c r="F13" t="s">
        <v>6</v>
      </c>
      <c r="G13">
        <v>3.9E-2</v>
      </c>
    </row>
    <row r="14" spans="1:7" x14ac:dyDescent="0.3">
      <c r="A14" s="1">
        <v>45455.855120115739</v>
      </c>
      <c r="B14" t="s">
        <v>6</v>
      </c>
      <c r="C14">
        <v>84.622900000000001</v>
      </c>
      <c r="F14" t="s">
        <v>6</v>
      </c>
      <c r="G14">
        <v>2.8000000000000001E-2</v>
      </c>
    </row>
    <row r="15" spans="1:7" x14ac:dyDescent="0.3">
      <c r="A15" s="1">
        <v>45455.855224467596</v>
      </c>
      <c r="B15" t="s">
        <v>6</v>
      </c>
      <c r="C15">
        <v>2.5213999999999999</v>
      </c>
      <c r="F15" t="s">
        <v>6</v>
      </c>
      <c r="G15">
        <v>7.1999999999999995E-2</v>
      </c>
    </row>
    <row r="16" spans="1:7" x14ac:dyDescent="0.3">
      <c r="A16" s="1">
        <v>45455.85525375</v>
      </c>
      <c r="B16" t="s">
        <v>6</v>
      </c>
      <c r="C16">
        <v>3.2605</v>
      </c>
      <c r="F16" t="s">
        <v>6</v>
      </c>
      <c r="G16">
        <v>2.8000000000000001E-2</v>
      </c>
    </row>
    <row r="17" spans="1:7" x14ac:dyDescent="0.3">
      <c r="A17" s="1">
        <v>45455.855306921294</v>
      </c>
      <c r="B17" t="s">
        <v>6</v>
      </c>
      <c r="C17">
        <v>2.2237</v>
      </c>
      <c r="F17" t="s">
        <v>6</v>
      </c>
      <c r="G17">
        <v>3.1E-2</v>
      </c>
    </row>
    <row r="18" spans="1:7" x14ac:dyDescent="0.3">
      <c r="A18" s="1">
        <v>45455.855360347225</v>
      </c>
      <c r="B18" t="s">
        <v>6</v>
      </c>
      <c r="C18">
        <v>1.9763999999999999</v>
      </c>
      <c r="F18" t="s">
        <v>6</v>
      </c>
      <c r="G18">
        <v>0.28599999999999998</v>
      </c>
    </row>
    <row r="19" spans="1:7" x14ac:dyDescent="0.3">
      <c r="A19" s="1">
        <v>45455.855387094911</v>
      </c>
      <c r="B19" t="s">
        <v>6</v>
      </c>
      <c r="C19">
        <v>2.3252999999999999</v>
      </c>
      <c r="F19" t="s">
        <v>6</v>
      </c>
      <c r="G19">
        <v>9.8000000000000004E-2</v>
      </c>
    </row>
    <row r="20" spans="1:7" x14ac:dyDescent="0.3">
      <c r="A20" s="1">
        <v>45455.855429814816</v>
      </c>
      <c r="B20" t="s">
        <v>6</v>
      </c>
      <c r="C20">
        <v>2.3323999999999998</v>
      </c>
      <c r="F20" t="s">
        <v>6</v>
      </c>
      <c r="G20">
        <v>8.5000000000000006E-2</v>
      </c>
    </row>
    <row r="21" spans="1:7" x14ac:dyDescent="0.3">
      <c r="A21" s="1">
        <v>45455.855474201388</v>
      </c>
      <c r="B21" t="s">
        <v>6</v>
      </c>
      <c r="C21">
        <v>2.6101999999999999</v>
      </c>
      <c r="F21" t="s">
        <v>6</v>
      </c>
      <c r="G21">
        <v>7.4999999999999997E-2</v>
      </c>
    </row>
    <row r="23" spans="1:7" x14ac:dyDescent="0.3">
      <c r="A23" t="s">
        <v>4</v>
      </c>
      <c r="B23">
        <f>AVERAGE(get_All_Books[Column3])</f>
        <v>29.290129999999998</v>
      </c>
      <c r="F23" t="s">
        <v>4</v>
      </c>
      <c r="G23">
        <f>AVERAGE(G2:G21)</f>
        <v>7.2000000000000008E-2</v>
      </c>
    </row>
    <row r="24" spans="1:7" x14ac:dyDescent="0.3">
      <c r="A24" t="s">
        <v>5</v>
      </c>
      <c r="B24">
        <f>STDEV(get_All_Books[Column3])</f>
        <v>49.781835264281952</v>
      </c>
      <c r="F24" t="s">
        <v>5</v>
      </c>
      <c r="G24">
        <f>STDEV(G2:G21)</f>
        <v>6.1485128711189801E-2</v>
      </c>
    </row>
    <row r="25" spans="1:7" x14ac:dyDescent="0.3">
      <c r="C25" t="s">
        <v>10</v>
      </c>
      <c r="D25">
        <f>B23-G23</f>
        <v>29.218129999999999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57798-689F-44C9-8017-B137A140E533}">
  <dimension ref="A1:G25"/>
  <sheetViews>
    <sheetView topLeftCell="B12" workbookViewId="0">
      <selection activeCell="K26" sqref="K26"/>
    </sheetView>
  </sheetViews>
  <sheetFormatPr defaultRowHeight="14.4" x14ac:dyDescent="0.3"/>
  <cols>
    <col min="1" max="1" width="15.6640625" bestFit="1" customWidth="1"/>
    <col min="2" max="2" width="11.33203125" bestFit="1" customWidth="1"/>
    <col min="3" max="3" width="10.77734375" bestFit="1" customWidth="1"/>
    <col min="6" max="6" width="11.33203125" bestFit="1" customWidth="1"/>
    <col min="7" max="7" width="10.77734375" bestFit="1" customWidth="1"/>
  </cols>
  <sheetData>
    <row r="1" spans="1:7" x14ac:dyDescent="0.3">
      <c r="A1" t="s">
        <v>0</v>
      </c>
      <c r="B1" t="s">
        <v>1</v>
      </c>
      <c r="C1" t="s">
        <v>2</v>
      </c>
      <c r="F1" t="s">
        <v>0</v>
      </c>
      <c r="G1" t="s">
        <v>1</v>
      </c>
    </row>
    <row r="2" spans="1:7" x14ac:dyDescent="0.3">
      <c r="A2" s="1">
        <v>45455.856580196756</v>
      </c>
      <c r="B2" t="s">
        <v>7</v>
      </c>
      <c r="C2">
        <v>110.2411</v>
      </c>
      <c r="F2" t="s">
        <v>7</v>
      </c>
      <c r="G2">
        <v>5.8000000000000003E-2</v>
      </c>
    </row>
    <row r="3" spans="1:7" x14ac:dyDescent="0.3">
      <c r="A3" s="1">
        <v>45455.856654687501</v>
      </c>
      <c r="B3" t="s">
        <v>7</v>
      </c>
      <c r="C3">
        <v>5.2038000000000002</v>
      </c>
      <c r="F3" t="s">
        <v>7</v>
      </c>
      <c r="G3">
        <v>8.3000000000000004E-2</v>
      </c>
    </row>
    <row r="4" spans="1:7" x14ac:dyDescent="0.3">
      <c r="A4" s="1">
        <v>45455.856699722222</v>
      </c>
      <c r="B4" t="s">
        <v>7</v>
      </c>
      <c r="C4">
        <v>3.0945</v>
      </c>
      <c r="F4" t="s">
        <v>7</v>
      </c>
      <c r="G4">
        <v>3.5000000000000003E-2</v>
      </c>
    </row>
    <row r="5" spans="1:7" x14ac:dyDescent="0.3">
      <c r="A5" s="1">
        <v>45455.856772511572</v>
      </c>
      <c r="B5" t="s">
        <v>7</v>
      </c>
      <c r="C5">
        <v>3.3828999999999998</v>
      </c>
      <c r="F5" t="s">
        <v>7</v>
      </c>
      <c r="G5">
        <v>4.5999999999999999E-2</v>
      </c>
    </row>
    <row r="6" spans="1:7" x14ac:dyDescent="0.3">
      <c r="A6" s="1">
        <v>45455.857074131942</v>
      </c>
      <c r="B6" t="s">
        <v>7</v>
      </c>
      <c r="C6">
        <v>77.547200000000004</v>
      </c>
      <c r="F6" t="s">
        <v>7</v>
      </c>
      <c r="G6">
        <v>9.4E-2</v>
      </c>
    </row>
    <row r="7" spans="1:7" x14ac:dyDescent="0.3">
      <c r="A7" s="1">
        <v>45455.857125532406</v>
      </c>
      <c r="B7" t="s">
        <v>7</v>
      </c>
      <c r="C7">
        <v>2.1684000000000001</v>
      </c>
      <c r="F7" t="s">
        <v>7</v>
      </c>
      <c r="G7">
        <v>8.7999999999999995E-2</v>
      </c>
    </row>
    <row r="8" spans="1:7" x14ac:dyDescent="0.3">
      <c r="A8" s="1">
        <v>45455.857169965275</v>
      </c>
      <c r="B8" t="s">
        <v>7</v>
      </c>
      <c r="C8">
        <v>2.0626000000000002</v>
      </c>
      <c r="F8" t="s">
        <v>7</v>
      </c>
      <c r="G8">
        <v>5.5E-2</v>
      </c>
    </row>
    <row r="9" spans="1:7" x14ac:dyDescent="0.3">
      <c r="A9" s="1">
        <v>45455.857228726854</v>
      </c>
      <c r="B9" t="s">
        <v>7</v>
      </c>
      <c r="C9">
        <v>1.5630999999999999</v>
      </c>
      <c r="F9" t="s">
        <v>7</v>
      </c>
      <c r="G9">
        <v>3.5000000000000003E-2</v>
      </c>
    </row>
    <row r="10" spans="1:7" x14ac:dyDescent="0.3">
      <c r="A10" s="1">
        <v>45455.857277650466</v>
      </c>
      <c r="B10" t="s">
        <v>7</v>
      </c>
      <c r="C10">
        <v>3.1613000000000002</v>
      </c>
      <c r="F10" t="s">
        <v>7</v>
      </c>
      <c r="G10">
        <v>6.3E-2</v>
      </c>
    </row>
    <row r="11" spans="1:7" x14ac:dyDescent="0.3">
      <c r="A11" s="1">
        <v>45455.857333865744</v>
      </c>
      <c r="B11" t="s">
        <v>7</v>
      </c>
      <c r="C11">
        <v>2.4102999999999999</v>
      </c>
      <c r="F11" t="s">
        <v>7</v>
      </c>
      <c r="G11">
        <v>0.08</v>
      </c>
    </row>
    <row r="12" spans="1:7" x14ac:dyDescent="0.3">
      <c r="A12" s="1">
        <v>45455.857403425929</v>
      </c>
      <c r="B12" t="s">
        <v>7</v>
      </c>
      <c r="C12">
        <v>3.0352000000000001</v>
      </c>
      <c r="F12" t="s">
        <v>7</v>
      </c>
      <c r="G12">
        <v>3.5999999999999997E-2</v>
      </c>
    </row>
    <row r="13" spans="1:7" x14ac:dyDescent="0.3">
      <c r="A13" s="1">
        <v>45455.857531469905</v>
      </c>
      <c r="B13" t="s">
        <v>7</v>
      </c>
      <c r="C13">
        <v>81.0351</v>
      </c>
      <c r="F13" t="s">
        <v>7</v>
      </c>
      <c r="G13">
        <v>3.6999999999999998E-2</v>
      </c>
    </row>
    <row r="14" spans="1:7" x14ac:dyDescent="0.3">
      <c r="A14" s="1">
        <v>45455.857567673615</v>
      </c>
      <c r="B14" t="s">
        <v>7</v>
      </c>
      <c r="C14">
        <v>3.1082000000000001</v>
      </c>
      <c r="F14" t="s">
        <v>7</v>
      </c>
      <c r="G14">
        <v>9.0999999999999998E-2</v>
      </c>
    </row>
    <row r="15" spans="1:7" x14ac:dyDescent="0.3">
      <c r="A15" s="1">
        <v>45455.857600162039</v>
      </c>
      <c r="B15" t="s">
        <v>7</v>
      </c>
      <c r="C15">
        <v>2.6615000000000002</v>
      </c>
      <c r="F15" t="s">
        <v>7</v>
      </c>
      <c r="G15">
        <v>0.13</v>
      </c>
    </row>
    <row r="16" spans="1:7" x14ac:dyDescent="0.3">
      <c r="A16" s="1">
        <v>45455.857630196762</v>
      </c>
      <c r="B16" t="s">
        <v>7</v>
      </c>
      <c r="C16">
        <v>2.5164</v>
      </c>
      <c r="F16" t="s">
        <v>7</v>
      </c>
      <c r="G16">
        <v>0.05</v>
      </c>
    </row>
    <row r="17" spans="1:7" x14ac:dyDescent="0.3">
      <c r="A17" s="1">
        <v>45455.857669710647</v>
      </c>
      <c r="B17" t="s">
        <v>7</v>
      </c>
      <c r="C17">
        <v>1.8798999999999999</v>
      </c>
      <c r="F17" t="s">
        <v>7</v>
      </c>
      <c r="G17">
        <v>0.06</v>
      </c>
    </row>
    <row r="18" spans="1:7" x14ac:dyDescent="0.3">
      <c r="A18" s="1">
        <v>45455.857698842592</v>
      </c>
      <c r="B18" t="s">
        <v>7</v>
      </c>
      <c r="C18">
        <v>2.3841000000000001</v>
      </c>
      <c r="F18" t="s">
        <v>7</v>
      </c>
      <c r="G18">
        <v>3.7999999999999999E-2</v>
      </c>
    </row>
    <row r="19" spans="1:7" x14ac:dyDescent="0.3">
      <c r="A19" s="1">
        <v>45455.857758449078</v>
      </c>
      <c r="B19" t="s">
        <v>7</v>
      </c>
      <c r="C19">
        <v>2.2241</v>
      </c>
      <c r="F19" t="s">
        <v>7</v>
      </c>
      <c r="G19">
        <v>3.6999999999999998E-2</v>
      </c>
    </row>
    <row r="20" spans="1:7" x14ac:dyDescent="0.3">
      <c r="A20" s="1">
        <v>45455.857802638886</v>
      </c>
      <c r="B20" t="s">
        <v>7</v>
      </c>
      <c r="C20">
        <v>1.6444000000000001</v>
      </c>
      <c r="F20" t="s">
        <v>7</v>
      </c>
      <c r="G20">
        <v>3.5000000000000003E-2</v>
      </c>
    </row>
    <row r="21" spans="1:7" x14ac:dyDescent="0.3">
      <c r="A21" s="1">
        <v>45455.85783778935</v>
      </c>
      <c r="B21" t="s">
        <v>7</v>
      </c>
      <c r="C21">
        <v>1.7665</v>
      </c>
      <c r="F21" t="s">
        <v>7</v>
      </c>
      <c r="G21">
        <v>0.106</v>
      </c>
    </row>
    <row r="23" spans="1:7" x14ac:dyDescent="0.3">
      <c r="A23" t="s">
        <v>4</v>
      </c>
      <c r="B23">
        <f>AVERAGE(get_Book_Id[Column3])</f>
        <v>15.654530000000003</v>
      </c>
      <c r="F23" t="s">
        <v>4</v>
      </c>
      <c r="G23">
        <f>AVERAGE(get_Book_Id__2[Column2])</f>
        <v>6.2849999999999989E-2</v>
      </c>
    </row>
    <row r="24" spans="1:7" x14ac:dyDescent="0.3">
      <c r="A24" t="s">
        <v>5</v>
      </c>
      <c r="B24">
        <f>STDEV(get_Book_Id[Column3])</f>
        <v>32.411539812381307</v>
      </c>
      <c r="F24" t="s">
        <v>5</v>
      </c>
      <c r="G24">
        <f>STDEV(get_Book_Id__2[Column2])</f>
        <v>2.8107453590968032E-2</v>
      </c>
    </row>
    <row r="25" spans="1:7" x14ac:dyDescent="0.3">
      <c r="C25" t="s">
        <v>10</v>
      </c>
      <c r="D25">
        <f>B23-G23</f>
        <v>15.591680000000004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1FA2F-9F9E-45C6-A43B-6E96CAA72401}">
  <dimension ref="A1:G25"/>
  <sheetViews>
    <sheetView topLeftCell="A11" workbookViewId="0">
      <selection activeCell="D25" sqref="D25"/>
    </sheetView>
  </sheetViews>
  <sheetFormatPr defaultRowHeight="14.4" x14ac:dyDescent="0.3"/>
  <cols>
    <col min="1" max="1" width="15.6640625" bestFit="1" customWidth="1"/>
    <col min="2" max="2" width="11.88671875" bestFit="1" customWidth="1"/>
    <col min="3" max="3" width="10.77734375" bestFit="1" customWidth="1"/>
    <col min="6" max="6" width="11.88671875" bestFit="1" customWidth="1"/>
    <col min="7" max="7" width="10.77734375" bestFit="1" customWidth="1"/>
  </cols>
  <sheetData>
    <row r="1" spans="1:7" x14ac:dyDescent="0.3">
      <c r="A1" t="s">
        <v>0</v>
      </c>
      <c r="B1" t="s">
        <v>1</v>
      </c>
      <c r="C1" t="s">
        <v>2</v>
      </c>
      <c r="F1" t="s">
        <v>0</v>
      </c>
      <c r="G1" t="s">
        <v>1</v>
      </c>
    </row>
    <row r="2" spans="1:7" x14ac:dyDescent="0.3">
      <c r="A2" s="1">
        <v>45455.868433425923</v>
      </c>
      <c r="B2" t="s">
        <v>8</v>
      </c>
      <c r="C2">
        <v>211.0025</v>
      </c>
      <c r="F2" t="s">
        <v>8</v>
      </c>
      <c r="G2">
        <v>0.83199999999999996</v>
      </c>
    </row>
    <row r="3" spans="1:7" x14ac:dyDescent="0.3">
      <c r="A3" s="1">
        <v>45455.868701319443</v>
      </c>
      <c r="B3" t="s">
        <v>8</v>
      </c>
      <c r="C3">
        <v>115.1639</v>
      </c>
      <c r="F3" t="s">
        <v>8</v>
      </c>
      <c r="G3">
        <v>0.47199999999999998</v>
      </c>
    </row>
    <row r="4" spans="1:7" x14ac:dyDescent="0.3">
      <c r="A4" s="1">
        <v>45455.869007615744</v>
      </c>
      <c r="B4" t="s">
        <v>8</v>
      </c>
      <c r="C4">
        <v>157.09350000000001</v>
      </c>
      <c r="F4" t="s">
        <v>8</v>
      </c>
      <c r="G4">
        <v>0.69699999999999995</v>
      </c>
    </row>
    <row r="5" spans="1:7" x14ac:dyDescent="0.3">
      <c r="A5" s="1">
        <v>45455.869239328706</v>
      </c>
      <c r="B5" t="s">
        <v>8</v>
      </c>
      <c r="C5">
        <v>126.5547</v>
      </c>
      <c r="F5" t="s">
        <v>8</v>
      </c>
      <c r="G5">
        <v>0.68300000000000005</v>
      </c>
    </row>
    <row r="6" spans="1:7" x14ac:dyDescent="0.3">
      <c r="A6" s="1">
        <v>45455.870678865744</v>
      </c>
      <c r="B6" t="s">
        <v>8</v>
      </c>
      <c r="C6">
        <v>125.31480000000001</v>
      </c>
      <c r="F6" t="s">
        <v>8</v>
      </c>
      <c r="G6">
        <v>0.98699999999999999</v>
      </c>
    </row>
    <row r="7" spans="1:7" x14ac:dyDescent="0.3">
      <c r="A7" s="1">
        <v>45455.871516527775</v>
      </c>
      <c r="B7" t="s">
        <v>8</v>
      </c>
      <c r="C7">
        <v>147.85550000000001</v>
      </c>
      <c r="F7" t="s">
        <v>8</v>
      </c>
      <c r="G7">
        <v>0.54500000000000004</v>
      </c>
    </row>
    <row r="8" spans="1:7" x14ac:dyDescent="0.3">
      <c r="A8" s="1">
        <v>45455.871840590276</v>
      </c>
      <c r="B8" t="s">
        <v>8</v>
      </c>
      <c r="C8">
        <v>126.49630000000001</v>
      </c>
      <c r="F8" t="s">
        <v>8</v>
      </c>
      <c r="G8">
        <v>0.72399999999999998</v>
      </c>
    </row>
    <row r="9" spans="1:7" x14ac:dyDescent="0.3">
      <c r="A9" s="1">
        <v>45455.872158877311</v>
      </c>
      <c r="B9" t="s">
        <v>8</v>
      </c>
      <c r="C9">
        <v>230.5393</v>
      </c>
      <c r="F9" t="s">
        <v>8</v>
      </c>
      <c r="G9">
        <v>0.73899999999999999</v>
      </c>
    </row>
    <row r="10" spans="1:7" x14ac:dyDescent="0.3">
      <c r="A10" s="1">
        <v>45455.872353495368</v>
      </c>
      <c r="B10" t="s">
        <v>8</v>
      </c>
      <c r="C10">
        <v>109.7898</v>
      </c>
      <c r="F10" t="s">
        <v>8</v>
      </c>
      <c r="G10">
        <v>0.80300000000000005</v>
      </c>
    </row>
    <row r="11" spans="1:7" x14ac:dyDescent="0.3">
      <c r="A11" s="1">
        <v>45455.872566099541</v>
      </c>
      <c r="B11" t="s">
        <v>8</v>
      </c>
      <c r="C11">
        <v>80.490099999999998</v>
      </c>
      <c r="F11" t="s">
        <v>8</v>
      </c>
      <c r="G11">
        <v>0.59199999999999997</v>
      </c>
    </row>
    <row r="12" spans="1:7" x14ac:dyDescent="0.3">
      <c r="A12" s="1">
        <v>45455.872825787039</v>
      </c>
      <c r="B12" t="s">
        <v>8</v>
      </c>
      <c r="C12">
        <v>280.49250000000001</v>
      </c>
      <c r="F12" t="s">
        <v>8</v>
      </c>
      <c r="G12">
        <v>0.56399999999999995</v>
      </c>
    </row>
    <row r="13" spans="1:7" x14ac:dyDescent="0.3">
      <c r="A13" s="1">
        <v>45455.873023611108</v>
      </c>
      <c r="B13" t="s">
        <v>8</v>
      </c>
      <c r="C13">
        <v>84.238100000000003</v>
      </c>
      <c r="F13" t="s">
        <v>8</v>
      </c>
      <c r="G13">
        <v>1.3480000000000001</v>
      </c>
    </row>
    <row r="14" spans="1:7" x14ac:dyDescent="0.3">
      <c r="A14" s="1">
        <v>45455.87325005787</v>
      </c>
      <c r="B14" t="s">
        <v>8</v>
      </c>
      <c r="C14">
        <v>8.6966999999999999</v>
      </c>
      <c r="F14" t="s">
        <v>8</v>
      </c>
      <c r="G14">
        <v>0.58299999999999996</v>
      </c>
    </row>
    <row r="15" spans="1:7" x14ac:dyDescent="0.3">
      <c r="A15" s="1">
        <v>45455.873399756943</v>
      </c>
      <c r="B15" t="s">
        <v>8</v>
      </c>
      <c r="C15">
        <v>84.335300000000004</v>
      </c>
      <c r="F15" t="s">
        <v>8</v>
      </c>
      <c r="G15">
        <v>1.331</v>
      </c>
    </row>
    <row r="16" spans="1:7" x14ac:dyDescent="0.3">
      <c r="A16" s="1">
        <v>45455.873616145836</v>
      </c>
      <c r="B16" t="s">
        <v>8</v>
      </c>
      <c r="C16">
        <v>95.946399999999997</v>
      </c>
      <c r="F16" t="s">
        <v>8</v>
      </c>
      <c r="G16">
        <v>0.626</v>
      </c>
    </row>
    <row r="17" spans="1:7" x14ac:dyDescent="0.3">
      <c r="A17" s="1">
        <v>45455.873826481482</v>
      </c>
      <c r="B17" t="s">
        <v>8</v>
      </c>
      <c r="C17">
        <v>8.1163000000000007</v>
      </c>
      <c r="F17" t="s">
        <v>8</v>
      </c>
      <c r="G17">
        <v>0.68600000000000005</v>
      </c>
    </row>
    <row r="18" spans="1:7" x14ac:dyDescent="0.3">
      <c r="A18" s="1">
        <v>45455.874036516201</v>
      </c>
      <c r="B18" t="s">
        <v>8</v>
      </c>
      <c r="C18">
        <v>81.6952</v>
      </c>
      <c r="F18" t="s">
        <v>8</v>
      </c>
      <c r="G18">
        <v>0.67600000000000005</v>
      </c>
    </row>
    <row r="19" spans="1:7" x14ac:dyDescent="0.3">
      <c r="A19" s="1">
        <v>45455.874303356482</v>
      </c>
      <c r="B19" t="s">
        <v>8</v>
      </c>
      <c r="C19">
        <v>98.912199999999999</v>
      </c>
      <c r="F19" t="s">
        <v>8</v>
      </c>
      <c r="G19">
        <v>0.76800000000000002</v>
      </c>
    </row>
    <row r="20" spans="1:7" x14ac:dyDescent="0.3">
      <c r="A20" s="1">
        <v>45455.874476828707</v>
      </c>
      <c r="B20" t="s">
        <v>8</v>
      </c>
      <c r="C20">
        <v>130.74940000000001</v>
      </c>
      <c r="F20" t="s">
        <v>8</v>
      </c>
      <c r="G20">
        <v>1.208</v>
      </c>
    </row>
    <row r="21" spans="1:7" x14ac:dyDescent="0.3">
      <c r="A21" s="1">
        <v>45455.874771111114</v>
      </c>
      <c r="B21" t="s">
        <v>8</v>
      </c>
      <c r="C21">
        <v>12.283200000000001</v>
      </c>
      <c r="F21" t="s">
        <v>8</v>
      </c>
      <c r="G21">
        <v>0.747</v>
      </c>
    </row>
    <row r="23" spans="1:7" x14ac:dyDescent="0.3">
      <c r="A23" s="2" t="s">
        <v>4</v>
      </c>
      <c r="B23" s="2">
        <f>AVERAGE(update_Book[Column3])</f>
        <v>115.78828500000002</v>
      </c>
      <c r="F23" t="s">
        <v>4</v>
      </c>
      <c r="G23">
        <f>AVERAGE(update_Book__3[Column2])</f>
        <v>0.78055000000000008</v>
      </c>
    </row>
    <row r="24" spans="1:7" x14ac:dyDescent="0.3">
      <c r="A24" s="2" t="s">
        <v>5</v>
      </c>
      <c r="B24" s="2">
        <f>STDEV(update_Book[Column3])</f>
        <v>69.404861060024729</v>
      </c>
      <c r="F24" t="s">
        <v>5</v>
      </c>
      <c r="G24">
        <f>STDEV(update_Book__3[Column2])</f>
        <v>0.25048363219979064</v>
      </c>
    </row>
    <row r="25" spans="1:7" x14ac:dyDescent="0.3">
      <c r="C25" t="s">
        <v>10</v>
      </c>
      <c r="D25">
        <f>B23-G23</f>
        <v>115.00773500000001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D8656-392D-4472-9EA7-1F2BF2A17172}">
  <dimension ref="A1:G25"/>
  <sheetViews>
    <sheetView tabSelected="1" topLeftCell="A7" workbookViewId="0">
      <selection activeCell="D25" sqref="D25"/>
    </sheetView>
  </sheetViews>
  <sheetFormatPr defaultRowHeight="14.4" x14ac:dyDescent="0.3"/>
  <cols>
    <col min="1" max="1" width="15.6640625" bestFit="1" customWidth="1"/>
    <col min="2" max="2" width="11.33203125" bestFit="1" customWidth="1"/>
    <col min="3" max="3" width="10.77734375" bestFit="1" customWidth="1"/>
    <col min="6" max="6" width="11.33203125" bestFit="1" customWidth="1"/>
    <col min="7" max="7" width="10.77734375" bestFit="1" customWidth="1"/>
  </cols>
  <sheetData>
    <row r="1" spans="1:7" x14ac:dyDescent="0.3">
      <c r="A1" t="s">
        <v>0</v>
      </c>
      <c r="B1" t="s">
        <v>1</v>
      </c>
      <c r="C1" t="s">
        <v>2</v>
      </c>
      <c r="F1" t="s">
        <v>0</v>
      </c>
      <c r="G1" t="s">
        <v>1</v>
      </c>
    </row>
    <row r="2" spans="1:7" x14ac:dyDescent="0.3">
      <c r="A2" s="1">
        <v>45455.881914814818</v>
      </c>
      <c r="B2" t="s">
        <v>9</v>
      </c>
      <c r="C2">
        <v>99.396799999999999</v>
      </c>
      <c r="F2" t="s">
        <v>9</v>
      </c>
      <c r="G2">
        <v>8.8680000000000003</v>
      </c>
    </row>
    <row r="3" spans="1:7" x14ac:dyDescent="0.3">
      <c r="A3" s="1">
        <v>45455.88231148148</v>
      </c>
      <c r="B3" t="s">
        <v>9</v>
      </c>
      <c r="C3">
        <v>162.93090000000001</v>
      </c>
      <c r="F3" t="s">
        <v>9</v>
      </c>
      <c r="G3">
        <v>9.2439999999999998</v>
      </c>
    </row>
    <row r="4" spans="1:7" x14ac:dyDescent="0.3">
      <c r="A4" s="1">
        <v>45455.882508460651</v>
      </c>
      <c r="B4" t="s">
        <v>9</v>
      </c>
      <c r="C4">
        <v>100.21720000000001</v>
      </c>
      <c r="F4" t="s">
        <v>9</v>
      </c>
      <c r="G4">
        <v>7.367</v>
      </c>
    </row>
    <row r="5" spans="1:7" x14ac:dyDescent="0.3">
      <c r="A5" s="1">
        <v>45455.882576840275</v>
      </c>
      <c r="B5" t="s">
        <v>9</v>
      </c>
      <c r="C5">
        <v>15.2758</v>
      </c>
      <c r="F5" t="s">
        <v>9</v>
      </c>
      <c r="G5">
        <v>6.8780000000000001</v>
      </c>
    </row>
    <row r="6" spans="1:7" x14ac:dyDescent="0.3">
      <c r="A6" s="1">
        <v>45455.882626944447</v>
      </c>
      <c r="B6" t="s">
        <v>9</v>
      </c>
      <c r="C6">
        <v>5.3018999999999998</v>
      </c>
      <c r="F6" t="s">
        <v>9</v>
      </c>
      <c r="G6">
        <v>6.05</v>
      </c>
    </row>
    <row r="7" spans="1:7" x14ac:dyDescent="0.3">
      <c r="A7" s="1">
        <v>45455.882680092589</v>
      </c>
      <c r="B7" t="s">
        <v>9</v>
      </c>
      <c r="C7">
        <v>5.4568000000000003</v>
      </c>
      <c r="F7" t="s">
        <v>9</v>
      </c>
      <c r="G7">
        <v>8.0039999999999996</v>
      </c>
    </row>
    <row r="8" spans="1:7" x14ac:dyDescent="0.3">
      <c r="A8" s="1">
        <v>45455.882741180554</v>
      </c>
      <c r="B8" t="s">
        <v>9</v>
      </c>
      <c r="C8">
        <v>3.6253000000000002</v>
      </c>
      <c r="F8" t="s">
        <v>9</v>
      </c>
      <c r="G8">
        <v>5.0419999999999998</v>
      </c>
    </row>
    <row r="9" spans="1:7" x14ac:dyDescent="0.3">
      <c r="A9" s="1">
        <v>45455.882928622683</v>
      </c>
      <c r="B9" t="s">
        <v>9</v>
      </c>
      <c r="C9">
        <v>188.4434</v>
      </c>
      <c r="F9" t="s">
        <v>9</v>
      </c>
      <c r="G9">
        <v>7.7389999999999999</v>
      </c>
    </row>
    <row r="10" spans="1:7" x14ac:dyDescent="0.3">
      <c r="A10" s="1">
        <v>45455.882991192128</v>
      </c>
      <c r="B10" t="s">
        <v>9</v>
      </c>
      <c r="C10">
        <v>16.526299999999999</v>
      </c>
      <c r="F10" t="s">
        <v>9</v>
      </c>
      <c r="G10">
        <v>7.7060000000000004</v>
      </c>
    </row>
    <row r="11" spans="1:7" x14ac:dyDescent="0.3">
      <c r="A11" s="1">
        <v>45455.883070069445</v>
      </c>
      <c r="B11" t="s">
        <v>9</v>
      </c>
      <c r="C11">
        <v>11.659700000000001</v>
      </c>
      <c r="F11" t="s">
        <v>9</v>
      </c>
      <c r="G11">
        <v>8.9930000000000003</v>
      </c>
    </row>
    <row r="12" spans="1:7" x14ac:dyDescent="0.3">
      <c r="A12" s="1">
        <v>45455.883126145833</v>
      </c>
      <c r="B12" t="s">
        <v>9</v>
      </c>
      <c r="C12">
        <v>13.6935</v>
      </c>
      <c r="F12" t="s">
        <v>9</v>
      </c>
      <c r="G12">
        <v>7.52</v>
      </c>
    </row>
    <row r="13" spans="1:7" x14ac:dyDescent="0.3">
      <c r="A13" s="1">
        <v>45455.883302141207</v>
      </c>
      <c r="B13" t="s">
        <v>9</v>
      </c>
      <c r="C13">
        <v>88.580100000000002</v>
      </c>
      <c r="F13" t="s">
        <v>9</v>
      </c>
      <c r="G13">
        <v>6.7990000000000004</v>
      </c>
    </row>
    <row r="14" spans="1:7" x14ac:dyDescent="0.3">
      <c r="A14" s="1">
        <v>45455.883351053242</v>
      </c>
      <c r="B14" t="s">
        <v>9</v>
      </c>
      <c r="C14">
        <v>4.9671000000000003</v>
      </c>
      <c r="F14" t="s">
        <v>9</v>
      </c>
      <c r="G14">
        <v>10.952</v>
      </c>
    </row>
    <row r="15" spans="1:7" x14ac:dyDescent="0.3">
      <c r="A15" s="1">
        <v>45455.883418067133</v>
      </c>
      <c r="B15" t="s">
        <v>9</v>
      </c>
      <c r="C15">
        <v>4.2342000000000004</v>
      </c>
      <c r="F15" t="s">
        <v>9</v>
      </c>
      <c r="G15">
        <v>6.7679999999999998</v>
      </c>
    </row>
    <row r="16" spans="1:7" x14ac:dyDescent="0.3">
      <c r="A16" s="1">
        <v>45455.88346798611</v>
      </c>
      <c r="B16" t="s">
        <v>9</v>
      </c>
      <c r="C16">
        <v>4.7366999999999999</v>
      </c>
      <c r="F16" t="s">
        <v>9</v>
      </c>
      <c r="G16">
        <v>7.9029999999999996</v>
      </c>
    </row>
    <row r="17" spans="1:7" x14ac:dyDescent="0.3">
      <c r="A17" s="1">
        <v>45455.88350167824</v>
      </c>
      <c r="B17" t="s">
        <v>9</v>
      </c>
      <c r="C17">
        <v>3.2427000000000001</v>
      </c>
      <c r="F17" t="s">
        <v>9</v>
      </c>
      <c r="G17">
        <v>6.5709999999999997</v>
      </c>
    </row>
    <row r="18" spans="1:7" x14ac:dyDescent="0.3">
      <c r="A18" s="1">
        <v>45455.883565023149</v>
      </c>
      <c r="B18" t="s">
        <v>9</v>
      </c>
      <c r="C18">
        <v>14.477499999999999</v>
      </c>
      <c r="F18" t="s">
        <v>9</v>
      </c>
      <c r="G18">
        <v>6.7240000000000002</v>
      </c>
    </row>
    <row r="19" spans="1:7" x14ac:dyDescent="0.3">
      <c r="A19" s="1">
        <v>45455.883613032405</v>
      </c>
      <c r="B19" t="s">
        <v>9</v>
      </c>
      <c r="C19">
        <v>3.5468999999999999</v>
      </c>
      <c r="F19" t="s">
        <v>9</v>
      </c>
      <c r="G19">
        <v>6.6859999999999999</v>
      </c>
    </row>
    <row r="20" spans="1:7" x14ac:dyDescent="0.3">
      <c r="A20" s="1">
        <v>45455.883670601848</v>
      </c>
      <c r="B20" t="s">
        <v>9</v>
      </c>
      <c r="C20">
        <v>3.4828999999999999</v>
      </c>
      <c r="F20" t="s">
        <v>9</v>
      </c>
      <c r="G20">
        <v>7.327</v>
      </c>
    </row>
    <row r="21" spans="1:7" x14ac:dyDescent="0.3">
      <c r="A21" s="1">
        <v>45455.88373966435</v>
      </c>
      <c r="B21" t="s">
        <v>9</v>
      </c>
      <c r="C21">
        <v>1.3203</v>
      </c>
      <c r="F21" t="s">
        <v>9</v>
      </c>
      <c r="G21">
        <v>7.242</v>
      </c>
    </row>
    <row r="23" spans="1:7" x14ac:dyDescent="0.3">
      <c r="A23" s="2" t="s">
        <v>4</v>
      </c>
      <c r="B23" s="2">
        <f>AVERAGE(delete_Book[Column3])</f>
        <v>37.555799999999991</v>
      </c>
      <c r="F23" t="s">
        <v>4</v>
      </c>
      <c r="G23">
        <f>AVERAGE(delete_Book__2[Column2])</f>
        <v>7.5191499999999989</v>
      </c>
    </row>
    <row r="24" spans="1:7" x14ac:dyDescent="0.3">
      <c r="A24" s="2" t="s">
        <v>5</v>
      </c>
      <c r="B24" s="2">
        <f>STDEV(delete_Book[Column3])</f>
        <v>57.505532509059748</v>
      </c>
      <c r="F24" t="s">
        <v>5</v>
      </c>
      <c r="G24">
        <f>STDEV(delete_Book__2[Column2])</f>
        <v>1.2848864080450697</v>
      </c>
    </row>
    <row r="25" spans="1:7" x14ac:dyDescent="0.3">
      <c r="C25" t="s">
        <v>10</v>
      </c>
      <c r="D25">
        <f>B23-G23</f>
        <v>30.036649999999991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30B34-D8FF-43E8-B74F-1D36E132EBA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E A A B Q S w M E F A A C A A g A 9 h b N W A Q B y d y m A A A A 9 g A A A B I A H A B D b 2 5 m a W c v U G F j a 2 F n Z S 5 4 b W w g o h g A K K A U A A A A A A A A A A A A A A A A A A A A A A A A A A A A h Y 9 B C s I w F E S v U r J v k k Y E L b / p Q j e C B U E Q t y H G N t j + S p P a 3 s 2 F R / I K V r T q z u W 8 e Y u Z + / U G a V + V w c U 0 z t a Y k I h y E h j U 9 c F i n p D W H 8 M Z S S V s l D 6 p 3 A S D j C 7 u 3 S E h h f f n m L G u 6 2 g 3 o X W T M 8 F 5 x P b Z e q s L U y n y k e 1 / O b T o v E J t i I T d a 4 w U N B J z K q a C c m A j h M z i V x D D 3 m f 7 A 2 H R l r 5 t j D Q Y r p b A x g j s / U E + A F B L A w Q U A A I A C A D 2 F s 1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h b N W B F E a B y 7 A Q A A 1 x E A A B M A H A B G b 3 J t d W x h c y 9 T Z W N 0 a W 9 u M S 5 t I K I Y A C i g F A A A A A A A A A A A A A A A A A A A A A A A A A A A A O 2 W T W + C Q B C G 7 y b + h 8 1 6 0 Y S Q i G 0 P b T g o 2 M a m s X 5 w K w 2 h M E X a Z d f s L k b T + N + 7 S G 2 x 6 c H 2 I m i 5 L M y Q m X f m C e Q V E M i Y U T T N z / Z V v V a v i Z n P I U R + G H o 9 x l 6 R i Q j I e g 2 p a 8 p S H o C K W G K h 2 y x I E 6 C y e R 0 T 0 C 1 G p X o Q T W x f u s O I h T G N X J q f S P h U p i t 3 N L m / 7 V u O O x 3 f u S M m Z M R B e E 7 P 9 m 4 m P W / E 2 Y u S 4 Q a q E G e E A B c u L C F I M 2 V O n E B 3 N H C 3 o v R A L H B L e 7 C B x E k s g Z t Y w x q y G E k T K s y O h v o 0 2 P Q 2 2 8 a 5 o a F x y i R M 5 Y q A + X W r D x m F x 5 a W D 9 f A 1 s y n k R r d W c 0 B q y k d / 0 m 9 5 H C f i m f G k 7 x 6 l h T N f B P a 2 x v O o 2 3 V X a o M C n 0 J U q l d a 2 i b M 7 Y 5 C U t Z i H d U f E D l x Z m e 1 V y v W / V a T H / U U u Q S g f S 6 h G z W I E o F Z 0 f Z i R P K d u A N w t L x + d B 1 w n T S e d a i f L + 2 g q 4 T p h O C I l J C O g V d J 0 y n g T 9 d Q d N o 4 U M S s m O u Q t 4 4 B b 7 a x Z V n 8 s S e f s E 4 H L N v X I w / c t l 1 B d W A 8 x u / c B y E t q 6 g O n z 2 8 w v V p 1 N 0 B d W g s 7 9 f O D I 6 n X 8 6 5 a J T 9 G z V + H b 2 d 3 O V p P M O U E s B A i 0 A F A A C A A g A 9 h b N W A Q B y d y m A A A A 9 g A A A B I A A A A A A A A A A A A A A A A A A A A A A E N v b m Z p Z y 9 Q Y W N r Y W d l L n h t b F B L A Q I t A B Q A A g A I A P Y W z V g P y u m r p A A A A O k A A A A T A A A A A A A A A A A A A A A A A P I A A A B b Q 2 9 u d G V u d F 9 U e X B l c 1 0 u e G 1 s U E s B A i 0 A F A A C A A g A 9 h b N W B F E a B y 7 A Q A A 1 x E A A B M A A A A A A A A A A A A A A A A A 4 w E A A E Z v c m 1 1 b G F z L 1 N l Y 3 R p b 2 4 x L m 1 Q S w U G A A A A A A M A A w D C A A A A 6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1 g A A A A A A A C Z W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W R k X 0 J v b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Y z E 5 N 2 M x Z i 0 4 O W J m L T Q 2 Z j k t Y m Y z M i 0 z Z j k z M m U z M T M 1 M j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R k X 0 J v b 2 s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J U M T g 6 N D c 6 M D g u N D c 0 M D U y N l o i I C 8 + P E V u d H J 5 I F R 5 c G U 9 I k Z p b G x D b 2 x 1 b W 5 U e X B l c y I g V m F s d W U 9 I n N C d 1 l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R k X 0 J v b 2 s v Q X V 0 b 1 J l b W 9 2 Z W R D b 2 x 1 b W 5 z M S 5 7 Q 2 9 s d W 1 u M S w w f S Z x d W 9 0 O y w m c X V v d D t T Z W N 0 a W 9 u M S 9 h Z G R f Q m 9 v a y 9 B d X R v U m V t b 3 Z l Z E N v b H V t b n M x L n t D b 2 x 1 b W 4 y L D F 9 J n F 1 b 3 Q 7 L C Z x d W 9 0 O 1 N l Y 3 R p b 2 4 x L 2 F k Z F 9 C b 2 9 r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W R k X 0 J v b 2 s v Q X V 0 b 1 J l b W 9 2 Z W R D b 2 x 1 b W 5 z M S 5 7 Q 2 9 s d W 1 u M S w w f S Z x d W 9 0 O y w m c X V v d D t T Z W N 0 a W 9 u M S 9 h Z G R f Q m 9 v a y 9 B d X R v U m V t b 3 Z l Z E N v b H V t b n M x L n t D b 2 x 1 b W 4 y L D F 9 J n F 1 b 3 Q 7 L C Z x d W 9 0 O 1 N l Y 3 R p b 2 4 x L 2 F k Z F 9 C b 2 9 r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k Z F 9 C b 2 9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Z F 9 C b 2 9 r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0 X 0 F s b F 9 C b 2 9 r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h Z G Z i Y T E x L T h i O T g t N D Y y Y S 1 h N j J m L W Z i Z m Y 5 N z J k M G I 4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2 V 0 X 0 F s b F 9 C b 2 9 r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l Q x O T o w M D o y M y 4 x N z M 5 M T I 0 W i I g L z 4 8 R W 5 0 c n k g V H l w Z T 0 i R m l s b E N v b H V t b l R 5 c G V z I i B W Y W x 1 Z T 0 i c 0 J 3 W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R f Q W x s X 0 J v b 2 t z L 0 F 1 d G 9 S Z W 1 v d m V k Q 2 9 s d W 1 u c z E u e 0 N v b H V t b j E s M H 0 m c X V v d D s s J n F 1 b 3 Q 7 U 2 V j d G l v b j E v Z 2 V 0 X 0 F s b F 9 C b 2 9 r c y 9 B d X R v U m V t b 3 Z l Z E N v b H V t b n M x L n t D b 2 x 1 b W 4 y L D F 9 J n F 1 b 3 Q 7 L C Z x d W 9 0 O 1 N l Y 3 R p b 2 4 x L 2 d l d F 9 B b G x f Q m 9 v a 3 M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Z X R f Q W x s X 0 J v b 2 t z L 0 F 1 d G 9 S Z W 1 v d m V k Q 2 9 s d W 1 u c z E u e 0 N v b H V t b j E s M H 0 m c X V v d D s s J n F 1 b 3 Q 7 U 2 V j d G l v b j E v Z 2 V 0 X 0 F s b F 9 C b 2 9 r c y 9 B d X R v U m V t b 3 Z l Z E N v b H V t b n M x L n t D b 2 x 1 b W 4 y L D F 9 J n F 1 b 3 Q 7 L C Z x d W 9 0 O 1 N l Y 3 R p b 2 4 x L 2 d l d F 9 B b G x f Q m 9 v a 3 M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V 0 X 0 F s b F 9 C b 2 9 r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f Q W x s X 0 J v b 2 t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0 X 0 J v b 2 t f S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N W U 4 Z G V i M i 1 j Z D Q 4 L T Q 0 Z j E t O T I 1 M C 1 i Y j E 0 M D Q 3 M T N j Z D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2 V 0 X 0 J v b 2 t f S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J U M T k 6 M D I 6 M T M u M j M x N j k x N l o i I C 8 + P E V u d H J 5 I F R 5 c G U 9 I k Z p b G x D b 2 x 1 b W 5 U e X B l c y I g V m F s d W U 9 I n N C d 1 l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0 X 0 J v b 2 t f S W Q v Q X V 0 b 1 J l b W 9 2 Z W R D b 2 x 1 b W 5 z M S 5 7 Q 2 9 s d W 1 u M S w w f S Z x d W 9 0 O y w m c X V v d D t T Z W N 0 a W 9 u M S 9 n Z X R f Q m 9 v a 1 9 J Z C 9 B d X R v U m V t b 3 Z l Z E N v b H V t b n M x L n t D b 2 x 1 b W 4 y L D F 9 J n F 1 b 3 Q 7 L C Z x d W 9 0 O 1 N l Y 3 R p b 2 4 x L 2 d l d F 9 C b 2 9 r X 0 l k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2 V 0 X 0 J v b 2 t f S W Q v Q X V 0 b 1 J l b W 9 2 Z W R D b 2 x 1 b W 5 z M S 5 7 Q 2 9 s d W 1 u M S w w f S Z x d W 9 0 O y w m c X V v d D t T Z W N 0 a W 9 u M S 9 n Z X R f Q m 9 v a 1 9 J Z C 9 B d X R v U m V t b 3 Z l Z E N v b H V t b n M x L n t D b 2 x 1 b W 4 y L D F 9 J n F 1 b 3 Q 7 L C Z x d W 9 0 O 1 N l Y 3 R p b 2 4 x L 2 d l d F 9 C b 2 9 r X 0 l k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l d F 9 C b 2 9 r X 0 l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F 9 C b 2 9 r X 0 l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B k Y X R l X 0 J v b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Z j k 3 Z D V j Y i 0 0 Y m Y 0 L T Q w O D Y t Y j g 2 N C 1 i Y W U z N j Q 0 M T h i Y T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X B k Y X R l X 0 J v b 2 s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J U M T k 6 M D c 6 N D E u N z k 4 M j g z M V o i I C 8 + P E V u d H J 5 I F R 5 c G U 9 I k Z p b G x D b 2 x 1 b W 5 U e X B l c y I g V m F s d W U 9 I n N C d 1 l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B k Y X R l X 0 J v b 2 s v Q X V 0 b 1 J l b W 9 2 Z W R D b 2 x 1 b W 5 z M S 5 7 Q 2 9 s d W 1 u M S w w f S Z x d W 9 0 O y w m c X V v d D t T Z W N 0 a W 9 u M S 9 1 c G R h d G V f Q m 9 v a y 9 B d X R v U m V t b 3 Z l Z E N v b H V t b n M x L n t D b 2 x 1 b W 4 y L D F 9 J n F 1 b 3 Q 7 L C Z x d W 9 0 O 1 N l Y 3 R p b 2 4 x L 3 V w Z G F 0 Z V 9 C b 2 9 r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X B k Y X R l X 0 J v b 2 s v Q X V 0 b 1 J l b W 9 2 Z W R D b 2 x 1 b W 5 z M S 5 7 Q 2 9 s d W 1 u M S w w f S Z x d W 9 0 O y w m c X V v d D t T Z W N 0 a W 9 u M S 9 1 c G R h d G V f Q m 9 v a y 9 B d X R v U m V t b 3 Z l Z E N v b H V t b n M x L n t D b 2 x 1 b W 4 y L D F 9 J n F 1 b 3 Q 7 L C Z x d W 9 0 O 1 N l Y 3 R p b 2 4 x L 3 V w Z G F 0 Z V 9 C b 2 9 r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w Z G F 0 Z V 9 C b 2 9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w Z G F 0 Z V 9 C b 2 9 r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s Z X R l X 0 J v b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M 2 N i M z k x N i 0 x N m I 1 L T Q 5 M W E t O G Q w M S 0 z N z N m N z Y 0 M z J m M G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V s Z X R l X 0 J v b 2 s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J U M T k 6 M T A 6 M z E u N T Q 4 O T I 2 M 1 o i I C 8 + P E V u d H J 5 I F R 5 c G U 9 I k Z p b G x D b 2 x 1 b W 5 U e X B l c y I g V m F s d W U 9 I n N C d 1 l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s Z X R l X 0 J v b 2 s v Q X V 0 b 1 J l b W 9 2 Z W R D b 2 x 1 b W 5 z M S 5 7 Q 2 9 s d W 1 u M S w w f S Z x d W 9 0 O y w m c X V v d D t T Z W N 0 a W 9 u M S 9 k Z W x l d G V f Q m 9 v a y 9 B d X R v U m V t b 3 Z l Z E N v b H V t b n M x L n t D b 2 x 1 b W 4 y L D F 9 J n F 1 b 3 Q 7 L C Z x d W 9 0 O 1 N l Y 3 R p b 2 4 x L 2 R l b G V 0 Z V 9 C b 2 9 r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V s Z X R l X 0 J v b 2 s v Q X V 0 b 1 J l b W 9 2 Z W R D b 2 x 1 b W 5 z M S 5 7 Q 2 9 s d W 1 u M S w w f S Z x d W 9 0 O y w m c X V v d D t T Z W N 0 a W 9 u M S 9 k Z W x l d G V f Q m 9 v a y 9 B d X R v U m V t b 3 Z l Z E N v b H V t b n M x L n t D b 2 x 1 b W 4 y L D F 9 J n F 1 b 3 Q 7 L C Z x d W 9 0 O 1 N l Y 3 R p b 2 4 x L 2 R l b G V 0 Z V 9 C b 2 9 r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b G V 0 Z V 9 C b 2 9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G V 0 Z V 9 C b 2 9 r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k X 0 J v b 2 s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W U 4 Z j A w M i 1 h N z V k L T Q 2 N z Q t Y T R l Z C 0 x O T d k Z D k 4 Y W M x N 2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Y W R k X 0 J v b 2 s i I C 8 + P E V u d H J 5 I F R 5 c G U 9 I l J l Y 2 9 2 Z X J 5 V G F y Z 2 V 0 Q 2 9 s d W 1 u I i B W Y W x 1 Z T 0 i b D Y i I C 8 + P E V u d H J 5 I F R 5 c G U 9 I l J l Y 2 9 2 Z X J 5 V G F y Z 2 V 0 U m 9 3 I i B W Y W x 1 Z T 0 i b D E i I C 8 + P E V u d H J 5 I F R 5 c G U 9 I k Z p b G x U Y X J n Z X Q i I F Z h b H V l P S J z Y W R k X 0 J v b 2 t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J U M T k 6 M T I 6 N T I u N D I 1 M j g z M F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k Z F 9 C b 2 9 r I C g y K S 9 B d X R v U m V t b 3 Z l Z E N v b H V t b n M x L n t D b 2 x 1 b W 4 x L D B 9 J n F 1 b 3 Q 7 L C Z x d W 9 0 O 1 N l Y 3 R p b 2 4 x L 2 F k Z F 9 C b 2 9 r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k Z F 9 C b 2 9 r I C g y K S 9 B d X R v U m V t b 3 Z l Z E N v b H V t b n M x L n t D b 2 x 1 b W 4 x L D B 9 J n F 1 b 3 Q 7 L C Z x d W 9 0 O 1 N l Y 3 R p b 2 4 x L 2 F k Z F 9 C b 2 9 r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G R f Q m 9 v a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G R f Q m 9 v a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F 9 B b G x f Q m 9 v a 3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N G Z l N j c 5 O C 0 2 N G Q 2 L T Q 4 Y m I t O G Q 3 M S 0 w O T R h N D I 1 Z D c 4 Y j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Z 2 V 0 X 0 F s b F 9 C b 2 9 r c y I g L z 4 8 R W 5 0 c n k g V H l w Z T 0 i U m V j b 3 Z l c n l U Y X J n Z X R D b 2 x 1 b W 4 i I F Z h b H V l P S J s N i I g L z 4 8 R W 5 0 c n k g V H l w Z T 0 i U m V j b 3 Z l c n l U Y X J n Z X R S b 3 c i I F Z h b H V l P S J s M S I g L z 4 8 R W 5 0 c n k g V H l w Z T 0 i R m l s b F R h c m d l d C I g V m F s d W U 9 I n N n Z X R f Q W x s X 0 J v b 2 t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y V D E 5 O j Q 3 O j I 2 L j M 5 N T E y M z B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R f Q W x s X 0 J v b 2 t z I C g y K S 9 B d X R v U m V t b 3 Z l Z E N v b H V t b n M x L n t D b 2 x 1 b W 4 x L D B 9 J n F 1 b 3 Q 7 L C Z x d W 9 0 O 1 N l Y 3 R p b 2 4 x L 2 d l d F 9 B b G x f Q m 9 v a 3 M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2 V 0 X 0 F s b F 9 C b 2 9 r c y A o M i k v Q X V 0 b 1 J l b W 9 2 Z W R D b 2 x 1 b W 5 z M S 5 7 Q 2 9 s d W 1 u M S w w f S Z x d W 9 0 O y w m c X V v d D t T Z W N 0 a W 9 u M S 9 n Z X R f Q W x s X 0 J v b 2 t z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R f Q W x s X 0 J v b 2 t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F 9 B b G x f Q m 9 v a 3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f Q m 9 v a 1 9 J Z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y Z T B m M 2 M x L W R m Z j Y t N G V m N i 0 5 Z G J i L T Q w N m M y N D J m N D Q 3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n Z X R f Q m 9 v a 1 9 J Z C I g L z 4 8 R W 5 0 c n k g V H l w Z T 0 i U m V j b 3 Z l c n l U Y X J n Z X R D b 2 x 1 b W 4 i I F Z h b H V l P S J s N i I g L z 4 8 R W 5 0 c n k g V H l w Z T 0 i U m V j b 3 Z l c n l U Y X J n Z X R S b 3 c i I F Z h b H V l P S J s M S I g L z 4 8 R W 5 0 c n k g V H l w Z T 0 i R m l s b F R h c m d l d C I g V m F s d W U 9 I n N n Z X R f Q m 9 v a 1 9 J Z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l Q x O T o 1 M T o 0 N C 4 y O T U 0 M D k 5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0 X 0 J v b 2 t f S W Q g K D I p L 0 F 1 d G 9 S Z W 1 v d m V k Q 2 9 s d W 1 u c z E u e 0 N v b H V t b j E s M H 0 m c X V v d D s s J n F 1 b 3 Q 7 U 2 V j d G l v b j E v Z 2 V 0 X 0 J v b 2 t f S W Q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2 V 0 X 0 J v b 2 t f S W Q g K D I p L 0 F 1 d G 9 S Z W 1 v d m V k Q 2 9 s d W 1 u c z E u e 0 N v b H V t b j E s M H 0 m c X V v d D s s J n F 1 b 3 Q 7 U 2 V j d G l v b j E v Z 2 V 0 X 0 J v b 2 t f S W Q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l d F 9 C b 2 9 r X 0 l k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F 9 C b 2 9 r X 0 l k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B k Y X R l X 0 J v b 2 s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M j M w N m Y 5 O C 0 5 Y T J m L T Q 3 O T A t Y T I 3 M i 1 j M j E x O G F l Z G I 4 N m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J U M T k 6 N T M 6 M z Y u M z Q 1 N D A z N V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w Z G F 0 Z V 9 C b 2 9 r I C g y K S 9 B d X R v U m V t b 3 Z l Z E N v b H V t b n M x L n t D b 2 x 1 b W 4 x L D B 9 J n F 1 b 3 Q 7 L C Z x d W 9 0 O 1 N l Y 3 R p b 2 4 x L 3 V w Z G F 0 Z V 9 C b 2 9 r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V w Z G F 0 Z V 9 C b 2 9 r I C g y K S 9 B d X R v U m V t b 3 Z l Z E N v b H V t b n M x L n t D b 2 x 1 b W 4 x L D B 9 J n F 1 b 3 Q 7 L C Z x d W 9 0 O 1 N l Y 3 R p b 2 4 x L 3 V w Z G F 0 Z V 9 C b 2 9 r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c G R h d G V f Q m 9 v a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G R h d G V f Q m 9 v a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w Z G F 0 Z V 9 C b 2 9 r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h m N T M 2 N G Q t M z R i Y y 0 0 O D h h L W I 3 Y z M t N m I 5 N T c 4 N G J k Z m R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3 V w Z G F 0 Z V 9 C b 2 9 r I i A v P j x F b n R y e S B U e X B l P S J S Z W N v d m V y e V R h c m d l d E N v b H V t b i I g V m F s d W U 9 I m w 2 I i A v P j x F b n R y e S B U e X B l P S J S Z W N v d m V y e V R h c m d l d F J v d y I g V m F s d W U 9 I m w x I i A v P j x F b n R y e S B U e X B l P S J G a W x s V G F y Z 2 V 0 I i B W Y W x 1 Z T 0 i c 3 V w Z G F 0 Z V 9 C b 2 9 r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y V D E 5 O j U 0 O j E 2 L j Q 3 N D k 1 N D J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G R h d G V f Q m 9 v a y A o M y k v Q X V 0 b 1 J l b W 9 2 Z W R D b 2 x 1 b W 5 z M S 5 7 Q 2 9 s d W 1 u M S w w f S Z x d W 9 0 O y w m c X V v d D t T Z W N 0 a W 9 u M S 9 1 c G R h d G V f Q m 9 v a y A o M y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1 c G R h d G V f Q m 9 v a y A o M y k v Q X V 0 b 1 J l b W 9 2 Z W R D b 2 x 1 b W 5 z M S 5 7 Q 2 9 s d W 1 u M S w w f S Z x d W 9 0 O y w m c X V v d D t T Z W N 0 a W 9 u M S 9 1 c G R h d G V f Q m 9 v a y A o M y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X B k Y X R l X 0 J v b 2 s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B k Y X R l X 0 J v b 2 s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x l d G V f Q m 9 v a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x Z D Q y Z D I w L T U 5 Y m Y t N D I 5 Z C 0 4 N D U x L W F k Y z U 1 Y j F j N T Y 4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k Z W x l d G V f Q m 9 v a y I g L z 4 8 R W 5 0 c n k g V H l w Z T 0 i U m V j b 3 Z l c n l U Y X J n Z X R D b 2 x 1 b W 4 i I F Z h b H V l P S J s N i I g L z 4 8 R W 5 0 c n k g V H l w Z T 0 i U m V j b 3 Z l c n l U Y X J n Z X R S b 3 c i I F Z h b H V l P S J s M S I g L z 4 8 R W 5 0 c n k g V H l w Z T 0 i R m l s b F R h c m d l d C I g V m F s d W U 9 I n N k Z W x l d G V f Q m 9 v a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l Q x O T o 1 N T o 0 N S 4 z M T g 3 M j c 3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s Z X R l X 0 J v b 2 s g K D I p L 0 F 1 d G 9 S Z W 1 v d m V k Q 2 9 s d W 1 u c z E u e 0 N v b H V t b j E s M H 0 m c X V v d D s s J n F 1 b 3 Q 7 U 2 V j d G l v b j E v Z G V s Z X R l X 0 J v b 2 s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V s Z X R l X 0 J v b 2 s g K D I p L 0 F 1 d G 9 S Z W 1 v d m V k Q 2 9 s d W 1 u c z E u e 0 N v b H V t b j E s M H 0 m c X V v d D s s J n F 1 b 3 Q 7 U 2 V j d G l v b j E v Z G V s Z X R l X 0 J v b 2 s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b G V 0 Z V 9 C b 2 9 r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G V 0 Z V 9 C b 2 9 r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G v u O v S E C h J i t A G 2 5 v Y s c 0 A A A A A A g A A A A A A E G Y A A A A B A A A g A A A A u 0 G L t f n X 2 2 C Z g L r + T Y v + o j 8 S i B 8 9 0 B 0 z O y k B V l h l y + I A A A A A D o A A A A A C A A A g A A A A P x 5 B Y p K z V g d 0 V M S g D r L j M a C x l I 5 3 R U O 5 O x y Y K V r R X 6 J Q A A A A w 0 M E l U T Q a 7 s w J 5 b s i Y g r o J n z f j d G X Q 3 H N 7 N g u 0 H 7 D z P k a A 9 V l h S Z s o w e 5 k Q B o + P c l p R C w P M Y / c f i k F P 9 t E X U N W e 6 8 J M + X W W d h i y Q u v 3 t 3 R B A A A A A P A S 6 Z u d r x k i 4 d 4 5 b 9 a u h Q 6 s D I o I J G b d G 4 9 v N w 0 7 / Q 7 y O e T y b W v x n J n d 0 H U 3 V 7 I H 3 q Y 1 G Q I M U J Z N N 5 K T Q 3 O 4 A E w = = < / D a t a M a s h u p > 
</file>

<file path=customXml/itemProps1.xml><?xml version="1.0" encoding="utf-8"?>
<ds:datastoreItem xmlns:ds="http://schemas.openxmlformats.org/officeDocument/2006/customXml" ds:itemID="{7EEC28D5-FC86-4C49-AC05-71F8ECF49C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add_Book</vt:lpstr>
      <vt:lpstr>get_All_Books</vt:lpstr>
      <vt:lpstr>get_Book_Id</vt:lpstr>
      <vt:lpstr>update_Book</vt:lpstr>
      <vt:lpstr>delete_Book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Benaya Imanuela</dc:creator>
  <cp:lastModifiedBy>Benaya Imanuela</cp:lastModifiedBy>
  <dcterms:created xsi:type="dcterms:W3CDTF">2024-06-12T18:46:26Z</dcterms:created>
  <dcterms:modified xsi:type="dcterms:W3CDTF">2024-06-13T10:01:32Z</dcterms:modified>
</cp:coreProperties>
</file>