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ecs\Dropbox\Indicadores Maternos\19. Protocol Development\"/>
    </mc:Choice>
  </mc:AlternateContent>
  <bookViews>
    <workbookView xWindow="0" yWindow="0" windowWidth="15530" windowHeight="7050"/>
  </bookViews>
  <sheets>
    <sheet name="Nivel de agregados = pais" sheetId="1" r:id="rId1"/>
    <sheet name="Nivel de agregados = region" sheetId="2" r:id="rId2"/>
    <sheet name="Notas" sheetId="3" r:id="rId3"/>
  </sheets>
  <definedNames>
    <definedName name="_xlnm._FilterDatabase" localSheetId="0" hidden="1">'Nivel de agregados = pais'!$A$1:$N$1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3" i="2"/>
  <c r="B4" i="2"/>
  <c r="B5" i="2"/>
  <c r="B6" i="2"/>
  <c r="B2" i="2"/>
  <c r="J3" i="1"/>
  <c r="J16" i="1"/>
  <c r="J4" i="1"/>
  <c r="J11" i="1"/>
  <c r="J12" i="1"/>
  <c r="J21" i="1"/>
  <c r="J13" i="1"/>
  <c r="J14" i="1"/>
  <c r="J17" i="1"/>
  <c r="J5" i="1"/>
  <c r="J7" i="1"/>
  <c r="J8" i="1"/>
  <c r="J15" i="1"/>
  <c r="J22" i="1"/>
  <c r="J23" i="1"/>
  <c r="J18" i="1"/>
  <c r="J9" i="1"/>
  <c r="J10" i="1"/>
  <c r="J24" i="1"/>
  <c r="J6" i="1"/>
  <c r="J19" i="1"/>
  <c r="J20" i="1"/>
  <c r="J25" i="1"/>
  <c r="J2" i="1"/>
  <c r="L3" i="1"/>
  <c r="L16" i="1"/>
  <c r="L4" i="1"/>
  <c r="L11" i="1"/>
  <c r="L12" i="1"/>
  <c r="L21" i="1"/>
  <c r="L13" i="1"/>
  <c r="L14" i="1"/>
  <c r="L17" i="1"/>
  <c r="L5" i="1"/>
  <c r="L7" i="1"/>
  <c r="L8" i="1"/>
  <c r="L15" i="1"/>
  <c r="L22" i="1"/>
  <c r="L23" i="1"/>
  <c r="L18" i="1"/>
  <c r="L9" i="1"/>
  <c r="L10" i="1"/>
  <c r="L24" i="1"/>
  <c r="L6" i="1"/>
  <c r="L19" i="1"/>
  <c r="L20" i="1"/>
  <c r="L25" i="1"/>
  <c r="L2" i="1"/>
</calcChain>
</file>

<file path=xl/sharedStrings.xml><?xml version="1.0" encoding="utf-8"?>
<sst xmlns="http://schemas.openxmlformats.org/spreadsheetml/2006/main" count="88" uniqueCount="49">
  <si>
    <t>Provincia</t>
  </si>
  <si>
    <t>Region</t>
  </si>
  <si>
    <t xml:space="preserve">Four or more antenatal care visits </t>
  </si>
  <si>
    <t xml:space="preserve">Early postnatal/postpartum care </t>
  </si>
  <si>
    <t xml:space="preserve">Uterotonic immediately after birth </t>
  </si>
  <si>
    <t>Live Births</t>
  </si>
  <si>
    <t>CABA</t>
  </si>
  <si>
    <t>BUENOS AIRES</t>
  </si>
  <si>
    <t>CATAMARCA</t>
  </si>
  <si>
    <t xml:space="preserve">CORDOBA </t>
  </si>
  <si>
    <t>CORRIENTES</t>
  </si>
  <si>
    <t>CHACO</t>
  </si>
  <si>
    <t>Number direct maternal deaths</t>
  </si>
  <si>
    <t>Number of Maternal Deaths</t>
  </si>
  <si>
    <t>Number indirect maternal deaths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</si>
  <si>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</si>
  <si>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</si>
  <si>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</si>
  <si>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</si>
  <si>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</si>
  <si>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</si>
  <si>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</si>
  <si>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</si>
  <si>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</si>
  <si>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</si>
  <si>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</si>
  <si>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</si>
  <si>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</si>
  <si>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</si>
  <si>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</si>
  <si>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</si>
  <si>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</si>
  <si>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</si>
  <si>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 xml:space="preserve"> </t>
  </si>
  <si>
    <t>CENTRO</t>
  </si>
  <si>
    <t>CUYO</t>
  </si>
  <si>
    <t>NORESTE</t>
  </si>
  <si>
    <t>PATAGONIA</t>
  </si>
  <si>
    <t>NOROESTE</t>
  </si>
  <si>
    <t>Proportion of SBA</t>
  </si>
  <si>
    <t xml:space="preserve">Number of births without SBA </t>
  </si>
  <si>
    <t>Less than five antenatal care visits</t>
  </si>
  <si>
    <t xml:space="preserve">Region </t>
  </si>
  <si>
    <t>Number of maternal deaths</t>
  </si>
  <si>
    <t>Maternal Mortality Ratio*</t>
  </si>
  <si>
    <t>*per 100 000 live births</t>
  </si>
  <si>
    <t>Maternal mortality ratio for international comparison*</t>
  </si>
  <si>
    <t>ƚ per 10 000 live births</t>
  </si>
  <si>
    <r>
      <t>Maternal mortality ratio reported by Argentina</t>
    </r>
    <r>
      <rPr>
        <sz val="10"/>
        <color theme="0" tint="-0.499984740745262"/>
        <rFont val="Calibri"/>
        <family val="2"/>
      </rPr>
      <t>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</si>
</sst>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D10" sqref="D10"/>
    </sheetView>
  </sheetViews>
  <sheetFormatPr baseColWidth="10" defaultRowHeight="14.5" x14ac:dyDescent="0.35"/>
  <cols>
    <col min="1" max="1" width="20" bestFit="1" customWidth="1"/>
    <col min="2" max="2" width="10.81640625" style="4" bestFit="1" customWidth="1"/>
    <col min="3" max="3" width="9.26953125" style="8" bestFit="1" customWidth="1"/>
    <col min="4" max="4" width="18" style="8" bestFit="1" customWidth="1"/>
    <col min="5" max="6" width="14.453125" style="8" bestFit="1" customWidth="1"/>
    <col min="7" max="7" width="19.1796875" style="8" customWidth="1"/>
    <col min="8" max="8" width="22.7265625" style="4" customWidth="1"/>
    <col min="9" max="9" width="18.453125" style="8" customWidth="1"/>
    <col min="10" max="10" width="16.7265625" style="4" bestFit="1" customWidth="1"/>
    <col min="11" max="11" width="14" style="8" bestFit="1" customWidth="1"/>
    <col min="12" max="12" width="11.90625" style="4" customWidth="1"/>
    <col min="13" max="13" width="21.90625" style="4" bestFit="1" customWidth="1"/>
    <col min="14" max="14" width="18.7265625" style="4" customWidth="1"/>
  </cols>
  <sheetData>
    <row r="1" spans="1:14" ht="32" customHeight="1" x14ac:dyDescent="0.35">
      <c r="A1" s="1" t="s">
        <v>0</v>
      </c>
      <c r="B1" s="2" t="s">
        <v>1</v>
      </c>
      <c r="C1" s="6" t="s">
        <v>5</v>
      </c>
      <c r="D1" s="6" t="s">
        <v>13</v>
      </c>
      <c r="E1" s="6" t="s">
        <v>12</v>
      </c>
      <c r="F1" s="6" t="s">
        <v>14</v>
      </c>
      <c r="G1" s="7" t="s">
        <v>48</v>
      </c>
      <c r="H1" s="5" t="s">
        <v>46</v>
      </c>
      <c r="I1" s="7" t="s">
        <v>41</v>
      </c>
      <c r="J1" s="5" t="s">
        <v>2</v>
      </c>
      <c r="K1" s="7" t="s">
        <v>40</v>
      </c>
      <c r="L1" s="5" t="s">
        <v>39</v>
      </c>
      <c r="M1" s="5" t="s">
        <v>3</v>
      </c>
      <c r="N1" s="5" t="s">
        <v>4</v>
      </c>
    </row>
    <row r="2" spans="1:14" x14ac:dyDescent="0.35">
      <c r="A2" t="s">
        <v>6</v>
      </c>
      <c r="B2" s="4" t="s">
        <v>34</v>
      </c>
      <c r="C2" s="8">
        <v>40136</v>
      </c>
      <c r="D2" s="8">
        <v>6</v>
      </c>
      <c r="E2" s="8">
        <v>6</v>
      </c>
      <c r="F2" s="8">
        <v>1</v>
      </c>
      <c r="G2" s="9">
        <v>1.5</v>
      </c>
      <c r="H2" s="3">
        <f>G2*10</f>
        <v>15</v>
      </c>
      <c r="I2" s="8">
        <v>28.1</v>
      </c>
      <c r="J2" s="4">
        <f>100-I2</f>
        <v>71.900000000000006</v>
      </c>
      <c r="K2" s="8">
        <v>12</v>
      </c>
      <c r="L2" s="3">
        <f>((C2-K2)/C2)*100</f>
        <v>99.970101654375128</v>
      </c>
      <c r="M2" s="3">
        <v>99.970101654375128</v>
      </c>
      <c r="N2" s="4">
        <v>74.2</v>
      </c>
    </row>
    <row r="3" spans="1:14" x14ac:dyDescent="0.35">
      <c r="A3" t="s">
        <v>7</v>
      </c>
      <c r="B3" s="4" t="s">
        <v>34</v>
      </c>
      <c r="C3" s="8">
        <v>272471</v>
      </c>
      <c r="D3" s="8">
        <v>92</v>
      </c>
      <c r="E3" s="8">
        <v>66</v>
      </c>
      <c r="F3" s="8">
        <v>26</v>
      </c>
      <c r="G3" s="9">
        <v>3.4</v>
      </c>
      <c r="H3" s="3">
        <f t="shared" ref="H3:H25" si="0">G3*10</f>
        <v>34</v>
      </c>
      <c r="I3" s="8">
        <v>31.4</v>
      </c>
      <c r="J3" s="4">
        <f>100-I3</f>
        <v>68.599999999999994</v>
      </c>
      <c r="K3" s="8">
        <v>10316</v>
      </c>
      <c r="L3" s="3">
        <f>((C3-K3)/C3)*100</f>
        <v>96.213909003159969</v>
      </c>
      <c r="M3" s="3">
        <v>96.213909003159969</v>
      </c>
      <c r="N3" s="4">
        <v>66</v>
      </c>
    </row>
    <row r="4" spans="1:14" x14ac:dyDescent="0.35">
      <c r="A4" t="s">
        <v>9</v>
      </c>
      <c r="B4" s="4" t="s">
        <v>34</v>
      </c>
      <c r="C4" s="8">
        <v>56460</v>
      </c>
      <c r="D4" s="8">
        <v>16</v>
      </c>
      <c r="E4" s="8">
        <v>9</v>
      </c>
      <c r="F4" s="8">
        <v>7</v>
      </c>
      <c r="G4" s="9">
        <v>2.8</v>
      </c>
      <c r="H4" s="3">
        <f t="shared" si="0"/>
        <v>28</v>
      </c>
      <c r="I4" s="8">
        <v>34.6</v>
      </c>
      <c r="J4" s="4">
        <f>100-I4</f>
        <v>65.400000000000006</v>
      </c>
      <c r="K4" s="8">
        <v>32</v>
      </c>
      <c r="L4" s="3">
        <f>((C4-K4)/C4)*100</f>
        <v>99.94332270634078</v>
      </c>
      <c r="M4" s="3">
        <v>99.94332270634078</v>
      </c>
      <c r="N4" s="4">
        <v>76</v>
      </c>
    </row>
    <row r="5" spans="1:14" x14ac:dyDescent="0.35">
      <c r="A5" t="s">
        <v>19</v>
      </c>
      <c r="B5" s="4" t="s">
        <v>34</v>
      </c>
      <c r="C5" s="8">
        <v>5222</v>
      </c>
      <c r="D5" s="8">
        <v>0</v>
      </c>
      <c r="E5" s="8">
        <v>0</v>
      </c>
      <c r="F5" s="8">
        <v>0</v>
      </c>
      <c r="G5" s="9">
        <v>0</v>
      </c>
      <c r="H5" s="3">
        <f t="shared" si="0"/>
        <v>0</v>
      </c>
      <c r="I5" s="8">
        <v>20.399999999999999</v>
      </c>
      <c r="J5" s="4">
        <f>100-I5</f>
        <v>79.599999999999994</v>
      </c>
      <c r="K5" s="8">
        <v>0</v>
      </c>
      <c r="L5" s="3">
        <f>((C5-K5)/C5)*100</f>
        <v>100</v>
      </c>
      <c r="M5" s="3">
        <v>100</v>
      </c>
      <c r="N5" s="4">
        <v>92.9</v>
      </c>
    </row>
    <row r="6" spans="1:14" x14ac:dyDescent="0.35">
      <c r="A6" t="s">
        <v>29</v>
      </c>
      <c r="B6" s="4" t="s">
        <v>34</v>
      </c>
      <c r="C6" s="8">
        <v>55971</v>
      </c>
      <c r="D6" s="8">
        <v>9</v>
      </c>
      <c r="E6" s="8">
        <v>7</v>
      </c>
      <c r="F6" s="8">
        <v>2</v>
      </c>
      <c r="G6" s="9">
        <v>1.6</v>
      </c>
      <c r="H6" s="3">
        <f t="shared" si="0"/>
        <v>16</v>
      </c>
      <c r="I6" s="8">
        <v>25.9</v>
      </c>
      <c r="J6" s="4">
        <f>100-I6</f>
        <v>74.099999999999994</v>
      </c>
      <c r="K6" s="8">
        <v>39</v>
      </c>
      <c r="L6" s="3">
        <f>((C6-K6)/C6)*100</f>
        <v>99.930321059119905</v>
      </c>
      <c r="M6" s="3">
        <v>99.930321059119905</v>
      </c>
      <c r="N6" s="4">
        <v>72</v>
      </c>
    </row>
    <row r="7" spans="1:14" x14ac:dyDescent="0.35">
      <c r="A7" t="s">
        <v>20</v>
      </c>
      <c r="B7" s="4" t="s">
        <v>35</v>
      </c>
      <c r="C7" s="8">
        <v>6182</v>
      </c>
      <c r="D7" s="8">
        <v>3</v>
      </c>
      <c r="E7" s="8">
        <v>2</v>
      </c>
      <c r="F7" s="8">
        <v>1</v>
      </c>
      <c r="G7" s="9">
        <v>4.9000000000000004</v>
      </c>
      <c r="H7" s="3">
        <f t="shared" si="0"/>
        <v>49</v>
      </c>
      <c r="I7" s="8">
        <v>37.700000000000003</v>
      </c>
      <c r="J7" s="4">
        <f>100-I7</f>
        <v>62.3</v>
      </c>
      <c r="K7" s="8">
        <v>6</v>
      </c>
      <c r="L7" s="3">
        <f>((C7-K7)/C7)*100</f>
        <v>99.902944031057899</v>
      </c>
      <c r="M7" s="3">
        <v>99.902944031057899</v>
      </c>
      <c r="N7" s="4">
        <v>85.4</v>
      </c>
    </row>
    <row r="8" spans="1:14" x14ac:dyDescent="0.35">
      <c r="A8" t="s">
        <v>21</v>
      </c>
      <c r="B8" s="4" t="s">
        <v>35</v>
      </c>
      <c r="C8" s="8">
        <v>33378</v>
      </c>
      <c r="D8" s="8">
        <v>13</v>
      </c>
      <c r="E8" s="8">
        <v>8</v>
      </c>
      <c r="F8" s="8">
        <v>5</v>
      </c>
      <c r="G8" s="9">
        <v>3.9</v>
      </c>
      <c r="H8" s="3">
        <f t="shared" si="0"/>
        <v>39</v>
      </c>
      <c r="I8" s="8">
        <v>26.6</v>
      </c>
      <c r="J8" s="4">
        <f>100-I8</f>
        <v>73.400000000000006</v>
      </c>
      <c r="K8" s="8">
        <v>43</v>
      </c>
      <c r="L8" s="3">
        <f>((C8-K8)/C8)*100</f>
        <v>99.87117262867757</v>
      </c>
      <c r="M8" s="3">
        <v>99.87117262867757</v>
      </c>
      <c r="N8" s="4">
        <v>84.3</v>
      </c>
    </row>
    <row r="9" spans="1:14" x14ac:dyDescent="0.35">
      <c r="A9" t="s">
        <v>26</v>
      </c>
      <c r="B9" s="4" t="s">
        <v>35</v>
      </c>
      <c r="C9" s="8">
        <v>14017</v>
      </c>
      <c r="D9" s="8">
        <v>4</v>
      </c>
      <c r="E9" s="8">
        <v>3</v>
      </c>
      <c r="F9" s="8">
        <v>1</v>
      </c>
      <c r="G9" s="9">
        <v>2.9</v>
      </c>
      <c r="H9" s="3">
        <f t="shared" si="0"/>
        <v>29</v>
      </c>
      <c r="I9" s="8">
        <v>30.1</v>
      </c>
      <c r="J9" s="4">
        <f>100-I9</f>
        <v>69.900000000000006</v>
      </c>
      <c r="K9" s="8">
        <v>14</v>
      </c>
      <c r="L9" s="3">
        <f>((C9-K9)/C9)*100</f>
        <v>99.900121281301281</v>
      </c>
      <c r="M9" s="3">
        <v>99.900121281301281</v>
      </c>
      <c r="N9" s="4">
        <v>84.9</v>
      </c>
    </row>
    <row r="10" spans="1:14" x14ac:dyDescent="0.35">
      <c r="A10" t="s">
        <v>27</v>
      </c>
      <c r="B10" s="4" t="s">
        <v>35</v>
      </c>
      <c r="C10" s="8">
        <v>7504</v>
      </c>
      <c r="D10" s="8">
        <v>5</v>
      </c>
      <c r="E10" s="8">
        <v>5</v>
      </c>
      <c r="F10" s="8">
        <v>0</v>
      </c>
      <c r="G10" s="9">
        <v>6.7</v>
      </c>
      <c r="H10" s="3">
        <f t="shared" si="0"/>
        <v>67</v>
      </c>
      <c r="I10" s="8">
        <v>20.9</v>
      </c>
      <c r="J10" s="4">
        <f>100-I10</f>
        <v>79.099999999999994</v>
      </c>
      <c r="K10" s="8">
        <v>6</v>
      </c>
      <c r="L10" s="3">
        <f>((C10-K10)/C10)*100</f>
        <v>99.920042643923239</v>
      </c>
      <c r="M10" s="3">
        <v>99.920042643923239</v>
      </c>
      <c r="N10" s="4">
        <v>93.1</v>
      </c>
    </row>
    <row r="11" spans="1:14" x14ac:dyDescent="0.35">
      <c r="A11" t="s">
        <v>10</v>
      </c>
      <c r="B11" s="4" t="s">
        <v>36</v>
      </c>
      <c r="C11" s="8">
        <v>20033</v>
      </c>
      <c r="D11" s="8">
        <v>8</v>
      </c>
      <c r="E11" s="8">
        <v>4</v>
      </c>
      <c r="F11" s="8">
        <v>4</v>
      </c>
      <c r="G11" s="9">
        <v>4</v>
      </c>
      <c r="H11" s="3">
        <f t="shared" si="0"/>
        <v>40</v>
      </c>
      <c r="I11" s="8">
        <v>40.9</v>
      </c>
      <c r="J11" s="4">
        <f>100-I11</f>
        <v>59.1</v>
      </c>
      <c r="K11" s="8">
        <v>16</v>
      </c>
      <c r="L11" s="3">
        <f>((C11-K11)/C11)*100</f>
        <v>99.920131782558769</v>
      </c>
      <c r="M11" s="3">
        <v>99.920131782558769</v>
      </c>
      <c r="N11" s="4">
        <v>42.2</v>
      </c>
    </row>
    <row r="12" spans="1:14" x14ac:dyDescent="0.35">
      <c r="A12" t="s">
        <v>11</v>
      </c>
      <c r="B12" s="4" t="s">
        <v>36</v>
      </c>
      <c r="C12" s="8">
        <v>22023</v>
      </c>
      <c r="D12" s="8">
        <v>9</v>
      </c>
      <c r="E12" s="8">
        <v>7</v>
      </c>
      <c r="F12" s="8">
        <v>2</v>
      </c>
      <c r="G12" s="9">
        <v>4.0999999999999996</v>
      </c>
      <c r="H12" s="3">
        <f t="shared" si="0"/>
        <v>41</v>
      </c>
      <c r="I12" s="8">
        <v>30.8</v>
      </c>
      <c r="J12" s="4">
        <f>100-I12</f>
        <v>69.2</v>
      </c>
      <c r="K12" s="8">
        <v>323</v>
      </c>
      <c r="L12" s="3">
        <f>((C12-K12)/C12)*100</f>
        <v>98.533351496163107</v>
      </c>
      <c r="M12" s="3">
        <v>98.533351496163107</v>
      </c>
      <c r="N12" s="4">
        <v>82.5</v>
      </c>
    </row>
    <row r="13" spans="1:14" x14ac:dyDescent="0.35">
      <c r="A13" t="s">
        <v>16</v>
      </c>
      <c r="B13" s="4" t="s">
        <v>36</v>
      </c>
      <c r="C13" s="8">
        <v>22195</v>
      </c>
      <c r="D13" s="8">
        <v>6</v>
      </c>
      <c r="E13" s="8">
        <v>4</v>
      </c>
      <c r="F13" s="8">
        <v>2</v>
      </c>
      <c r="G13" s="9">
        <v>2.7</v>
      </c>
      <c r="H13" s="3">
        <f t="shared" si="0"/>
        <v>27</v>
      </c>
      <c r="I13" s="8">
        <v>30</v>
      </c>
      <c r="J13" s="4">
        <f>100-I13</f>
        <v>70</v>
      </c>
      <c r="K13" s="8">
        <v>167</v>
      </c>
      <c r="L13" s="3">
        <f>((C13-K13)/C13)*100</f>
        <v>99.247578283397161</v>
      </c>
      <c r="M13" s="3">
        <v>99.247578283397161</v>
      </c>
      <c r="N13" s="4">
        <v>71.599999999999994</v>
      </c>
    </row>
    <row r="14" spans="1:14" x14ac:dyDescent="0.35">
      <c r="A14" t="s">
        <v>17</v>
      </c>
      <c r="B14" s="4" t="s">
        <v>36</v>
      </c>
      <c r="C14" s="8">
        <v>11369</v>
      </c>
      <c r="D14" s="8">
        <v>14</v>
      </c>
      <c r="E14" s="8">
        <v>10</v>
      </c>
      <c r="F14" s="8">
        <v>4</v>
      </c>
      <c r="G14" s="9">
        <v>12.3</v>
      </c>
      <c r="H14" s="3">
        <f t="shared" si="0"/>
        <v>123</v>
      </c>
      <c r="I14" s="8">
        <v>34.6</v>
      </c>
      <c r="J14" s="4">
        <f>100-I14</f>
        <v>65.400000000000006</v>
      </c>
      <c r="K14" s="8">
        <v>127</v>
      </c>
      <c r="L14" s="3">
        <f>((C14-K14)/C14)*100</f>
        <v>98.882927258334064</v>
      </c>
      <c r="M14" s="3">
        <v>98.882927258334064</v>
      </c>
      <c r="N14" s="4">
        <v>9.8000000000000007</v>
      </c>
    </row>
    <row r="15" spans="1:14" x14ac:dyDescent="0.35">
      <c r="A15" t="s">
        <v>22</v>
      </c>
      <c r="B15" s="4" t="s">
        <v>36</v>
      </c>
      <c r="C15" s="8">
        <v>25319</v>
      </c>
      <c r="D15" s="8">
        <v>10</v>
      </c>
      <c r="E15" s="8">
        <v>7</v>
      </c>
      <c r="F15" s="8">
        <v>3</v>
      </c>
      <c r="G15" s="9">
        <v>3.9</v>
      </c>
      <c r="H15" s="3">
        <f t="shared" si="0"/>
        <v>39</v>
      </c>
      <c r="I15" s="8">
        <v>45.3</v>
      </c>
      <c r="J15" s="4">
        <f>100-I15</f>
        <v>54.7</v>
      </c>
      <c r="K15" s="8">
        <v>270</v>
      </c>
      <c r="L15" s="3">
        <f>((C15-K15)/C15)*100</f>
        <v>98.933607172479171</v>
      </c>
      <c r="M15" s="3">
        <v>98.933607172479171</v>
      </c>
      <c r="N15" s="4">
        <v>61.9</v>
      </c>
    </row>
    <row r="16" spans="1:14" x14ac:dyDescent="0.35">
      <c r="A16" t="s">
        <v>8</v>
      </c>
      <c r="B16" s="4" t="s">
        <v>38</v>
      </c>
      <c r="C16" s="8">
        <v>6685</v>
      </c>
      <c r="D16" s="8">
        <v>7</v>
      </c>
      <c r="E16" s="8">
        <v>6</v>
      </c>
      <c r="F16" s="8">
        <v>1</v>
      </c>
      <c r="G16" s="9">
        <v>10.5</v>
      </c>
      <c r="H16" s="3">
        <f t="shared" si="0"/>
        <v>105</v>
      </c>
      <c r="I16" s="8">
        <v>35.6</v>
      </c>
      <c r="J16" s="4">
        <f>100-I16</f>
        <v>64.400000000000006</v>
      </c>
      <c r="K16" s="8">
        <v>48</v>
      </c>
      <c r="L16" s="3">
        <f>((C16-K16)/C16)*100</f>
        <v>99.281974569932686</v>
      </c>
      <c r="M16" s="3">
        <v>99.281974569932686</v>
      </c>
      <c r="N16" s="4">
        <v>72.5</v>
      </c>
    </row>
    <row r="17" spans="1:14" x14ac:dyDescent="0.35">
      <c r="A17" t="s">
        <v>18</v>
      </c>
      <c r="B17" s="4" t="s">
        <v>38</v>
      </c>
      <c r="C17" s="8">
        <v>12380</v>
      </c>
      <c r="D17" s="8">
        <v>4</v>
      </c>
      <c r="E17" s="8">
        <v>4</v>
      </c>
      <c r="F17" s="8">
        <v>0</v>
      </c>
      <c r="G17" s="9">
        <v>3.2</v>
      </c>
      <c r="H17" s="3">
        <f t="shared" si="0"/>
        <v>32</v>
      </c>
      <c r="I17" s="8">
        <v>28.3</v>
      </c>
      <c r="J17" s="4">
        <f>100-I17</f>
        <v>71.7</v>
      </c>
      <c r="K17" s="8">
        <v>41</v>
      </c>
      <c r="L17" s="3">
        <f>((C17-K17)/C17)*100</f>
        <v>99.66882067851374</v>
      </c>
      <c r="M17" s="3">
        <v>99.66882067851374</v>
      </c>
      <c r="N17" s="4">
        <v>77.7</v>
      </c>
    </row>
    <row r="18" spans="1:14" x14ac:dyDescent="0.35">
      <c r="A18" t="s">
        <v>25</v>
      </c>
      <c r="B18" s="4" t="s">
        <v>38</v>
      </c>
      <c r="C18" s="8">
        <v>26273</v>
      </c>
      <c r="D18" s="8">
        <v>17</v>
      </c>
      <c r="E18" s="8">
        <v>11</v>
      </c>
      <c r="F18" s="8">
        <v>6</v>
      </c>
      <c r="G18" s="9">
        <v>6.5</v>
      </c>
      <c r="H18" s="3">
        <f t="shared" si="0"/>
        <v>65</v>
      </c>
      <c r="I18" s="8">
        <v>40.9</v>
      </c>
      <c r="J18" s="4">
        <f>100-I18</f>
        <v>59.1</v>
      </c>
      <c r="K18" s="8">
        <v>208</v>
      </c>
      <c r="L18" s="3">
        <f>((C18-K18)/C18)*100</f>
        <v>99.208312716476982</v>
      </c>
      <c r="M18" s="3">
        <v>99.208312716476982</v>
      </c>
      <c r="N18" s="4">
        <v>72.099999999999994</v>
      </c>
    </row>
    <row r="19" spans="1:14" x14ac:dyDescent="0.35">
      <c r="A19" t="s">
        <v>30</v>
      </c>
      <c r="B19" s="4" t="s">
        <v>38</v>
      </c>
      <c r="C19" s="8">
        <v>17515</v>
      </c>
      <c r="D19" s="8">
        <v>5</v>
      </c>
      <c r="E19" s="8">
        <v>5</v>
      </c>
      <c r="F19" s="8">
        <v>0</v>
      </c>
      <c r="G19" s="9">
        <v>2.9</v>
      </c>
      <c r="H19" s="3">
        <f t="shared" si="0"/>
        <v>29</v>
      </c>
      <c r="I19" s="8">
        <v>41.6</v>
      </c>
      <c r="J19" s="4">
        <f>100-I19</f>
        <v>58.4</v>
      </c>
      <c r="K19" s="8">
        <v>15</v>
      </c>
      <c r="L19" s="3">
        <f>((C19-K19)/C19)*100</f>
        <v>99.91435912075363</v>
      </c>
      <c r="M19" s="3">
        <v>99.91435912075363</v>
      </c>
      <c r="N19" s="4">
        <v>70</v>
      </c>
    </row>
    <row r="20" spans="1:14" x14ac:dyDescent="0.35">
      <c r="A20" t="s">
        <v>31</v>
      </c>
      <c r="B20" s="4" t="s">
        <v>38</v>
      </c>
      <c r="C20" s="8">
        <v>28306</v>
      </c>
      <c r="D20" s="8">
        <v>8</v>
      </c>
      <c r="E20" s="8">
        <v>8</v>
      </c>
      <c r="F20" s="8">
        <v>0</v>
      </c>
      <c r="G20" s="9">
        <v>2.8</v>
      </c>
      <c r="H20" s="3">
        <f t="shared" si="0"/>
        <v>28</v>
      </c>
      <c r="I20" s="8">
        <v>37.4</v>
      </c>
      <c r="J20" s="4">
        <f>100-I20</f>
        <v>62.6</v>
      </c>
      <c r="K20" s="8">
        <v>26</v>
      </c>
      <c r="L20" s="3">
        <f>((C20-K20)/C20)*100</f>
        <v>99.908146682682116</v>
      </c>
      <c r="M20" s="3">
        <v>99.908146682682116</v>
      </c>
      <c r="N20" s="4">
        <v>87.6</v>
      </c>
    </row>
    <row r="21" spans="1:14" x14ac:dyDescent="0.35">
      <c r="A21" t="s">
        <v>15</v>
      </c>
      <c r="B21" s="4" t="s">
        <v>37</v>
      </c>
      <c r="C21" s="8">
        <v>9608</v>
      </c>
      <c r="D21" s="8">
        <v>1</v>
      </c>
      <c r="F21" s="8">
        <v>1</v>
      </c>
      <c r="G21" s="9">
        <v>2.1</v>
      </c>
      <c r="H21" s="3">
        <f t="shared" si="0"/>
        <v>21</v>
      </c>
      <c r="I21" s="8">
        <v>24.6</v>
      </c>
      <c r="J21" s="4">
        <f>100-I21</f>
        <v>75.400000000000006</v>
      </c>
      <c r="K21" s="8">
        <v>20</v>
      </c>
      <c r="L21" s="3">
        <f>((C21-K21)/C21)*100</f>
        <v>99.791840133222308</v>
      </c>
      <c r="M21" s="3">
        <v>99.791840133222308</v>
      </c>
      <c r="N21" s="4">
        <v>69.099999999999994</v>
      </c>
    </row>
    <row r="22" spans="1:14" x14ac:dyDescent="0.35">
      <c r="A22" t="s">
        <v>23</v>
      </c>
      <c r="B22" s="4" t="s">
        <v>37</v>
      </c>
      <c r="C22" s="8">
        <v>11238</v>
      </c>
      <c r="D22" s="8">
        <v>2</v>
      </c>
      <c r="E22" s="8">
        <v>2</v>
      </c>
      <c r="F22" s="8">
        <v>0</v>
      </c>
      <c r="G22" s="9">
        <v>1.8</v>
      </c>
      <c r="H22" s="3">
        <f t="shared" si="0"/>
        <v>18</v>
      </c>
      <c r="I22" s="8">
        <v>17.2</v>
      </c>
      <c r="J22" s="4">
        <f>100-I22</f>
        <v>82.8</v>
      </c>
      <c r="K22" s="8">
        <v>9</v>
      </c>
      <c r="L22" s="3">
        <f>((C22-K22)/C22)*100</f>
        <v>99.919914575547253</v>
      </c>
      <c r="M22" s="3">
        <v>99.919914575547253</v>
      </c>
      <c r="N22" s="4">
        <v>74</v>
      </c>
    </row>
    <row r="23" spans="1:14" x14ac:dyDescent="0.35">
      <c r="A23" t="s">
        <v>24</v>
      </c>
      <c r="B23" s="4" t="s">
        <v>37</v>
      </c>
      <c r="C23" s="8">
        <v>11924</v>
      </c>
      <c r="D23" s="8">
        <v>2</v>
      </c>
      <c r="E23" s="8">
        <v>1</v>
      </c>
      <c r="F23" s="8">
        <v>1</v>
      </c>
      <c r="G23" s="9">
        <v>1.7</v>
      </c>
      <c r="H23" s="3">
        <f t="shared" si="0"/>
        <v>17</v>
      </c>
      <c r="I23" s="8">
        <v>15.7</v>
      </c>
      <c r="J23" s="4">
        <f>100-I23</f>
        <v>84.3</v>
      </c>
      <c r="K23" s="8">
        <v>66</v>
      </c>
      <c r="L23" s="3">
        <f>((C23-K23)/C23)*100</f>
        <v>99.446494464944649</v>
      </c>
      <c r="M23" s="3">
        <v>99.446494464944649</v>
      </c>
      <c r="N23" s="4">
        <v>81.5</v>
      </c>
    </row>
    <row r="24" spans="1:14" x14ac:dyDescent="0.35">
      <c r="A24" t="s">
        <v>28</v>
      </c>
      <c r="B24" s="4" t="s">
        <v>37</v>
      </c>
      <c r="C24" s="8">
        <v>6119</v>
      </c>
      <c r="D24" s="8">
        <v>2</v>
      </c>
      <c r="E24" s="8">
        <v>1</v>
      </c>
      <c r="F24" s="8">
        <v>1</v>
      </c>
      <c r="G24" s="9">
        <v>3.3</v>
      </c>
      <c r="H24" s="3">
        <f t="shared" si="0"/>
        <v>33</v>
      </c>
      <c r="I24" s="8">
        <v>36.5</v>
      </c>
      <c r="J24" s="4">
        <f>100-I24</f>
        <v>63.5</v>
      </c>
      <c r="K24" s="8">
        <v>3</v>
      </c>
      <c r="L24" s="3">
        <f>((C24-K24)/C24)*100</f>
        <v>99.950972381108031</v>
      </c>
      <c r="M24" s="3">
        <v>99.950972381108031</v>
      </c>
      <c r="N24" s="4">
        <v>76</v>
      </c>
    </row>
    <row r="25" spans="1:14" x14ac:dyDescent="0.35">
      <c r="A25" t="s">
        <v>32</v>
      </c>
      <c r="B25" s="4" t="s">
        <v>37</v>
      </c>
      <c r="C25" s="8">
        <v>2829</v>
      </c>
      <c r="D25" s="8">
        <v>1</v>
      </c>
      <c r="E25" s="8">
        <v>1</v>
      </c>
      <c r="F25" s="8">
        <v>0</v>
      </c>
      <c r="G25" s="9">
        <v>3.5</v>
      </c>
      <c r="H25" s="3">
        <f t="shared" si="0"/>
        <v>35</v>
      </c>
      <c r="I25" s="8">
        <v>20.100000000000001</v>
      </c>
      <c r="J25" s="4">
        <f>100-I25</f>
        <v>79.900000000000006</v>
      </c>
      <c r="K25" s="8">
        <v>1</v>
      </c>
      <c r="L25" s="3">
        <f>((C25-K25)/C25)*100</f>
        <v>99.964651820431243</v>
      </c>
      <c r="M25" s="3">
        <v>99.964651820431243</v>
      </c>
      <c r="N25" s="4">
        <v>78.900000000000006</v>
      </c>
    </row>
    <row r="26" spans="1:14" x14ac:dyDescent="0.35">
      <c r="D26" s="8" t="s">
        <v>33</v>
      </c>
      <c r="E26" s="8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3" sqref="C3"/>
    </sheetView>
  </sheetViews>
  <sheetFormatPr baseColWidth="10" defaultRowHeight="14.5" x14ac:dyDescent="0.35"/>
  <cols>
    <col min="2" max="2" width="14.6328125" customWidth="1"/>
    <col min="4" max="4" width="16.08984375" customWidth="1"/>
  </cols>
  <sheetData>
    <row r="1" spans="1:5" ht="43.5" x14ac:dyDescent="0.35">
      <c r="A1" s="1" t="s">
        <v>42</v>
      </c>
      <c r="B1" s="2" t="s">
        <v>44</v>
      </c>
      <c r="C1" s="2" t="s">
        <v>5</v>
      </c>
      <c r="D1" s="2" t="s">
        <v>43</v>
      </c>
    </row>
    <row r="2" spans="1:5" x14ac:dyDescent="0.35">
      <c r="A2" t="s">
        <v>34</v>
      </c>
      <c r="B2" s="3">
        <f>(D2/C2)*100000</f>
        <v>28.587365778831401</v>
      </c>
      <c r="C2" s="4">
        <v>430260</v>
      </c>
      <c r="D2" s="4">
        <v>123</v>
      </c>
      <c r="E2" t="s">
        <v>33</v>
      </c>
    </row>
    <row r="3" spans="1:5" x14ac:dyDescent="0.35">
      <c r="A3" t="s">
        <v>37</v>
      </c>
      <c r="B3" s="3">
        <f t="shared" ref="B3:B6" si="0">(D3/C3)*100000</f>
        <v>19.176374706361763</v>
      </c>
      <c r="C3" s="4">
        <v>41718</v>
      </c>
      <c r="D3" s="4">
        <v>8</v>
      </c>
      <c r="E3" t="s">
        <v>33</v>
      </c>
    </row>
    <row r="4" spans="1:5" x14ac:dyDescent="0.35">
      <c r="A4" t="s">
        <v>35</v>
      </c>
      <c r="B4" s="3">
        <f t="shared" si="0"/>
        <v>40.92925787069629</v>
      </c>
      <c r="C4" s="4">
        <v>61081</v>
      </c>
      <c r="D4" s="4">
        <v>25</v>
      </c>
      <c r="E4" t="s">
        <v>33</v>
      </c>
    </row>
    <row r="5" spans="1:5" x14ac:dyDescent="0.35">
      <c r="A5" t="s">
        <v>36</v>
      </c>
      <c r="B5" s="3">
        <f t="shared" si="0"/>
        <v>46.562775537700986</v>
      </c>
      <c r="C5" s="4">
        <v>100939</v>
      </c>
      <c r="D5" s="4">
        <v>47</v>
      </c>
      <c r="E5" t="s">
        <v>33</v>
      </c>
    </row>
    <row r="6" spans="1:5" x14ac:dyDescent="0.35">
      <c r="A6" t="s">
        <v>38</v>
      </c>
      <c r="B6" s="3">
        <f t="shared" si="0"/>
        <v>44.976359986397391</v>
      </c>
      <c r="C6" s="4">
        <v>91159</v>
      </c>
      <c r="D6" s="4">
        <v>41</v>
      </c>
      <c r="E6" t="s">
        <v>33</v>
      </c>
    </row>
    <row r="7" spans="1:5" x14ac:dyDescent="0.35">
      <c r="D7" t="s">
        <v>33</v>
      </c>
      <c r="E7" t="s">
        <v>33</v>
      </c>
    </row>
    <row r="8" spans="1:5" x14ac:dyDescent="0.35">
      <c r="D8" t="s">
        <v>33</v>
      </c>
      <c r="E8" t="s">
        <v>33</v>
      </c>
    </row>
    <row r="9" spans="1:5" x14ac:dyDescent="0.35">
      <c r="D9" t="s">
        <v>33</v>
      </c>
      <c r="E9" t="s">
        <v>33</v>
      </c>
    </row>
    <row r="10" spans="1:5" x14ac:dyDescent="0.35">
      <c r="D10" t="s">
        <v>33</v>
      </c>
      <c r="E1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4.5" x14ac:dyDescent="0.35"/>
  <sheetData>
    <row r="1" spans="1:1" x14ac:dyDescent="0.35">
      <c r="A1" t="s">
        <v>45</v>
      </c>
    </row>
    <row r="2" spans="1:1" x14ac:dyDescent="0.35">
      <c r="A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 de agregados = pais</vt:lpstr>
      <vt:lpstr>Nivel de agregados = region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Pingray</dc:creator>
  <cp:lastModifiedBy>Verónica Pingray</cp:lastModifiedBy>
  <dcterms:created xsi:type="dcterms:W3CDTF">2018-11-22T02:35:46Z</dcterms:created>
  <dcterms:modified xsi:type="dcterms:W3CDTF">2018-11-22T03:54:58Z</dcterms:modified>
</cp:coreProperties>
</file>