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er\Documents\GitHub\Kotsovolos_analytics\TS_ANALYSIS\CLAIMS_ANALYSIS\Databricks_Outputs\"/>
    </mc:Choice>
  </mc:AlternateContent>
  <xr:revisionPtr revIDLastSave="0" documentId="13_ncr:1_{99542774-96C4-475E-A228-07BA1897C2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3" i="1" l="1"/>
  <c r="AP38" i="1" s="1"/>
  <c r="AP9" i="1"/>
  <c r="AP56" i="1" s="1"/>
  <c r="AQ57" i="1"/>
  <c r="AR57" i="1"/>
  <c r="AS57" i="1"/>
  <c r="AT57" i="1"/>
  <c r="AU57" i="1"/>
  <c r="AV57" i="1"/>
  <c r="AQ58" i="1"/>
  <c r="AR58" i="1"/>
  <c r="AS58" i="1"/>
  <c r="AT58" i="1"/>
  <c r="AU58" i="1"/>
  <c r="AV58" i="1"/>
  <c r="AQ59" i="1"/>
  <c r="AR59" i="1"/>
  <c r="AS59" i="1"/>
  <c r="AT59" i="1"/>
  <c r="AU59" i="1"/>
  <c r="AV59" i="1"/>
  <c r="AQ60" i="1"/>
  <c r="AR60" i="1"/>
  <c r="AS60" i="1"/>
  <c r="AT60" i="1"/>
  <c r="AU60" i="1"/>
  <c r="AV60" i="1"/>
  <c r="AQ61" i="1"/>
  <c r="AR61" i="1"/>
  <c r="AS61" i="1"/>
  <c r="AT61" i="1"/>
  <c r="AU61" i="1"/>
  <c r="AV61" i="1"/>
  <c r="AQ56" i="1"/>
  <c r="AR56" i="1"/>
  <c r="AS56" i="1"/>
  <c r="AT56" i="1"/>
  <c r="AU56" i="1"/>
  <c r="AV56" i="1"/>
  <c r="AP57" i="1"/>
  <c r="AP58" i="1"/>
  <c r="AP59" i="1"/>
  <c r="AP60" i="1"/>
  <c r="AP61" i="1"/>
  <c r="AV39" i="1"/>
  <c r="AV40" i="1"/>
  <c r="AV41" i="1"/>
  <c r="AV42" i="1"/>
  <c r="AV43" i="1"/>
  <c r="AV38" i="1"/>
  <c r="AU39" i="1"/>
  <c r="AU40" i="1"/>
  <c r="AU41" i="1"/>
  <c r="AU42" i="1"/>
  <c r="AU43" i="1"/>
  <c r="AU38" i="1"/>
  <c r="AT39" i="1"/>
  <c r="AT40" i="1"/>
  <c r="AT41" i="1"/>
  <c r="AT42" i="1"/>
  <c r="AT43" i="1"/>
  <c r="AT38" i="1"/>
  <c r="AS39" i="1"/>
  <c r="AS40" i="1"/>
  <c r="AS41" i="1"/>
  <c r="AS42" i="1"/>
  <c r="AS43" i="1"/>
  <c r="AS38" i="1"/>
  <c r="AR39" i="1"/>
  <c r="AR40" i="1"/>
  <c r="AR41" i="1"/>
  <c r="AR42" i="1"/>
  <c r="AR43" i="1"/>
  <c r="AR38" i="1"/>
  <c r="AQ39" i="1"/>
  <c r="AQ40" i="1"/>
  <c r="AQ41" i="1"/>
  <c r="AQ42" i="1"/>
  <c r="AQ43" i="1"/>
  <c r="AQ38" i="1"/>
  <c r="AP39" i="1"/>
  <c r="AP40" i="1"/>
  <c r="AP41" i="1"/>
  <c r="AP42" i="1"/>
  <c r="AP43" i="1"/>
  <c r="BA24" i="1"/>
  <c r="BB24" i="1"/>
  <c r="BC24" i="1"/>
  <c r="BD24" i="1"/>
  <c r="BE24" i="1"/>
  <c r="BA25" i="1"/>
  <c r="BB25" i="1"/>
  <c r="BC25" i="1"/>
  <c r="BD25" i="1"/>
  <c r="BE25" i="1"/>
  <c r="BA26" i="1"/>
  <c r="BB26" i="1"/>
  <c r="BC26" i="1"/>
  <c r="BD26" i="1"/>
  <c r="BE26" i="1"/>
  <c r="BA27" i="1"/>
  <c r="BB27" i="1"/>
  <c r="BC27" i="1"/>
  <c r="BD27" i="1"/>
  <c r="BE27" i="1"/>
  <c r="BA28" i="1"/>
  <c r="BB28" i="1"/>
  <c r="BC28" i="1"/>
  <c r="BD28" i="1"/>
  <c r="BE28" i="1"/>
  <c r="BE23" i="1"/>
  <c r="BD23" i="1"/>
  <c r="BC23" i="1"/>
  <c r="BB23" i="1"/>
  <c r="BA23" i="1"/>
  <c r="AZ24" i="1"/>
  <c r="AZ25" i="1"/>
  <c r="AZ26" i="1"/>
  <c r="AZ27" i="1"/>
  <c r="AZ28" i="1"/>
  <c r="AZ23" i="1"/>
  <c r="AY24" i="1"/>
  <c r="AY25" i="1"/>
  <c r="AY26" i="1"/>
  <c r="AY27" i="1"/>
  <c r="AY28" i="1"/>
  <c r="AY23" i="1"/>
  <c r="AD3" i="1"/>
  <c r="AD4" i="1"/>
  <c r="AD5" i="1"/>
  <c r="AD6" i="1"/>
  <c r="AD7" i="1"/>
  <c r="AD8" i="1"/>
  <c r="AD9" i="1"/>
  <c r="AD10" i="1"/>
  <c r="AD11" i="1"/>
  <c r="AD12" i="1"/>
  <c r="AD13" i="1"/>
  <c r="AD14" i="1"/>
  <c r="AV24" i="1" s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V11" i="1" s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V26" i="1" s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V27" i="1" s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V28" i="1" s="1"/>
  <c r="AD63" i="1"/>
  <c r="AD64" i="1"/>
  <c r="AD65" i="1"/>
  <c r="AD66" i="1"/>
  <c r="AD67" i="1"/>
  <c r="AD68" i="1"/>
  <c r="AD69" i="1"/>
  <c r="AD70" i="1"/>
  <c r="AD71" i="1"/>
  <c r="AD72" i="1"/>
  <c r="AD73" i="1"/>
  <c r="AC3" i="1"/>
  <c r="AU9" i="1" s="1"/>
  <c r="AC4" i="1"/>
  <c r="AC5" i="1"/>
  <c r="AC6" i="1"/>
  <c r="AC7" i="1"/>
  <c r="AC8" i="1"/>
  <c r="AC9" i="1"/>
  <c r="AC10" i="1"/>
  <c r="AC11" i="1"/>
  <c r="AC12" i="1"/>
  <c r="AC13" i="1"/>
  <c r="AC14" i="1"/>
  <c r="AU10" i="1" s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U11" i="1" s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U26" i="1" s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U27" i="1" s="1"/>
  <c r="AC51" i="1"/>
  <c r="AC52" i="1"/>
  <c r="AC53" i="1"/>
  <c r="AU13" i="1" s="1"/>
  <c r="AC54" i="1"/>
  <c r="AC55" i="1"/>
  <c r="AC56" i="1"/>
  <c r="AC57" i="1"/>
  <c r="AC58" i="1"/>
  <c r="AC59" i="1"/>
  <c r="AC60" i="1"/>
  <c r="AC61" i="1"/>
  <c r="AC62" i="1"/>
  <c r="AU14" i="1" s="1"/>
  <c r="AC63" i="1"/>
  <c r="AC64" i="1"/>
  <c r="AC65" i="1"/>
  <c r="AC66" i="1"/>
  <c r="AC67" i="1"/>
  <c r="AU28" i="1" s="1"/>
  <c r="AC68" i="1"/>
  <c r="AC69" i="1"/>
  <c r="AC70" i="1"/>
  <c r="AC71" i="1"/>
  <c r="AC72" i="1"/>
  <c r="AC73" i="1"/>
  <c r="AB3" i="1"/>
  <c r="AB4" i="1"/>
  <c r="AT9" i="1" s="1"/>
  <c r="AB5" i="1"/>
  <c r="AB6" i="1"/>
  <c r="AB7" i="1"/>
  <c r="AB8" i="1"/>
  <c r="AB9" i="1"/>
  <c r="AB10" i="1"/>
  <c r="AB11" i="1"/>
  <c r="AB12" i="1"/>
  <c r="AB13" i="1"/>
  <c r="AB14" i="1"/>
  <c r="AT10" i="1" s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T11" i="1" s="1"/>
  <c r="AB27" i="1"/>
  <c r="AB28" i="1"/>
  <c r="AT25" i="1" s="1"/>
  <c r="AB29" i="1"/>
  <c r="AB30" i="1"/>
  <c r="AB31" i="1"/>
  <c r="AB32" i="1"/>
  <c r="AB33" i="1"/>
  <c r="AB34" i="1"/>
  <c r="AB35" i="1"/>
  <c r="AB36" i="1"/>
  <c r="AB37" i="1"/>
  <c r="AB38" i="1"/>
  <c r="AT26" i="1" s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T27" i="1" s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T14" i="1" s="1"/>
  <c r="AB63" i="1"/>
  <c r="AB64" i="1"/>
  <c r="AB65" i="1"/>
  <c r="AB66" i="1"/>
  <c r="AB67" i="1"/>
  <c r="AB68" i="1"/>
  <c r="AB69" i="1"/>
  <c r="AB70" i="1"/>
  <c r="AB71" i="1"/>
  <c r="AB72" i="1"/>
  <c r="AB73" i="1"/>
  <c r="AA3" i="1"/>
  <c r="AA4" i="1"/>
  <c r="AA5" i="1"/>
  <c r="AA6" i="1"/>
  <c r="AA7" i="1"/>
  <c r="AA8" i="1"/>
  <c r="AA9" i="1"/>
  <c r="AA10" i="1"/>
  <c r="AA11" i="1"/>
  <c r="AA12" i="1"/>
  <c r="AA13" i="1"/>
  <c r="AA14" i="1"/>
  <c r="AS24" i="1" s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S25" i="1" s="1"/>
  <c r="AA30" i="1"/>
  <c r="AA31" i="1"/>
  <c r="AA32" i="1"/>
  <c r="AA33" i="1"/>
  <c r="AA34" i="1"/>
  <c r="AA35" i="1"/>
  <c r="AA36" i="1"/>
  <c r="AA37" i="1"/>
  <c r="AA38" i="1"/>
  <c r="AS12" i="1" s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S13" i="1" s="1"/>
  <c r="AA51" i="1"/>
  <c r="AA52" i="1"/>
  <c r="AA53" i="1"/>
  <c r="AS27" i="1" s="1"/>
  <c r="AA54" i="1"/>
  <c r="AA55" i="1"/>
  <c r="AA56" i="1"/>
  <c r="AA57" i="1"/>
  <c r="AA58" i="1"/>
  <c r="AA59" i="1"/>
  <c r="AA60" i="1"/>
  <c r="AA61" i="1"/>
  <c r="AA62" i="1"/>
  <c r="AS28" i="1" s="1"/>
  <c r="AA63" i="1"/>
  <c r="AS14" i="1" s="1"/>
  <c r="AA64" i="1"/>
  <c r="AA65" i="1"/>
  <c r="AA66" i="1"/>
  <c r="AA67" i="1"/>
  <c r="AA68" i="1"/>
  <c r="AA69" i="1"/>
  <c r="AA70" i="1"/>
  <c r="AA71" i="1"/>
  <c r="AA72" i="1"/>
  <c r="AA73" i="1"/>
  <c r="Z3" i="1"/>
  <c r="Z4" i="1"/>
  <c r="Z5" i="1"/>
  <c r="Z6" i="1"/>
  <c r="Z7" i="1"/>
  <c r="Z8" i="1"/>
  <c r="Z9" i="1"/>
  <c r="Z10" i="1"/>
  <c r="Z11" i="1"/>
  <c r="Z12" i="1"/>
  <c r="Z13" i="1"/>
  <c r="Z14" i="1"/>
  <c r="AR24" i="1" s="1"/>
  <c r="Z15" i="1"/>
  <c r="Z16" i="1"/>
  <c r="Z17" i="1"/>
  <c r="Z18" i="1"/>
  <c r="Z19" i="1"/>
  <c r="Z20" i="1"/>
  <c r="Z21" i="1"/>
  <c r="Z22" i="1"/>
  <c r="Z23" i="1"/>
  <c r="Z24" i="1"/>
  <c r="Z25" i="1"/>
  <c r="Z26" i="1"/>
  <c r="AR25" i="1" s="1"/>
  <c r="Z27" i="1"/>
  <c r="Z28" i="1"/>
  <c r="Z29" i="1"/>
  <c r="Z30" i="1"/>
  <c r="AR11" i="1" s="1"/>
  <c r="Z31" i="1"/>
  <c r="Z32" i="1"/>
  <c r="Z33" i="1"/>
  <c r="Z34" i="1"/>
  <c r="Z35" i="1"/>
  <c r="Z36" i="1"/>
  <c r="Z37" i="1"/>
  <c r="Z38" i="1"/>
  <c r="AR26" i="1" s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AR27" i="1" s="1"/>
  <c r="Z55" i="1"/>
  <c r="Z56" i="1"/>
  <c r="AR13" i="1" s="1"/>
  <c r="Z57" i="1"/>
  <c r="Z58" i="1"/>
  <c r="Z59" i="1"/>
  <c r="Z60" i="1"/>
  <c r="Z61" i="1"/>
  <c r="Z62" i="1"/>
  <c r="AR14" i="1" s="1"/>
  <c r="Z63" i="1"/>
  <c r="Z64" i="1"/>
  <c r="Z65" i="1"/>
  <c r="Z66" i="1"/>
  <c r="Z67" i="1"/>
  <c r="Z68" i="1"/>
  <c r="Z69" i="1"/>
  <c r="Z70" i="1"/>
  <c r="Z71" i="1"/>
  <c r="Z72" i="1"/>
  <c r="Z73" i="1"/>
  <c r="Y3" i="1"/>
  <c r="Y4" i="1"/>
  <c r="Y5" i="1"/>
  <c r="Y6" i="1"/>
  <c r="Y7" i="1"/>
  <c r="Y8" i="1"/>
  <c r="Y9" i="1"/>
  <c r="AQ9" i="1" s="1"/>
  <c r="Y10" i="1"/>
  <c r="Y11" i="1"/>
  <c r="Y12" i="1"/>
  <c r="Y13" i="1"/>
  <c r="Y14" i="1"/>
  <c r="AQ10" i="1" s="1"/>
  <c r="Y15" i="1"/>
  <c r="AQ24" i="1" s="1"/>
  <c r="Y16" i="1"/>
  <c r="Y17" i="1"/>
  <c r="Y18" i="1"/>
  <c r="Y19" i="1"/>
  <c r="Y20" i="1"/>
  <c r="Y21" i="1"/>
  <c r="Y22" i="1"/>
  <c r="Y23" i="1"/>
  <c r="Y24" i="1"/>
  <c r="Y25" i="1"/>
  <c r="Y26" i="1"/>
  <c r="AQ25" i="1" s="1"/>
  <c r="Y27" i="1"/>
  <c r="Y28" i="1"/>
  <c r="Y29" i="1"/>
  <c r="Y30" i="1"/>
  <c r="Y31" i="1"/>
  <c r="Y32" i="1"/>
  <c r="Y33" i="1"/>
  <c r="Y34" i="1"/>
  <c r="Y35" i="1"/>
  <c r="Y36" i="1"/>
  <c r="Y37" i="1"/>
  <c r="Y38" i="1"/>
  <c r="AQ26" i="1" s="1"/>
  <c r="Y39" i="1"/>
  <c r="Y40" i="1"/>
  <c r="Y41" i="1"/>
  <c r="Y42" i="1"/>
  <c r="Y43" i="1"/>
  <c r="Y44" i="1"/>
  <c r="Y45" i="1"/>
  <c r="Y46" i="1"/>
  <c r="Y47" i="1"/>
  <c r="Y48" i="1"/>
  <c r="Y49" i="1"/>
  <c r="Y50" i="1"/>
  <c r="AQ27" i="1" s="1"/>
  <c r="Y51" i="1"/>
  <c r="Y52" i="1"/>
  <c r="Y53" i="1"/>
  <c r="Y54" i="1"/>
  <c r="Y55" i="1"/>
  <c r="AQ13" i="1" s="1"/>
  <c r="Y56" i="1"/>
  <c r="Y57" i="1"/>
  <c r="Y58" i="1"/>
  <c r="Y59" i="1"/>
  <c r="Y60" i="1"/>
  <c r="Y61" i="1"/>
  <c r="Y62" i="1"/>
  <c r="AQ28" i="1" s="1"/>
  <c r="Y63" i="1"/>
  <c r="Y64" i="1"/>
  <c r="Y65" i="1"/>
  <c r="Y66" i="1"/>
  <c r="Y67" i="1"/>
  <c r="Y68" i="1"/>
  <c r="Y69" i="1"/>
  <c r="Y70" i="1"/>
  <c r="Y71" i="1"/>
  <c r="Y72" i="1"/>
  <c r="Y73" i="1"/>
  <c r="AD2" i="1"/>
  <c r="AV23" i="1" s="1"/>
  <c r="AC2" i="1"/>
  <c r="AU23" i="1" s="1"/>
  <c r="AB2" i="1"/>
  <c r="AT23" i="1" s="1"/>
  <c r="AA2" i="1"/>
  <c r="AS23" i="1" s="1"/>
  <c r="Z2" i="1"/>
  <c r="AR9" i="1" s="1"/>
  <c r="Y2" i="1"/>
  <c r="AQ23" i="1" s="1"/>
  <c r="X3" i="1"/>
  <c r="X4" i="1"/>
  <c r="X5" i="1"/>
  <c r="X6" i="1"/>
  <c r="X7" i="1"/>
  <c r="X8" i="1"/>
  <c r="X9" i="1"/>
  <c r="X10" i="1"/>
  <c r="X11" i="1"/>
  <c r="X12" i="1"/>
  <c r="X13" i="1"/>
  <c r="X14" i="1"/>
  <c r="AP10" i="1" s="1"/>
  <c r="X15" i="1"/>
  <c r="X16" i="1"/>
  <c r="X17" i="1"/>
  <c r="X18" i="1"/>
  <c r="X19" i="1"/>
  <c r="X20" i="1"/>
  <c r="X21" i="1"/>
  <c r="X22" i="1"/>
  <c r="X23" i="1"/>
  <c r="X24" i="1"/>
  <c r="X25" i="1"/>
  <c r="X26" i="1"/>
  <c r="AP11" i="1" s="1"/>
  <c r="X27" i="1"/>
  <c r="X28" i="1"/>
  <c r="X29" i="1"/>
  <c r="X30" i="1"/>
  <c r="X31" i="1"/>
  <c r="X32" i="1"/>
  <c r="X33" i="1"/>
  <c r="X34" i="1"/>
  <c r="X35" i="1"/>
  <c r="X36" i="1"/>
  <c r="X37" i="1"/>
  <c r="X38" i="1"/>
  <c r="AP26" i="1" s="1"/>
  <c r="X39" i="1"/>
  <c r="AP12" i="1" s="1"/>
  <c r="X40" i="1"/>
  <c r="X41" i="1"/>
  <c r="X42" i="1"/>
  <c r="X43" i="1"/>
  <c r="X44" i="1"/>
  <c r="X45" i="1"/>
  <c r="X46" i="1"/>
  <c r="X47" i="1"/>
  <c r="X48" i="1"/>
  <c r="X49" i="1"/>
  <c r="X50" i="1"/>
  <c r="AP27" i="1" s="1"/>
  <c r="X51" i="1"/>
  <c r="X52" i="1"/>
  <c r="X53" i="1"/>
  <c r="X54" i="1"/>
  <c r="X55" i="1"/>
  <c r="X56" i="1"/>
  <c r="X57" i="1"/>
  <c r="X58" i="1"/>
  <c r="X59" i="1"/>
  <c r="X60" i="1"/>
  <c r="X61" i="1"/>
  <c r="X62" i="1"/>
  <c r="AP28" i="1" s="1"/>
  <c r="X63" i="1"/>
  <c r="X64" i="1"/>
  <c r="X65" i="1"/>
  <c r="X66" i="1"/>
  <c r="X67" i="1"/>
  <c r="X68" i="1"/>
  <c r="X69" i="1"/>
  <c r="X70" i="1"/>
  <c r="X71" i="1"/>
  <c r="X72" i="1"/>
  <c r="X73" i="1"/>
  <c r="X2" i="1"/>
  <c r="AS11" i="1" l="1"/>
  <c r="AV13" i="1"/>
  <c r="AP25" i="1"/>
  <c r="AV25" i="1"/>
  <c r="AQ14" i="1"/>
  <c r="AR12" i="1"/>
  <c r="AS10" i="1"/>
  <c r="AV12" i="1"/>
  <c r="AP24" i="1"/>
  <c r="AR28" i="1"/>
  <c r="AS26" i="1"/>
  <c r="AT28" i="1"/>
  <c r="AU25" i="1"/>
  <c r="AP14" i="1"/>
  <c r="AQ12" i="1"/>
  <c r="AR10" i="1"/>
  <c r="AU12" i="1"/>
  <c r="AV10" i="1"/>
  <c r="AR23" i="1"/>
  <c r="AP13" i="1"/>
  <c r="AQ11" i="1"/>
  <c r="AS9" i="1"/>
  <c r="AT13" i="1"/>
  <c r="AU24" i="1"/>
  <c r="AT12" i="1"/>
  <c r="AT24" i="1"/>
  <c r="AV9" i="1"/>
  <c r="AV14" i="1"/>
</calcChain>
</file>

<file path=xl/sharedStrings.xml><?xml version="1.0" encoding="utf-8"?>
<sst xmlns="http://schemas.openxmlformats.org/spreadsheetml/2006/main" count="184" uniqueCount="56">
  <si>
    <t>CATEGORY_DESCR_EN</t>
  </si>
  <si>
    <t>Start_ts_Year</t>
  </si>
  <si>
    <t>Year_1_total_tickets</t>
  </si>
  <si>
    <t>Year_2_total_tickets</t>
  </si>
  <si>
    <t>Year_3_total_tickets</t>
  </si>
  <si>
    <t>Year_4_total_tickets</t>
  </si>
  <si>
    <t>Year_5_total_tickets</t>
  </si>
  <si>
    <t>Year_6_total_tickets</t>
  </si>
  <si>
    <t>Year_7_total_tickets</t>
  </si>
  <si>
    <t>Year_1 contracts_with_tickets</t>
  </si>
  <si>
    <t>Year_2 contracts_with_tickets</t>
  </si>
  <si>
    <t>Year_3 contracts_with_tickets</t>
  </si>
  <si>
    <t>Year_4 contracts_with_tickets</t>
  </si>
  <si>
    <t>Year_5 contracts_with_tickets</t>
  </si>
  <si>
    <t>Year_6 contracts_with_tickets</t>
  </si>
  <si>
    <t>Year_7 contracts_with_tickets</t>
  </si>
  <si>
    <t>Full_Year_1 contracts</t>
  </si>
  <si>
    <t>Full_Year_2 contracts</t>
  </si>
  <si>
    <t>Full_Year_3 contracts</t>
  </si>
  <si>
    <t>Full_Year_4 contracts</t>
  </si>
  <si>
    <t>Full_Year_5 contracts</t>
  </si>
  <si>
    <t>Full_Year_6 contracts</t>
  </si>
  <si>
    <t>Full_Year_7 contracts</t>
  </si>
  <si>
    <t>Year_1 expired contracts</t>
  </si>
  <si>
    <t>Year_2 expired contracts</t>
  </si>
  <si>
    <t>Year_3 expired contracts</t>
  </si>
  <si>
    <t>Year_4 expired contracts</t>
  </si>
  <si>
    <t>Year_5 expired contracts</t>
  </si>
  <si>
    <t>Year_6 expired contracts</t>
  </si>
  <si>
    <t>Year_7 expired contracts</t>
  </si>
  <si>
    <t>Total_Contracts</t>
  </si>
  <si>
    <t>MDA</t>
  </si>
  <si>
    <t>AC</t>
  </si>
  <si>
    <t>SDA</t>
  </si>
  <si>
    <t>BG</t>
  </si>
  <si>
    <t>TELECOMS</t>
  </si>
  <si>
    <t>COMPUTING</t>
  </si>
  <si>
    <t>Category</t>
  </si>
  <si>
    <t>Year 1</t>
  </si>
  <si>
    <t>Year 2</t>
  </si>
  <si>
    <t>Year 3</t>
  </si>
  <si>
    <t>Year 4</t>
  </si>
  <si>
    <t>Year 5</t>
  </si>
  <si>
    <t>Year 6</t>
  </si>
  <si>
    <t>Year 7</t>
  </si>
  <si>
    <t>% Full Year 1</t>
  </si>
  <si>
    <t>% Full Year 2</t>
  </si>
  <si>
    <t>% Full Year 3</t>
  </si>
  <si>
    <t>% Full Year 4</t>
  </si>
  <si>
    <t>% Full Year 5</t>
  </si>
  <si>
    <t>% Full Year 6</t>
  </si>
  <si>
    <t>% Full Year 7</t>
  </si>
  <si>
    <t>Πίνακας 1: Συνολικά Tickets</t>
  </si>
  <si>
    <t>Πίνακας 2: Συνολικά Contracts που έφεραν ticket</t>
  </si>
  <si>
    <t xml:space="preserve">Πίνακας 4: Πιθανότητα εμφάνισης Ticket ανά χρονια περάτωσης </t>
  </si>
  <si>
    <t>Πίνακας 5: Mέσος αριθμός ticket προς ολοκληρωμένο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</si>
</sst>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164" fontId="0" fillId="3" borderId="4" xfId="1" applyNumberFormat="1" applyFont="1" applyFill="1" applyBorder="1"/>
    <xf numFmtId="164" fontId="0" fillId="3" borderId="0" xfId="1" applyNumberFormat="1" applyFont="1" applyFill="1" applyBorder="1"/>
    <xf numFmtId="164" fontId="0" fillId="3" borderId="5" xfId="1" applyNumberFormat="1" applyFont="1" applyFill="1" applyBorder="1"/>
    <xf numFmtId="164" fontId="0" fillId="5" borderId="9" xfId="1" applyNumberFormat="1" applyFont="1" applyFill="1" applyBorder="1"/>
    <xf numFmtId="164" fontId="0" fillId="5" borderId="10" xfId="1" applyNumberFormat="1" applyFont="1" applyFill="1" applyBorder="1"/>
    <xf numFmtId="164" fontId="0" fillId="5" borderId="11" xfId="1" applyNumberFormat="1" applyFont="1" applyFill="1" applyBorder="1"/>
    <xf numFmtId="164" fontId="0" fillId="7" borderId="9" xfId="1" applyNumberFormat="1" applyFont="1" applyFill="1" applyBorder="1"/>
    <xf numFmtId="164" fontId="0" fillId="7" borderId="10" xfId="1" applyNumberFormat="1" applyFont="1" applyFill="1" applyBorder="1"/>
    <xf numFmtId="164" fontId="0" fillId="9" borderId="10" xfId="1" applyNumberFormat="1" applyFont="1" applyFill="1" applyBorder="1"/>
    <xf numFmtId="164" fontId="0" fillId="9" borderId="11" xfId="1" applyNumberFormat="1" applyFont="1" applyFill="1" applyBorder="1"/>
    <xf numFmtId="164" fontId="0" fillId="5" borderId="4" xfId="1" applyNumberFormat="1" applyFont="1" applyFill="1" applyBorder="1"/>
    <xf numFmtId="164" fontId="0" fillId="5" borderId="0" xfId="1" applyNumberFormat="1" applyFont="1" applyFill="1" applyBorder="1"/>
    <xf numFmtId="164" fontId="0" fillId="5" borderId="5" xfId="1" applyNumberFormat="1" applyFont="1" applyFill="1" applyBorder="1"/>
    <xf numFmtId="164" fontId="0" fillId="7" borderId="4" xfId="1" applyNumberFormat="1" applyFont="1" applyFill="1" applyBorder="1"/>
    <xf numFmtId="164" fontId="0" fillId="7" borderId="0" xfId="1" applyNumberFormat="1" applyFont="1" applyFill="1" applyBorder="1"/>
    <xf numFmtId="164" fontId="0" fillId="9" borderId="0" xfId="1" applyNumberFormat="1" applyFont="1" applyFill="1" applyBorder="1"/>
    <xf numFmtId="164" fontId="0" fillId="9" borderId="5" xfId="1" applyNumberFormat="1" applyFont="1" applyFill="1" applyBorder="1"/>
    <xf numFmtId="164" fontId="0" fillId="3" borderId="6" xfId="1" applyNumberFormat="1" applyFont="1" applyFill="1" applyBorder="1"/>
    <xf numFmtId="164" fontId="0" fillId="3" borderId="7" xfId="1" applyNumberFormat="1" applyFont="1" applyFill="1" applyBorder="1"/>
    <xf numFmtId="164" fontId="0" fillId="3" borderId="8" xfId="1" applyNumberFormat="1" applyFont="1" applyFill="1" applyBorder="1"/>
    <xf numFmtId="164" fontId="0" fillId="5" borderId="6" xfId="1" applyNumberFormat="1" applyFont="1" applyFill="1" applyBorder="1"/>
    <xf numFmtId="164" fontId="0" fillId="5" borderId="7" xfId="1" applyNumberFormat="1" applyFont="1" applyFill="1" applyBorder="1"/>
    <xf numFmtId="164" fontId="0" fillId="5" borderId="8" xfId="1" applyNumberFormat="1" applyFont="1" applyFill="1" applyBorder="1"/>
    <xf numFmtId="164" fontId="0" fillId="7" borderId="6" xfId="1" applyNumberFormat="1" applyFont="1" applyFill="1" applyBorder="1"/>
    <xf numFmtId="164" fontId="0" fillId="7" borderId="7" xfId="1" applyNumberFormat="1" applyFont="1" applyFill="1" applyBorder="1"/>
    <xf numFmtId="164" fontId="0" fillId="9" borderId="7" xfId="1" applyNumberFormat="1" applyFont="1" applyFill="1" applyBorder="1"/>
    <xf numFmtId="164" fontId="0" fillId="9" borderId="8" xfId="1" applyNumberFormat="1" applyFont="1" applyFill="1" applyBorder="1"/>
    <xf numFmtId="164" fontId="0" fillId="11" borderId="12" xfId="1" applyNumberFormat="1" applyFont="1" applyFill="1" applyBorder="1"/>
    <xf numFmtId="164" fontId="0" fillId="11" borderId="13" xfId="1" applyNumberFormat="1" applyFont="1" applyFill="1" applyBorder="1"/>
    <xf numFmtId="164" fontId="0" fillId="11" borderId="14" xfId="1" applyNumberFormat="1" applyFont="1" applyFill="1" applyBorder="1"/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/>
    <xf numFmtId="0" fontId="3" fillId="0" borderId="1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 wrapText="1"/>
    </xf>
    <xf numFmtId="43" fontId="0" fillId="7" borderId="9" xfId="1" applyFont="1" applyFill="1" applyBorder="1"/>
    <xf numFmtId="43" fontId="0" fillId="7" borderId="10" xfId="1" applyFont="1" applyFill="1" applyBorder="1"/>
    <xf numFmtId="43" fontId="0" fillId="7" borderId="11" xfId="1" applyFont="1" applyFill="1" applyBorder="1"/>
    <xf numFmtId="43" fontId="0" fillId="7" borderId="4" xfId="1" applyFont="1" applyFill="1" applyBorder="1"/>
    <xf numFmtId="43" fontId="0" fillId="7" borderId="0" xfId="1" applyFont="1" applyFill="1" applyBorder="1"/>
    <xf numFmtId="43" fontId="0" fillId="7" borderId="5" xfId="1" applyFont="1" applyFill="1" applyBorder="1"/>
    <xf numFmtId="43" fontId="0" fillId="7" borderId="6" xfId="1" applyFont="1" applyFill="1" applyBorder="1"/>
    <xf numFmtId="43" fontId="0" fillId="7" borderId="7" xfId="1" applyFont="1" applyFill="1" applyBorder="1"/>
    <xf numFmtId="43" fontId="0" fillId="7" borderId="8" xfId="1" applyFont="1" applyFill="1" applyBorder="1"/>
    <xf numFmtId="164" fontId="0" fillId="0" borderId="9" xfId="1" applyNumberFormat="1" applyFont="1" applyBorder="1"/>
    <xf numFmtId="0" fontId="3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164" fontId="0" fillId="0" borderId="0" xfId="1" applyNumberFormat="1" applyFont="1" applyBorder="1"/>
    <xf numFmtId="0" fontId="3" fillId="0" borderId="9" xfId="0" applyFont="1" applyBorder="1" applyAlignment="1">
      <alignment horizontal="left" vertical="center"/>
    </xf>
    <xf numFmtId="164" fontId="0" fillId="0" borderId="10" xfId="1" applyNumberFormat="1" applyFont="1" applyBorder="1"/>
    <xf numFmtId="164" fontId="0" fillId="0" borderId="7" xfId="1" applyNumberFormat="1" applyFont="1" applyBorder="1"/>
    <xf numFmtId="164" fontId="0" fillId="0" borderId="11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8" xfId="1" applyNumberFormat="1" applyFont="1" applyBorder="1"/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0" fontId="0" fillId="0" borderId="9" xfId="2" applyNumberFormat="1" applyFont="1" applyBorder="1"/>
    <xf numFmtId="10" fontId="0" fillId="0" borderId="10" xfId="2" applyNumberFormat="1" applyFont="1" applyBorder="1"/>
    <xf numFmtId="10" fontId="0" fillId="0" borderId="11" xfId="2" applyNumberFormat="1" applyFont="1" applyBorder="1"/>
    <xf numFmtId="10" fontId="0" fillId="0" borderId="4" xfId="2" applyNumberFormat="1" applyFont="1" applyBorder="1"/>
    <xf numFmtId="10" fontId="0" fillId="0" borderId="0" xfId="2" applyNumberFormat="1" applyFont="1" applyBorder="1"/>
    <xf numFmtId="10" fontId="0" fillId="0" borderId="5" xfId="2" applyNumberFormat="1" applyFont="1" applyBorder="1"/>
    <xf numFmtId="10" fontId="0" fillId="0" borderId="6" xfId="2" applyNumberFormat="1" applyFont="1" applyBorder="1"/>
    <xf numFmtId="10" fontId="0" fillId="0" borderId="7" xfId="2" applyNumberFormat="1" applyFont="1" applyBorder="1"/>
    <xf numFmtId="10" fontId="0" fillId="0" borderId="8" xfId="2" applyNumberFormat="1" applyFon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4" xfId="0" applyNumberFormat="1" applyBorder="1"/>
    <xf numFmtId="2" fontId="0" fillId="0" borderId="0" xfId="0" applyNumberFormat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Κανονικό" xfId="0" builtinId="0"/>
    <cellStyle name="Κόμμα" xfId="1" builtinId="3"/>
    <cellStyle name="Ποσοστό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19320</xdr:colOff>
      <xdr:row>0</xdr:row>
      <xdr:rowOff>283573</xdr:rowOff>
    </xdr:from>
    <xdr:to>
      <xdr:col>45</xdr:col>
      <xdr:colOff>396512</xdr:colOff>
      <xdr:row>3</xdr:row>
      <xdr:rowOff>165191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2C0E29-F63C-6335-12C0-FA1946511737}"/>
            </a:ext>
          </a:extLst>
        </xdr:cNvPr>
        <xdr:cNvSpPr txBox="1"/>
      </xdr:nvSpPr>
      <xdr:spPr>
        <a:xfrm>
          <a:off x="32880570" y="283573"/>
          <a:ext cx="3561263" cy="793297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1"/>
            <a:t>Πίνακας 1</a:t>
          </a:r>
          <a:r>
            <a:rPr lang="el-GR" sz="1100"/>
            <a:t>:</a:t>
          </a:r>
          <a:r>
            <a:rPr lang="el-GR" sz="1100" baseline="0"/>
            <a:t> </a:t>
          </a:r>
          <a:r>
            <a:rPr lang="el-GR" sz="1100"/>
            <a:t>Άθροισμα</a:t>
          </a:r>
          <a:r>
            <a:rPr lang="el-GR" sz="1100" baseline="0"/>
            <a:t> των </a:t>
          </a:r>
          <a:r>
            <a:rPr lang="en-US" sz="1100" baseline="0"/>
            <a:t>ticktets</a:t>
          </a:r>
          <a:r>
            <a:rPr lang="el-GR" sz="1100" baseline="0"/>
            <a:t> ανά χρονολογικό έτος που έχει περάσει από την υπογραφή του </a:t>
          </a:r>
          <a:r>
            <a:rPr lang="en-US" sz="1100" baseline="0"/>
            <a:t>contract. </a:t>
          </a:r>
          <a:r>
            <a:rPr lang="el-GR" sz="1100" baseline="0"/>
            <a:t>Εδω προσμετρούνται μόνο οι χρονίες που έχουν</a:t>
          </a:r>
          <a:r>
            <a:rPr lang="en-US" sz="1100" baseline="0"/>
            <a:t> </a:t>
          </a:r>
          <a:r>
            <a:rPr lang="el-GR" sz="1100" baseline="0"/>
            <a:t>ετήσια ολοκληρωμένα </a:t>
          </a:r>
          <a:r>
            <a:rPr lang="en-US" sz="1100" baseline="0"/>
            <a:t>contract</a:t>
          </a:r>
          <a:r>
            <a:rPr lang="el-GR" sz="1100" baseline="0"/>
            <a:t> </a:t>
          </a:r>
          <a:r>
            <a:rPr lang="el-GR" sz="1100" b="1" baseline="0"/>
            <a:t>κατά</a:t>
          </a:r>
          <a:r>
            <a:rPr lang="el-GR" sz="1100" baseline="0"/>
            <a:t>  </a:t>
          </a:r>
          <a:r>
            <a:rPr lang="el-GR" sz="1100" b="1" baseline="0"/>
            <a:t>100%.</a:t>
          </a:r>
          <a:endParaRPr lang="el-GR" sz="1100" b="1"/>
        </a:p>
      </xdr:txBody>
    </xdr:sp>
    <xdr:clientData/>
  </xdr:twoCellAnchor>
  <xdr:twoCellAnchor>
    <xdr:from>
      <xdr:col>40</xdr:col>
      <xdr:colOff>0</xdr:colOff>
      <xdr:row>16</xdr:row>
      <xdr:rowOff>0</xdr:rowOff>
    </xdr:from>
    <xdr:to>
      <xdr:col>47</xdr:col>
      <xdr:colOff>629739</xdr:colOff>
      <xdr:row>19</xdr:row>
      <xdr:rowOff>149679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CB980E-5878-4F87-9FD1-CF564CA2AFA2}"/>
            </a:ext>
          </a:extLst>
        </xdr:cNvPr>
        <xdr:cNvSpPr txBox="1"/>
      </xdr:nvSpPr>
      <xdr:spPr>
        <a:xfrm>
          <a:off x="32861250" y="3211286"/>
          <a:ext cx="5718810" cy="680357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1"/>
            <a:t>Πίνακας 2</a:t>
          </a:r>
          <a:r>
            <a:rPr lang="el-GR" sz="1100"/>
            <a:t>:</a:t>
          </a:r>
          <a:r>
            <a:rPr lang="el-GR" sz="1100" baseline="0"/>
            <a:t> </a:t>
          </a:r>
          <a:r>
            <a:rPr lang="el-GR" sz="1100"/>
            <a:t>Άθροισμα</a:t>
          </a:r>
          <a:r>
            <a:rPr lang="el-GR" sz="1100" baseline="0"/>
            <a:t> των </a:t>
          </a:r>
          <a:r>
            <a:rPr lang="en-US" sz="1100" baseline="0"/>
            <a:t>contracts </a:t>
          </a:r>
          <a:r>
            <a:rPr lang="el-GR" sz="1100" baseline="0"/>
            <a:t>που έφεραν </a:t>
          </a:r>
          <a:r>
            <a:rPr lang="en-US" sz="1100" baseline="0"/>
            <a:t>ticket </a:t>
          </a:r>
          <a:r>
            <a:rPr lang="el-GR" sz="1100" baseline="0"/>
            <a:t>ανά χρονολογικό έτος που έχει περάσει από την υπογραφή του </a:t>
          </a:r>
          <a:r>
            <a:rPr lang="en-US" sz="1100" baseline="0"/>
            <a:t>contract. </a:t>
          </a:r>
          <a:r>
            <a:rPr lang="el-GR" sz="1100" baseline="0"/>
            <a:t>Εδω προσμετρούνται </a:t>
          </a:r>
          <a:r>
            <a:rPr lang="el-GR" sz="1100" b="1" baseline="0"/>
            <a:t>μόνο</a:t>
          </a:r>
          <a:r>
            <a:rPr lang="el-GR" sz="1100" baseline="0"/>
            <a:t> οι χρονίες που έχουν</a:t>
          </a:r>
          <a:r>
            <a:rPr lang="en-US" sz="1100" baseline="0"/>
            <a:t> </a:t>
          </a:r>
          <a:r>
            <a:rPr lang="el-GR" sz="1100" b="1" baseline="0"/>
            <a:t>ετήσια</a:t>
          </a:r>
          <a:r>
            <a:rPr lang="el-GR" sz="1100" baseline="0"/>
            <a:t> </a:t>
          </a:r>
          <a:r>
            <a:rPr lang="el-GR" sz="1100" b="1" baseline="0"/>
            <a:t>ολοκληρωμένα</a:t>
          </a:r>
          <a:r>
            <a:rPr lang="el-GR" sz="1100" baseline="0"/>
            <a:t> </a:t>
          </a:r>
          <a:r>
            <a:rPr lang="en-US" sz="1100" b="1" baseline="0"/>
            <a:t>contracts</a:t>
          </a:r>
          <a:r>
            <a:rPr lang="el-GR" sz="1100" baseline="0"/>
            <a:t> </a:t>
          </a:r>
          <a:r>
            <a:rPr lang="el-GR" sz="1100" b="1" baseline="0"/>
            <a:t>100%.</a:t>
          </a:r>
          <a:endParaRPr lang="el-GR" sz="1100" b="1"/>
        </a:p>
      </xdr:txBody>
    </xdr:sp>
    <xdr:clientData/>
  </xdr:twoCellAnchor>
  <xdr:twoCellAnchor>
    <xdr:from>
      <xdr:col>40</xdr:col>
      <xdr:colOff>0</xdr:colOff>
      <xdr:row>30</xdr:row>
      <xdr:rowOff>0</xdr:rowOff>
    </xdr:from>
    <xdr:to>
      <xdr:col>47</xdr:col>
      <xdr:colOff>625929</xdr:colOff>
      <xdr:row>33</xdr:row>
      <xdr:rowOff>149679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C9110DF-619A-42CB-9367-9037CFF4F493}"/>
            </a:ext>
          </a:extLst>
        </xdr:cNvPr>
        <xdr:cNvSpPr txBox="1"/>
      </xdr:nvSpPr>
      <xdr:spPr>
        <a:xfrm>
          <a:off x="32861250" y="5687786"/>
          <a:ext cx="5715000" cy="680357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1"/>
            <a:t>Πίνακας </a:t>
          </a:r>
          <a:r>
            <a:rPr lang="en-US" sz="1100" b="1"/>
            <a:t>4</a:t>
          </a:r>
          <a:r>
            <a:rPr lang="el-GR" sz="1100"/>
            <a:t>:</a:t>
          </a:r>
          <a:r>
            <a:rPr lang="el-GR" sz="1100" baseline="0"/>
            <a:t> Πιθανότητα εμφάνισης </a:t>
          </a:r>
          <a:r>
            <a:rPr lang="en-US" sz="1100" baseline="0"/>
            <a:t>ticket</a:t>
          </a:r>
          <a:r>
            <a:rPr lang="el-GR" sz="1100" baseline="0"/>
            <a:t> ανά χρονιά περάτωσης</a:t>
          </a:r>
          <a:r>
            <a:rPr lang="en-US" sz="1100" baseline="0"/>
            <a:t>, </a:t>
          </a:r>
          <a:r>
            <a:rPr lang="el-GR" sz="1100" baseline="0"/>
            <a:t>ορίζεται ως τα συνολικά </a:t>
          </a:r>
          <a:r>
            <a:rPr lang="en-US" sz="1100" baseline="0"/>
            <a:t>contracts</a:t>
          </a:r>
          <a:r>
            <a:rPr lang="el-GR" sz="1100" baseline="0"/>
            <a:t> που έφεραν </a:t>
          </a:r>
          <a:r>
            <a:rPr lang="en-US" sz="1100" baseline="0"/>
            <a:t>ticket,</a:t>
          </a:r>
          <a:r>
            <a:rPr lang="el-GR" sz="1100" baseline="0"/>
            <a:t>για ολοκληρωμένες </a:t>
          </a:r>
          <a:r>
            <a:rPr lang="el-GR" sz="1100" b="1" baseline="0"/>
            <a:t>100%</a:t>
          </a:r>
          <a:r>
            <a:rPr lang="el-GR" sz="1100" baseline="0"/>
            <a:t> χρονίες προς το συνολικό πλήθος </a:t>
          </a:r>
          <a:r>
            <a:rPr lang="en-US" sz="1100" baseline="0"/>
            <a:t>contract</a:t>
          </a:r>
          <a:r>
            <a:rPr lang="el-GR" sz="1100" baseline="0"/>
            <a:t> που υπογράφτηκαν .</a:t>
          </a:r>
          <a:endParaRPr lang="el-GR" sz="1100"/>
        </a:p>
      </xdr:txBody>
    </xdr:sp>
    <xdr:clientData/>
  </xdr:twoCellAnchor>
  <xdr:twoCellAnchor>
    <xdr:from>
      <xdr:col>49</xdr:col>
      <xdr:colOff>13607</xdr:colOff>
      <xdr:row>17</xdr:row>
      <xdr:rowOff>13607</xdr:rowOff>
    </xdr:from>
    <xdr:to>
      <xdr:col>53</xdr:col>
      <xdr:colOff>412024</xdr:colOff>
      <xdr:row>20</xdr:row>
      <xdr:rowOff>5715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5F8A6C2-713B-4306-BE51-3EB820606240}"/>
            </a:ext>
          </a:extLst>
        </xdr:cNvPr>
        <xdr:cNvSpPr txBox="1"/>
      </xdr:nvSpPr>
      <xdr:spPr>
        <a:xfrm>
          <a:off x="39419893" y="3401786"/>
          <a:ext cx="3405595" cy="52278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1"/>
            <a:t>Πίνακας </a:t>
          </a:r>
          <a:r>
            <a:rPr lang="en-US" sz="1100" b="1"/>
            <a:t>3</a:t>
          </a:r>
          <a:r>
            <a:rPr lang="el-GR" sz="1100"/>
            <a:t>:</a:t>
          </a:r>
          <a:r>
            <a:rPr lang="el-GR" sz="1100" baseline="0"/>
            <a:t> Συνολικό πλήθος ολοκληρωμένων </a:t>
          </a:r>
          <a:r>
            <a:rPr lang="en-US" sz="1100" baseline="0"/>
            <a:t>contracts</a:t>
          </a:r>
          <a:endParaRPr lang="el-GR" sz="1100"/>
        </a:p>
      </xdr:txBody>
    </xdr:sp>
    <xdr:clientData/>
  </xdr:twoCellAnchor>
  <xdr:twoCellAnchor>
    <xdr:from>
      <xdr:col>40</xdr:col>
      <xdr:colOff>13607</xdr:colOff>
      <xdr:row>47</xdr:row>
      <xdr:rowOff>149679</xdr:rowOff>
    </xdr:from>
    <xdr:to>
      <xdr:col>47</xdr:col>
      <xdr:colOff>639536</xdr:colOff>
      <xdr:row>51</xdr:row>
      <xdr:rowOff>122464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7F48D94-F769-4DE3-A969-72A45D28A389}"/>
            </a:ext>
          </a:extLst>
        </xdr:cNvPr>
        <xdr:cNvSpPr txBox="1"/>
      </xdr:nvSpPr>
      <xdr:spPr>
        <a:xfrm>
          <a:off x="32874857" y="8844643"/>
          <a:ext cx="5715000" cy="680357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1"/>
            <a:t>Πίνακας </a:t>
          </a:r>
          <a:r>
            <a:rPr lang="en-US" sz="1100" b="1"/>
            <a:t>5:</a:t>
          </a:r>
          <a:r>
            <a:rPr lang="el-GR" sz="1100" baseline="0"/>
            <a:t> Πόσα </a:t>
          </a:r>
          <a:r>
            <a:rPr lang="en-US" sz="1100" baseline="0"/>
            <a:t>ticket </a:t>
          </a:r>
          <a:r>
            <a:rPr lang="el-GR" sz="1100" baseline="0"/>
            <a:t>αντιστοιχούν σε ένα ολοκληρωμένο </a:t>
          </a:r>
          <a:r>
            <a:rPr lang="en-US" sz="1100" baseline="0"/>
            <a:t>contract </a:t>
          </a:r>
          <a:r>
            <a:rPr lang="el-GR" sz="1100" baseline="0"/>
            <a:t>κατά μέσο όρο ανά χρονία περάτωσης.</a:t>
          </a:r>
          <a:endParaRPr lang="el-G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73"/>
  <sheetViews>
    <sheetView tabSelected="1" topLeftCell="Z26" zoomScale="70" zoomScaleNormal="70" workbookViewId="0">
      <selection activeCell="AO54" sqref="AO54:AV61"/>
    </sheetView>
  </sheetViews>
  <sheetFormatPr defaultRowHeight="14.4" x14ac:dyDescent="0.3"/>
  <cols>
    <col min="1" max="1" width="14.33203125" customWidth="1"/>
    <col min="2" max="2" width="13.21875" customWidth="1"/>
    <col min="3" max="4" width="11.77734375" customWidth="1"/>
    <col min="5" max="5" width="12.21875" customWidth="1"/>
    <col min="6" max="7" width="11.77734375" customWidth="1"/>
    <col min="8" max="8" width="12" customWidth="1"/>
    <col min="9" max="9" width="12.77734375" customWidth="1"/>
    <col min="10" max="10" width="13.44140625" customWidth="1"/>
    <col min="11" max="11" width="14" customWidth="1"/>
    <col min="12" max="12" width="14.109375" customWidth="1"/>
    <col min="13" max="13" width="13.6640625" customWidth="1"/>
    <col min="14" max="14" width="13.44140625" customWidth="1"/>
    <col min="15" max="15" width="12.88671875" customWidth="1"/>
    <col min="16" max="16" width="13.5546875" customWidth="1"/>
    <col min="17" max="23" width="11.6640625" bestFit="1" customWidth="1"/>
    <col min="24" max="30" width="11.6640625" customWidth="1"/>
    <col min="31" max="32" width="10.6640625" bestFit="1" customWidth="1"/>
    <col min="33" max="35" width="11.6640625" bestFit="1" customWidth="1"/>
    <col min="36" max="37" width="9.6640625" bestFit="1" customWidth="1"/>
    <col min="38" max="38" width="13.88671875" customWidth="1"/>
    <col min="42" max="42" width="11.6640625" bestFit="1" customWidth="1"/>
    <col min="43" max="47" width="10.6640625" bestFit="1" customWidth="1"/>
    <col min="48" max="48" width="12.21875" bestFit="1" customWidth="1"/>
    <col min="51" max="51" width="15.21875" customWidth="1"/>
    <col min="52" max="56" width="10.6640625" bestFit="1" customWidth="1"/>
  </cols>
  <sheetData>
    <row r="1" spans="1:48" s="2" customFormat="1" ht="43.2" x14ac:dyDescent="0.3">
      <c r="A1" s="1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47" t="s">
        <v>45</v>
      </c>
      <c r="Y1" s="47" t="s">
        <v>46</v>
      </c>
      <c r="Z1" s="47" t="s">
        <v>47</v>
      </c>
      <c r="AA1" s="47" t="s">
        <v>48</v>
      </c>
      <c r="AB1" s="47" t="s">
        <v>49</v>
      </c>
      <c r="AC1" s="47" t="s">
        <v>50</v>
      </c>
      <c r="AD1" s="47" t="s">
        <v>51</v>
      </c>
      <c r="AE1" s="8" t="s">
        <v>23</v>
      </c>
      <c r="AF1" s="8" t="s">
        <v>24</v>
      </c>
      <c r="AG1" s="8" t="s">
        <v>25</v>
      </c>
      <c r="AH1" s="8" t="s">
        <v>26</v>
      </c>
      <c r="AI1" s="8" t="s">
        <v>27</v>
      </c>
      <c r="AJ1" s="8" t="s">
        <v>28</v>
      </c>
      <c r="AK1" s="8" t="s">
        <v>29</v>
      </c>
      <c r="AL1" s="9" t="s">
        <v>30</v>
      </c>
    </row>
    <row r="2" spans="1:48" x14ac:dyDescent="0.3">
      <c r="A2" t="s">
        <v>32</v>
      </c>
      <c r="B2">
        <v>2013</v>
      </c>
      <c r="C2" s="10">
        <v>695</v>
      </c>
      <c r="D2" s="11">
        <v>586</v>
      </c>
      <c r="E2" s="11">
        <v>446</v>
      </c>
      <c r="F2" s="11">
        <v>305</v>
      </c>
      <c r="G2" s="11">
        <v>144</v>
      </c>
      <c r="H2" s="11">
        <v>1</v>
      </c>
      <c r="I2" s="12"/>
      <c r="J2" s="13">
        <v>591</v>
      </c>
      <c r="K2" s="14">
        <v>502</v>
      </c>
      <c r="L2" s="14">
        <v>378</v>
      </c>
      <c r="M2" s="14">
        <v>269</v>
      </c>
      <c r="N2" s="14">
        <v>111</v>
      </c>
      <c r="O2" s="14">
        <v>1</v>
      </c>
      <c r="P2" s="15">
        <v>0</v>
      </c>
      <c r="Q2" s="16">
        <v>25625</v>
      </c>
      <c r="R2" s="17">
        <v>25625</v>
      </c>
      <c r="S2" s="17">
        <v>25625</v>
      </c>
      <c r="T2" s="17">
        <v>25625</v>
      </c>
      <c r="U2" s="17">
        <v>25625</v>
      </c>
      <c r="V2" s="17">
        <v>25625</v>
      </c>
      <c r="W2" s="17">
        <v>25625</v>
      </c>
      <c r="X2" s="48">
        <f>Q2/AL2</f>
        <v>1</v>
      </c>
      <c r="Y2" s="49">
        <f>R2/AL2</f>
        <v>1</v>
      </c>
      <c r="Z2" s="49">
        <f>S2/AL2</f>
        <v>1</v>
      </c>
      <c r="AA2" s="49">
        <f>T2/AL2</f>
        <v>1</v>
      </c>
      <c r="AB2" s="49">
        <f>U2/AL2</f>
        <v>1</v>
      </c>
      <c r="AC2" s="49">
        <f>V2/AL2</f>
        <v>1</v>
      </c>
      <c r="AD2" s="50">
        <f>W2/AL2</f>
        <v>1</v>
      </c>
      <c r="AE2" s="18">
        <v>1</v>
      </c>
      <c r="AF2" s="18">
        <v>7</v>
      </c>
      <c r="AG2" s="18">
        <v>37</v>
      </c>
      <c r="AH2" s="18">
        <v>17251</v>
      </c>
      <c r="AI2" s="18">
        <v>8329</v>
      </c>
      <c r="AJ2" s="18">
        <v>0</v>
      </c>
      <c r="AK2" s="19">
        <v>0</v>
      </c>
      <c r="AL2" s="37">
        <v>25625</v>
      </c>
    </row>
    <row r="3" spans="1:48" x14ac:dyDescent="0.3">
      <c r="A3" t="s">
        <v>32</v>
      </c>
      <c r="B3">
        <v>2014</v>
      </c>
      <c r="C3" s="10">
        <v>1284</v>
      </c>
      <c r="D3" s="11">
        <v>1032</v>
      </c>
      <c r="E3" s="11">
        <v>730</v>
      </c>
      <c r="F3" s="11">
        <v>416</v>
      </c>
      <c r="G3" s="11">
        <v>169</v>
      </c>
      <c r="H3" s="11">
        <v>3</v>
      </c>
      <c r="I3" s="12"/>
      <c r="J3" s="20">
        <v>1140</v>
      </c>
      <c r="K3" s="21">
        <v>929</v>
      </c>
      <c r="L3" s="21">
        <v>612</v>
      </c>
      <c r="M3" s="21">
        <v>336</v>
      </c>
      <c r="N3" s="21">
        <v>126</v>
      </c>
      <c r="O3" s="21">
        <v>2</v>
      </c>
      <c r="P3" s="22">
        <v>0</v>
      </c>
      <c r="Q3" s="23">
        <v>36350</v>
      </c>
      <c r="R3" s="24">
        <v>36350</v>
      </c>
      <c r="S3" s="24">
        <v>36350</v>
      </c>
      <c r="T3" s="24">
        <v>36350</v>
      </c>
      <c r="U3" s="24">
        <v>36350</v>
      </c>
      <c r="V3" s="24">
        <v>36350</v>
      </c>
      <c r="W3" s="24">
        <v>36350</v>
      </c>
      <c r="X3" s="51">
        <f t="shared" ref="X3:X66" si="0">Q3/AL3</f>
        <v>1</v>
      </c>
      <c r="Y3" s="52">
        <f t="shared" ref="Y3:Y66" si="1">R3/AL3</f>
        <v>1</v>
      </c>
      <c r="Z3" s="52">
        <f t="shared" ref="Z3:Z66" si="2">S3/AL3</f>
        <v>1</v>
      </c>
      <c r="AA3" s="52">
        <f t="shared" ref="AA3:AA66" si="3">T3/AL3</f>
        <v>1</v>
      </c>
      <c r="AB3" s="52">
        <f t="shared" ref="AB3:AB66" si="4">U3/AL3</f>
        <v>1</v>
      </c>
      <c r="AC3" s="52">
        <f t="shared" ref="AC3:AC66" si="5">V3/AL3</f>
        <v>1</v>
      </c>
      <c r="AD3" s="53">
        <f t="shared" ref="AD3:AD66" si="6">W3/AL3</f>
        <v>1</v>
      </c>
      <c r="AE3" s="25">
        <v>10</v>
      </c>
      <c r="AF3" s="25">
        <v>84</v>
      </c>
      <c r="AG3" s="25">
        <v>49</v>
      </c>
      <c r="AH3" s="25">
        <v>25995</v>
      </c>
      <c r="AI3" s="25">
        <v>10212</v>
      </c>
      <c r="AJ3" s="25">
        <v>0</v>
      </c>
      <c r="AK3" s="26">
        <v>0</v>
      </c>
      <c r="AL3" s="38">
        <v>36350</v>
      </c>
    </row>
    <row r="4" spans="1:48" x14ac:dyDescent="0.3">
      <c r="A4" t="s">
        <v>32</v>
      </c>
      <c r="B4">
        <v>2015</v>
      </c>
      <c r="C4" s="10">
        <v>1981</v>
      </c>
      <c r="D4" s="11">
        <v>1111</v>
      </c>
      <c r="E4" s="11">
        <v>616</v>
      </c>
      <c r="F4" s="11">
        <v>462</v>
      </c>
      <c r="G4" s="11">
        <v>190</v>
      </c>
      <c r="H4" s="11"/>
      <c r="I4" s="12">
        <v>1</v>
      </c>
      <c r="J4" s="20">
        <v>1757</v>
      </c>
      <c r="K4" s="21">
        <v>1008</v>
      </c>
      <c r="L4" s="21">
        <v>559</v>
      </c>
      <c r="M4" s="21">
        <v>389</v>
      </c>
      <c r="N4" s="21">
        <v>131</v>
      </c>
      <c r="O4" s="21">
        <v>0</v>
      </c>
      <c r="P4" s="22">
        <v>1</v>
      </c>
      <c r="Q4" s="23">
        <v>45833</v>
      </c>
      <c r="R4" s="24">
        <v>45833</v>
      </c>
      <c r="S4" s="24">
        <v>45833</v>
      </c>
      <c r="T4" s="24">
        <v>45833</v>
      </c>
      <c r="U4" s="24">
        <v>45833</v>
      </c>
      <c r="V4" s="24">
        <v>45833</v>
      </c>
      <c r="W4" s="24">
        <v>45833</v>
      </c>
      <c r="X4" s="51">
        <f t="shared" si="0"/>
        <v>1</v>
      </c>
      <c r="Y4" s="52">
        <f t="shared" si="1"/>
        <v>1</v>
      </c>
      <c r="Z4" s="52">
        <f t="shared" si="2"/>
        <v>1</v>
      </c>
      <c r="AA4" s="52">
        <f t="shared" si="3"/>
        <v>1</v>
      </c>
      <c r="AB4" s="52">
        <f t="shared" si="4"/>
        <v>1</v>
      </c>
      <c r="AC4" s="52">
        <f t="shared" si="5"/>
        <v>1</v>
      </c>
      <c r="AD4" s="53">
        <f t="shared" si="6"/>
        <v>1</v>
      </c>
      <c r="AE4" s="25">
        <v>29</v>
      </c>
      <c r="AF4" s="25">
        <v>5</v>
      </c>
      <c r="AG4" s="25">
        <v>12</v>
      </c>
      <c r="AH4" s="25">
        <v>36514</v>
      </c>
      <c r="AI4" s="25">
        <v>9273</v>
      </c>
      <c r="AJ4" s="25">
        <v>0</v>
      </c>
      <c r="AK4" s="26">
        <v>0</v>
      </c>
      <c r="AL4" s="38">
        <v>45833</v>
      </c>
    </row>
    <row r="5" spans="1:48" x14ac:dyDescent="0.3">
      <c r="A5" t="s">
        <v>32</v>
      </c>
      <c r="B5">
        <v>2016</v>
      </c>
      <c r="C5" s="10">
        <v>2382</v>
      </c>
      <c r="D5" s="11">
        <v>1200</v>
      </c>
      <c r="E5" s="11">
        <v>731</v>
      </c>
      <c r="F5" s="11">
        <v>213</v>
      </c>
      <c r="G5" s="11">
        <v>140</v>
      </c>
      <c r="H5" s="11">
        <v>1</v>
      </c>
      <c r="I5" s="12">
        <v>3</v>
      </c>
      <c r="J5" s="20">
        <v>2129</v>
      </c>
      <c r="K5" s="21">
        <v>1101</v>
      </c>
      <c r="L5" s="21">
        <v>645</v>
      </c>
      <c r="M5" s="21">
        <v>165</v>
      </c>
      <c r="N5" s="21">
        <v>95</v>
      </c>
      <c r="O5" s="21">
        <v>1</v>
      </c>
      <c r="P5" s="22">
        <v>2</v>
      </c>
      <c r="Q5" s="23">
        <v>62007</v>
      </c>
      <c r="R5" s="24">
        <v>62007</v>
      </c>
      <c r="S5" s="24">
        <v>62007</v>
      </c>
      <c r="T5" s="24">
        <v>62007</v>
      </c>
      <c r="U5" s="24">
        <v>62007</v>
      </c>
      <c r="V5" s="24">
        <v>62007</v>
      </c>
      <c r="W5" s="24">
        <v>62007</v>
      </c>
      <c r="X5" s="51">
        <f t="shared" si="0"/>
        <v>1</v>
      </c>
      <c r="Y5" s="52">
        <f t="shared" si="1"/>
        <v>1</v>
      </c>
      <c r="Z5" s="52">
        <f t="shared" si="2"/>
        <v>1</v>
      </c>
      <c r="AA5" s="52">
        <f t="shared" si="3"/>
        <v>1</v>
      </c>
      <c r="AB5" s="52">
        <f t="shared" si="4"/>
        <v>1</v>
      </c>
      <c r="AC5" s="52">
        <f t="shared" si="5"/>
        <v>1</v>
      </c>
      <c r="AD5" s="53">
        <f t="shared" si="6"/>
        <v>1</v>
      </c>
      <c r="AE5" s="25">
        <v>26</v>
      </c>
      <c r="AF5" s="25">
        <v>6</v>
      </c>
      <c r="AG5" s="25">
        <v>47866</v>
      </c>
      <c r="AH5" s="25">
        <v>3012</v>
      </c>
      <c r="AI5" s="25">
        <v>11097</v>
      </c>
      <c r="AJ5" s="25">
        <v>0</v>
      </c>
      <c r="AK5" s="26">
        <v>0</v>
      </c>
      <c r="AL5" s="38">
        <v>62007</v>
      </c>
    </row>
    <row r="6" spans="1:48" x14ac:dyDescent="0.3">
      <c r="A6" t="s">
        <v>32</v>
      </c>
      <c r="B6">
        <v>2017</v>
      </c>
      <c r="C6" s="10">
        <v>2839</v>
      </c>
      <c r="D6" s="11">
        <v>1942</v>
      </c>
      <c r="E6" s="11">
        <v>1070</v>
      </c>
      <c r="F6" s="11">
        <v>400</v>
      </c>
      <c r="G6" s="11">
        <v>263</v>
      </c>
      <c r="H6" s="11">
        <v>3</v>
      </c>
      <c r="I6" s="12"/>
      <c r="J6" s="20">
        <v>2568</v>
      </c>
      <c r="K6" s="21">
        <v>1757</v>
      </c>
      <c r="L6" s="21">
        <v>893</v>
      </c>
      <c r="M6" s="21">
        <v>296</v>
      </c>
      <c r="N6" s="21">
        <v>190</v>
      </c>
      <c r="O6" s="21">
        <v>3</v>
      </c>
      <c r="P6" s="22">
        <v>0</v>
      </c>
      <c r="Q6" s="23">
        <v>88345</v>
      </c>
      <c r="R6" s="24">
        <v>88345</v>
      </c>
      <c r="S6" s="24">
        <v>88345</v>
      </c>
      <c r="T6" s="24">
        <v>88345</v>
      </c>
      <c r="U6" s="24">
        <v>88345</v>
      </c>
      <c r="V6" s="24">
        <v>88345</v>
      </c>
      <c r="W6" s="24">
        <v>52708</v>
      </c>
      <c r="X6" s="51">
        <f t="shared" si="0"/>
        <v>1</v>
      </c>
      <c r="Y6" s="52">
        <f t="shared" si="1"/>
        <v>1</v>
      </c>
      <c r="Z6" s="52">
        <f t="shared" si="2"/>
        <v>1</v>
      </c>
      <c r="AA6" s="52">
        <f t="shared" si="3"/>
        <v>1</v>
      </c>
      <c r="AB6" s="52">
        <f t="shared" si="4"/>
        <v>1</v>
      </c>
      <c r="AC6" s="52">
        <f t="shared" si="5"/>
        <v>1</v>
      </c>
      <c r="AD6" s="53">
        <f t="shared" si="6"/>
        <v>0.59661554134359618</v>
      </c>
      <c r="AE6" s="25">
        <v>22</v>
      </c>
      <c r="AF6" s="25">
        <v>5</v>
      </c>
      <c r="AG6" s="25">
        <v>67793</v>
      </c>
      <c r="AH6" s="25">
        <v>67</v>
      </c>
      <c r="AI6" s="25">
        <v>20458</v>
      </c>
      <c r="AJ6" s="25">
        <v>0</v>
      </c>
      <c r="AK6" s="26">
        <v>0</v>
      </c>
      <c r="AL6" s="38">
        <v>88345</v>
      </c>
    </row>
    <row r="7" spans="1:48" x14ac:dyDescent="0.3">
      <c r="A7" t="s">
        <v>32</v>
      </c>
      <c r="B7">
        <v>2018</v>
      </c>
      <c r="C7" s="10">
        <v>3887</v>
      </c>
      <c r="D7" s="11">
        <v>2335</v>
      </c>
      <c r="E7" s="11">
        <v>1066</v>
      </c>
      <c r="F7" s="11">
        <v>598</v>
      </c>
      <c r="G7" s="11">
        <v>318</v>
      </c>
      <c r="H7" s="11">
        <v>4</v>
      </c>
      <c r="I7" s="12"/>
      <c r="J7" s="20">
        <v>3414</v>
      </c>
      <c r="K7" s="21">
        <v>2051</v>
      </c>
      <c r="L7" s="21">
        <v>831</v>
      </c>
      <c r="M7" s="21">
        <v>412</v>
      </c>
      <c r="N7" s="21">
        <v>230</v>
      </c>
      <c r="O7" s="21">
        <v>3</v>
      </c>
      <c r="P7" s="22">
        <v>0</v>
      </c>
      <c r="Q7" s="23">
        <v>91030</v>
      </c>
      <c r="R7" s="24">
        <v>91030</v>
      </c>
      <c r="S7" s="24">
        <v>91030</v>
      </c>
      <c r="T7" s="24">
        <v>91030</v>
      </c>
      <c r="U7" s="24">
        <v>91030</v>
      </c>
      <c r="V7" s="24">
        <v>47624</v>
      </c>
      <c r="W7" s="24">
        <v>0</v>
      </c>
      <c r="X7" s="51">
        <f t="shared" si="0"/>
        <v>1</v>
      </c>
      <c r="Y7" s="52">
        <f t="shared" si="1"/>
        <v>1</v>
      </c>
      <c r="Z7" s="52">
        <f t="shared" si="2"/>
        <v>1</v>
      </c>
      <c r="AA7" s="52">
        <f t="shared" si="3"/>
        <v>1</v>
      </c>
      <c r="AB7" s="52">
        <f t="shared" si="4"/>
        <v>1</v>
      </c>
      <c r="AC7" s="52">
        <f t="shared" si="5"/>
        <v>0.52316818631220474</v>
      </c>
      <c r="AD7" s="53">
        <f t="shared" si="6"/>
        <v>0</v>
      </c>
      <c r="AE7" s="25">
        <v>15</v>
      </c>
      <c r="AF7" s="25">
        <v>2</v>
      </c>
      <c r="AG7" s="25">
        <v>67118</v>
      </c>
      <c r="AH7" s="25">
        <v>78</v>
      </c>
      <c r="AI7" s="25">
        <v>23493</v>
      </c>
      <c r="AJ7" s="25">
        <v>324</v>
      </c>
      <c r="AK7" s="26">
        <v>0</v>
      </c>
      <c r="AL7" s="38">
        <v>91030</v>
      </c>
      <c r="AO7" s="91" t="s">
        <v>52</v>
      </c>
      <c r="AP7" s="92"/>
      <c r="AQ7" s="92"/>
      <c r="AR7" s="92"/>
      <c r="AS7" s="92"/>
      <c r="AT7" s="92"/>
      <c r="AU7" s="92"/>
      <c r="AV7" s="93"/>
    </row>
    <row r="8" spans="1:48" x14ac:dyDescent="0.3">
      <c r="A8" t="s">
        <v>32</v>
      </c>
      <c r="B8">
        <v>2019</v>
      </c>
      <c r="C8" s="10">
        <v>5720</v>
      </c>
      <c r="D8" s="11">
        <v>3381</v>
      </c>
      <c r="E8" s="11">
        <v>2197</v>
      </c>
      <c r="F8" s="11">
        <v>863</v>
      </c>
      <c r="G8" s="11">
        <v>742</v>
      </c>
      <c r="H8" s="11">
        <v>1</v>
      </c>
      <c r="I8" s="12"/>
      <c r="J8" s="20">
        <v>4205</v>
      </c>
      <c r="K8" s="21">
        <v>2233</v>
      </c>
      <c r="L8" s="21">
        <v>1360</v>
      </c>
      <c r="M8" s="21">
        <v>428</v>
      </c>
      <c r="N8" s="21">
        <v>344</v>
      </c>
      <c r="O8" s="21">
        <v>1</v>
      </c>
      <c r="P8" s="22">
        <v>0</v>
      </c>
      <c r="Q8" s="23">
        <v>111173</v>
      </c>
      <c r="R8" s="24">
        <v>111173</v>
      </c>
      <c r="S8" s="24">
        <v>111173</v>
      </c>
      <c r="T8" s="24">
        <v>111173</v>
      </c>
      <c r="U8" s="24">
        <v>66712</v>
      </c>
      <c r="V8" s="24">
        <v>0</v>
      </c>
      <c r="W8" s="24">
        <v>0</v>
      </c>
      <c r="X8" s="51">
        <f t="shared" si="0"/>
        <v>1</v>
      </c>
      <c r="Y8" s="52">
        <f t="shared" si="1"/>
        <v>1</v>
      </c>
      <c r="Z8" s="52">
        <f t="shared" si="2"/>
        <v>1</v>
      </c>
      <c r="AA8" s="52">
        <f t="shared" si="3"/>
        <v>1</v>
      </c>
      <c r="AB8" s="52">
        <f t="shared" si="4"/>
        <v>0.60007375891628367</v>
      </c>
      <c r="AC8" s="52">
        <f t="shared" si="5"/>
        <v>0</v>
      </c>
      <c r="AD8" s="53">
        <f t="shared" si="6"/>
        <v>0</v>
      </c>
      <c r="AE8" s="25">
        <v>8</v>
      </c>
      <c r="AF8" s="25">
        <v>5</v>
      </c>
      <c r="AG8" s="25">
        <v>78057</v>
      </c>
      <c r="AH8" s="25">
        <v>39</v>
      </c>
      <c r="AI8" s="25">
        <v>33064</v>
      </c>
      <c r="AJ8" s="25">
        <v>0</v>
      </c>
      <c r="AK8" s="26">
        <v>0</v>
      </c>
      <c r="AL8" s="38">
        <v>111173</v>
      </c>
      <c r="AO8" s="44" t="s">
        <v>37</v>
      </c>
      <c r="AP8" s="42" t="s">
        <v>38</v>
      </c>
      <c r="AQ8" s="42" t="s">
        <v>39</v>
      </c>
      <c r="AR8" s="42" t="s">
        <v>40</v>
      </c>
      <c r="AS8" s="42" t="s">
        <v>41</v>
      </c>
      <c r="AT8" s="42" t="s">
        <v>42</v>
      </c>
      <c r="AU8" s="42" t="s">
        <v>43</v>
      </c>
      <c r="AV8" s="43" t="s">
        <v>44</v>
      </c>
    </row>
    <row r="9" spans="1:48" x14ac:dyDescent="0.3">
      <c r="A9" t="s">
        <v>32</v>
      </c>
      <c r="B9">
        <v>2020</v>
      </c>
      <c r="C9" s="10">
        <v>2686</v>
      </c>
      <c r="D9" s="11">
        <v>2070</v>
      </c>
      <c r="E9" s="11">
        <v>835</v>
      </c>
      <c r="F9" s="11">
        <v>359</v>
      </c>
      <c r="G9" s="11">
        <v>25</v>
      </c>
      <c r="H9" s="11"/>
      <c r="I9" s="12"/>
      <c r="J9" s="20">
        <v>2283</v>
      </c>
      <c r="K9" s="21">
        <v>1756</v>
      </c>
      <c r="L9" s="21">
        <v>675</v>
      </c>
      <c r="M9" s="21">
        <v>283</v>
      </c>
      <c r="N9" s="21">
        <v>23</v>
      </c>
      <c r="O9" s="21">
        <v>0</v>
      </c>
      <c r="P9" s="22">
        <v>0</v>
      </c>
      <c r="Q9" s="23">
        <v>71468</v>
      </c>
      <c r="R9" s="24">
        <v>71468</v>
      </c>
      <c r="S9" s="24">
        <v>71468</v>
      </c>
      <c r="T9" s="24">
        <v>51933</v>
      </c>
      <c r="U9" s="24">
        <v>0</v>
      </c>
      <c r="V9" s="24">
        <v>0</v>
      </c>
      <c r="W9" s="24">
        <v>0</v>
      </c>
      <c r="X9" s="51">
        <f t="shared" si="0"/>
        <v>1</v>
      </c>
      <c r="Y9" s="52">
        <f t="shared" si="1"/>
        <v>1</v>
      </c>
      <c r="Z9" s="52">
        <f t="shared" si="2"/>
        <v>1</v>
      </c>
      <c r="AA9" s="52">
        <f t="shared" si="3"/>
        <v>0.72666088319247779</v>
      </c>
      <c r="AB9" s="52">
        <f t="shared" si="4"/>
        <v>0</v>
      </c>
      <c r="AC9" s="52">
        <f t="shared" si="5"/>
        <v>0</v>
      </c>
      <c r="AD9" s="53">
        <f t="shared" si="6"/>
        <v>0</v>
      </c>
      <c r="AE9" s="25">
        <v>5</v>
      </c>
      <c r="AF9" s="25">
        <v>2</v>
      </c>
      <c r="AG9" s="25">
        <v>48386</v>
      </c>
      <c r="AH9" s="25">
        <v>16</v>
      </c>
      <c r="AI9" s="25">
        <v>23059</v>
      </c>
      <c r="AJ9" s="25">
        <v>0</v>
      </c>
      <c r="AK9" s="26">
        <v>0</v>
      </c>
      <c r="AL9" s="38">
        <v>71468</v>
      </c>
      <c r="AO9" s="61" t="s">
        <v>32</v>
      </c>
      <c r="AP9" s="57">
        <f>SUMIFS(C:C,A:A,AO9,X:X,1)</f>
        <v>29047</v>
      </c>
      <c r="AQ9" s="62">
        <f>SUMIFS(D:D,A:A,AO9,Y:Y,1)</f>
        <v>15413</v>
      </c>
      <c r="AR9" s="62">
        <f>SUMIFS(E:E,A:A,AO9,Z:Z,1)</f>
        <v>7691</v>
      </c>
      <c r="AS9" s="62">
        <f>SUMIFS(F:F,A:A,AO9,AA:AA,1)</f>
        <v>3257</v>
      </c>
      <c r="AT9" s="62">
        <f>SUMIFS(G:G,A:A,AO9,AB:AB,1)</f>
        <v>1224</v>
      </c>
      <c r="AU9" s="62">
        <f>SUMIFS(H:H,A:A,AO9,AC:AC,1)</f>
        <v>8</v>
      </c>
      <c r="AV9" s="64">
        <f>SUMIFS(I:I,A:A,AO9,AD:AD,1)</f>
        <v>4</v>
      </c>
    </row>
    <row r="10" spans="1:48" x14ac:dyDescent="0.3">
      <c r="A10" t="s">
        <v>32</v>
      </c>
      <c r="B10">
        <v>2021</v>
      </c>
      <c r="C10" s="10">
        <v>3956</v>
      </c>
      <c r="D10" s="11">
        <v>1756</v>
      </c>
      <c r="E10" s="11">
        <v>737</v>
      </c>
      <c r="F10" s="11">
        <v>33</v>
      </c>
      <c r="G10" s="11"/>
      <c r="H10" s="11"/>
      <c r="I10" s="12"/>
      <c r="J10" s="20">
        <v>3005</v>
      </c>
      <c r="K10" s="21">
        <v>1423</v>
      </c>
      <c r="L10" s="21">
        <v>568</v>
      </c>
      <c r="M10" s="21">
        <v>27</v>
      </c>
      <c r="N10" s="21">
        <v>0</v>
      </c>
      <c r="O10" s="21">
        <v>0</v>
      </c>
      <c r="P10" s="22">
        <v>0</v>
      </c>
      <c r="Q10" s="23">
        <v>102611</v>
      </c>
      <c r="R10" s="24">
        <v>102611</v>
      </c>
      <c r="S10" s="24">
        <v>68814</v>
      </c>
      <c r="T10" s="24">
        <v>0</v>
      </c>
      <c r="U10" s="24">
        <v>0</v>
      </c>
      <c r="V10" s="24">
        <v>0</v>
      </c>
      <c r="W10" s="24">
        <v>0</v>
      </c>
      <c r="X10" s="51">
        <f t="shared" si="0"/>
        <v>1</v>
      </c>
      <c r="Y10" s="52">
        <f t="shared" si="1"/>
        <v>1</v>
      </c>
      <c r="Z10" s="52">
        <f t="shared" si="2"/>
        <v>0.67062985449903034</v>
      </c>
      <c r="AA10" s="52">
        <f t="shared" si="3"/>
        <v>0</v>
      </c>
      <c r="AB10" s="52">
        <f t="shared" si="4"/>
        <v>0</v>
      </c>
      <c r="AC10" s="52">
        <f t="shared" si="5"/>
        <v>0</v>
      </c>
      <c r="AD10" s="53">
        <f t="shared" si="6"/>
        <v>0</v>
      </c>
      <c r="AE10" s="25">
        <v>2</v>
      </c>
      <c r="AF10" s="25">
        <v>6</v>
      </c>
      <c r="AG10" s="25">
        <v>72542</v>
      </c>
      <c r="AH10" s="25">
        <v>0</v>
      </c>
      <c r="AI10" s="25">
        <v>30061</v>
      </c>
      <c r="AJ10" s="25">
        <v>0</v>
      </c>
      <c r="AK10" s="26">
        <v>0</v>
      </c>
      <c r="AL10" s="38">
        <v>102611</v>
      </c>
      <c r="AO10" s="58" t="s">
        <v>34</v>
      </c>
      <c r="AP10" s="65">
        <f t="shared" ref="AP10:AP14" si="7">SUMIFS(C:C,A:A,AO10,X:X,1)</f>
        <v>29800</v>
      </c>
      <c r="AQ10" s="60">
        <f t="shared" ref="AQ10:AQ14" si="8">SUMIFS(D:D,A:A,AO10,Y:Y,1)</f>
        <v>18539</v>
      </c>
      <c r="AR10" s="60">
        <f t="shared" ref="AR10:AR14" si="9">SUMIFS(E:E,A:A,AO10,Z:Z,1)</f>
        <v>20716</v>
      </c>
      <c r="AS10" s="60">
        <f t="shared" ref="AS10:AS14" si="10">SUMIFS(F:F,A:A,AO10,AA:AA,1)</f>
        <v>15789</v>
      </c>
      <c r="AT10" s="60">
        <f t="shared" ref="AT10:AT14" si="11">SUMIFS(G:G,A:A,AO10,AB:AB,1)</f>
        <v>9017</v>
      </c>
      <c r="AU10" s="60">
        <f t="shared" ref="AU10:AU14" si="12">SUMIFS(H:H,A:A,AO10,AC:AC,1)</f>
        <v>32</v>
      </c>
      <c r="AV10" s="66">
        <f t="shared" ref="AV10:AV14" si="13">SUMIFS(I:I,A:A,AO10,AD:AD,1)</f>
        <v>1</v>
      </c>
    </row>
    <row r="11" spans="1:48" x14ac:dyDescent="0.3">
      <c r="A11" t="s">
        <v>32</v>
      </c>
      <c r="B11">
        <v>2022</v>
      </c>
      <c r="C11" s="10">
        <v>3617</v>
      </c>
      <c r="D11" s="11">
        <v>2077</v>
      </c>
      <c r="E11" s="11">
        <v>99</v>
      </c>
      <c r="F11" s="11"/>
      <c r="G11" s="11"/>
      <c r="H11" s="11"/>
      <c r="I11" s="12"/>
      <c r="J11" s="20">
        <v>3125</v>
      </c>
      <c r="K11" s="21">
        <v>1854</v>
      </c>
      <c r="L11" s="21">
        <v>84</v>
      </c>
      <c r="M11" s="21">
        <v>0</v>
      </c>
      <c r="N11" s="21">
        <v>0</v>
      </c>
      <c r="O11" s="21">
        <v>0</v>
      </c>
      <c r="P11" s="22">
        <v>0</v>
      </c>
      <c r="Q11" s="23">
        <v>89536</v>
      </c>
      <c r="R11" s="24">
        <v>54469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51">
        <f t="shared" si="0"/>
        <v>1</v>
      </c>
      <c r="Y11" s="52">
        <f t="shared" si="1"/>
        <v>0.60834748034310226</v>
      </c>
      <c r="Z11" s="52">
        <f t="shared" si="2"/>
        <v>0</v>
      </c>
      <c r="AA11" s="52">
        <f t="shared" si="3"/>
        <v>0</v>
      </c>
      <c r="AB11" s="52">
        <f t="shared" si="4"/>
        <v>0</v>
      </c>
      <c r="AC11" s="52">
        <f t="shared" si="5"/>
        <v>0</v>
      </c>
      <c r="AD11" s="53">
        <f t="shared" si="6"/>
        <v>0</v>
      </c>
      <c r="AE11" s="25">
        <v>5</v>
      </c>
      <c r="AF11" s="25">
        <v>25</v>
      </c>
      <c r="AG11" s="25">
        <v>51453</v>
      </c>
      <c r="AH11" s="25">
        <v>3</v>
      </c>
      <c r="AI11" s="25">
        <v>38050</v>
      </c>
      <c r="AJ11" s="25">
        <v>0</v>
      </c>
      <c r="AK11" s="26">
        <v>0</v>
      </c>
      <c r="AL11" s="38">
        <v>89536</v>
      </c>
      <c r="AO11" s="58" t="s">
        <v>36</v>
      </c>
      <c r="AP11" s="65">
        <f t="shared" si="7"/>
        <v>20522</v>
      </c>
      <c r="AQ11" s="60">
        <f t="shared" si="8"/>
        <v>13967</v>
      </c>
      <c r="AR11" s="60">
        <f t="shared" si="9"/>
        <v>7706</v>
      </c>
      <c r="AS11" s="60">
        <f t="shared" si="10"/>
        <v>1140</v>
      </c>
      <c r="AT11" s="60">
        <f t="shared" si="11"/>
        <v>7</v>
      </c>
      <c r="AU11" s="60">
        <f t="shared" si="12"/>
        <v>0</v>
      </c>
      <c r="AV11" s="66">
        <f t="shared" si="13"/>
        <v>0</v>
      </c>
    </row>
    <row r="12" spans="1:48" x14ac:dyDescent="0.3">
      <c r="A12" t="s">
        <v>32</v>
      </c>
      <c r="B12">
        <v>2023</v>
      </c>
      <c r="C12" s="10">
        <v>2218</v>
      </c>
      <c r="D12" s="11">
        <v>302</v>
      </c>
      <c r="E12" s="11"/>
      <c r="F12" s="11"/>
      <c r="G12" s="11"/>
      <c r="H12" s="11"/>
      <c r="I12" s="12"/>
      <c r="J12" s="20">
        <v>1940</v>
      </c>
      <c r="K12" s="21">
        <v>285</v>
      </c>
      <c r="L12" s="21">
        <v>0</v>
      </c>
      <c r="M12" s="21">
        <v>0</v>
      </c>
      <c r="N12" s="21">
        <v>0</v>
      </c>
      <c r="O12" s="21">
        <v>0</v>
      </c>
      <c r="P12" s="22">
        <v>0</v>
      </c>
      <c r="Q12" s="23">
        <v>44749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51">
        <f t="shared" si="0"/>
        <v>0.68112147825689884</v>
      </c>
      <c r="Y12" s="52">
        <f t="shared" si="1"/>
        <v>0</v>
      </c>
      <c r="Z12" s="52">
        <f t="shared" si="2"/>
        <v>0</v>
      </c>
      <c r="AA12" s="52">
        <f t="shared" si="3"/>
        <v>0</v>
      </c>
      <c r="AB12" s="52">
        <f t="shared" si="4"/>
        <v>0</v>
      </c>
      <c r="AC12" s="52">
        <f t="shared" si="5"/>
        <v>0</v>
      </c>
      <c r="AD12" s="53">
        <f t="shared" si="6"/>
        <v>0</v>
      </c>
      <c r="AE12" s="25">
        <v>0</v>
      </c>
      <c r="AF12" s="25">
        <v>43</v>
      </c>
      <c r="AG12" s="25">
        <v>36560</v>
      </c>
      <c r="AH12" s="25">
        <v>1</v>
      </c>
      <c r="AI12" s="25">
        <v>29069</v>
      </c>
      <c r="AJ12" s="25">
        <v>23</v>
      </c>
      <c r="AK12" s="26">
        <v>3</v>
      </c>
      <c r="AL12" s="38">
        <v>65699</v>
      </c>
      <c r="AO12" s="58" t="s">
        <v>31</v>
      </c>
      <c r="AP12" s="65">
        <f t="shared" si="7"/>
        <v>107185</v>
      </c>
      <c r="AQ12" s="60">
        <f t="shared" si="8"/>
        <v>51902</v>
      </c>
      <c r="AR12" s="60">
        <f t="shared" si="9"/>
        <v>47258</v>
      </c>
      <c r="AS12" s="60">
        <f t="shared" si="10"/>
        <v>33985</v>
      </c>
      <c r="AT12" s="60">
        <f t="shared" si="11"/>
        <v>20162</v>
      </c>
      <c r="AU12" s="60">
        <f t="shared" si="12"/>
        <v>146</v>
      </c>
      <c r="AV12" s="66">
        <f t="shared" si="13"/>
        <v>16</v>
      </c>
    </row>
    <row r="13" spans="1:48" x14ac:dyDescent="0.3">
      <c r="A13" t="s">
        <v>32</v>
      </c>
      <c r="B13">
        <v>2024</v>
      </c>
      <c r="C13" s="10">
        <v>336</v>
      </c>
      <c r="D13" s="11"/>
      <c r="E13" s="11"/>
      <c r="F13" s="11"/>
      <c r="G13" s="11"/>
      <c r="H13" s="11"/>
      <c r="I13" s="12"/>
      <c r="J13" s="20">
        <v>312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2">
        <v>0</v>
      </c>
      <c r="Q13" s="23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51">
        <f t="shared" si="0"/>
        <v>0</v>
      </c>
      <c r="Y13" s="52">
        <f t="shared" si="1"/>
        <v>0</v>
      </c>
      <c r="Z13" s="52">
        <f t="shared" si="2"/>
        <v>0</v>
      </c>
      <c r="AA13" s="52">
        <f t="shared" si="3"/>
        <v>0</v>
      </c>
      <c r="AB13" s="52">
        <f t="shared" si="4"/>
        <v>0</v>
      </c>
      <c r="AC13" s="52">
        <f t="shared" si="5"/>
        <v>0</v>
      </c>
      <c r="AD13" s="53">
        <f t="shared" si="6"/>
        <v>0</v>
      </c>
      <c r="AE13" s="25">
        <v>0</v>
      </c>
      <c r="AF13" s="25">
        <v>733</v>
      </c>
      <c r="AG13" s="25">
        <v>25370</v>
      </c>
      <c r="AH13" s="25">
        <v>0</v>
      </c>
      <c r="AI13" s="25">
        <v>11229</v>
      </c>
      <c r="AJ13" s="25">
        <v>183</v>
      </c>
      <c r="AK13" s="26">
        <v>7072</v>
      </c>
      <c r="AL13" s="38">
        <v>44587</v>
      </c>
      <c r="AO13" s="58" t="s">
        <v>33</v>
      </c>
      <c r="AP13" s="65">
        <f t="shared" si="7"/>
        <v>58211</v>
      </c>
      <c r="AQ13" s="60">
        <f t="shared" si="8"/>
        <v>32493</v>
      </c>
      <c r="AR13" s="60">
        <f t="shared" si="9"/>
        <v>18596</v>
      </c>
      <c r="AS13" s="60">
        <f t="shared" si="10"/>
        <v>6687</v>
      </c>
      <c r="AT13" s="60">
        <f t="shared" si="11"/>
        <v>23</v>
      </c>
      <c r="AU13" s="60">
        <f t="shared" si="12"/>
        <v>1</v>
      </c>
      <c r="AV13" s="66">
        <f t="shared" si="13"/>
        <v>37</v>
      </c>
    </row>
    <row r="14" spans="1:48" x14ac:dyDescent="0.3">
      <c r="A14" t="s">
        <v>34</v>
      </c>
      <c r="B14">
        <v>2013</v>
      </c>
      <c r="C14" s="10">
        <v>1494</v>
      </c>
      <c r="D14" s="11">
        <v>1039</v>
      </c>
      <c r="E14" s="11">
        <v>1370</v>
      </c>
      <c r="F14" s="11">
        <v>1166</v>
      </c>
      <c r="G14" s="11">
        <v>810</v>
      </c>
      <c r="H14" s="11">
        <v>2</v>
      </c>
      <c r="I14" s="12"/>
      <c r="J14" s="20">
        <v>1295</v>
      </c>
      <c r="K14" s="21">
        <v>876</v>
      </c>
      <c r="L14" s="21">
        <v>954</v>
      </c>
      <c r="M14" s="21">
        <v>815</v>
      </c>
      <c r="N14" s="21">
        <v>575</v>
      </c>
      <c r="O14" s="21">
        <v>2</v>
      </c>
      <c r="P14" s="22">
        <v>0</v>
      </c>
      <c r="Q14" s="23">
        <v>42853</v>
      </c>
      <c r="R14" s="24">
        <v>42853</v>
      </c>
      <c r="S14" s="24">
        <v>42853</v>
      </c>
      <c r="T14" s="24">
        <v>42853</v>
      </c>
      <c r="U14" s="24">
        <v>42853</v>
      </c>
      <c r="V14" s="24">
        <v>42853</v>
      </c>
      <c r="W14" s="24">
        <v>42853</v>
      </c>
      <c r="X14" s="51">
        <f t="shared" si="0"/>
        <v>1</v>
      </c>
      <c r="Y14" s="52">
        <f t="shared" si="1"/>
        <v>1</v>
      </c>
      <c r="Z14" s="52">
        <f t="shared" si="2"/>
        <v>1</v>
      </c>
      <c r="AA14" s="52">
        <f t="shared" si="3"/>
        <v>1</v>
      </c>
      <c r="AB14" s="52">
        <f t="shared" si="4"/>
        <v>1</v>
      </c>
      <c r="AC14" s="52">
        <f t="shared" si="5"/>
        <v>1</v>
      </c>
      <c r="AD14" s="53">
        <f t="shared" si="6"/>
        <v>1</v>
      </c>
      <c r="AE14" s="25">
        <v>1</v>
      </c>
      <c r="AF14" s="25">
        <v>50</v>
      </c>
      <c r="AG14" s="25">
        <v>330</v>
      </c>
      <c r="AH14" s="25">
        <v>12747</v>
      </c>
      <c r="AI14" s="25">
        <v>29725</v>
      </c>
      <c r="AJ14" s="25">
        <v>0</v>
      </c>
      <c r="AK14" s="26">
        <v>0</v>
      </c>
      <c r="AL14" s="38">
        <v>42853</v>
      </c>
      <c r="AO14" s="59" t="s">
        <v>35</v>
      </c>
      <c r="AP14" s="67">
        <f t="shared" si="7"/>
        <v>102868</v>
      </c>
      <c r="AQ14" s="63">
        <f t="shared" si="8"/>
        <v>8994</v>
      </c>
      <c r="AR14" s="63">
        <f t="shared" si="9"/>
        <v>300</v>
      </c>
      <c r="AS14" s="63">
        <f t="shared" si="10"/>
        <v>99</v>
      </c>
      <c r="AT14" s="63">
        <f t="shared" si="11"/>
        <v>3</v>
      </c>
      <c r="AU14" s="63">
        <f t="shared" si="12"/>
        <v>2</v>
      </c>
      <c r="AV14" s="68">
        <f t="shared" si="13"/>
        <v>0</v>
      </c>
    </row>
    <row r="15" spans="1:48" x14ac:dyDescent="0.3">
      <c r="A15" t="s">
        <v>34</v>
      </c>
      <c r="B15">
        <v>2014</v>
      </c>
      <c r="C15" s="10">
        <v>3069</v>
      </c>
      <c r="D15" s="11">
        <v>2458</v>
      </c>
      <c r="E15" s="11">
        <v>3260</v>
      </c>
      <c r="F15" s="11">
        <v>3019</v>
      </c>
      <c r="G15" s="11">
        <v>2394</v>
      </c>
      <c r="H15" s="11">
        <v>7</v>
      </c>
      <c r="I15" s="12">
        <v>1</v>
      </c>
      <c r="J15" s="20">
        <v>2586</v>
      </c>
      <c r="K15" s="21">
        <v>2073</v>
      </c>
      <c r="L15" s="21">
        <v>2272</v>
      </c>
      <c r="M15" s="21">
        <v>2060</v>
      </c>
      <c r="N15" s="21">
        <v>1582</v>
      </c>
      <c r="O15" s="21">
        <v>5</v>
      </c>
      <c r="P15" s="22">
        <v>1</v>
      </c>
      <c r="Q15" s="23">
        <v>75687</v>
      </c>
      <c r="R15" s="24">
        <v>75687</v>
      </c>
      <c r="S15" s="24">
        <v>75687</v>
      </c>
      <c r="T15" s="24">
        <v>75687</v>
      </c>
      <c r="U15" s="24">
        <v>75687</v>
      </c>
      <c r="V15" s="24">
        <v>75687</v>
      </c>
      <c r="W15" s="24">
        <v>75687</v>
      </c>
      <c r="X15" s="51">
        <f t="shared" si="0"/>
        <v>1</v>
      </c>
      <c r="Y15" s="52">
        <f t="shared" si="1"/>
        <v>1</v>
      </c>
      <c r="Z15" s="52">
        <f t="shared" si="2"/>
        <v>1</v>
      </c>
      <c r="AA15" s="52">
        <f t="shared" si="3"/>
        <v>1</v>
      </c>
      <c r="AB15" s="52">
        <f t="shared" si="4"/>
        <v>1</v>
      </c>
      <c r="AC15" s="52">
        <f t="shared" si="5"/>
        <v>1</v>
      </c>
      <c r="AD15" s="53">
        <f t="shared" si="6"/>
        <v>1</v>
      </c>
      <c r="AE15" s="25">
        <v>6</v>
      </c>
      <c r="AF15" s="25">
        <v>417</v>
      </c>
      <c r="AG15" s="25">
        <v>799</v>
      </c>
      <c r="AH15" s="25">
        <v>11356</v>
      </c>
      <c r="AI15" s="25">
        <v>63109</v>
      </c>
      <c r="AJ15" s="25">
        <v>0</v>
      </c>
      <c r="AK15" s="26">
        <v>0</v>
      </c>
      <c r="AL15" s="38">
        <v>75687</v>
      </c>
    </row>
    <row r="16" spans="1:48" x14ac:dyDescent="0.3">
      <c r="A16" t="s">
        <v>34</v>
      </c>
      <c r="B16">
        <v>2015</v>
      </c>
      <c r="C16" s="10">
        <v>2069</v>
      </c>
      <c r="D16" s="11">
        <v>1429</v>
      </c>
      <c r="E16" s="11">
        <v>1791</v>
      </c>
      <c r="F16" s="11">
        <v>1814</v>
      </c>
      <c r="G16" s="11">
        <v>1394</v>
      </c>
      <c r="H16" s="11">
        <v>11</v>
      </c>
      <c r="I16" s="12"/>
      <c r="J16" s="20">
        <v>1698</v>
      </c>
      <c r="K16" s="21">
        <v>1229</v>
      </c>
      <c r="L16" s="21">
        <v>1298</v>
      </c>
      <c r="M16" s="21">
        <v>1259</v>
      </c>
      <c r="N16" s="21">
        <v>891</v>
      </c>
      <c r="O16" s="21">
        <v>9</v>
      </c>
      <c r="P16" s="22">
        <v>0</v>
      </c>
      <c r="Q16" s="23">
        <v>56564</v>
      </c>
      <c r="R16" s="24">
        <v>56564</v>
      </c>
      <c r="S16" s="24">
        <v>56564</v>
      </c>
      <c r="T16" s="24">
        <v>56564</v>
      </c>
      <c r="U16" s="24">
        <v>56564</v>
      </c>
      <c r="V16" s="24">
        <v>56564</v>
      </c>
      <c r="W16" s="24">
        <v>56564</v>
      </c>
      <c r="X16" s="51">
        <f t="shared" si="0"/>
        <v>1</v>
      </c>
      <c r="Y16" s="52">
        <f t="shared" si="1"/>
        <v>1</v>
      </c>
      <c r="Z16" s="52">
        <f t="shared" si="2"/>
        <v>1</v>
      </c>
      <c r="AA16" s="52">
        <f t="shared" si="3"/>
        <v>1</v>
      </c>
      <c r="AB16" s="52">
        <f t="shared" si="4"/>
        <v>1</v>
      </c>
      <c r="AC16" s="52">
        <f t="shared" si="5"/>
        <v>1</v>
      </c>
      <c r="AD16" s="53">
        <f t="shared" si="6"/>
        <v>1</v>
      </c>
      <c r="AE16" s="25">
        <v>45</v>
      </c>
      <c r="AF16" s="25">
        <v>320</v>
      </c>
      <c r="AG16" s="25">
        <v>779</v>
      </c>
      <c r="AH16" s="25">
        <v>7582</v>
      </c>
      <c r="AI16" s="25">
        <v>47838</v>
      </c>
      <c r="AJ16" s="25">
        <v>0</v>
      </c>
      <c r="AK16" s="26">
        <v>0</v>
      </c>
      <c r="AL16" s="38">
        <v>56564</v>
      </c>
    </row>
    <row r="17" spans="1:57" x14ac:dyDescent="0.3">
      <c r="A17" t="s">
        <v>34</v>
      </c>
      <c r="B17">
        <v>2016</v>
      </c>
      <c r="C17" s="10">
        <v>1959</v>
      </c>
      <c r="D17" s="11">
        <v>1321</v>
      </c>
      <c r="E17" s="11">
        <v>1678</v>
      </c>
      <c r="F17" s="11">
        <v>1551</v>
      </c>
      <c r="G17" s="11">
        <v>1143</v>
      </c>
      <c r="H17" s="11">
        <v>5</v>
      </c>
      <c r="I17" s="12"/>
      <c r="J17" s="20">
        <v>1638</v>
      </c>
      <c r="K17" s="21">
        <v>1134</v>
      </c>
      <c r="L17" s="21">
        <v>1114</v>
      </c>
      <c r="M17" s="21">
        <v>1001</v>
      </c>
      <c r="N17" s="21">
        <v>698</v>
      </c>
      <c r="O17" s="21">
        <v>4</v>
      </c>
      <c r="P17" s="22">
        <v>0</v>
      </c>
      <c r="Q17" s="23">
        <v>59025</v>
      </c>
      <c r="R17" s="24">
        <v>59025</v>
      </c>
      <c r="S17" s="24">
        <v>59025</v>
      </c>
      <c r="T17" s="24">
        <v>59025</v>
      </c>
      <c r="U17" s="24">
        <v>59025</v>
      </c>
      <c r="V17" s="24">
        <v>59025</v>
      </c>
      <c r="W17" s="24">
        <v>59025</v>
      </c>
      <c r="X17" s="51">
        <f t="shared" si="0"/>
        <v>1</v>
      </c>
      <c r="Y17" s="52">
        <f t="shared" si="1"/>
        <v>1</v>
      </c>
      <c r="Z17" s="52">
        <f t="shared" si="2"/>
        <v>1</v>
      </c>
      <c r="AA17" s="52">
        <f t="shared" si="3"/>
        <v>1</v>
      </c>
      <c r="AB17" s="52">
        <f t="shared" si="4"/>
        <v>1</v>
      </c>
      <c r="AC17" s="52">
        <f t="shared" si="5"/>
        <v>1</v>
      </c>
      <c r="AD17" s="53">
        <f t="shared" si="6"/>
        <v>1</v>
      </c>
      <c r="AE17" s="25">
        <v>38</v>
      </c>
      <c r="AF17" s="25">
        <v>40</v>
      </c>
      <c r="AG17" s="25">
        <v>731</v>
      </c>
      <c r="AH17" s="25">
        <v>5658</v>
      </c>
      <c r="AI17" s="25">
        <v>52558</v>
      </c>
      <c r="AJ17" s="25">
        <v>0</v>
      </c>
      <c r="AK17" s="26">
        <v>0</v>
      </c>
      <c r="AL17" s="38">
        <v>59025</v>
      </c>
    </row>
    <row r="18" spans="1:57" x14ac:dyDescent="0.3">
      <c r="A18" t="s">
        <v>34</v>
      </c>
      <c r="B18">
        <v>2017</v>
      </c>
      <c r="C18" s="10">
        <v>2450</v>
      </c>
      <c r="D18" s="11">
        <v>1616</v>
      </c>
      <c r="E18" s="11">
        <v>2066</v>
      </c>
      <c r="F18" s="11">
        <v>1773</v>
      </c>
      <c r="G18" s="11">
        <v>1487</v>
      </c>
      <c r="H18" s="11">
        <v>7</v>
      </c>
      <c r="I18" s="12">
        <v>1</v>
      </c>
      <c r="J18" s="20">
        <v>2117</v>
      </c>
      <c r="K18" s="21">
        <v>1359</v>
      </c>
      <c r="L18" s="21">
        <v>1324</v>
      </c>
      <c r="M18" s="21">
        <v>1115</v>
      </c>
      <c r="N18" s="21">
        <v>895</v>
      </c>
      <c r="O18" s="21">
        <v>6</v>
      </c>
      <c r="P18" s="22">
        <v>1</v>
      </c>
      <c r="Q18" s="23">
        <v>63239</v>
      </c>
      <c r="R18" s="24">
        <v>63239</v>
      </c>
      <c r="S18" s="24">
        <v>63239</v>
      </c>
      <c r="T18" s="24">
        <v>63239</v>
      </c>
      <c r="U18" s="24">
        <v>63239</v>
      </c>
      <c r="V18" s="24">
        <v>63239</v>
      </c>
      <c r="W18" s="24">
        <v>36770</v>
      </c>
      <c r="X18" s="51">
        <f t="shared" si="0"/>
        <v>1</v>
      </c>
      <c r="Y18" s="52">
        <f t="shared" si="1"/>
        <v>1</v>
      </c>
      <c r="Z18" s="52">
        <f t="shared" si="2"/>
        <v>1</v>
      </c>
      <c r="AA18" s="52">
        <f t="shared" si="3"/>
        <v>1</v>
      </c>
      <c r="AB18" s="52">
        <f t="shared" si="4"/>
        <v>1</v>
      </c>
      <c r="AC18" s="52">
        <f t="shared" si="5"/>
        <v>1</v>
      </c>
      <c r="AD18" s="53">
        <f t="shared" si="6"/>
        <v>0.58144499438637554</v>
      </c>
      <c r="AE18" s="25">
        <v>29</v>
      </c>
      <c r="AF18" s="25">
        <v>20</v>
      </c>
      <c r="AG18" s="25">
        <v>631</v>
      </c>
      <c r="AH18" s="25">
        <v>6887</v>
      </c>
      <c r="AI18" s="25">
        <v>55672</v>
      </c>
      <c r="AJ18" s="25">
        <v>0</v>
      </c>
      <c r="AK18" s="26">
        <v>0</v>
      </c>
      <c r="AL18" s="38">
        <v>63239</v>
      </c>
    </row>
    <row r="19" spans="1:57" x14ac:dyDescent="0.3">
      <c r="A19" t="s">
        <v>34</v>
      </c>
      <c r="B19">
        <v>2018</v>
      </c>
      <c r="C19" s="10">
        <v>4872</v>
      </c>
      <c r="D19" s="11">
        <v>2588</v>
      </c>
      <c r="E19" s="11">
        <v>3516</v>
      </c>
      <c r="F19" s="11">
        <v>3132</v>
      </c>
      <c r="G19" s="11">
        <v>1789</v>
      </c>
      <c r="H19" s="11">
        <v>9</v>
      </c>
      <c r="I19" s="12"/>
      <c r="J19" s="20">
        <v>3769</v>
      </c>
      <c r="K19" s="21">
        <v>2101</v>
      </c>
      <c r="L19" s="21">
        <v>2226</v>
      </c>
      <c r="M19" s="21">
        <v>1978</v>
      </c>
      <c r="N19" s="21">
        <v>1282</v>
      </c>
      <c r="O19" s="21">
        <v>8</v>
      </c>
      <c r="P19" s="22">
        <v>0</v>
      </c>
      <c r="Q19" s="23">
        <v>85896</v>
      </c>
      <c r="R19" s="24">
        <v>85896</v>
      </c>
      <c r="S19" s="24">
        <v>85896</v>
      </c>
      <c r="T19" s="24">
        <v>85896</v>
      </c>
      <c r="U19" s="24">
        <v>85896</v>
      </c>
      <c r="V19" s="24">
        <v>43999</v>
      </c>
      <c r="W19" s="24">
        <v>0</v>
      </c>
      <c r="X19" s="51">
        <f t="shared" si="0"/>
        <v>1</v>
      </c>
      <c r="Y19" s="52">
        <f t="shared" si="1"/>
        <v>1</v>
      </c>
      <c r="Z19" s="52">
        <f t="shared" si="2"/>
        <v>1</v>
      </c>
      <c r="AA19" s="52">
        <f t="shared" si="3"/>
        <v>1</v>
      </c>
      <c r="AB19" s="52">
        <f t="shared" si="4"/>
        <v>1</v>
      </c>
      <c r="AC19" s="52">
        <f t="shared" si="5"/>
        <v>0.51223572692558439</v>
      </c>
      <c r="AD19" s="53">
        <f t="shared" si="6"/>
        <v>0</v>
      </c>
      <c r="AE19" s="25">
        <v>57</v>
      </c>
      <c r="AF19" s="25">
        <v>29</v>
      </c>
      <c r="AG19" s="25">
        <v>1057</v>
      </c>
      <c r="AH19" s="25">
        <v>7243</v>
      </c>
      <c r="AI19" s="25">
        <v>75441</v>
      </c>
      <c r="AJ19" s="25">
        <v>2069</v>
      </c>
      <c r="AK19" s="26">
        <v>0</v>
      </c>
      <c r="AL19" s="38">
        <v>85896</v>
      </c>
    </row>
    <row r="20" spans="1:57" x14ac:dyDescent="0.3">
      <c r="A20" t="s">
        <v>34</v>
      </c>
      <c r="B20">
        <v>2019</v>
      </c>
      <c r="C20" s="10">
        <v>5594</v>
      </c>
      <c r="D20" s="11">
        <v>4116</v>
      </c>
      <c r="E20" s="11">
        <v>4650</v>
      </c>
      <c r="F20" s="11">
        <v>3334</v>
      </c>
      <c r="G20" s="11">
        <v>1847</v>
      </c>
      <c r="H20" s="11"/>
      <c r="I20" s="12"/>
      <c r="J20" s="20">
        <v>3581</v>
      </c>
      <c r="K20" s="21">
        <v>2694</v>
      </c>
      <c r="L20" s="21">
        <v>2690</v>
      </c>
      <c r="M20" s="21">
        <v>2096</v>
      </c>
      <c r="N20" s="21">
        <v>1314</v>
      </c>
      <c r="O20" s="21">
        <v>0</v>
      </c>
      <c r="P20" s="22">
        <v>0</v>
      </c>
      <c r="Q20" s="23">
        <v>105777</v>
      </c>
      <c r="R20" s="24">
        <v>105777</v>
      </c>
      <c r="S20" s="24">
        <v>105777</v>
      </c>
      <c r="T20" s="24">
        <v>105777</v>
      </c>
      <c r="U20" s="24">
        <v>61812</v>
      </c>
      <c r="V20" s="24">
        <v>0</v>
      </c>
      <c r="W20" s="24">
        <v>0</v>
      </c>
      <c r="X20" s="51">
        <f t="shared" si="0"/>
        <v>1</v>
      </c>
      <c r="Y20" s="52">
        <f t="shared" si="1"/>
        <v>1</v>
      </c>
      <c r="Z20" s="52">
        <f t="shared" si="2"/>
        <v>1</v>
      </c>
      <c r="AA20" s="52">
        <f t="shared" si="3"/>
        <v>1</v>
      </c>
      <c r="AB20" s="52">
        <f t="shared" si="4"/>
        <v>0.58436143963243425</v>
      </c>
      <c r="AC20" s="52">
        <f t="shared" si="5"/>
        <v>0</v>
      </c>
      <c r="AD20" s="53">
        <f t="shared" si="6"/>
        <v>0</v>
      </c>
      <c r="AE20" s="25">
        <v>32</v>
      </c>
      <c r="AF20" s="25">
        <v>38</v>
      </c>
      <c r="AG20" s="25">
        <v>1168</v>
      </c>
      <c r="AH20" s="25">
        <v>6836</v>
      </c>
      <c r="AI20" s="25">
        <v>97703</v>
      </c>
      <c r="AJ20" s="25">
        <v>0</v>
      </c>
      <c r="AK20" s="26">
        <v>0</v>
      </c>
      <c r="AL20" s="38">
        <v>105777</v>
      </c>
    </row>
    <row r="21" spans="1:57" x14ac:dyDescent="0.3">
      <c r="A21" t="s">
        <v>34</v>
      </c>
      <c r="B21">
        <v>2020</v>
      </c>
      <c r="C21" s="10">
        <v>2778</v>
      </c>
      <c r="D21" s="11">
        <v>2276</v>
      </c>
      <c r="E21" s="11">
        <v>2385</v>
      </c>
      <c r="F21" s="11">
        <v>1260</v>
      </c>
      <c r="G21" s="11">
        <v>123</v>
      </c>
      <c r="H21" s="11"/>
      <c r="I21" s="12"/>
      <c r="J21" s="20">
        <v>2207</v>
      </c>
      <c r="K21" s="21">
        <v>1844</v>
      </c>
      <c r="L21" s="21">
        <v>1761</v>
      </c>
      <c r="M21" s="21">
        <v>1090</v>
      </c>
      <c r="N21" s="21">
        <v>111</v>
      </c>
      <c r="O21" s="21">
        <v>0</v>
      </c>
      <c r="P21" s="22">
        <v>0</v>
      </c>
      <c r="Q21" s="23">
        <v>79408</v>
      </c>
      <c r="R21" s="24">
        <v>79408</v>
      </c>
      <c r="S21" s="24">
        <v>79408</v>
      </c>
      <c r="T21" s="24">
        <v>49032</v>
      </c>
      <c r="U21" s="24">
        <v>0</v>
      </c>
      <c r="V21" s="24">
        <v>0</v>
      </c>
      <c r="W21" s="24">
        <v>0</v>
      </c>
      <c r="X21" s="51">
        <f t="shared" si="0"/>
        <v>1</v>
      </c>
      <c r="Y21" s="52">
        <f t="shared" si="1"/>
        <v>1</v>
      </c>
      <c r="Z21" s="52">
        <f t="shared" si="2"/>
        <v>1</v>
      </c>
      <c r="AA21" s="52">
        <f t="shared" si="3"/>
        <v>0.6174692726173685</v>
      </c>
      <c r="AB21" s="52">
        <f t="shared" si="4"/>
        <v>0</v>
      </c>
      <c r="AC21" s="52">
        <f t="shared" si="5"/>
        <v>0</v>
      </c>
      <c r="AD21" s="53">
        <f t="shared" si="6"/>
        <v>0</v>
      </c>
      <c r="AE21" s="25">
        <v>26</v>
      </c>
      <c r="AF21" s="25">
        <v>37</v>
      </c>
      <c r="AG21" s="25">
        <v>781</v>
      </c>
      <c r="AH21" s="25">
        <v>3696</v>
      </c>
      <c r="AI21" s="25">
        <v>74868</v>
      </c>
      <c r="AJ21" s="25">
        <v>0</v>
      </c>
      <c r="AK21" s="26">
        <v>0</v>
      </c>
      <c r="AL21" s="38">
        <v>79408</v>
      </c>
      <c r="AO21" s="94" t="s">
        <v>53</v>
      </c>
      <c r="AP21" s="95"/>
      <c r="AQ21" s="95"/>
      <c r="AR21" s="95"/>
      <c r="AS21" s="95"/>
      <c r="AT21" s="95"/>
      <c r="AU21" s="95"/>
      <c r="AV21" s="95"/>
    </row>
    <row r="22" spans="1:57" x14ac:dyDescent="0.3">
      <c r="A22" t="s">
        <v>34</v>
      </c>
      <c r="B22">
        <v>2021</v>
      </c>
      <c r="C22" s="10">
        <v>2465</v>
      </c>
      <c r="D22" s="11">
        <v>1696</v>
      </c>
      <c r="E22" s="11">
        <v>1288</v>
      </c>
      <c r="F22" s="11">
        <v>131</v>
      </c>
      <c r="G22" s="11"/>
      <c r="H22" s="11"/>
      <c r="I22" s="12"/>
      <c r="J22" s="20">
        <v>2027</v>
      </c>
      <c r="K22" s="21">
        <v>1431</v>
      </c>
      <c r="L22" s="21">
        <v>1071</v>
      </c>
      <c r="M22" s="21">
        <v>119</v>
      </c>
      <c r="N22" s="21">
        <v>0</v>
      </c>
      <c r="O22" s="21">
        <v>0</v>
      </c>
      <c r="P22" s="22">
        <v>0</v>
      </c>
      <c r="Q22" s="23">
        <v>74859</v>
      </c>
      <c r="R22" s="24">
        <v>74859</v>
      </c>
      <c r="S22" s="24">
        <v>37457</v>
      </c>
      <c r="T22" s="24">
        <v>0</v>
      </c>
      <c r="U22" s="24">
        <v>0</v>
      </c>
      <c r="V22" s="24">
        <v>0</v>
      </c>
      <c r="W22" s="24">
        <v>0</v>
      </c>
      <c r="X22" s="51">
        <f t="shared" si="0"/>
        <v>1</v>
      </c>
      <c r="Y22" s="52">
        <f t="shared" si="1"/>
        <v>1</v>
      </c>
      <c r="Z22" s="52">
        <f t="shared" si="2"/>
        <v>0.50036735729838766</v>
      </c>
      <c r="AA22" s="52">
        <f t="shared" si="3"/>
        <v>0</v>
      </c>
      <c r="AB22" s="52">
        <f t="shared" si="4"/>
        <v>0</v>
      </c>
      <c r="AC22" s="52">
        <f t="shared" si="5"/>
        <v>0</v>
      </c>
      <c r="AD22" s="53">
        <f t="shared" si="6"/>
        <v>0</v>
      </c>
      <c r="AE22" s="25">
        <v>32</v>
      </c>
      <c r="AF22" s="25">
        <v>54</v>
      </c>
      <c r="AG22" s="25">
        <v>388</v>
      </c>
      <c r="AH22" s="25">
        <v>2719</v>
      </c>
      <c r="AI22" s="25">
        <v>71666</v>
      </c>
      <c r="AJ22" s="25">
        <v>0</v>
      </c>
      <c r="AK22" s="26">
        <v>0</v>
      </c>
      <c r="AL22" s="38">
        <v>74859</v>
      </c>
      <c r="AO22" s="44" t="s">
        <v>37</v>
      </c>
      <c r="AP22" s="42" t="s">
        <v>38</v>
      </c>
      <c r="AQ22" s="42" t="s">
        <v>39</v>
      </c>
      <c r="AR22" s="42" t="s">
        <v>40</v>
      </c>
      <c r="AS22" s="42" t="s">
        <v>41</v>
      </c>
      <c r="AT22" s="42" t="s">
        <v>42</v>
      </c>
      <c r="AU22" s="42" t="s">
        <v>43</v>
      </c>
      <c r="AV22" s="43" t="s">
        <v>44</v>
      </c>
      <c r="AX22" s="44" t="s">
        <v>37</v>
      </c>
      <c r="AY22" s="70" t="s">
        <v>38</v>
      </c>
      <c r="AZ22" s="42" t="s">
        <v>39</v>
      </c>
      <c r="BA22" s="42" t="s">
        <v>40</v>
      </c>
      <c r="BB22" s="42" t="s">
        <v>41</v>
      </c>
      <c r="BC22" s="42" t="s">
        <v>42</v>
      </c>
      <c r="BD22" s="42" t="s">
        <v>43</v>
      </c>
      <c r="BE22" s="43" t="s">
        <v>44</v>
      </c>
    </row>
    <row r="23" spans="1:57" x14ac:dyDescent="0.3">
      <c r="A23" t="s">
        <v>34</v>
      </c>
      <c r="B23">
        <v>2022</v>
      </c>
      <c r="C23" s="10">
        <v>3050</v>
      </c>
      <c r="D23" s="11">
        <v>1475</v>
      </c>
      <c r="E23" s="11">
        <v>146</v>
      </c>
      <c r="F23" s="11"/>
      <c r="G23" s="11"/>
      <c r="H23" s="11"/>
      <c r="I23" s="12"/>
      <c r="J23" s="20">
        <v>2414</v>
      </c>
      <c r="K23" s="21">
        <v>1244</v>
      </c>
      <c r="L23" s="21">
        <v>131</v>
      </c>
      <c r="M23" s="21">
        <v>0</v>
      </c>
      <c r="N23" s="21">
        <v>0</v>
      </c>
      <c r="O23" s="21">
        <v>0</v>
      </c>
      <c r="P23" s="22">
        <v>0</v>
      </c>
      <c r="Q23" s="23">
        <v>85474</v>
      </c>
      <c r="R23" s="24">
        <v>44376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51">
        <f t="shared" si="0"/>
        <v>1</v>
      </c>
      <c r="Y23" s="52">
        <f t="shared" si="1"/>
        <v>0.5191754217656831</v>
      </c>
      <c r="Z23" s="52">
        <f t="shared" si="2"/>
        <v>0</v>
      </c>
      <c r="AA23" s="52">
        <f t="shared" si="3"/>
        <v>0</v>
      </c>
      <c r="AB23" s="52">
        <f t="shared" si="4"/>
        <v>0</v>
      </c>
      <c r="AC23" s="52">
        <f t="shared" si="5"/>
        <v>0</v>
      </c>
      <c r="AD23" s="53">
        <f t="shared" si="6"/>
        <v>0</v>
      </c>
      <c r="AE23" s="25">
        <v>16</v>
      </c>
      <c r="AF23" s="25">
        <v>61</v>
      </c>
      <c r="AG23" s="25">
        <v>0</v>
      </c>
      <c r="AH23" s="25">
        <v>3324</v>
      </c>
      <c r="AI23" s="25">
        <v>82073</v>
      </c>
      <c r="AJ23" s="25">
        <v>0</v>
      </c>
      <c r="AK23" s="26">
        <v>0</v>
      </c>
      <c r="AL23" s="38">
        <v>85474</v>
      </c>
      <c r="AO23" s="61" t="s">
        <v>32</v>
      </c>
      <c r="AP23" s="57">
        <f>SUMIFS(J:J,A:A,AO23,X:X,1)</f>
        <v>24217</v>
      </c>
      <c r="AQ23" s="62">
        <f>SUMIFS(K:K,A:A,AO23,Y:Y,1)</f>
        <v>12760</v>
      </c>
      <c r="AR23" s="62">
        <f>SUMIFS(L:L,A:A,AO23,Z:Z,1)</f>
        <v>5953</v>
      </c>
      <c r="AS23" s="62">
        <f>SUMIFS(M:M,A:A,AO23,AA:AA,1)</f>
        <v>2295</v>
      </c>
      <c r="AT23" s="62">
        <f>SUMIFS(N:N,A:A,AO23,AB:AB,1)</f>
        <v>883</v>
      </c>
      <c r="AU23" s="62">
        <f>SUMIFS(O:O,A:A,AO23,AC:AC,1)</f>
        <v>7</v>
      </c>
      <c r="AV23" s="64">
        <f>SUMIFS(P:P,A:A,AO23,AD:AD,1)</f>
        <v>3</v>
      </c>
      <c r="AX23" s="61" t="s">
        <v>32</v>
      </c>
      <c r="AY23" s="57">
        <f>SUMIFS(Q:Q,A:A,AO23,X:X,1)</f>
        <v>723978</v>
      </c>
      <c r="AZ23" s="62">
        <f>SUMIFS(R:R,A:A,AO23,X:X,1)</f>
        <v>688911</v>
      </c>
      <c r="BA23" s="62">
        <f>SUMIFS(S:S,A:A,AO23,X:X,1)</f>
        <v>600645</v>
      </c>
      <c r="BB23" s="62">
        <f>SUMIFS(T:T,A:A,AO23,X:X,1)</f>
        <v>512296</v>
      </c>
      <c r="BC23" s="62">
        <f>SUMIFS(U:U,A:A,AO23,X:X,1)</f>
        <v>415902</v>
      </c>
      <c r="BD23" s="62">
        <f>SUMIFS(V:V,A:A,AO23,X:X,1)</f>
        <v>305784</v>
      </c>
      <c r="BE23" s="64">
        <f>SUMIFS(W:W,A:A,AO23,X:X,1)</f>
        <v>222523</v>
      </c>
    </row>
    <row r="24" spans="1:57" x14ac:dyDescent="0.3">
      <c r="A24" t="s">
        <v>34</v>
      </c>
      <c r="B24">
        <v>2023</v>
      </c>
      <c r="C24" s="10">
        <v>2137</v>
      </c>
      <c r="D24" s="11">
        <v>153</v>
      </c>
      <c r="E24" s="11"/>
      <c r="F24" s="11"/>
      <c r="G24" s="11"/>
      <c r="H24" s="11"/>
      <c r="I24" s="12"/>
      <c r="J24" s="20">
        <v>1680</v>
      </c>
      <c r="K24" s="21">
        <v>135</v>
      </c>
      <c r="L24" s="21">
        <v>0</v>
      </c>
      <c r="M24" s="21">
        <v>0</v>
      </c>
      <c r="N24" s="21">
        <v>0</v>
      </c>
      <c r="O24" s="21">
        <v>0</v>
      </c>
      <c r="P24" s="22">
        <v>0</v>
      </c>
      <c r="Q24" s="23">
        <v>36718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51">
        <f t="shared" si="0"/>
        <v>0.55271555876685929</v>
      </c>
      <c r="Y24" s="52">
        <f t="shared" si="1"/>
        <v>0</v>
      </c>
      <c r="Z24" s="52">
        <f t="shared" si="2"/>
        <v>0</v>
      </c>
      <c r="AA24" s="52">
        <f t="shared" si="3"/>
        <v>0</v>
      </c>
      <c r="AB24" s="52">
        <f t="shared" si="4"/>
        <v>0</v>
      </c>
      <c r="AC24" s="52">
        <f t="shared" si="5"/>
        <v>0</v>
      </c>
      <c r="AD24" s="53">
        <f t="shared" si="6"/>
        <v>0</v>
      </c>
      <c r="AE24" s="25">
        <v>5</v>
      </c>
      <c r="AF24" s="25">
        <v>373</v>
      </c>
      <c r="AG24" s="25">
        <v>0</v>
      </c>
      <c r="AH24" s="25">
        <v>2306</v>
      </c>
      <c r="AI24" s="25">
        <v>63748</v>
      </c>
      <c r="AJ24" s="25">
        <v>0</v>
      </c>
      <c r="AK24" s="26">
        <v>0</v>
      </c>
      <c r="AL24" s="38">
        <v>66432</v>
      </c>
      <c r="AO24" s="58" t="s">
        <v>34</v>
      </c>
      <c r="AP24" s="65">
        <f t="shared" ref="AP24:AP28" si="14">SUMIFS(J:J,A:A,AO24,X:X,1)</f>
        <v>23332</v>
      </c>
      <c r="AQ24" s="60">
        <f t="shared" ref="AQ24:AQ28" si="15">SUMIFS(K:K,A:A,AO24,Y:Y,1)</f>
        <v>14741</v>
      </c>
      <c r="AR24" s="60">
        <f t="shared" ref="AR24:AR28" si="16">SUMIFS(L:L,A:A,AO24,Z:Z,1)</f>
        <v>13639</v>
      </c>
      <c r="AS24" s="60">
        <f t="shared" ref="AS24:AS28" si="17">SUMIFS(M:M,A:A,AO24,AA:AA,1)</f>
        <v>10324</v>
      </c>
      <c r="AT24" s="60">
        <f t="shared" ref="AT24:AT28" si="18">SUMIFS(N:N,A:A,AO24,AB:AB,1)</f>
        <v>5923</v>
      </c>
      <c r="AU24" s="60">
        <f t="shared" ref="AU24:AU28" si="19">SUMIFS(O:O,A:A,AO24,AC:AC,1)</f>
        <v>26</v>
      </c>
      <c r="AV24" s="66">
        <f t="shared" ref="AV24:AV28" si="20">SUMIFS(P:P,A:A,AO24,AD:AD,1)</f>
        <v>1</v>
      </c>
      <c r="AX24" s="58" t="s">
        <v>34</v>
      </c>
      <c r="AY24" s="65">
        <f t="shared" ref="AY24:AY28" si="21">SUMIFS(Q:Q,A:A,AO24,X:X,1)</f>
        <v>728782</v>
      </c>
      <c r="AZ24" s="60">
        <f t="shared" ref="AZ24:AZ28" si="22">SUMIFS(R:R,A:A,AO24,X:X,1)</f>
        <v>687684</v>
      </c>
      <c r="BA24" s="60">
        <f t="shared" ref="BA24:BA28" si="23">SUMIFS(S:S,A:A,AO24,X:X,1)</f>
        <v>605906</v>
      </c>
      <c r="BB24" s="60">
        <f t="shared" ref="BB24:BB28" si="24">SUMIFS(T:T,A:A,AO24,X:X,1)</f>
        <v>538073</v>
      </c>
      <c r="BC24" s="60">
        <f t="shared" ref="BC24:BC28" si="25">SUMIFS(U:U,A:A,AO24,X:X,1)</f>
        <v>445076</v>
      </c>
      <c r="BD24" s="60">
        <f t="shared" ref="BD24:BD28" si="26">SUMIFS(V:V,A:A,AO24,X:X,1)</f>
        <v>341367</v>
      </c>
      <c r="BE24" s="66">
        <f t="shared" ref="BE24:BE28" si="27">SUMIFS(W:W,A:A,AO24,X:X,1)</f>
        <v>270899</v>
      </c>
    </row>
    <row r="25" spans="1:57" x14ac:dyDescent="0.3">
      <c r="A25" t="s">
        <v>34</v>
      </c>
      <c r="B25">
        <v>2024</v>
      </c>
      <c r="C25" s="10">
        <v>556</v>
      </c>
      <c r="D25" s="11"/>
      <c r="E25" s="11"/>
      <c r="F25" s="11"/>
      <c r="G25" s="11"/>
      <c r="H25" s="11"/>
      <c r="I25" s="12"/>
      <c r="J25" s="20">
        <v>463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2">
        <v>0</v>
      </c>
      <c r="Q25" s="23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51">
        <f t="shared" si="0"/>
        <v>0</v>
      </c>
      <c r="Y25" s="52">
        <f t="shared" si="1"/>
        <v>0</v>
      </c>
      <c r="Z25" s="52">
        <f t="shared" si="2"/>
        <v>0</v>
      </c>
      <c r="AA25" s="52">
        <f t="shared" si="3"/>
        <v>0</v>
      </c>
      <c r="AB25" s="52">
        <f t="shared" si="4"/>
        <v>0</v>
      </c>
      <c r="AC25" s="52">
        <f t="shared" si="5"/>
        <v>0</v>
      </c>
      <c r="AD25" s="53">
        <f t="shared" si="6"/>
        <v>0</v>
      </c>
      <c r="AE25" s="25">
        <v>0</v>
      </c>
      <c r="AF25" s="25">
        <v>1106</v>
      </c>
      <c r="AG25" s="25">
        <v>0</v>
      </c>
      <c r="AH25" s="25">
        <v>1329</v>
      </c>
      <c r="AI25" s="25">
        <v>33820</v>
      </c>
      <c r="AJ25" s="25">
        <v>0</v>
      </c>
      <c r="AK25" s="26">
        <v>0</v>
      </c>
      <c r="AL25" s="38">
        <v>36255</v>
      </c>
      <c r="AO25" s="58" t="s">
        <v>36</v>
      </c>
      <c r="AP25" s="65">
        <f t="shared" si="14"/>
        <v>17041</v>
      </c>
      <c r="AQ25" s="60">
        <f t="shared" si="15"/>
        <v>11511</v>
      </c>
      <c r="AR25" s="60">
        <f t="shared" si="16"/>
        <v>6214</v>
      </c>
      <c r="AS25" s="60">
        <f t="shared" si="17"/>
        <v>981</v>
      </c>
      <c r="AT25" s="60">
        <f t="shared" si="18"/>
        <v>5</v>
      </c>
      <c r="AU25" s="60">
        <f t="shared" si="19"/>
        <v>0</v>
      </c>
      <c r="AV25" s="66">
        <f t="shared" si="20"/>
        <v>0</v>
      </c>
      <c r="AX25" s="58" t="s">
        <v>36</v>
      </c>
      <c r="AY25" s="65">
        <f t="shared" si="21"/>
        <v>375668</v>
      </c>
      <c r="AZ25" s="60">
        <f t="shared" si="22"/>
        <v>357909</v>
      </c>
      <c r="BA25" s="60">
        <f t="shared" si="23"/>
        <v>313087</v>
      </c>
      <c r="BB25" s="60">
        <f t="shared" si="24"/>
        <v>275370</v>
      </c>
      <c r="BC25" s="60">
        <f t="shared" si="25"/>
        <v>232401</v>
      </c>
      <c r="BD25" s="60">
        <f t="shared" si="26"/>
        <v>196589</v>
      </c>
      <c r="BE25" s="66">
        <f t="shared" si="27"/>
        <v>165810</v>
      </c>
    </row>
    <row r="26" spans="1:57" x14ac:dyDescent="0.3">
      <c r="A26" t="s">
        <v>36</v>
      </c>
      <c r="B26">
        <v>2013</v>
      </c>
      <c r="C26" s="10">
        <v>3031</v>
      </c>
      <c r="D26" s="11">
        <v>2638</v>
      </c>
      <c r="E26" s="11">
        <v>1612</v>
      </c>
      <c r="F26" s="11">
        <v>173</v>
      </c>
      <c r="G26" s="11"/>
      <c r="H26" s="11"/>
      <c r="I26" s="12"/>
      <c r="J26" s="20">
        <v>2377</v>
      </c>
      <c r="K26" s="21">
        <v>2142</v>
      </c>
      <c r="L26" s="21">
        <v>1315</v>
      </c>
      <c r="M26" s="21">
        <v>156</v>
      </c>
      <c r="N26" s="21">
        <v>0</v>
      </c>
      <c r="O26" s="21">
        <v>0</v>
      </c>
      <c r="P26" s="22">
        <v>0</v>
      </c>
      <c r="Q26" s="23">
        <v>29683</v>
      </c>
      <c r="R26" s="24">
        <v>29683</v>
      </c>
      <c r="S26" s="24">
        <v>29683</v>
      </c>
      <c r="T26" s="24">
        <v>29683</v>
      </c>
      <c r="U26" s="24">
        <v>29683</v>
      </c>
      <c r="V26" s="24">
        <v>29683</v>
      </c>
      <c r="W26" s="24">
        <v>29683</v>
      </c>
      <c r="X26" s="51">
        <f t="shared" si="0"/>
        <v>1</v>
      </c>
      <c r="Y26" s="52">
        <f t="shared" si="1"/>
        <v>1</v>
      </c>
      <c r="Z26" s="52">
        <f t="shared" si="2"/>
        <v>1</v>
      </c>
      <c r="AA26" s="52">
        <f t="shared" si="3"/>
        <v>1</v>
      </c>
      <c r="AB26" s="52">
        <f t="shared" si="4"/>
        <v>1</v>
      </c>
      <c r="AC26" s="52">
        <f t="shared" si="5"/>
        <v>1</v>
      </c>
      <c r="AD26" s="53">
        <f t="shared" si="6"/>
        <v>1</v>
      </c>
      <c r="AE26" s="25">
        <v>1</v>
      </c>
      <c r="AF26" s="25">
        <v>23</v>
      </c>
      <c r="AG26" s="25">
        <v>19305</v>
      </c>
      <c r="AH26" s="25">
        <v>10354</v>
      </c>
      <c r="AI26" s="25">
        <v>0</v>
      </c>
      <c r="AJ26" s="25">
        <v>0</v>
      </c>
      <c r="AK26" s="26">
        <v>0</v>
      </c>
      <c r="AL26" s="38">
        <v>29683</v>
      </c>
      <c r="AO26" s="58" t="s">
        <v>31</v>
      </c>
      <c r="AP26" s="65">
        <f t="shared" si="14"/>
        <v>83239</v>
      </c>
      <c r="AQ26" s="60">
        <f t="shared" si="15"/>
        <v>40126</v>
      </c>
      <c r="AR26" s="60">
        <f t="shared" si="16"/>
        <v>32300</v>
      </c>
      <c r="AS26" s="60">
        <f t="shared" si="17"/>
        <v>22594</v>
      </c>
      <c r="AT26" s="60">
        <f t="shared" si="18"/>
        <v>13463</v>
      </c>
      <c r="AU26" s="60">
        <f t="shared" si="19"/>
        <v>116</v>
      </c>
      <c r="AV26" s="66">
        <f t="shared" si="20"/>
        <v>14</v>
      </c>
      <c r="AX26" s="58" t="s">
        <v>31</v>
      </c>
      <c r="AY26" s="65">
        <f t="shared" si="21"/>
        <v>1288484</v>
      </c>
      <c r="AZ26" s="60">
        <f t="shared" si="22"/>
        <v>1204167</v>
      </c>
      <c r="BA26" s="60">
        <f t="shared" si="23"/>
        <v>1025721</v>
      </c>
      <c r="BB26" s="60">
        <f t="shared" si="24"/>
        <v>876580</v>
      </c>
      <c r="BC26" s="60">
        <f t="shared" si="25"/>
        <v>699975</v>
      </c>
      <c r="BD26" s="60">
        <f t="shared" si="26"/>
        <v>517262</v>
      </c>
      <c r="BE26" s="66">
        <f t="shared" si="27"/>
        <v>385669</v>
      </c>
    </row>
    <row r="27" spans="1:57" x14ac:dyDescent="0.3">
      <c r="A27" t="s">
        <v>36</v>
      </c>
      <c r="B27">
        <v>2014</v>
      </c>
      <c r="C27" s="10">
        <v>3978</v>
      </c>
      <c r="D27" s="11">
        <v>3037</v>
      </c>
      <c r="E27" s="11">
        <v>1686</v>
      </c>
      <c r="F27" s="11">
        <v>253</v>
      </c>
      <c r="G27" s="11"/>
      <c r="H27" s="11"/>
      <c r="I27" s="12"/>
      <c r="J27" s="20">
        <v>3315</v>
      </c>
      <c r="K27" s="21">
        <v>2559</v>
      </c>
      <c r="L27" s="21">
        <v>1396</v>
      </c>
      <c r="M27" s="21">
        <v>226</v>
      </c>
      <c r="N27" s="21">
        <v>0</v>
      </c>
      <c r="O27" s="21">
        <v>0</v>
      </c>
      <c r="P27" s="22">
        <v>0</v>
      </c>
      <c r="Q27" s="23">
        <v>43268</v>
      </c>
      <c r="R27" s="24">
        <v>43268</v>
      </c>
      <c r="S27" s="24">
        <v>43268</v>
      </c>
      <c r="T27" s="24">
        <v>43268</v>
      </c>
      <c r="U27" s="24">
        <v>43268</v>
      </c>
      <c r="V27" s="24">
        <v>43268</v>
      </c>
      <c r="W27" s="24">
        <v>43268</v>
      </c>
      <c r="X27" s="51">
        <f t="shared" si="0"/>
        <v>1</v>
      </c>
      <c r="Y27" s="52">
        <f t="shared" si="1"/>
        <v>1</v>
      </c>
      <c r="Z27" s="52">
        <f t="shared" si="2"/>
        <v>1</v>
      </c>
      <c r="AA27" s="52">
        <f t="shared" si="3"/>
        <v>1</v>
      </c>
      <c r="AB27" s="52">
        <f t="shared" si="4"/>
        <v>1</v>
      </c>
      <c r="AC27" s="52">
        <f t="shared" si="5"/>
        <v>1</v>
      </c>
      <c r="AD27" s="53">
        <f t="shared" si="6"/>
        <v>1</v>
      </c>
      <c r="AE27" s="25">
        <v>17</v>
      </c>
      <c r="AF27" s="25">
        <v>386</v>
      </c>
      <c r="AG27" s="25">
        <v>23903</v>
      </c>
      <c r="AH27" s="25">
        <v>18962</v>
      </c>
      <c r="AI27" s="25">
        <v>0</v>
      </c>
      <c r="AJ27" s="25">
        <v>0</v>
      </c>
      <c r="AK27" s="26">
        <v>0</v>
      </c>
      <c r="AL27" s="38">
        <v>43268</v>
      </c>
      <c r="AO27" s="58" t="s">
        <v>33</v>
      </c>
      <c r="AP27" s="65">
        <f t="shared" si="14"/>
        <v>49994</v>
      </c>
      <c r="AQ27" s="60">
        <f t="shared" si="15"/>
        <v>29207</v>
      </c>
      <c r="AR27" s="60">
        <f t="shared" si="16"/>
        <v>17350</v>
      </c>
      <c r="AS27" s="60">
        <f t="shared" si="17"/>
        <v>6298</v>
      </c>
      <c r="AT27" s="60">
        <f t="shared" si="18"/>
        <v>23</v>
      </c>
      <c r="AU27" s="60">
        <f t="shared" si="19"/>
        <v>1</v>
      </c>
      <c r="AV27" s="66">
        <f t="shared" si="20"/>
        <v>35</v>
      </c>
      <c r="AX27" s="58" t="s">
        <v>33</v>
      </c>
      <c r="AY27" s="65">
        <f t="shared" si="21"/>
        <v>2319432</v>
      </c>
      <c r="AZ27" s="60">
        <f t="shared" si="22"/>
        <v>2214399</v>
      </c>
      <c r="BA27" s="60">
        <f t="shared" si="23"/>
        <v>1967807</v>
      </c>
      <c r="BB27" s="60">
        <f t="shared" si="24"/>
        <v>1763746</v>
      </c>
      <c r="BC27" s="60">
        <f t="shared" si="25"/>
        <v>1520408</v>
      </c>
      <c r="BD27" s="60">
        <f t="shared" si="26"/>
        <v>1237946</v>
      </c>
      <c r="BE27" s="66">
        <f t="shared" si="27"/>
        <v>982147</v>
      </c>
    </row>
    <row r="28" spans="1:57" x14ac:dyDescent="0.3">
      <c r="A28" t="s">
        <v>36</v>
      </c>
      <c r="B28">
        <v>2015</v>
      </c>
      <c r="C28" s="10">
        <v>3269</v>
      </c>
      <c r="D28" s="11">
        <v>2077</v>
      </c>
      <c r="E28" s="11">
        <v>1268</v>
      </c>
      <c r="F28" s="11">
        <v>213</v>
      </c>
      <c r="G28" s="11"/>
      <c r="H28" s="11"/>
      <c r="I28" s="12"/>
      <c r="J28" s="20">
        <v>2744</v>
      </c>
      <c r="K28" s="21">
        <v>1772</v>
      </c>
      <c r="L28" s="21">
        <v>1064</v>
      </c>
      <c r="M28" s="21">
        <v>195</v>
      </c>
      <c r="N28" s="21">
        <v>0</v>
      </c>
      <c r="O28" s="21">
        <v>0</v>
      </c>
      <c r="P28" s="22">
        <v>0</v>
      </c>
      <c r="Q28" s="23">
        <v>42934</v>
      </c>
      <c r="R28" s="24">
        <v>42934</v>
      </c>
      <c r="S28" s="24">
        <v>42934</v>
      </c>
      <c r="T28" s="24">
        <v>42934</v>
      </c>
      <c r="U28" s="24">
        <v>42934</v>
      </c>
      <c r="V28" s="24">
        <v>42934</v>
      </c>
      <c r="W28" s="24">
        <v>42934</v>
      </c>
      <c r="X28" s="51">
        <f t="shared" si="0"/>
        <v>1</v>
      </c>
      <c r="Y28" s="52">
        <f t="shared" si="1"/>
        <v>1</v>
      </c>
      <c r="Z28" s="52">
        <f t="shared" si="2"/>
        <v>1</v>
      </c>
      <c r="AA28" s="52">
        <f t="shared" si="3"/>
        <v>1</v>
      </c>
      <c r="AB28" s="52">
        <f t="shared" si="4"/>
        <v>1</v>
      </c>
      <c r="AC28" s="52">
        <f t="shared" si="5"/>
        <v>1</v>
      </c>
      <c r="AD28" s="53">
        <f t="shared" si="6"/>
        <v>1</v>
      </c>
      <c r="AE28" s="25">
        <v>28</v>
      </c>
      <c r="AF28" s="25">
        <v>169</v>
      </c>
      <c r="AG28" s="25">
        <v>19600</v>
      </c>
      <c r="AH28" s="25">
        <v>23137</v>
      </c>
      <c r="AI28" s="25">
        <v>0</v>
      </c>
      <c r="AJ28" s="25">
        <v>0</v>
      </c>
      <c r="AK28" s="26">
        <v>0</v>
      </c>
      <c r="AL28" s="38">
        <v>42934</v>
      </c>
      <c r="AO28" s="59" t="s">
        <v>35</v>
      </c>
      <c r="AP28" s="67">
        <f t="shared" si="14"/>
        <v>67787</v>
      </c>
      <c r="AQ28" s="63">
        <f t="shared" si="15"/>
        <v>5750</v>
      </c>
      <c r="AR28" s="63">
        <f t="shared" si="16"/>
        <v>251</v>
      </c>
      <c r="AS28" s="63">
        <f t="shared" si="17"/>
        <v>87</v>
      </c>
      <c r="AT28" s="63">
        <f t="shared" si="18"/>
        <v>3</v>
      </c>
      <c r="AU28" s="63">
        <f t="shared" si="19"/>
        <v>2</v>
      </c>
      <c r="AV28" s="68">
        <f t="shared" si="20"/>
        <v>0</v>
      </c>
      <c r="AX28" s="59" t="s">
        <v>35</v>
      </c>
      <c r="AY28" s="67">
        <f t="shared" si="21"/>
        <v>604085</v>
      </c>
      <c r="AZ28" s="63">
        <f t="shared" si="22"/>
        <v>568709</v>
      </c>
      <c r="BA28" s="63">
        <f t="shared" si="23"/>
        <v>476088</v>
      </c>
      <c r="BB28" s="63">
        <f t="shared" si="24"/>
        <v>411656</v>
      </c>
      <c r="BC28" s="63">
        <f t="shared" si="25"/>
        <v>322472</v>
      </c>
      <c r="BD28" s="63">
        <f t="shared" si="26"/>
        <v>229810</v>
      </c>
      <c r="BE28" s="68">
        <f t="shared" si="27"/>
        <v>173400</v>
      </c>
    </row>
    <row r="29" spans="1:57" x14ac:dyDescent="0.3">
      <c r="A29" t="s">
        <v>36</v>
      </c>
      <c r="B29">
        <v>2016</v>
      </c>
      <c r="C29" s="10">
        <v>1983</v>
      </c>
      <c r="D29" s="11">
        <v>1337</v>
      </c>
      <c r="E29" s="11">
        <v>874</v>
      </c>
      <c r="F29" s="11">
        <v>187</v>
      </c>
      <c r="G29" s="11">
        <v>3</v>
      </c>
      <c r="H29" s="11"/>
      <c r="I29" s="12"/>
      <c r="J29" s="20">
        <v>1688</v>
      </c>
      <c r="K29" s="21">
        <v>1148</v>
      </c>
      <c r="L29" s="21">
        <v>722</v>
      </c>
      <c r="M29" s="21">
        <v>165</v>
      </c>
      <c r="N29" s="21">
        <v>2</v>
      </c>
      <c r="O29" s="21">
        <v>0</v>
      </c>
      <c r="P29" s="22">
        <v>0</v>
      </c>
      <c r="Q29" s="23">
        <v>33451</v>
      </c>
      <c r="R29" s="24">
        <v>33451</v>
      </c>
      <c r="S29" s="24">
        <v>33451</v>
      </c>
      <c r="T29" s="24">
        <v>33451</v>
      </c>
      <c r="U29" s="24">
        <v>33451</v>
      </c>
      <c r="V29" s="24">
        <v>33451</v>
      </c>
      <c r="W29" s="24">
        <v>33451</v>
      </c>
      <c r="X29" s="51">
        <f t="shared" si="0"/>
        <v>1</v>
      </c>
      <c r="Y29" s="52">
        <f t="shared" si="1"/>
        <v>1</v>
      </c>
      <c r="Z29" s="52">
        <f t="shared" si="2"/>
        <v>1</v>
      </c>
      <c r="AA29" s="52">
        <f t="shared" si="3"/>
        <v>1</v>
      </c>
      <c r="AB29" s="52">
        <f t="shared" si="4"/>
        <v>1</v>
      </c>
      <c r="AC29" s="52">
        <f t="shared" si="5"/>
        <v>1</v>
      </c>
      <c r="AD29" s="53">
        <f t="shared" si="6"/>
        <v>1</v>
      </c>
      <c r="AE29" s="25">
        <v>26</v>
      </c>
      <c r="AF29" s="25">
        <v>48</v>
      </c>
      <c r="AG29" s="25">
        <v>14030</v>
      </c>
      <c r="AH29" s="25">
        <v>19347</v>
      </c>
      <c r="AI29" s="25">
        <v>0</v>
      </c>
      <c r="AJ29" s="25">
        <v>0</v>
      </c>
      <c r="AK29" s="26">
        <v>0</v>
      </c>
      <c r="AL29" s="38">
        <v>33451</v>
      </c>
    </row>
    <row r="30" spans="1:57" x14ac:dyDescent="0.3">
      <c r="A30" t="s">
        <v>36</v>
      </c>
      <c r="B30">
        <v>2017</v>
      </c>
      <c r="C30" s="10">
        <v>1551</v>
      </c>
      <c r="D30" s="11">
        <v>1134</v>
      </c>
      <c r="E30" s="11">
        <v>648</v>
      </c>
      <c r="F30" s="11">
        <v>126</v>
      </c>
      <c r="G30" s="11">
        <v>3</v>
      </c>
      <c r="H30" s="11"/>
      <c r="I30" s="12"/>
      <c r="J30" s="20">
        <v>1339</v>
      </c>
      <c r="K30" s="21">
        <v>955</v>
      </c>
      <c r="L30" s="21">
        <v>533</v>
      </c>
      <c r="M30" s="21">
        <v>91</v>
      </c>
      <c r="N30" s="21">
        <v>2</v>
      </c>
      <c r="O30" s="21">
        <v>0</v>
      </c>
      <c r="P30" s="22">
        <v>0</v>
      </c>
      <c r="Q30" s="23">
        <v>30114</v>
      </c>
      <c r="R30" s="24">
        <v>30114</v>
      </c>
      <c r="S30" s="24">
        <v>30114</v>
      </c>
      <c r="T30" s="24">
        <v>30114</v>
      </c>
      <c r="U30" s="24">
        <v>30114</v>
      </c>
      <c r="V30" s="24">
        <v>30114</v>
      </c>
      <c r="W30" s="24">
        <v>16474</v>
      </c>
      <c r="X30" s="51">
        <f t="shared" si="0"/>
        <v>1</v>
      </c>
      <c r="Y30" s="52">
        <f t="shared" si="1"/>
        <v>1</v>
      </c>
      <c r="Z30" s="52">
        <f t="shared" si="2"/>
        <v>1</v>
      </c>
      <c r="AA30" s="52">
        <f t="shared" si="3"/>
        <v>1</v>
      </c>
      <c r="AB30" s="52">
        <f t="shared" si="4"/>
        <v>1</v>
      </c>
      <c r="AC30" s="52">
        <f t="shared" si="5"/>
        <v>1</v>
      </c>
      <c r="AD30" s="53">
        <f t="shared" si="6"/>
        <v>0.54705452613402406</v>
      </c>
      <c r="AE30" s="25">
        <v>7</v>
      </c>
      <c r="AF30" s="25">
        <v>36</v>
      </c>
      <c r="AG30" s="25">
        <v>11325</v>
      </c>
      <c r="AH30" s="25">
        <v>18745</v>
      </c>
      <c r="AI30" s="25">
        <v>1</v>
      </c>
      <c r="AJ30" s="25">
        <v>0</v>
      </c>
      <c r="AK30" s="26">
        <v>0</v>
      </c>
      <c r="AL30" s="38">
        <v>30114</v>
      </c>
    </row>
    <row r="31" spans="1:57" x14ac:dyDescent="0.3">
      <c r="A31" t="s">
        <v>36</v>
      </c>
      <c r="B31">
        <v>2018</v>
      </c>
      <c r="C31" s="10">
        <v>1853</v>
      </c>
      <c r="D31" s="11">
        <v>1311</v>
      </c>
      <c r="E31" s="11">
        <v>628</v>
      </c>
      <c r="F31" s="11">
        <v>98</v>
      </c>
      <c r="G31" s="11">
        <v>1</v>
      </c>
      <c r="H31" s="11"/>
      <c r="I31" s="12"/>
      <c r="J31" s="20">
        <v>1568</v>
      </c>
      <c r="K31" s="21">
        <v>1107</v>
      </c>
      <c r="L31" s="21">
        <v>442</v>
      </c>
      <c r="M31" s="21">
        <v>80</v>
      </c>
      <c r="N31" s="21">
        <v>1</v>
      </c>
      <c r="O31" s="21">
        <v>0</v>
      </c>
      <c r="P31" s="22">
        <v>0</v>
      </c>
      <c r="Q31" s="23">
        <v>34399</v>
      </c>
      <c r="R31" s="24">
        <v>34399</v>
      </c>
      <c r="S31" s="24">
        <v>34399</v>
      </c>
      <c r="T31" s="24">
        <v>34399</v>
      </c>
      <c r="U31" s="24">
        <v>34399</v>
      </c>
      <c r="V31" s="24">
        <v>17139</v>
      </c>
      <c r="W31" s="24">
        <v>0</v>
      </c>
      <c r="X31" s="51">
        <f t="shared" si="0"/>
        <v>1</v>
      </c>
      <c r="Y31" s="52">
        <f t="shared" si="1"/>
        <v>1</v>
      </c>
      <c r="Z31" s="52">
        <f t="shared" si="2"/>
        <v>1</v>
      </c>
      <c r="AA31" s="52">
        <f t="shared" si="3"/>
        <v>1</v>
      </c>
      <c r="AB31" s="52">
        <f t="shared" si="4"/>
        <v>1</v>
      </c>
      <c r="AC31" s="52">
        <f t="shared" si="5"/>
        <v>0.49824122794267273</v>
      </c>
      <c r="AD31" s="53">
        <f t="shared" si="6"/>
        <v>0</v>
      </c>
      <c r="AE31" s="25">
        <v>23</v>
      </c>
      <c r="AF31" s="25">
        <v>77</v>
      </c>
      <c r="AG31" s="25">
        <v>12309</v>
      </c>
      <c r="AH31" s="25">
        <v>21990</v>
      </c>
      <c r="AI31" s="25">
        <v>0</v>
      </c>
      <c r="AJ31" s="25">
        <v>0</v>
      </c>
      <c r="AK31" s="26">
        <v>0</v>
      </c>
      <c r="AL31" s="38">
        <v>34399</v>
      </c>
    </row>
    <row r="32" spans="1:57" x14ac:dyDescent="0.3">
      <c r="A32" t="s">
        <v>36</v>
      </c>
      <c r="B32">
        <v>2019</v>
      </c>
      <c r="C32" s="10">
        <v>1624</v>
      </c>
      <c r="D32" s="11">
        <v>938</v>
      </c>
      <c r="E32" s="11">
        <v>545</v>
      </c>
      <c r="F32" s="11">
        <v>90</v>
      </c>
      <c r="G32" s="11"/>
      <c r="H32" s="11"/>
      <c r="I32" s="12"/>
      <c r="J32" s="20">
        <v>1413</v>
      </c>
      <c r="K32" s="21">
        <v>723</v>
      </c>
      <c r="L32" s="21">
        <v>394</v>
      </c>
      <c r="M32" s="21">
        <v>68</v>
      </c>
      <c r="N32" s="21">
        <v>0</v>
      </c>
      <c r="O32" s="21">
        <v>0</v>
      </c>
      <c r="P32" s="22">
        <v>0</v>
      </c>
      <c r="Q32" s="23">
        <v>38192</v>
      </c>
      <c r="R32" s="24">
        <v>38192</v>
      </c>
      <c r="S32" s="24">
        <v>38192</v>
      </c>
      <c r="T32" s="24">
        <v>38192</v>
      </c>
      <c r="U32" s="24">
        <v>18552</v>
      </c>
      <c r="V32" s="24">
        <v>0</v>
      </c>
      <c r="W32" s="24">
        <v>0</v>
      </c>
      <c r="X32" s="51">
        <f t="shared" si="0"/>
        <v>1</v>
      </c>
      <c r="Y32" s="52">
        <f t="shared" si="1"/>
        <v>1</v>
      </c>
      <c r="Z32" s="52">
        <f t="shared" si="2"/>
        <v>1</v>
      </c>
      <c r="AA32" s="52">
        <f t="shared" si="3"/>
        <v>1</v>
      </c>
      <c r="AB32" s="52">
        <f t="shared" si="4"/>
        <v>0.48575617930456638</v>
      </c>
      <c r="AC32" s="52">
        <f t="shared" si="5"/>
        <v>0</v>
      </c>
      <c r="AD32" s="53">
        <f t="shared" si="6"/>
        <v>0</v>
      </c>
      <c r="AE32" s="25">
        <v>29</v>
      </c>
      <c r="AF32" s="25">
        <v>94</v>
      </c>
      <c r="AG32" s="25">
        <v>13177</v>
      </c>
      <c r="AH32" s="25">
        <v>24891</v>
      </c>
      <c r="AI32" s="25">
        <v>1</v>
      </c>
      <c r="AJ32" s="25">
        <v>0</v>
      </c>
      <c r="AK32" s="26">
        <v>0</v>
      </c>
      <c r="AL32" s="38">
        <v>38192</v>
      </c>
    </row>
    <row r="33" spans="1:48" x14ac:dyDescent="0.3">
      <c r="A33" t="s">
        <v>36</v>
      </c>
      <c r="B33">
        <v>2020</v>
      </c>
      <c r="C33" s="10">
        <v>1242</v>
      </c>
      <c r="D33" s="11">
        <v>661</v>
      </c>
      <c r="E33" s="11">
        <v>445</v>
      </c>
      <c r="F33" s="11">
        <v>64</v>
      </c>
      <c r="G33" s="11"/>
      <c r="H33" s="11"/>
      <c r="I33" s="12"/>
      <c r="J33" s="20">
        <v>979</v>
      </c>
      <c r="K33" s="21">
        <v>526</v>
      </c>
      <c r="L33" s="21">
        <v>348</v>
      </c>
      <c r="M33" s="21">
        <v>42</v>
      </c>
      <c r="N33" s="21">
        <v>0</v>
      </c>
      <c r="O33" s="21">
        <v>0</v>
      </c>
      <c r="P33" s="22">
        <v>0</v>
      </c>
      <c r="Q33" s="23">
        <v>39865</v>
      </c>
      <c r="R33" s="24">
        <v>39865</v>
      </c>
      <c r="S33" s="24">
        <v>39865</v>
      </c>
      <c r="T33" s="24">
        <v>23329</v>
      </c>
      <c r="U33" s="24">
        <v>0</v>
      </c>
      <c r="V33" s="24">
        <v>0</v>
      </c>
      <c r="W33" s="24">
        <v>0</v>
      </c>
      <c r="X33" s="51">
        <f t="shared" si="0"/>
        <v>1</v>
      </c>
      <c r="Y33" s="52">
        <f t="shared" si="1"/>
        <v>1</v>
      </c>
      <c r="Z33" s="52">
        <f t="shared" si="2"/>
        <v>1</v>
      </c>
      <c r="AA33" s="52">
        <f t="shared" si="3"/>
        <v>0.58520005016932142</v>
      </c>
      <c r="AB33" s="52">
        <f t="shared" si="4"/>
        <v>0</v>
      </c>
      <c r="AC33" s="52">
        <f t="shared" si="5"/>
        <v>0</v>
      </c>
      <c r="AD33" s="53">
        <f t="shared" si="6"/>
        <v>0</v>
      </c>
      <c r="AE33" s="25">
        <v>15</v>
      </c>
      <c r="AF33" s="25">
        <v>35</v>
      </c>
      <c r="AG33" s="25">
        <v>15647</v>
      </c>
      <c r="AH33" s="25">
        <v>24168</v>
      </c>
      <c r="AI33" s="25">
        <v>0</v>
      </c>
      <c r="AJ33" s="25">
        <v>0</v>
      </c>
      <c r="AK33" s="26">
        <v>0</v>
      </c>
      <c r="AL33" s="38">
        <v>39865</v>
      </c>
    </row>
    <row r="34" spans="1:48" x14ac:dyDescent="0.3">
      <c r="A34" t="s">
        <v>36</v>
      </c>
      <c r="B34">
        <v>2021</v>
      </c>
      <c r="C34" s="10">
        <v>1057</v>
      </c>
      <c r="D34" s="11">
        <v>834</v>
      </c>
      <c r="E34" s="11">
        <v>441</v>
      </c>
      <c r="F34" s="11">
        <v>10</v>
      </c>
      <c r="G34" s="11"/>
      <c r="H34" s="11"/>
      <c r="I34" s="12"/>
      <c r="J34" s="20">
        <v>797</v>
      </c>
      <c r="K34" s="21">
        <v>579</v>
      </c>
      <c r="L34" s="21">
        <v>344</v>
      </c>
      <c r="M34" s="21">
        <v>9</v>
      </c>
      <c r="N34" s="21">
        <v>0</v>
      </c>
      <c r="O34" s="21">
        <v>0</v>
      </c>
      <c r="P34" s="22">
        <v>0</v>
      </c>
      <c r="Q34" s="23">
        <v>44610</v>
      </c>
      <c r="R34" s="24">
        <v>44610</v>
      </c>
      <c r="S34" s="24">
        <v>21181</v>
      </c>
      <c r="T34" s="24">
        <v>0</v>
      </c>
      <c r="U34" s="24">
        <v>0</v>
      </c>
      <c r="V34" s="24">
        <v>0</v>
      </c>
      <c r="W34" s="24">
        <v>0</v>
      </c>
      <c r="X34" s="51">
        <f t="shared" si="0"/>
        <v>1</v>
      </c>
      <c r="Y34" s="52">
        <f t="shared" si="1"/>
        <v>1</v>
      </c>
      <c r="Z34" s="52">
        <f t="shared" si="2"/>
        <v>0.47480385563774941</v>
      </c>
      <c r="AA34" s="52">
        <f t="shared" si="3"/>
        <v>0</v>
      </c>
      <c r="AB34" s="52">
        <f t="shared" si="4"/>
        <v>0</v>
      </c>
      <c r="AC34" s="52">
        <f t="shared" si="5"/>
        <v>0</v>
      </c>
      <c r="AD34" s="53">
        <f t="shared" si="6"/>
        <v>0</v>
      </c>
      <c r="AE34" s="25">
        <v>11</v>
      </c>
      <c r="AF34" s="25">
        <v>17</v>
      </c>
      <c r="AG34" s="25">
        <v>16572</v>
      </c>
      <c r="AH34" s="25">
        <v>28009</v>
      </c>
      <c r="AI34" s="25">
        <v>1</v>
      </c>
      <c r="AJ34" s="25">
        <v>0</v>
      </c>
      <c r="AK34" s="26">
        <v>0</v>
      </c>
      <c r="AL34" s="38">
        <v>44610</v>
      </c>
    </row>
    <row r="35" spans="1:48" x14ac:dyDescent="0.3">
      <c r="A35" t="s">
        <v>36</v>
      </c>
      <c r="B35">
        <v>2022</v>
      </c>
      <c r="C35" s="10">
        <v>934</v>
      </c>
      <c r="D35" s="11">
        <v>452</v>
      </c>
      <c r="E35" s="11">
        <v>45</v>
      </c>
      <c r="F35" s="11"/>
      <c r="G35" s="11"/>
      <c r="H35" s="11"/>
      <c r="I35" s="12"/>
      <c r="J35" s="20">
        <v>821</v>
      </c>
      <c r="K35" s="21">
        <v>414</v>
      </c>
      <c r="L35" s="21">
        <v>38</v>
      </c>
      <c r="M35" s="21">
        <v>0</v>
      </c>
      <c r="N35" s="21">
        <v>0</v>
      </c>
      <c r="O35" s="21">
        <v>0</v>
      </c>
      <c r="P35" s="22">
        <v>0</v>
      </c>
      <c r="Q35" s="23">
        <v>39152</v>
      </c>
      <c r="R35" s="24">
        <v>21393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51">
        <f t="shared" si="0"/>
        <v>1</v>
      </c>
      <c r="Y35" s="52">
        <f t="shared" si="1"/>
        <v>0.54640886800163468</v>
      </c>
      <c r="Z35" s="52">
        <f t="shared" si="2"/>
        <v>0</v>
      </c>
      <c r="AA35" s="52">
        <f t="shared" si="3"/>
        <v>0</v>
      </c>
      <c r="AB35" s="52">
        <f t="shared" si="4"/>
        <v>0</v>
      </c>
      <c r="AC35" s="52">
        <f t="shared" si="5"/>
        <v>0</v>
      </c>
      <c r="AD35" s="53">
        <f t="shared" si="6"/>
        <v>0</v>
      </c>
      <c r="AE35" s="25">
        <v>17</v>
      </c>
      <c r="AF35" s="25">
        <v>33</v>
      </c>
      <c r="AG35" s="25">
        <v>16829</v>
      </c>
      <c r="AH35" s="25">
        <v>22272</v>
      </c>
      <c r="AI35" s="25">
        <v>1</v>
      </c>
      <c r="AJ35" s="25">
        <v>0</v>
      </c>
      <c r="AK35" s="26">
        <v>0</v>
      </c>
      <c r="AL35" s="38">
        <v>39152</v>
      </c>
    </row>
    <row r="36" spans="1:48" x14ac:dyDescent="0.3">
      <c r="A36" t="s">
        <v>36</v>
      </c>
      <c r="B36">
        <v>2023</v>
      </c>
      <c r="C36" s="10">
        <v>686</v>
      </c>
      <c r="D36" s="11">
        <v>39</v>
      </c>
      <c r="E36" s="11"/>
      <c r="F36" s="11"/>
      <c r="G36" s="11"/>
      <c r="H36" s="11"/>
      <c r="I36" s="12"/>
      <c r="J36" s="20">
        <v>615</v>
      </c>
      <c r="K36" s="21">
        <v>38</v>
      </c>
      <c r="L36" s="21">
        <v>0</v>
      </c>
      <c r="M36" s="21">
        <v>0</v>
      </c>
      <c r="N36" s="21">
        <v>0</v>
      </c>
      <c r="O36" s="21">
        <v>0</v>
      </c>
      <c r="P36" s="22">
        <v>0</v>
      </c>
      <c r="Q36" s="23">
        <v>16412</v>
      </c>
      <c r="R36" s="24">
        <v>0</v>
      </c>
      <c r="S36" s="24">
        <v>0</v>
      </c>
      <c r="T36" s="24">
        <v>0</v>
      </c>
      <c r="U36" s="24">
        <v>0</v>
      </c>
      <c r="V36" s="24">
        <v>0</v>
      </c>
      <c r="W36" s="24">
        <v>0</v>
      </c>
      <c r="X36" s="51">
        <f t="shared" si="0"/>
        <v>0.49406948040219156</v>
      </c>
      <c r="Y36" s="52">
        <f t="shared" si="1"/>
        <v>0</v>
      </c>
      <c r="Z36" s="52">
        <f t="shared" si="2"/>
        <v>0</v>
      </c>
      <c r="AA36" s="52">
        <f t="shared" si="3"/>
        <v>0</v>
      </c>
      <c r="AB36" s="52">
        <f t="shared" si="4"/>
        <v>0</v>
      </c>
      <c r="AC36" s="52">
        <f t="shared" si="5"/>
        <v>0</v>
      </c>
      <c r="AD36" s="53">
        <f t="shared" si="6"/>
        <v>0</v>
      </c>
      <c r="AE36" s="25">
        <v>4</v>
      </c>
      <c r="AF36" s="25">
        <v>27</v>
      </c>
      <c r="AG36" s="25">
        <v>9738</v>
      </c>
      <c r="AH36" s="25">
        <v>23448</v>
      </c>
      <c r="AI36" s="25">
        <v>1</v>
      </c>
      <c r="AJ36" s="25">
        <v>0</v>
      </c>
      <c r="AK36" s="26">
        <v>0</v>
      </c>
      <c r="AL36" s="38">
        <v>33218</v>
      </c>
      <c r="AO36" s="90" t="s">
        <v>54</v>
      </c>
      <c r="AP36" s="90"/>
      <c r="AQ36" s="90"/>
      <c r="AR36" s="90"/>
      <c r="AS36" s="90"/>
      <c r="AT36" s="90"/>
      <c r="AU36" s="90"/>
      <c r="AV36" s="90"/>
    </row>
    <row r="37" spans="1:48" x14ac:dyDescent="0.3">
      <c r="A37" t="s">
        <v>36</v>
      </c>
      <c r="B37">
        <v>2024</v>
      </c>
      <c r="C37" s="10">
        <v>122</v>
      </c>
      <c r="D37" s="11"/>
      <c r="E37" s="11"/>
      <c r="F37" s="11"/>
      <c r="G37" s="11"/>
      <c r="H37" s="11"/>
      <c r="I37" s="12"/>
      <c r="J37" s="20">
        <v>117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2">
        <v>0</v>
      </c>
      <c r="Q37" s="23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51">
        <f t="shared" si="0"/>
        <v>0</v>
      </c>
      <c r="Y37" s="52">
        <f t="shared" si="1"/>
        <v>0</v>
      </c>
      <c r="Z37" s="52">
        <f t="shared" si="2"/>
        <v>0</v>
      </c>
      <c r="AA37" s="52">
        <f t="shared" si="3"/>
        <v>0</v>
      </c>
      <c r="AB37" s="52">
        <f t="shared" si="4"/>
        <v>0</v>
      </c>
      <c r="AC37" s="52">
        <f t="shared" si="5"/>
        <v>0</v>
      </c>
      <c r="AD37" s="53">
        <f t="shared" si="6"/>
        <v>0</v>
      </c>
      <c r="AE37" s="25">
        <v>2</v>
      </c>
      <c r="AF37" s="25">
        <v>135</v>
      </c>
      <c r="AG37" s="25">
        <v>5198</v>
      </c>
      <c r="AH37" s="25">
        <v>10713</v>
      </c>
      <c r="AI37" s="25">
        <v>0</v>
      </c>
      <c r="AJ37" s="25">
        <v>0</v>
      </c>
      <c r="AK37" s="26">
        <v>0</v>
      </c>
      <c r="AL37" s="38">
        <v>16048</v>
      </c>
      <c r="AO37" s="44" t="s">
        <v>37</v>
      </c>
      <c r="AP37" s="70" t="s">
        <v>38</v>
      </c>
      <c r="AQ37" s="42" t="s">
        <v>39</v>
      </c>
      <c r="AR37" s="42" t="s">
        <v>40</v>
      </c>
      <c r="AS37" s="42" t="s">
        <v>41</v>
      </c>
      <c r="AT37" s="42" t="s">
        <v>42</v>
      </c>
      <c r="AU37" s="42" t="s">
        <v>43</v>
      </c>
      <c r="AV37" s="43" t="s">
        <v>44</v>
      </c>
    </row>
    <row r="38" spans="1:48" x14ac:dyDescent="0.3">
      <c r="A38" t="s">
        <v>31</v>
      </c>
      <c r="B38">
        <v>2013</v>
      </c>
      <c r="C38" s="10">
        <v>5810</v>
      </c>
      <c r="D38" s="11">
        <v>3398</v>
      </c>
      <c r="E38" s="11">
        <v>3571</v>
      </c>
      <c r="F38" s="11">
        <v>3013</v>
      </c>
      <c r="G38" s="11">
        <v>2339</v>
      </c>
      <c r="H38" s="11">
        <v>9</v>
      </c>
      <c r="I38" s="12"/>
      <c r="J38" s="20">
        <v>4881</v>
      </c>
      <c r="K38" s="21">
        <v>2921</v>
      </c>
      <c r="L38" s="21">
        <v>2679</v>
      </c>
      <c r="M38" s="21">
        <v>2167</v>
      </c>
      <c r="N38" s="21">
        <v>1611</v>
      </c>
      <c r="O38" s="21">
        <v>7</v>
      </c>
      <c r="P38" s="22">
        <v>0</v>
      </c>
      <c r="Q38" s="23">
        <v>62112</v>
      </c>
      <c r="R38" s="24">
        <v>62112</v>
      </c>
      <c r="S38" s="24">
        <v>62112</v>
      </c>
      <c r="T38" s="24">
        <v>62112</v>
      </c>
      <c r="U38" s="24">
        <v>62112</v>
      </c>
      <c r="V38" s="24">
        <v>62112</v>
      </c>
      <c r="W38" s="24">
        <v>62112</v>
      </c>
      <c r="X38" s="51">
        <f t="shared" si="0"/>
        <v>1</v>
      </c>
      <c r="Y38" s="52">
        <f t="shared" si="1"/>
        <v>1</v>
      </c>
      <c r="Z38" s="52">
        <f t="shared" si="2"/>
        <v>1</v>
      </c>
      <c r="AA38" s="52">
        <f t="shared" si="3"/>
        <v>1</v>
      </c>
      <c r="AB38" s="52">
        <f t="shared" si="4"/>
        <v>1</v>
      </c>
      <c r="AC38" s="52">
        <f t="shared" si="5"/>
        <v>1</v>
      </c>
      <c r="AD38" s="53">
        <f t="shared" si="6"/>
        <v>1</v>
      </c>
      <c r="AE38" s="25">
        <v>0</v>
      </c>
      <c r="AF38" s="25">
        <v>83</v>
      </c>
      <c r="AG38" s="25">
        <v>559</v>
      </c>
      <c r="AH38" s="25">
        <v>539</v>
      </c>
      <c r="AI38" s="25">
        <v>60931</v>
      </c>
      <c r="AJ38" s="25">
        <v>0</v>
      </c>
      <c r="AK38" s="26">
        <v>0</v>
      </c>
      <c r="AL38" s="38">
        <v>62112</v>
      </c>
      <c r="AO38" s="61" t="s">
        <v>32</v>
      </c>
      <c r="AP38" s="72">
        <f t="shared" ref="AP38:AV38" si="28">AP23/AY23</f>
        <v>3.3449911461397995E-2</v>
      </c>
      <c r="AQ38" s="73">
        <f t="shared" si="28"/>
        <v>1.8521986149154245E-2</v>
      </c>
      <c r="AR38" s="73">
        <f t="shared" si="28"/>
        <v>9.9110123284136212E-3</v>
      </c>
      <c r="AS38" s="73">
        <f t="shared" si="28"/>
        <v>4.4798319721411056E-3</v>
      </c>
      <c r="AT38" s="73">
        <f t="shared" si="28"/>
        <v>2.1230963063413977E-3</v>
      </c>
      <c r="AU38" s="73">
        <f t="shared" si="28"/>
        <v>2.2891976035371372E-5</v>
      </c>
      <c r="AV38" s="74">
        <f t="shared" si="28"/>
        <v>1.3481752448061549E-5</v>
      </c>
    </row>
    <row r="39" spans="1:48" x14ac:dyDescent="0.3">
      <c r="A39" t="s">
        <v>31</v>
      </c>
      <c r="B39">
        <v>2014</v>
      </c>
      <c r="C39" s="10">
        <v>6879</v>
      </c>
      <c r="D39" s="11">
        <v>3981</v>
      </c>
      <c r="E39" s="11">
        <v>4185</v>
      </c>
      <c r="F39" s="11">
        <v>3483</v>
      </c>
      <c r="G39" s="11">
        <v>2948</v>
      </c>
      <c r="H39" s="11">
        <v>9</v>
      </c>
      <c r="I39" s="12">
        <v>2</v>
      </c>
      <c r="J39" s="20">
        <v>5745</v>
      </c>
      <c r="K39" s="21">
        <v>3343</v>
      </c>
      <c r="L39" s="21">
        <v>3038</v>
      </c>
      <c r="M39" s="21">
        <v>2479</v>
      </c>
      <c r="N39" s="21">
        <v>1996</v>
      </c>
      <c r="O39" s="21">
        <v>9</v>
      </c>
      <c r="P39" s="22">
        <v>2</v>
      </c>
      <c r="Q39" s="23">
        <v>78159</v>
      </c>
      <c r="R39" s="24">
        <v>78159</v>
      </c>
      <c r="S39" s="24">
        <v>78159</v>
      </c>
      <c r="T39" s="24">
        <v>78159</v>
      </c>
      <c r="U39" s="24">
        <v>78159</v>
      </c>
      <c r="V39" s="24">
        <v>78159</v>
      </c>
      <c r="W39" s="24">
        <v>78159</v>
      </c>
      <c r="X39" s="51">
        <f t="shared" si="0"/>
        <v>1</v>
      </c>
      <c r="Y39" s="52">
        <f t="shared" si="1"/>
        <v>1</v>
      </c>
      <c r="Z39" s="52">
        <f t="shared" si="2"/>
        <v>1</v>
      </c>
      <c r="AA39" s="52">
        <f t="shared" si="3"/>
        <v>1</v>
      </c>
      <c r="AB39" s="52">
        <f t="shared" si="4"/>
        <v>1</v>
      </c>
      <c r="AC39" s="52">
        <f t="shared" si="5"/>
        <v>1</v>
      </c>
      <c r="AD39" s="53">
        <f t="shared" si="6"/>
        <v>1</v>
      </c>
      <c r="AE39" s="25">
        <v>13</v>
      </c>
      <c r="AF39" s="25">
        <v>1193</v>
      </c>
      <c r="AG39" s="25">
        <v>993</v>
      </c>
      <c r="AH39" s="25">
        <v>660</v>
      </c>
      <c r="AI39" s="25">
        <v>75300</v>
      </c>
      <c r="AJ39" s="25">
        <v>0</v>
      </c>
      <c r="AK39" s="26">
        <v>0</v>
      </c>
      <c r="AL39" s="38">
        <v>78159</v>
      </c>
      <c r="AO39" s="58" t="s">
        <v>34</v>
      </c>
      <c r="AP39" s="75">
        <f t="shared" ref="AP39:AP43" si="29">AP24/AY24</f>
        <v>3.2015060745188548E-2</v>
      </c>
      <c r="AQ39" s="76">
        <f t="shared" ref="AQ39:AQ43" si="30">AQ24/AZ24</f>
        <v>2.1435717567952723E-2</v>
      </c>
      <c r="AR39" s="76">
        <f t="shared" ref="AR39:AR43" si="31">AR24/BA24</f>
        <v>2.2510092324551992E-2</v>
      </c>
      <c r="AS39" s="76">
        <f t="shared" ref="AS39:AS43" si="32">AS24/BB24</f>
        <v>1.9186987639223673E-2</v>
      </c>
      <c r="AT39" s="76">
        <f t="shared" ref="AT39:AT43" si="33">AT24/BC24</f>
        <v>1.3307839559985261E-2</v>
      </c>
      <c r="AU39" s="76">
        <f t="shared" ref="AU39:AU43" si="34">AU24/BD24</f>
        <v>7.6164362694695157E-5</v>
      </c>
      <c r="AV39" s="77">
        <f t="shared" ref="AV39:AV43" si="35">AV24/BE24</f>
        <v>3.6914126667134244E-6</v>
      </c>
    </row>
    <row r="40" spans="1:48" x14ac:dyDescent="0.3">
      <c r="A40" t="s">
        <v>31</v>
      </c>
      <c r="B40">
        <v>2015</v>
      </c>
      <c r="C40" s="10">
        <v>6310</v>
      </c>
      <c r="D40" s="11">
        <v>3725</v>
      </c>
      <c r="E40" s="11">
        <v>4083</v>
      </c>
      <c r="F40" s="11">
        <v>3625</v>
      </c>
      <c r="G40" s="11">
        <v>2846</v>
      </c>
      <c r="H40" s="11">
        <v>31</v>
      </c>
      <c r="I40" s="12">
        <v>7</v>
      </c>
      <c r="J40" s="20">
        <v>5309</v>
      </c>
      <c r="K40" s="21">
        <v>3161</v>
      </c>
      <c r="L40" s="21">
        <v>2936</v>
      </c>
      <c r="M40" s="21">
        <v>2487</v>
      </c>
      <c r="N40" s="21">
        <v>1903</v>
      </c>
      <c r="O40" s="21">
        <v>20</v>
      </c>
      <c r="P40" s="22">
        <v>6</v>
      </c>
      <c r="Q40" s="23">
        <v>78490</v>
      </c>
      <c r="R40" s="24">
        <v>78490</v>
      </c>
      <c r="S40" s="24">
        <v>78490</v>
      </c>
      <c r="T40" s="24">
        <v>78490</v>
      </c>
      <c r="U40" s="24">
        <v>78490</v>
      </c>
      <c r="V40" s="24">
        <v>78490</v>
      </c>
      <c r="W40" s="24">
        <v>78490</v>
      </c>
      <c r="X40" s="51">
        <f t="shared" si="0"/>
        <v>1</v>
      </c>
      <c r="Y40" s="52">
        <f t="shared" si="1"/>
        <v>1</v>
      </c>
      <c r="Z40" s="52">
        <f t="shared" si="2"/>
        <v>1</v>
      </c>
      <c r="AA40" s="52">
        <f t="shared" si="3"/>
        <v>1</v>
      </c>
      <c r="AB40" s="52">
        <f t="shared" si="4"/>
        <v>1</v>
      </c>
      <c r="AC40" s="52">
        <f t="shared" si="5"/>
        <v>1</v>
      </c>
      <c r="AD40" s="53">
        <f t="shared" si="6"/>
        <v>1</v>
      </c>
      <c r="AE40" s="25">
        <v>72</v>
      </c>
      <c r="AF40" s="25">
        <v>906</v>
      </c>
      <c r="AG40" s="25">
        <v>1532</v>
      </c>
      <c r="AH40" s="25">
        <v>691</v>
      </c>
      <c r="AI40" s="25">
        <v>75289</v>
      </c>
      <c r="AJ40" s="25">
        <v>0</v>
      </c>
      <c r="AK40" s="26">
        <v>0</v>
      </c>
      <c r="AL40" s="38">
        <v>78490</v>
      </c>
      <c r="AO40" s="58" t="s">
        <v>36</v>
      </c>
      <c r="AP40" s="75">
        <f t="shared" si="29"/>
        <v>4.5361862069699839E-2</v>
      </c>
      <c r="AQ40" s="76">
        <f t="shared" si="30"/>
        <v>3.2161806492711838E-2</v>
      </c>
      <c r="AR40" s="76">
        <f t="shared" si="31"/>
        <v>1.9847518421397248E-2</v>
      </c>
      <c r="AS40" s="76">
        <f t="shared" si="32"/>
        <v>3.5624795729382285E-3</v>
      </c>
      <c r="AT40" s="76">
        <f t="shared" si="33"/>
        <v>2.151453737290287E-5</v>
      </c>
      <c r="AU40" s="76">
        <f t="shared" si="34"/>
        <v>0</v>
      </c>
      <c r="AV40" s="77">
        <f t="shared" si="35"/>
        <v>0</v>
      </c>
    </row>
    <row r="41" spans="1:48" x14ac:dyDescent="0.3">
      <c r="A41" t="s">
        <v>31</v>
      </c>
      <c r="B41">
        <v>2016</v>
      </c>
      <c r="C41" s="10">
        <v>6907</v>
      </c>
      <c r="D41" s="11">
        <v>4212</v>
      </c>
      <c r="E41" s="11">
        <v>4904</v>
      </c>
      <c r="F41" s="11">
        <v>4239</v>
      </c>
      <c r="G41" s="11">
        <v>3324</v>
      </c>
      <c r="H41" s="11">
        <v>41</v>
      </c>
      <c r="I41" s="12">
        <v>7</v>
      </c>
      <c r="J41" s="20">
        <v>5886</v>
      </c>
      <c r="K41" s="21">
        <v>3562</v>
      </c>
      <c r="L41" s="21">
        <v>3511</v>
      </c>
      <c r="M41" s="21">
        <v>2889</v>
      </c>
      <c r="N41" s="21">
        <v>2117</v>
      </c>
      <c r="O41" s="21">
        <v>32</v>
      </c>
      <c r="P41" s="22">
        <v>6</v>
      </c>
      <c r="Q41" s="23">
        <v>96604</v>
      </c>
      <c r="R41" s="24">
        <v>96604</v>
      </c>
      <c r="S41" s="24">
        <v>96604</v>
      </c>
      <c r="T41" s="24">
        <v>96604</v>
      </c>
      <c r="U41" s="24">
        <v>96604</v>
      </c>
      <c r="V41" s="24">
        <v>96604</v>
      </c>
      <c r="W41" s="24">
        <v>96604</v>
      </c>
      <c r="X41" s="51">
        <f t="shared" si="0"/>
        <v>1</v>
      </c>
      <c r="Y41" s="52">
        <f t="shared" si="1"/>
        <v>1</v>
      </c>
      <c r="Z41" s="52">
        <f t="shared" si="2"/>
        <v>1</v>
      </c>
      <c r="AA41" s="52">
        <f t="shared" si="3"/>
        <v>1</v>
      </c>
      <c r="AB41" s="52">
        <f t="shared" si="4"/>
        <v>1</v>
      </c>
      <c r="AC41" s="52">
        <f t="shared" si="5"/>
        <v>1</v>
      </c>
      <c r="AD41" s="53">
        <f t="shared" si="6"/>
        <v>1</v>
      </c>
      <c r="AE41" s="25">
        <v>61</v>
      </c>
      <c r="AF41" s="25">
        <v>105</v>
      </c>
      <c r="AG41" s="25">
        <v>1358</v>
      </c>
      <c r="AH41" s="25">
        <v>937</v>
      </c>
      <c r="AI41" s="25">
        <v>93592</v>
      </c>
      <c r="AJ41" s="25">
        <v>2</v>
      </c>
      <c r="AK41" s="26">
        <v>548</v>
      </c>
      <c r="AL41" s="38">
        <v>96604</v>
      </c>
      <c r="AO41" s="58" t="s">
        <v>31</v>
      </c>
      <c r="AP41" s="75">
        <f t="shared" si="29"/>
        <v>6.4602276784189797E-2</v>
      </c>
      <c r="AQ41" s="76">
        <f t="shared" si="30"/>
        <v>3.3322620533530647E-2</v>
      </c>
      <c r="AR41" s="76">
        <f t="shared" si="31"/>
        <v>3.1490044563775139E-2</v>
      </c>
      <c r="AS41" s="76">
        <f t="shared" si="32"/>
        <v>2.5775171689976957E-2</v>
      </c>
      <c r="AT41" s="76">
        <f t="shared" si="33"/>
        <v>1.9233544055144828E-2</v>
      </c>
      <c r="AU41" s="76">
        <f t="shared" si="34"/>
        <v>2.2425772625864649E-4</v>
      </c>
      <c r="AV41" s="77">
        <f t="shared" si="35"/>
        <v>3.6300558250727954E-5</v>
      </c>
    </row>
    <row r="42" spans="1:48" x14ac:dyDescent="0.3">
      <c r="A42" t="s">
        <v>31</v>
      </c>
      <c r="B42">
        <v>2017</v>
      </c>
      <c r="C42" s="10">
        <v>9420</v>
      </c>
      <c r="D42" s="11">
        <v>5907</v>
      </c>
      <c r="E42" s="11">
        <v>6226</v>
      </c>
      <c r="F42" s="11">
        <v>5167</v>
      </c>
      <c r="G42" s="11">
        <v>4283</v>
      </c>
      <c r="H42" s="11">
        <v>56</v>
      </c>
      <c r="I42" s="12">
        <v>29</v>
      </c>
      <c r="J42" s="20">
        <v>7734</v>
      </c>
      <c r="K42" s="21">
        <v>4748</v>
      </c>
      <c r="L42" s="21">
        <v>4374</v>
      </c>
      <c r="M42" s="21">
        <v>3444</v>
      </c>
      <c r="N42" s="21">
        <v>2765</v>
      </c>
      <c r="O42" s="21">
        <v>48</v>
      </c>
      <c r="P42" s="22">
        <v>20</v>
      </c>
      <c r="Q42" s="23">
        <v>119680</v>
      </c>
      <c r="R42" s="24">
        <v>119680</v>
      </c>
      <c r="S42" s="24">
        <v>119680</v>
      </c>
      <c r="T42" s="24">
        <v>119680</v>
      </c>
      <c r="U42" s="24">
        <v>119680</v>
      </c>
      <c r="V42" s="24">
        <v>119680</v>
      </c>
      <c r="W42" s="24">
        <v>70304</v>
      </c>
      <c r="X42" s="51">
        <f t="shared" si="0"/>
        <v>1</v>
      </c>
      <c r="Y42" s="52">
        <f t="shared" si="1"/>
        <v>1</v>
      </c>
      <c r="Z42" s="52">
        <f t="shared" si="2"/>
        <v>1</v>
      </c>
      <c r="AA42" s="52">
        <f t="shared" si="3"/>
        <v>1</v>
      </c>
      <c r="AB42" s="52">
        <f t="shared" si="4"/>
        <v>1</v>
      </c>
      <c r="AC42" s="52">
        <f t="shared" si="5"/>
        <v>1</v>
      </c>
      <c r="AD42" s="53">
        <f t="shared" si="6"/>
        <v>0.58743315508021388</v>
      </c>
      <c r="AE42" s="25">
        <v>64</v>
      </c>
      <c r="AF42" s="25">
        <v>27</v>
      </c>
      <c r="AG42" s="25">
        <v>1195</v>
      </c>
      <c r="AH42" s="25">
        <v>958</v>
      </c>
      <c r="AI42" s="25">
        <v>115960</v>
      </c>
      <c r="AJ42" s="25">
        <v>2</v>
      </c>
      <c r="AK42" s="26">
        <v>1474</v>
      </c>
      <c r="AL42" s="38">
        <v>119680</v>
      </c>
      <c r="AO42" s="58" t="s">
        <v>33</v>
      </c>
      <c r="AP42" s="75">
        <f t="shared" si="29"/>
        <v>2.1554415046442406E-2</v>
      </c>
      <c r="AQ42" s="76">
        <f t="shared" si="30"/>
        <v>1.31895832684173E-2</v>
      </c>
      <c r="AR42" s="76">
        <f t="shared" si="31"/>
        <v>8.8169215781832271E-3</v>
      </c>
      <c r="AS42" s="76">
        <f t="shared" si="32"/>
        <v>3.5708089486808192E-3</v>
      </c>
      <c r="AT42" s="76">
        <f t="shared" si="33"/>
        <v>1.5127518402954996E-5</v>
      </c>
      <c r="AU42" s="76">
        <f t="shared" si="34"/>
        <v>8.0778967741727019E-7</v>
      </c>
      <c r="AV42" s="77">
        <f t="shared" si="35"/>
        <v>3.5636213316336555E-5</v>
      </c>
    </row>
    <row r="43" spans="1:48" x14ac:dyDescent="0.3">
      <c r="A43" t="s">
        <v>31</v>
      </c>
      <c r="B43">
        <v>2018</v>
      </c>
      <c r="C43" s="10">
        <v>12230</v>
      </c>
      <c r="D43" s="11">
        <v>6864</v>
      </c>
      <c r="E43" s="11">
        <v>7473</v>
      </c>
      <c r="F43" s="11">
        <v>6491</v>
      </c>
      <c r="G43" s="11">
        <v>4422</v>
      </c>
      <c r="H43" s="11">
        <v>36</v>
      </c>
      <c r="I43" s="12"/>
      <c r="J43" s="20">
        <v>9895</v>
      </c>
      <c r="K43" s="21">
        <v>5434</v>
      </c>
      <c r="L43" s="21">
        <v>5047</v>
      </c>
      <c r="M43" s="21">
        <v>4277</v>
      </c>
      <c r="N43" s="21">
        <v>3071</v>
      </c>
      <c r="O43" s="21">
        <v>27</v>
      </c>
      <c r="P43" s="22">
        <v>0</v>
      </c>
      <c r="Q43" s="23">
        <v>151144</v>
      </c>
      <c r="R43" s="24">
        <v>151144</v>
      </c>
      <c r="S43" s="24">
        <v>151144</v>
      </c>
      <c r="T43" s="24">
        <v>151144</v>
      </c>
      <c r="U43" s="24">
        <v>151144</v>
      </c>
      <c r="V43" s="24">
        <v>82217</v>
      </c>
      <c r="W43" s="24">
        <v>0</v>
      </c>
      <c r="X43" s="51">
        <f t="shared" si="0"/>
        <v>1</v>
      </c>
      <c r="Y43" s="52">
        <f t="shared" si="1"/>
        <v>1</v>
      </c>
      <c r="Z43" s="52">
        <f t="shared" si="2"/>
        <v>1</v>
      </c>
      <c r="AA43" s="52">
        <f t="shared" si="3"/>
        <v>1</v>
      </c>
      <c r="AB43" s="52">
        <f t="shared" si="4"/>
        <v>1</v>
      </c>
      <c r="AC43" s="52">
        <f t="shared" si="5"/>
        <v>0.54396469591912344</v>
      </c>
      <c r="AD43" s="53">
        <f t="shared" si="6"/>
        <v>0</v>
      </c>
      <c r="AE43" s="25">
        <v>46</v>
      </c>
      <c r="AF43" s="25">
        <v>25</v>
      </c>
      <c r="AG43" s="25">
        <v>1604</v>
      </c>
      <c r="AH43" s="25">
        <v>1143</v>
      </c>
      <c r="AI43" s="25">
        <v>144111</v>
      </c>
      <c r="AJ43" s="25">
        <v>3582</v>
      </c>
      <c r="AK43" s="26">
        <v>633</v>
      </c>
      <c r="AL43" s="38">
        <v>151144</v>
      </c>
      <c r="AO43" s="59" t="s">
        <v>35</v>
      </c>
      <c r="AP43" s="78">
        <f t="shared" si="29"/>
        <v>0.11221434069708733</v>
      </c>
      <c r="AQ43" s="79">
        <f t="shared" si="30"/>
        <v>1.011061896330109E-2</v>
      </c>
      <c r="AR43" s="79">
        <f t="shared" si="31"/>
        <v>5.2721345633580346E-4</v>
      </c>
      <c r="AS43" s="79">
        <f t="shared" si="32"/>
        <v>2.1134150844394348E-4</v>
      </c>
      <c r="AT43" s="79">
        <f t="shared" si="33"/>
        <v>9.3031332952938553E-6</v>
      </c>
      <c r="AU43" s="79">
        <f t="shared" si="34"/>
        <v>8.7028414777424823E-6</v>
      </c>
      <c r="AV43" s="80">
        <f t="shared" si="35"/>
        <v>0</v>
      </c>
    </row>
    <row r="44" spans="1:48" x14ac:dyDescent="0.3">
      <c r="A44" t="s">
        <v>31</v>
      </c>
      <c r="B44">
        <v>2019</v>
      </c>
      <c r="C44" s="10">
        <v>18818</v>
      </c>
      <c r="D44" s="11">
        <v>9555</v>
      </c>
      <c r="E44" s="11">
        <v>10002</v>
      </c>
      <c r="F44" s="11">
        <v>7967</v>
      </c>
      <c r="G44" s="11">
        <v>6036</v>
      </c>
      <c r="H44" s="11">
        <v>7</v>
      </c>
      <c r="I44" s="12"/>
      <c r="J44" s="20">
        <v>12117</v>
      </c>
      <c r="K44" s="21">
        <v>6147</v>
      </c>
      <c r="L44" s="21">
        <v>5935</v>
      </c>
      <c r="M44" s="21">
        <v>4851</v>
      </c>
      <c r="N44" s="21">
        <v>3644</v>
      </c>
      <c r="O44" s="21">
        <v>7</v>
      </c>
      <c r="P44" s="22">
        <v>0</v>
      </c>
      <c r="Q44" s="23">
        <v>189026</v>
      </c>
      <c r="R44" s="24">
        <v>189026</v>
      </c>
      <c r="S44" s="24">
        <v>189026</v>
      </c>
      <c r="T44" s="24">
        <v>189026</v>
      </c>
      <c r="U44" s="24">
        <v>113786</v>
      </c>
      <c r="V44" s="24">
        <v>0</v>
      </c>
      <c r="W44" s="24">
        <v>0</v>
      </c>
      <c r="X44" s="51">
        <f t="shared" si="0"/>
        <v>1</v>
      </c>
      <c r="Y44" s="52">
        <f t="shared" si="1"/>
        <v>1</v>
      </c>
      <c r="Z44" s="52">
        <f t="shared" si="2"/>
        <v>1</v>
      </c>
      <c r="AA44" s="52">
        <f t="shared" si="3"/>
        <v>1</v>
      </c>
      <c r="AB44" s="52">
        <f t="shared" si="4"/>
        <v>0.60195951879635601</v>
      </c>
      <c r="AC44" s="52">
        <f t="shared" si="5"/>
        <v>0</v>
      </c>
      <c r="AD44" s="53">
        <f t="shared" si="6"/>
        <v>0</v>
      </c>
      <c r="AE44" s="25">
        <v>38</v>
      </c>
      <c r="AF44" s="25">
        <v>47</v>
      </c>
      <c r="AG44" s="25">
        <v>1927</v>
      </c>
      <c r="AH44" s="25">
        <v>994</v>
      </c>
      <c r="AI44" s="25">
        <v>185566</v>
      </c>
      <c r="AJ44" s="25">
        <v>2</v>
      </c>
      <c r="AK44" s="26">
        <v>452</v>
      </c>
      <c r="AL44" s="38">
        <v>189026</v>
      </c>
    </row>
    <row r="45" spans="1:48" x14ac:dyDescent="0.3">
      <c r="A45" t="s">
        <v>31</v>
      </c>
      <c r="B45">
        <v>2020</v>
      </c>
      <c r="C45" s="10">
        <v>12125</v>
      </c>
      <c r="D45" s="11">
        <v>7055</v>
      </c>
      <c r="E45" s="11">
        <v>6814</v>
      </c>
      <c r="F45" s="11">
        <v>4831</v>
      </c>
      <c r="G45" s="11">
        <v>489</v>
      </c>
      <c r="H45" s="11"/>
      <c r="I45" s="12"/>
      <c r="J45" s="20">
        <v>9453</v>
      </c>
      <c r="K45" s="21">
        <v>5424</v>
      </c>
      <c r="L45" s="21">
        <v>4780</v>
      </c>
      <c r="M45" s="21">
        <v>3585</v>
      </c>
      <c r="N45" s="21">
        <v>418</v>
      </c>
      <c r="O45" s="21">
        <v>0</v>
      </c>
      <c r="P45" s="22">
        <v>0</v>
      </c>
      <c r="Q45" s="23">
        <v>161130</v>
      </c>
      <c r="R45" s="24">
        <v>161130</v>
      </c>
      <c r="S45" s="24">
        <v>161130</v>
      </c>
      <c r="T45" s="24">
        <v>101365</v>
      </c>
      <c r="U45" s="24">
        <v>0</v>
      </c>
      <c r="V45" s="24">
        <v>0</v>
      </c>
      <c r="W45" s="24">
        <v>0</v>
      </c>
      <c r="X45" s="51">
        <f t="shared" si="0"/>
        <v>1</v>
      </c>
      <c r="Y45" s="52">
        <f t="shared" si="1"/>
        <v>1</v>
      </c>
      <c r="Z45" s="52">
        <f t="shared" si="2"/>
        <v>1</v>
      </c>
      <c r="AA45" s="52">
        <f t="shared" si="3"/>
        <v>0.62908831378390118</v>
      </c>
      <c r="AB45" s="52">
        <f t="shared" si="4"/>
        <v>0</v>
      </c>
      <c r="AC45" s="52">
        <f t="shared" si="5"/>
        <v>0</v>
      </c>
      <c r="AD45" s="53">
        <f t="shared" si="6"/>
        <v>0</v>
      </c>
      <c r="AE45" s="25">
        <v>49</v>
      </c>
      <c r="AF45" s="25">
        <v>57</v>
      </c>
      <c r="AG45" s="25">
        <v>1604</v>
      </c>
      <c r="AH45" s="25">
        <v>529</v>
      </c>
      <c r="AI45" s="25">
        <v>158835</v>
      </c>
      <c r="AJ45" s="25">
        <v>0</v>
      </c>
      <c r="AK45" s="26">
        <v>56</v>
      </c>
      <c r="AL45" s="38">
        <v>161130</v>
      </c>
    </row>
    <row r="46" spans="1:48" x14ac:dyDescent="0.3">
      <c r="A46" t="s">
        <v>31</v>
      </c>
      <c r="B46">
        <v>2021</v>
      </c>
      <c r="C46" s="10">
        <v>13484</v>
      </c>
      <c r="D46" s="11">
        <v>7205</v>
      </c>
      <c r="E46" s="11">
        <v>5460</v>
      </c>
      <c r="F46" s="11">
        <v>481</v>
      </c>
      <c r="G46" s="11"/>
      <c r="H46" s="11"/>
      <c r="I46" s="12"/>
      <c r="J46" s="20">
        <v>10552</v>
      </c>
      <c r="K46" s="21">
        <v>5386</v>
      </c>
      <c r="L46" s="21">
        <v>4135</v>
      </c>
      <c r="M46" s="21">
        <v>406</v>
      </c>
      <c r="N46" s="21">
        <v>0</v>
      </c>
      <c r="O46" s="21">
        <v>0</v>
      </c>
      <c r="P46" s="22">
        <v>0</v>
      </c>
      <c r="Q46" s="23">
        <v>166796</v>
      </c>
      <c r="R46" s="24">
        <v>166796</v>
      </c>
      <c r="S46" s="24">
        <v>89376</v>
      </c>
      <c r="T46" s="24">
        <v>0</v>
      </c>
      <c r="U46" s="24">
        <v>0</v>
      </c>
      <c r="V46" s="24">
        <v>0</v>
      </c>
      <c r="W46" s="24">
        <v>0</v>
      </c>
      <c r="X46" s="51">
        <f t="shared" si="0"/>
        <v>1</v>
      </c>
      <c r="Y46" s="52">
        <f t="shared" si="1"/>
        <v>1</v>
      </c>
      <c r="Z46" s="52">
        <f t="shared" si="2"/>
        <v>0.53584018801410105</v>
      </c>
      <c r="AA46" s="52">
        <f t="shared" si="3"/>
        <v>0</v>
      </c>
      <c r="AB46" s="52">
        <f t="shared" si="4"/>
        <v>0</v>
      </c>
      <c r="AC46" s="52">
        <f t="shared" si="5"/>
        <v>0</v>
      </c>
      <c r="AD46" s="53">
        <f t="shared" si="6"/>
        <v>0</v>
      </c>
      <c r="AE46" s="25">
        <v>79</v>
      </c>
      <c r="AF46" s="25">
        <v>83</v>
      </c>
      <c r="AG46" s="25">
        <v>1266</v>
      </c>
      <c r="AH46" s="25">
        <v>1</v>
      </c>
      <c r="AI46" s="25">
        <v>165367</v>
      </c>
      <c r="AJ46" s="25">
        <v>0</v>
      </c>
      <c r="AK46" s="26">
        <v>0</v>
      </c>
      <c r="AL46" s="38">
        <v>166796</v>
      </c>
    </row>
    <row r="47" spans="1:48" x14ac:dyDescent="0.3">
      <c r="A47" t="s">
        <v>31</v>
      </c>
      <c r="B47">
        <v>2022</v>
      </c>
      <c r="C47" s="10">
        <v>15202</v>
      </c>
      <c r="D47" s="11">
        <v>6743</v>
      </c>
      <c r="E47" s="11">
        <v>854</v>
      </c>
      <c r="F47" s="11"/>
      <c r="G47" s="11"/>
      <c r="H47" s="11"/>
      <c r="I47" s="12"/>
      <c r="J47" s="20">
        <v>11667</v>
      </c>
      <c r="K47" s="21">
        <v>5329</v>
      </c>
      <c r="L47" s="21">
        <v>676</v>
      </c>
      <c r="M47" s="21">
        <v>0</v>
      </c>
      <c r="N47" s="21">
        <v>0</v>
      </c>
      <c r="O47" s="21">
        <v>0</v>
      </c>
      <c r="P47" s="22">
        <v>0</v>
      </c>
      <c r="Q47" s="23">
        <v>185343</v>
      </c>
      <c r="R47" s="24">
        <v>101026</v>
      </c>
      <c r="S47" s="24">
        <v>0</v>
      </c>
      <c r="T47" s="24">
        <v>0</v>
      </c>
      <c r="U47" s="24">
        <v>0</v>
      </c>
      <c r="V47" s="24">
        <v>0</v>
      </c>
      <c r="W47" s="24">
        <v>0</v>
      </c>
      <c r="X47" s="51">
        <f t="shared" si="0"/>
        <v>1</v>
      </c>
      <c r="Y47" s="52">
        <f t="shared" si="1"/>
        <v>0.54507588632966986</v>
      </c>
      <c r="Z47" s="52">
        <f t="shared" si="2"/>
        <v>0</v>
      </c>
      <c r="AA47" s="52">
        <f t="shared" si="3"/>
        <v>0</v>
      </c>
      <c r="AB47" s="52">
        <f t="shared" si="4"/>
        <v>0</v>
      </c>
      <c r="AC47" s="52">
        <f t="shared" si="5"/>
        <v>0</v>
      </c>
      <c r="AD47" s="53">
        <f t="shared" si="6"/>
        <v>0</v>
      </c>
      <c r="AE47" s="25">
        <v>41</v>
      </c>
      <c r="AF47" s="25">
        <v>207</v>
      </c>
      <c r="AG47" s="25">
        <v>915</v>
      </c>
      <c r="AH47" s="25">
        <v>12</v>
      </c>
      <c r="AI47" s="25">
        <v>184168</v>
      </c>
      <c r="AJ47" s="25">
        <v>0</v>
      </c>
      <c r="AK47" s="26">
        <v>0</v>
      </c>
      <c r="AL47" s="38">
        <v>185343</v>
      </c>
    </row>
    <row r="48" spans="1:48" x14ac:dyDescent="0.3">
      <c r="A48" t="s">
        <v>31</v>
      </c>
      <c r="B48">
        <v>2023</v>
      </c>
      <c r="C48" s="10">
        <v>10186</v>
      </c>
      <c r="D48" s="11">
        <v>694</v>
      </c>
      <c r="E48" s="11"/>
      <c r="F48" s="11"/>
      <c r="G48" s="11"/>
      <c r="H48" s="11"/>
      <c r="I48" s="12"/>
      <c r="J48" s="20">
        <v>7919</v>
      </c>
      <c r="K48" s="21">
        <v>599</v>
      </c>
      <c r="L48" s="21">
        <v>0</v>
      </c>
      <c r="M48" s="21">
        <v>0</v>
      </c>
      <c r="N48" s="21">
        <v>0</v>
      </c>
      <c r="O48" s="21">
        <v>0</v>
      </c>
      <c r="P48" s="22">
        <v>0</v>
      </c>
      <c r="Q48" s="23">
        <v>88497</v>
      </c>
      <c r="R48" s="24">
        <v>0</v>
      </c>
      <c r="S48" s="24">
        <v>0</v>
      </c>
      <c r="T48" s="24">
        <v>0</v>
      </c>
      <c r="U48" s="24">
        <v>0</v>
      </c>
      <c r="V48" s="24">
        <v>0</v>
      </c>
      <c r="W48" s="24">
        <v>0</v>
      </c>
      <c r="X48" s="51">
        <f t="shared" si="0"/>
        <v>0.60898018166804291</v>
      </c>
      <c r="Y48" s="52">
        <f t="shared" si="1"/>
        <v>0</v>
      </c>
      <c r="Z48" s="52">
        <f t="shared" si="2"/>
        <v>0</v>
      </c>
      <c r="AA48" s="52">
        <f t="shared" si="3"/>
        <v>0</v>
      </c>
      <c r="AB48" s="52">
        <f t="shared" si="4"/>
        <v>0</v>
      </c>
      <c r="AC48" s="52">
        <f t="shared" si="5"/>
        <v>0</v>
      </c>
      <c r="AD48" s="53">
        <f t="shared" si="6"/>
        <v>0</v>
      </c>
      <c r="AE48" s="25">
        <v>7</v>
      </c>
      <c r="AF48" s="25">
        <v>520</v>
      </c>
      <c r="AG48" s="25">
        <v>729</v>
      </c>
      <c r="AH48" s="25">
        <v>31</v>
      </c>
      <c r="AI48" s="25">
        <v>144033</v>
      </c>
      <c r="AJ48" s="25">
        <v>0</v>
      </c>
      <c r="AK48" s="26">
        <v>0</v>
      </c>
      <c r="AL48" s="38">
        <v>145320</v>
      </c>
    </row>
    <row r="49" spans="1:48" x14ac:dyDescent="0.3">
      <c r="A49" t="s">
        <v>31</v>
      </c>
      <c r="B49">
        <v>2024</v>
      </c>
      <c r="C49" s="10">
        <v>3049</v>
      </c>
      <c r="D49" s="11"/>
      <c r="E49" s="11"/>
      <c r="F49" s="11"/>
      <c r="G49" s="11"/>
      <c r="H49" s="11"/>
      <c r="I49" s="12"/>
      <c r="J49" s="20">
        <v>2527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2">
        <v>0</v>
      </c>
      <c r="Q49" s="23">
        <v>0</v>
      </c>
      <c r="R49" s="24">
        <v>0</v>
      </c>
      <c r="S49" s="24">
        <v>0</v>
      </c>
      <c r="T49" s="24">
        <v>0</v>
      </c>
      <c r="U49" s="24">
        <v>0</v>
      </c>
      <c r="V49" s="24">
        <v>0</v>
      </c>
      <c r="W49" s="24">
        <v>0</v>
      </c>
      <c r="X49" s="51">
        <f t="shared" si="0"/>
        <v>0</v>
      </c>
      <c r="Y49" s="52">
        <f t="shared" si="1"/>
        <v>0</v>
      </c>
      <c r="Z49" s="52">
        <f t="shared" si="2"/>
        <v>0</v>
      </c>
      <c r="AA49" s="52">
        <f t="shared" si="3"/>
        <v>0</v>
      </c>
      <c r="AB49" s="52">
        <f t="shared" si="4"/>
        <v>0</v>
      </c>
      <c r="AC49" s="52">
        <f t="shared" si="5"/>
        <v>0</v>
      </c>
      <c r="AD49" s="53">
        <f t="shared" si="6"/>
        <v>0</v>
      </c>
      <c r="AE49" s="25">
        <v>1</v>
      </c>
      <c r="AF49" s="25">
        <v>4383</v>
      </c>
      <c r="AG49" s="25">
        <v>404</v>
      </c>
      <c r="AH49" s="25">
        <v>26</v>
      </c>
      <c r="AI49" s="25">
        <v>75958</v>
      </c>
      <c r="AJ49" s="25">
        <v>0</v>
      </c>
      <c r="AK49" s="26">
        <v>0</v>
      </c>
      <c r="AL49" s="38">
        <v>80772</v>
      </c>
    </row>
    <row r="50" spans="1:48" x14ac:dyDescent="0.3">
      <c r="A50" t="s">
        <v>33</v>
      </c>
      <c r="B50">
        <v>2013</v>
      </c>
      <c r="C50" s="10">
        <v>137</v>
      </c>
      <c r="D50" s="11">
        <v>2117</v>
      </c>
      <c r="E50" s="11">
        <v>2923</v>
      </c>
      <c r="F50" s="11">
        <v>1795</v>
      </c>
      <c r="G50" s="11">
        <v>4</v>
      </c>
      <c r="H50" s="11">
        <v>1</v>
      </c>
      <c r="I50" s="12"/>
      <c r="J50" s="20">
        <v>129</v>
      </c>
      <c r="K50" s="21">
        <v>1989</v>
      </c>
      <c r="L50" s="21">
        <v>2688</v>
      </c>
      <c r="M50" s="21">
        <v>1682</v>
      </c>
      <c r="N50" s="21">
        <v>4</v>
      </c>
      <c r="O50" s="21">
        <v>1</v>
      </c>
      <c r="P50" s="22">
        <v>0</v>
      </c>
      <c r="Q50" s="23">
        <v>134363</v>
      </c>
      <c r="R50" s="24">
        <v>134363</v>
      </c>
      <c r="S50" s="24">
        <v>134363</v>
      </c>
      <c r="T50" s="24">
        <v>134363</v>
      </c>
      <c r="U50" s="24">
        <v>134363</v>
      </c>
      <c r="V50" s="24">
        <v>134363</v>
      </c>
      <c r="W50" s="24">
        <v>134363</v>
      </c>
      <c r="X50" s="51">
        <f t="shared" si="0"/>
        <v>1</v>
      </c>
      <c r="Y50" s="52">
        <f t="shared" si="1"/>
        <v>1</v>
      </c>
      <c r="Z50" s="52">
        <f t="shared" si="2"/>
        <v>1</v>
      </c>
      <c r="AA50" s="52">
        <f t="shared" si="3"/>
        <v>1</v>
      </c>
      <c r="AB50" s="52">
        <f t="shared" si="4"/>
        <v>1</v>
      </c>
      <c r="AC50" s="52">
        <f t="shared" si="5"/>
        <v>1</v>
      </c>
      <c r="AD50" s="53">
        <f t="shared" si="6"/>
        <v>1</v>
      </c>
      <c r="AE50" s="25">
        <v>0</v>
      </c>
      <c r="AF50" s="25">
        <v>26</v>
      </c>
      <c r="AG50" s="25">
        <v>43</v>
      </c>
      <c r="AH50" s="25">
        <v>134293</v>
      </c>
      <c r="AI50" s="25">
        <v>1</v>
      </c>
      <c r="AJ50" s="25">
        <v>0</v>
      </c>
      <c r="AK50" s="26">
        <v>0</v>
      </c>
      <c r="AL50" s="38">
        <v>134363</v>
      </c>
    </row>
    <row r="51" spans="1:48" x14ac:dyDescent="0.3">
      <c r="A51" t="s">
        <v>33</v>
      </c>
      <c r="B51">
        <v>2014</v>
      </c>
      <c r="C51" s="10">
        <v>3753</v>
      </c>
      <c r="D51" s="11">
        <v>6444</v>
      </c>
      <c r="E51" s="11">
        <v>4114</v>
      </c>
      <c r="F51" s="11">
        <v>2591</v>
      </c>
      <c r="G51" s="11">
        <v>9</v>
      </c>
      <c r="H51" s="11"/>
      <c r="I51" s="12"/>
      <c r="J51" s="20">
        <v>3488</v>
      </c>
      <c r="K51" s="21">
        <v>5923</v>
      </c>
      <c r="L51" s="21">
        <v>3854</v>
      </c>
      <c r="M51" s="21">
        <v>2429</v>
      </c>
      <c r="N51" s="21">
        <v>9</v>
      </c>
      <c r="O51" s="21">
        <v>0</v>
      </c>
      <c r="P51" s="22">
        <v>0</v>
      </c>
      <c r="Q51" s="23">
        <v>226224</v>
      </c>
      <c r="R51" s="24">
        <v>226224</v>
      </c>
      <c r="S51" s="24">
        <v>226224</v>
      </c>
      <c r="T51" s="24">
        <v>226224</v>
      </c>
      <c r="U51" s="24">
        <v>226224</v>
      </c>
      <c r="V51" s="24">
        <v>226224</v>
      </c>
      <c r="W51" s="24">
        <v>226224</v>
      </c>
      <c r="X51" s="51">
        <f t="shared" si="0"/>
        <v>1</v>
      </c>
      <c r="Y51" s="52">
        <f t="shared" si="1"/>
        <v>1</v>
      </c>
      <c r="Z51" s="52">
        <f t="shared" si="2"/>
        <v>1</v>
      </c>
      <c r="AA51" s="52">
        <f t="shared" si="3"/>
        <v>1</v>
      </c>
      <c r="AB51" s="52">
        <f t="shared" si="4"/>
        <v>1</v>
      </c>
      <c r="AC51" s="52">
        <f t="shared" si="5"/>
        <v>1</v>
      </c>
      <c r="AD51" s="53">
        <f t="shared" si="6"/>
        <v>1</v>
      </c>
      <c r="AE51" s="25">
        <v>9</v>
      </c>
      <c r="AF51" s="25">
        <v>75</v>
      </c>
      <c r="AG51" s="25">
        <v>25</v>
      </c>
      <c r="AH51" s="25">
        <v>226115</v>
      </c>
      <c r="AI51" s="25">
        <v>0</v>
      </c>
      <c r="AJ51" s="25">
        <v>0</v>
      </c>
      <c r="AK51" s="26">
        <v>0</v>
      </c>
      <c r="AL51" s="38">
        <v>226224</v>
      </c>
    </row>
    <row r="52" spans="1:48" x14ac:dyDescent="0.3">
      <c r="A52" t="s">
        <v>33</v>
      </c>
      <c r="B52">
        <v>2015</v>
      </c>
      <c r="C52" s="10">
        <v>9734</v>
      </c>
      <c r="D52" s="11">
        <v>5332</v>
      </c>
      <c r="E52" s="11">
        <v>3445</v>
      </c>
      <c r="F52" s="11">
        <v>2127</v>
      </c>
      <c r="G52" s="11">
        <v>4</v>
      </c>
      <c r="H52" s="11"/>
      <c r="I52" s="12">
        <v>34</v>
      </c>
      <c r="J52" s="20">
        <v>8656</v>
      </c>
      <c r="K52" s="21">
        <v>4993</v>
      </c>
      <c r="L52" s="21">
        <v>3252</v>
      </c>
      <c r="M52" s="21">
        <v>2017</v>
      </c>
      <c r="N52" s="21">
        <v>4</v>
      </c>
      <c r="O52" s="21">
        <v>0</v>
      </c>
      <c r="P52" s="22">
        <v>33</v>
      </c>
      <c r="Q52" s="23">
        <v>248286</v>
      </c>
      <c r="R52" s="24">
        <v>248286</v>
      </c>
      <c r="S52" s="24">
        <v>248286</v>
      </c>
      <c r="T52" s="24">
        <v>248286</v>
      </c>
      <c r="U52" s="24">
        <v>248286</v>
      </c>
      <c r="V52" s="24">
        <v>248286</v>
      </c>
      <c r="W52" s="24">
        <v>248286</v>
      </c>
      <c r="X52" s="51">
        <f t="shared" si="0"/>
        <v>1</v>
      </c>
      <c r="Y52" s="52">
        <f t="shared" si="1"/>
        <v>1</v>
      </c>
      <c r="Z52" s="52">
        <f t="shared" si="2"/>
        <v>1</v>
      </c>
      <c r="AA52" s="52">
        <f t="shared" si="3"/>
        <v>1</v>
      </c>
      <c r="AB52" s="52">
        <f t="shared" si="4"/>
        <v>1</v>
      </c>
      <c r="AC52" s="52">
        <f t="shared" si="5"/>
        <v>1</v>
      </c>
      <c r="AD52" s="53">
        <f t="shared" si="6"/>
        <v>1</v>
      </c>
      <c r="AE52" s="25">
        <v>103</v>
      </c>
      <c r="AF52" s="25">
        <v>19</v>
      </c>
      <c r="AG52" s="25">
        <v>33</v>
      </c>
      <c r="AH52" s="25">
        <v>248131</v>
      </c>
      <c r="AI52" s="25">
        <v>0</v>
      </c>
      <c r="AJ52" s="25">
        <v>0</v>
      </c>
      <c r="AK52" s="26">
        <v>0</v>
      </c>
      <c r="AL52" s="38">
        <v>248286</v>
      </c>
    </row>
    <row r="53" spans="1:48" x14ac:dyDescent="0.3">
      <c r="A53" t="s">
        <v>33</v>
      </c>
      <c r="B53">
        <v>2016</v>
      </c>
      <c r="C53" s="10">
        <v>5936</v>
      </c>
      <c r="D53" s="11">
        <v>2847</v>
      </c>
      <c r="E53" s="11">
        <v>1542</v>
      </c>
      <c r="F53" s="11">
        <v>64</v>
      </c>
      <c r="G53" s="11">
        <v>1</v>
      </c>
      <c r="H53" s="11"/>
      <c r="I53" s="12">
        <v>3</v>
      </c>
      <c r="J53" s="20">
        <v>5323</v>
      </c>
      <c r="K53" s="21">
        <v>2690</v>
      </c>
      <c r="L53" s="21">
        <v>1486</v>
      </c>
      <c r="M53" s="21">
        <v>64</v>
      </c>
      <c r="N53" s="21">
        <v>1</v>
      </c>
      <c r="O53" s="21">
        <v>0</v>
      </c>
      <c r="P53" s="22">
        <v>2</v>
      </c>
      <c r="Q53" s="23">
        <v>222409</v>
      </c>
      <c r="R53" s="24">
        <v>222409</v>
      </c>
      <c r="S53" s="24">
        <v>222409</v>
      </c>
      <c r="T53" s="24">
        <v>222409</v>
      </c>
      <c r="U53" s="24">
        <v>222409</v>
      </c>
      <c r="V53" s="24">
        <v>222409</v>
      </c>
      <c r="W53" s="24">
        <v>222409</v>
      </c>
      <c r="X53" s="51">
        <f t="shared" si="0"/>
        <v>1</v>
      </c>
      <c r="Y53" s="52">
        <f t="shared" si="1"/>
        <v>1</v>
      </c>
      <c r="Z53" s="52">
        <f t="shared" si="2"/>
        <v>1</v>
      </c>
      <c r="AA53" s="52">
        <f t="shared" si="3"/>
        <v>1</v>
      </c>
      <c r="AB53" s="52">
        <f t="shared" si="4"/>
        <v>1</v>
      </c>
      <c r="AC53" s="52">
        <f t="shared" si="5"/>
        <v>1</v>
      </c>
      <c r="AD53" s="53">
        <f t="shared" si="6"/>
        <v>1</v>
      </c>
      <c r="AE53" s="25">
        <v>77</v>
      </c>
      <c r="AF53" s="25">
        <v>31</v>
      </c>
      <c r="AG53" s="25">
        <v>205885</v>
      </c>
      <c r="AH53" s="25">
        <v>16416</v>
      </c>
      <c r="AI53" s="25">
        <v>0</v>
      </c>
      <c r="AJ53" s="25">
        <v>0</v>
      </c>
      <c r="AK53" s="26">
        <v>0</v>
      </c>
      <c r="AL53" s="38">
        <v>222409</v>
      </c>
    </row>
    <row r="54" spans="1:48" x14ac:dyDescent="0.3">
      <c r="A54" t="s">
        <v>33</v>
      </c>
      <c r="B54">
        <v>2017</v>
      </c>
      <c r="C54" s="10">
        <v>6779</v>
      </c>
      <c r="D54" s="11">
        <v>3173</v>
      </c>
      <c r="E54" s="11">
        <v>1715</v>
      </c>
      <c r="F54" s="11">
        <v>18</v>
      </c>
      <c r="G54" s="11">
        <v>4</v>
      </c>
      <c r="H54" s="11"/>
      <c r="I54" s="12"/>
      <c r="J54" s="20">
        <v>6091</v>
      </c>
      <c r="K54" s="21">
        <v>2960</v>
      </c>
      <c r="L54" s="21">
        <v>1623</v>
      </c>
      <c r="M54" s="21">
        <v>17</v>
      </c>
      <c r="N54" s="21">
        <v>4</v>
      </c>
      <c r="O54" s="21">
        <v>0</v>
      </c>
      <c r="P54" s="22">
        <v>0</v>
      </c>
      <c r="Q54" s="23">
        <v>259856</v>
      </c>
      <c r="R54" s="24">
        <v>259856</v>
      </c>
      <c r="S54" s="24">
        <v>259856</v>
      </c>
      <c r="T54" s="24">
        <v>259856</v>
      </c>
      <c r="U54" s="24">
        <v>259856</v>
      </c>
      <c r="V54" s="24">
        <v>259856</v>
      </c>
      <c r="W54" s="24">
        <v>150865</v>
      </c>
      <c r="X54" s="51">
        <f t="shared" si="0"/>
        <v>1</v>
      </c>
      <c r="Y54" s="52">
        <f t="shared" si="1"/>
        <v>1</v>
      </c>
      <c r="Z54" s="52">
        <f t="shared" si="2"/>
        <v>1</v>
      </c>
      <c r="AA54" s="52">
        <f t="shared" si="3"/>
        <v>1</v>
      </c>
      <c r="AB54" s="52">
        <f t="shared" si="4"/>
        <v>1</v>
      </c>
      <c r="AC54" s="52">
        <f t="shared" si="5"/>
        <v>1</v>
      </c>
      <c r="AD54" s="53">
        <f t="shared" si="6"/>
        <v>0.5805715473185149</v>
      </c>
      <c r="AE54" s="25">
        <v>80</v>
      </c>
      <c r="AF54" s="25">
        <v>30</v>
      </c>
      <c r="AG54" s="25">
        <v>257061</v>
      </c>
      <c r="AH54" s="25">
        <v>2685</v>
      </c>
      <c r="AI54" s="25">
        <v>0</v>
      </c>
      <c r="AJ54" s="25">
        <v>0</v>
      </c>
      <c r="AK54" s="26">
        <v>0</v>
      </c>
      <c r="AL54" s="38">
        <v>259856</v>
      </c>
      <c r="AO54" s="90" t="s">
        <v>55</v>
      </c>
      <c r="AP54" s="90"/>
      <c r="AQ54" s="90"/>
      <c r="AR54" s="90"/>
      <c r="AS54" s="90"/>
      <c r="AT54" s="90"/>
      <c r="AU54" s="90"/>
      <c r="AV54" s="90"/>
    </row>
    <row r="55" spans="1:48" x14ac:dyDescent="0.3">
      <c r="A55" t="s">
        <v>33</v>
      </c>
      <c r="B55">
        <v>2018</v>
      </c>
      <c r="C55" s="10">
        <v>6945</v>
      </c>
      <c r="D55" s="11">
        <v>3352</v>
      </c>
      <c r="E55" s="11">
        <v>1305</v>
      </c>
      <c r="F55" s="11">
        <v>84</v>
      </c>
      <c r="G55" s="11">
        <v>1</v>
      </c>
      <c r="H55" s="11">
        <v>1</v>
      </c>
      <c r="I55" s="12"/>
      <c r="J55" s="20">
        <v>6117</v>
      </c>
      <c r="K55" s="21">
        <v>3105</v>
      </c>
      <c r="L55" s="21">
        <v>1161</v>
      </c>
      <c r="M55" s="21">
        <v>82</v>
      </c>
      <c r="N55" s="21">
        <v>1</v>
      </c>
      <c r="O55" s="21">
        <v>1</v>
      </c>
      <c r="P55" s="22">
        <v>0</v>
      </c>
      <c r="Q55" s="23">
        <v>262450</v>
      </c>
      <c r="R55" s="24">
        <v>262450</v>
      </c>
      <c r="S55" s="24">
        <v>262450</v>
      </c>
      <c r="T55" s="24">
        <v>262450</v>
      </c>
      <c r="U55" s="24">
        <v>262450</v>
      </c>
      <c r="V55" s="24">
        <v>146808</v>
      </c>
      <c r="W55" s="24">
        <v>0</v>
      </c>
      <c r="X55" s="51">
        <f t="shared" si="0"/>
        <v>1</v>
      </c>
      <c r="Y55" s="52">
        <f t="shared" si="1"/>
        <v>1</v>
      </c>
      <c r="Z55" s="52">
        <f t="shared" si="2"/>
        <v>1</v>
      </c>
      <c r="AA55" s="52">
        <f t="shared" si="3"/>
        <v>1</v>
      </c>
      <c r="AB55" s="52">
        <f t="shared" si="4"/>
        <v>1</v>
      </c>
      <c r="AC55" s="52">
        <f t="shared" si="5"/>
        <v>0.55937511907029913</v>
      </c>
      <c r="AD55" s="53">
        <f t="shared" si="6"/>
        <v>0</v>
      </c>
      <c r="AE55" s="25">
        <v>33</v>
      </c>
      <c r="AF55" s="25">
        <v>17</v>
      </c>
      <c r="AG55" s="25">
        <v>262387</v>
      </c>
      <c r="AH55" s="25">
        <v>13</v>
      </c>
      <c r="AI55" s="25">
        <v>0</v>
      </c>
      <c r="AJ55" s="25">
        <v>0</v>
      </c>
      <c r="AK55" s="26">
        <v>0</v>
      </c>
      <c r="AL55" s="38">
        <v>262450</v>
      </c>
      <c r="AO55" s="44" t="s">
        <v>37</v>
      </c>
      <c r="AP55" s="69" t="s">
        <v>38</v>
      </c>
      <c r="AQ55" s="45" t="s">
        <v>39</v>
      </c>
      <c r="AR55" s="45" t="s">
        <v>40</v>
      </c>
      <c r="AS55" s="45" t="s">
        <v>41</v>
      </c>
      <c r="AT55" s="45" t="s">
        <v>42</v>
      </c>
      <c r="AU55" s="45" t="s">
        <v>43</v>
      </c>
      <c r="AV55" s="46" t="s">
        <v>44</v>
      </c>
    </row>
    <row r="56" spans="1:48" x14ac:dyDescent="0.3">
      <c r="A56" t="s">
        <v>33</v>
      </c>
      <c r="B56">
        <v>2019</v>
      </c>
      <c r="C56" s="10">
        <v>7182</v>
      </c>
      <c r="D56" s="11">
        <v>2572</v>
      </c>
      <c r="E56" s="11">
        <v>2228</v>
      </c>
      <c r="F56" s="11">
        <v>8</v>
      </c>
      <c r="G56" s="11">
        <v>1</v>
      </c>
      <c r="H56" s="11"/>
      <c r="I56" s="12"/>
      <c r="J56" s="20">
        <v>6248</v>
      </c>
      <c r="K56" s="21">
        <v>2216</v>
      </c>
      <c r="L56" s="21">
        <v>2051</v>
      </c>
      <c r="M56" s="21">
        <v>7</v>
      </c>
      <c r="N56" s="21">
        <v>1</v>
      </c>
      <c r="O56" s="21">
        <v>0</v>
      </c>
      <c r="P56" s="22">
        <v>0</v>
      </c>
      <c r="Q56" s="23">
        <v>277377</v>
      </c>
      <c r="R56" s="24">
        <v>277377</v>
      </c>
      <c r="S56" s="24">
        <v>277377</v>
      </c>
      <c r="T56" s="24">
        <v>277377</v>
      </c>
      <c r="U56" s="24">
        <v>166820</v>
      </c>
      <c r="V56" s="24">
        <v>0</v>
      </c>
      <c r="W56" s="24">
        <v>0</v>
      </c>
      <c r="X56" s="51">
        <f t="shared" si="0"/>
        <v>1</v>
      </c>
      <c r="Y56" s="52">
        <f t="shared" si="1"/>
        <v>1</v>
      </c>
      <c r="Z56" s="52">
        <f t="shared" si="2"/>
        <v>1</v>
      </c>
      <c r="AA56" s="52">
        <f t="shared" si="3"/>
        <v>1</v>
      </c>
      <c r="AB56" s="52">
        <f t="shared" si="4"/>
        <v>0.60141972838411262</v>
      </c>
      <c r="AC56" s="52">
        <f t="shared" si="5"/>
        <v>0</v>
      </c>
      <c r="AD56" s="53">
        <f t="shared" si="6"/>
        <v>0</v>
      </c>
      <c r="AE56" s="25">
        <v>11</v>
      </c>
      <c r="AF56" s="25">
        <v>10</v>
      </c>
      <c r="AG56" s="25">
        <v>277353</v>
      </c>
      <c r="AH56" s="25">
        <v>3</v>
      </c>
      <c r="AI56" s="25">
        <v>0</v>
      </c>
      <c r="AJ56" s="25">
        <v>0</v>
      </c>
      <c r="AK56" s="26">
        <v>0</v>
      </c>
      <c r="AL56" s="38">
        <v>277377</v>
      </c>
      <c r="AO56" s="71" t="s">
        <v>32</v>
      </c>
      <c r="AP56" s="81">
        <f>AP9/AY23</f>
        <v>4.0121384903961173E-2</v>
      </c>
      <c r="AQ56" s="82">
        <f t="shared" ref="AQ56:AV56" si="36">AQ9/AZ23</f>
        <v>2.2372991576560686E-2</v>
      </c>
      <c r="AR56" s="82">
        <f t="shared" si="36"/>
        <v>1.2804568422279382E-2</v>
      </c>
      <c r="AS56" s="82">
        <f t="shared" si="36"/>
        <v>6.3576526070865278E-3</v>
      </c>
      <c r="AT56" s="82">
        <f t="shared" si="36"/>
        <v>2.9430009954268073E-3</v>
      </c>
      <c r="AU56" s="82">
        <f t="shared" si="36"/>
        <v>2.6162258326138714E-5</v>
      </c>
      <c r="AV56" s="83">
        <f t="shared" si="36"/>
        <v>1.797566993074873E-5</v>
      </c>
    </row>
    <row r="57" spans="1:48" x14ac:dyDescent="0.3">
      <c r="A57" t="s">
        <v>33</v>
      </c>
      <c r="B57">
        <v>2020</v>
      </c>
      <c r="C57" s="10">
        <v>4139</v>
      </c>
      <c r="D57" s="11">
        <v>3549</v>
      </c>
      <c r="E57" s="11">
        <v>1324</v>
      </c>
      <c r="F57" s="11">
        <v>6</v>
      </c>
      <c r="G57" s="11"/>
      <c r="H57" s="11"/>
      <c r="I57" s="12"/>
      <c r="J57" s="20">
        <v>3473</v>
      </c>
      <c r="K57" s="21">
        <v>3130</v>
      </c>
      <c r="L57" s="21">
        <v>1235</v>
      </c>
      <c r="M57" s="21">
        <v>6</v>
      </c>
      <c r="N57" s="21">
        <v>0</v>
      </c>
      <c r="O57" s="21">
        <v>0</v>
      </c>
      <c r="P57" s="22">
        <v>0</v>
      </c>
      <c r="Q57" s="23">
        <v>202909</v>
      </c>
      <c r="R57" s="24">
        <v>202909</v>
      </c>
      <c r="S57" s="24">
        <v>202909</v>
      </c>
      <c r="T57" s="24">
        <v>132781</v>
      </c>
      <c r="U57" s="24">
        <v>0</v>
      </c>
      <c r="V57" s="24">
        <v>0</v>
      </c>
      <c r="W57" s="24">
        <v>0</v>
      </c>
      <c r="X57" s="51">
        <f t="shared" si="0"/>
        <v>1</v>
      </c>
      <c r="Y57" s="52">
        <f t="shared" si="1"/>
        <v>1</v>
      </c>
      <c r="Z57" s="52">
        <f t="shared" si="2"/>
        <v>1</v>
      </c>
      <c r="AA57" s="52">
        <f t="shared" si="3"/>
        <v>0.65438694192963343</v>
      </c>
      <c r="AB57" s="52">
        <f t="shared" si="4"/>
        <v>0</v>
      </c>
      <c r="AC57" s="52">
        <f t="shared" si="5"/>
        <v>0</v>
      </c>
      <c r="AD57" s="53">
        <f t="shared" si="6"/>
        <v>0</v>
      </c>
      <c r="AE57" s="25">
        <v>11</v>
      </c>
      <c r="AF57" s="25">
        <v>8</v>
      </c>
      <c r="AG57" s="25">
        <v>202888</v>
      </c>
      <c r="AH57" s="25">
        <v>2</v>
      </c>
      <c r="AI57" s="25">
        <v>0</v>
      </c>
      <c r="AJ57" s="25">
        <v>0</v>
      </c>
      <c r="AK57" s="26">
        <v>0</v>
      </c>
      <c r="AL57" s="38">
        <v>202909</v>
      </c>
      <c r="AO57" s="40" t="s">
        <v>34</v>
      </c>
      <c r="AP57" s="84">
        <f t="shared" ref="AP57:AP61" si="37">AP10/AY24</f>
        <v>4.0890142731296875E-2</v>
      </c>
      <c r="AQ57" s="85">
        <f t="shared" ref="AQ57:AQ61" si="38">AQ10/AZ24</f>
        <v>2.6958603079321315E-2</v>
      </c>
      <c r="AR57" s="85">
        <f t="shared" ref="AR57:AR61" si="39">AR10/BA24</f>
        <v>3.4190121900096716E-2</v>
      </c>
      <c r="AS57" s="85">
        <f t="shared" ref="AS57:AS61" si="40">AS10/BB24</f>
        <v>2.9343602076298197E-2</v>
      </c>
      <c r="AT57" s="85">
        <f t="shared" ref="AT57:AT61" si="41">AT10/BC24</f>
        <v>2.0259461305484908E-2</v>
      </c>
      <c r="AU57" s="85">
        <f t="shared" ref="AU57:AU61" si="42">AU10/BD24</f>
        <v>9.374075408577865E-5</v>
      </c>
      <c r="AV57" s="86">
        <f t="shared" ref="AV57:AV61" si="43">AV10/BE24</f>
        <v>3.6914126667134244E-6</v>
      </c>
    </row>
    <row r="58" spans="1:48" x14ac:dyDescent="0.3">
      <c r="A58" t="s">
        <v>33</v>
      </c>
      <c r="B58">
        <v>2021</v>
      </c>
      <c r="C58" s="10">
        <v>8279</v>
      </c>
      <c r="D58" s="11">
        <v>3107</v>
      </c>
      <c r="E58" s="11">
        <v>488</v>
      </c>
      <c r="F58" s="11"/>
      <c r="G58" s="11"/>
      <c r="H58" s="11"/>
      <c r="I58" s="12"/>
      <c r="J58" s="20">
        <v>5739</v>
      </c>
      <c r="K58" s="21">
        <v>2201</v>
      </c>
      <c r="L58" s="21">
        <v>392</v>
      </c>
      <c r="M58" s="21">
        <v>0</v>
      </c>
      <c r="N58" s="21">
        <v>0</v>
      </c>
      <c r="O58" s="21">
        <v>0</v>
      </c>
      <c r="P58" s="22">
        <v>0</v>
      </c>
      <c r="Q58" s="23">
        <v>247968</v>
      </c>
      <c r="R58" s="24">
        <v>247968</v>
      </c>
      <c r="S58" s="24">
        <v>133933</v>
      </c>
      <c r="T58" s="24">
        <v>0</v>
      </c>
      <c r="U58" s="24">
        <v>0</v>
      </c>
      <c r="V58" s="24">
        <v>0</v>
      </c>
      <c r="W58" s="24">
        <v>0</v>
      </c>
      <c r="X58" s="51">
        <f t="shared" si="0"/>
        <v>1</v>
      </c>
      <c r="Y58" s="52">
        <f t="shared" si="1"/>
        <v>1</v>
      </c>
      <c r="Z58" s="52">
        <f t="shared" si="2"/>
        <v>0.54012211253064912</v>
      </c>
      <c r="AA58" s="52">
        <f t="shared" si="3"/>
        <v>0</v>
      </c>
      <c r="AB58" s="52">
        <f t="shared" si="4"/>
        <v>0</v>
      </c>
      <c r="AC58" s="52">
        <f t="shared" si="5"/>
        <v>0</v>
      </c>
      <c r="AD58" s="53">
        <f t="shared" si="6"/>
        <v>0</v>
      </c>
      <c r="AE58" s="25">
        <v>10</v>
      </c>
      <c r="AF58" s="25">
        <v>1</v>
      </c>
      <c r="AG58" s="25">
        <v>247957</v>
      </c>
      <c r="AH58" s="25">
        <v>0</v>
      </c>
      <c r="AI58" s="25">
        <v>0</v>
      </c>
      <c r="AJ58" s="25">
        <v>0</v>
      </c>
      <c r="AK58" s="26">
        <v>0</v>
      </c>
      <c r="AL58" s="38">
        <v>247968</v>
      </c>
      <c r="AO58" s="40" t="s">
        <v>36</v>
      </c>
      <c r="AP58" s="84">
        <f t="shared" si="37"/>
        <v>5.4628022615713874E-2</v>
      </c>
      <c r="AQ58" s="85">
        <f t="shared" si="38"/>
        <v>3.9023885959838953E-2</v>
      </c>
      <c r="AR58" s="85">
        <f t="shared" si="39"/>
        <v>2.4612967002781976E-2</v>
      </c>
      <c r="AS58" s="85">
        <f t="shared" si="40"/>
        <v>4.1398845190107857E-3</v>
      </c>
      <c r="AT58" s="85">
        <f t="shared" si="41"/>
        <v>3.012035232206402E-5</v>
      </c>
      <c r="AU58" s="85">
        <f t="shared" si="42"/>
        <v>0</v>
      </c>
      <c r="AV58" s="86">
        <f t="shared" si="43"/>
        <v>0</v>
      </c>
    </row>
    <row r="59" spans="1:48" x14ac:dyDescent="0.3">
      <c r="A59" t="s">
        <v>33</v>
      </c>
      <c r="B59">
        <v>2022</v>
      </c>
      <c r="C59" s="10">
        <v>5327</v>
      </c>
      <c r="D59" s="11">
        <v>761</v>
      </c>
      <c r="E59" s="11">
        <v>35</v>
      </c>
      <c r="F59" s="11"/>
      <c r="G59" s="11"/>
      <c r="H59" s="11"/>
      <c r="I59" s="12"/>
      <c r="J59" s="20">
        <v>4730</v>
      </c>
      <c r="K59" s="21">
        <v>709</v>
      </c>
      <c r="L59" s="21">
        <v>34</v>
      </c>
      <c r="M59" s="21">
        <v>0</v>
      </c>
      <c r="N59" s="21">
        <v>0</v>
      </c>
      <c r="O59" s="21">
        <v>0</v>
      </c>
      <c r="P59" s="22">
        <v>0</v>
      </c>
      <c r="Q59" s="23">
        <v>237590</v>
      </c>
      <c r="R59" s="24">
        <v>132557</v>
      </c>
      <c r="S59" s="24">
        <v>0</v>
      </c>
      <c r="T59" s="24">
        <v>0</v>
      </c>
      <c r="U59" s="24">
        <v>0</v>
      </c>
      <c r="V59" s="24">
        <v>0</v>
      </c>
      <c r="W59" s="24">
        <v>0</v>
      </c>
      <c r="X59" s="51">
        <f t="shared" si="0"/>
        <v>1</v>
      </c>
      <c r="Y59" s="52">
        <f t="shared" si="1"/>
        <v>0.5579233132707605</v>
      </c>
      <c r="Z59" s="52">
        <f t="shared" si="2"/>
        <v>0</v>
      </c>
      <c r="AA59" s="52">
        <f t="shared" si="3"/>
        <v>0</v>
      </c>
      <c r="AB59" s="52">
        <f t="shared" si="4"/>
        <v>0</v>
      </c>
      <c r="AC59" s="52">
        <f t="shared" si="5"/>
        <v>0</v>
      </c>
      <c r="AD59" s="53">
        <f t="shared" si="6"/>
        <v>0</v>
      </c>
      <c r="AE59" s="25">
        <v>8</v>
      </c>
      <c r="AF59" s="25">
        <v>2</v>
      </c>
      <c r="AG59" s="25">
        <v>237571</v>
      </c>
      <c r="AH59" s="25">
        <v>1</v>
      </c>
      <c r="AI59" s="25">
        <v>8</v>
      </c>
      <c r="AJ59" s="25">
        <v>0</v>
      </c>
      <c r="AK59" s="26">
        <v>0</v>
      </c>
      <c r="AL59" s="38">
        <v>237590</v>
      </c>
      <c r="AO59" s="40" t="s">
        <v>31</v>
      </c>
      <c r="AP59" s="84">
        <f t="shared" si="37"/>
        <v>8.3186908025245171E-2</v>
      </c>
      <c r="AQ59" s="85">
        <f t="shared" si="38"/>
        <v>4.3101994989067131E-2</v>
      </c>
      <c r="AR59" s="85">
        <f t="shared" si="39"/>
        <v>4.607295746114197E-2</v>
      </c>
      <c r="AS59" s="85">
        <f t="shared" si="40"/>
        <v>3.8769992470738555E-2</v>
      </c>
      <c r="AT59" s="85">
        <f t="shared" si="41"/>
        <v>2.8803885853066181E-2</v>
      </c>
      <c r="AU59" s="85">
        <f t="shared" si="42"/>
        <v>2.8225541408415854E-4</v>
      </c>
      <c r="AV59" s="86">
        <f t="shared" si="43"/>
        <v>4.1486352286546237E-5</v>
      </c>
    </row>
    <row r="60" spans="1:48" x14ac:dyDescent="0.3">
      <c r="A60" t="s">
        <v>33</v>
      </c>
      <c r="B60">
        <v>2023</v>
      </c>
      <c r="C60" s="10">
        <v>1613</v>
      </c>
      <c r="D60" s="11">
        <v>78</v>
      </c>
      <c r="E60" s="11"/>
      <c r="F60" s="11"/>
      <c r="G60" s="11"/>
      <c r="H60" s="11"/>
      <c r="I60" s="12"/>
      <c r="J60" s="20">
        <v>1458</v>
      </c>
      <c r="K60" s="21">
        <v>71</v>
      </c>
      <c r="L60" s="21">
        <v>0</v>
      </c>
      <c r="M60" s="21">
        <v>0</v>
      </c>
      <c r="N60" s="21">
        <v>0</v>
      </c>
      <c r="O60" s="21">
        <v>0</v>
      </c>
      <c r="P60" s="22">
        <v>0</v>
      </c>
      <c r="Q60" s="23">
        <v>108331</v>
      </c>
      <c r="R60" s="24">
        <v>0</v>
      </c>
      <c r="S60" s="24">
        <v>0</v>
      </c>
      <c r="T60" s="24">
        <v>0</v>
      </c>
      <c r="U60" s="24">
        <v>0</v>
      </c>
      <c r="V60" s="24">
        <v>0</v>
      </c>
      <c r="W60" s="24">
        <v>0</v>
      </c>
      <c r="X60" s="51">
        <f t="shared" si="0"/>
        <v>0.57411853241543054</v>
      </c>
      <c r="Y60" s="52">
        <f t="shared" si="1"/>
        <v>0</v>
      </c>
      <c r="Z60" s="52">
        <f t="shared" si="2"/>
        <v>0</v>
      </c>
      <c r="AA60" s="52">
        <f t="shared" si="3"/>
        <v>0</v>
      </c>
      <c r="AB60" s="52">
        <f t="shared" si="4"/>
        <v>0</v>
      </c>
      <c r="AC60" s="52">
        <f t="shared" si="5"/>
        <v>0</v>
      </c>
      <c r="AD60" s="53">
        <f t="shared" si="6"/>
        <v>0</v>
      </c>
      <c r="AE60" s="25">
        <v>1</v>
      </c>
      <c r="AF60" s="25">
        <v>25</v>
      </c>
      <c r="AG60" s="25">
        <v>188664</v>
      </c>
      <c r="AH60" s="25">
        <v>0</v>
      </c>
      <c r="AI60" s="25">
        <v>1</v>
      </c>
      <c r="AJ60" s="25">
        <v>0</v>
      </c>
      <c r="AK60" s="26">
        <v>0</v>
      </c>
      <c r="AL60" s="38">
        <v>188691</v>
      </c>
      <c r="AO60" s="40" t="s">
        <v>33</v>
      </c>
      <c r="AP60" s="84">
        <f t="shared" si="37"/>
        <v>2.5097092736497555E-2</v>
      </c>
      <c r="AQ60" s="85">
        <f t="shared" si="38"/>
        <v>1.46735073489466E-2</v>
      </c>
      <c r="AR60" s="85">
        <f t="shared" si="39"/>
        <v>9.4501137560746556E-3</v>
      </c>
      <c r="AS60" s="85">
        <f t="shared" si="40"/>
        <v>3.7913622483055952E-3</v>
      </c>
      <c r="AT60" s="85">
        <f t="shared" si="41"/>
        <v>1.5127518402954996E-5</v>
      </c>
      <c r="AU60" s="85">
        <f t="shared" si="42"/>
        <v>8.0778967741727019E-7</v>
      </c>
      <c r="AV60" s="86">
        <f t="shared" si="43"/>
        <v>3.7672568362984357E-5</v>
      </c>
    </row>
    <row r="61" spans="1:48" x14ac:dyDescent="0.3">
      <c r="A61" t="s">
        <v>33</v>
      </c>
      <c r="B61">
        <v>2024</v>
      </c>
      <c r="C61" s="10">
        <v>269</v>
      </c>
      <c r="D61" s="11"/>
      <c r="E61" s="11"/>
      <c r="F61" s="11"/>
      <c r="G61" s="11"/>
      <c r="H61" s="11"/>
      <c r="I61" s="12"/>
      <c r="J61" s="20">
        <v>245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2">
        <v>0</v>
      </c>
      <c r="Q61" s="23">
        <v>0</v>
      </c>
      <c r="R61" s="24">
        <v>0</v>
      </c>
      <c r="S61" s="24">
        <v>0</v>
      </c>
      <c r="T61" s="24">
        <v>0</v>
      </c>
      <c r="U61" s="24">
        <v>0</v>
      </c>
      <c r="V61" s="24">
        <v>0</v>
      </c>
      <c r="W61" s="24">
        <v>0</v>
      </c>
      <c r="X61" s="51">
        <f t="shared" si="0"/>
        <v>0</v>
      </c>
      <c r="Y61" s="52">
        <f t="shared" si="1"/>
        <v>0</v>
      </c>
      <c r="Z61" s="52">
        <f t="shared" si="2"/>
        <v>0</v>
      </c>
      <c r="AA61" s="52">
        <f t="shared" si="3"/>
        <v>0</v>
      </c>
      <c r="AB61" s="52">
        <f t="shared" si="4"/>
        <v>0</v>
      </c>
      <c r="AC61" s="52">
        <f t="shared" si="5"/>
        <v>0</v>
      </c>
      <c r="AD61" s="53">
        <f t="shared" si="6"/>
        <v>0</v>
      </c>
      <c r="AE61" s="25">
        <v>0</v>
      </c>
      <c r="AF61" s="25">
        <v>1</v>
      </c>
      <c r="AG61" s="25">
        <v>102218</v>
      </c>
      <c r="AH61" s="25">
        <v>0</v>
      </c>
      <c r="AI61" s="25">
        <v>0</v>
      </c>
      <c r="AJ61" s="25">
        <v>0</v>
      </c>
      <c r="AK61" s="26">
        <v>0</v>
      </c>
      <c r="AL61" s="38">
        <v>102219</v>
      </c>
      <c r="AO61" s="41" t="s">
        <v>35</v>
      </c>
      <c r="AP61" s="87">
        <f t="shared" si="37"/>
        <v>0.17028729400663814</v>
      </c>
      <c r="AQ61" s="88">
        <f t="shared" si="38"/>
        <v>1.5814766427118262E-2</v>
      </c>
      <c r="AR61" s="88">
        <f t="shared" si="39"/>
        <v>6.3013560518223525E-4</v>
      </c>
      <c r="AS61" s="88">
        <f t="shared" si="40"/>
        <v>2.4049206133276328E-4</v>
      </c>
      <c r="AT61" s="88">
        <f t="shared" si="41"/>
        <v>9.3031332952938553E-6</v>
      </c>
      <c r="AU61" s="88">
        <f t="shared" si="42"/>
        <v>8.7028414777424823E-6</v>
      </c>
      <c r="AV61" s="89">
        <f t="shared" si="43"/>
        <v>0</v>
      </c>
    </row>
    <row r="62" spans="1:48" x14ac:dyDescent="0.3">
      <c r="A62" t="s">
        <v>35</v>
      </c>
      <c r="B62">
        <v>2013</v>
      </c>
      <c r="C62" s="10">
        <v>9548</v>
      </c>
      <c r="D62" s="11">
        <v>2253</v>
      </c>
      <c r="E62" s="11">
        <v>112</v>
      </c>
      <c r="F62" s="11">
        <v>21</v>
      </c>
      <c r="G62" s="11">
        <v>1</v>
      </c>
      <c r="H62" s="11">
        <v>1</v>
      </c>
      <c r="I62" s="12"/>
      <c r="J62" s="20">
        <v>5399</v>
      </c>
      <c r="K62" s="21">
        <v>1387</v>
      </c>
      <c r="L62" s="21">
        <v>83</v>
      </c>
      <c r="M62" s="21">
        <v>20</v>
      </c>
      <c r="N62" s="21">
        <v>1</v>
      </c>
      <c r="O62" s="21">
        <v>1</v>
      </c>
      <c r="P62" s="22">
        <v>0</v>
      </c>
      <c r="Q62" s="23">
        <v>24950</v>
      </c>
      <c r="R62" s="24">
        <v>24950</v>
      </c>
      <c r="S62" s="24">
        <v>24950</v>
      </c>
      <c r="T62" s="24">
        <v>24950</v>
      </c>
      <c r="U62" s="24">
        <v>24950</v>
      </c>
      <c r="V62" s="24">
        <v>24950</v>
      </c>
      <c r="W62" s="24">
        <v>24950</v>
      </c>
      <c r="X62" s="51">
        <f t="shared" si="0"/>
        <v>1</v>
      </c>
      <c r="Y62" s="52">
        <f t="shared" si="1"/>
        <v>1</v>
      </c>
      <c r="Z62" s="52">
        <f t="shared" si="2"/>
        <v>1</v>
      </c>
      <c r="AA62" s="52">
        <f t="shared" si="3"/>
        <v>1</v>
      </c>
      <c r="AB62" s="52">
        <f t="shared" si="4"/>
        <v>1</v>
      </c>
      <c r="AC62" s="52">
        <f t="shared" si="5"/>
        <v>1</v>
      </c>
      <c r="AD62" s="53">
        <f t="shared" si="6"/>
        <v>1</v>
      </c>
      <c r="AE62" s="25">
        <v>9109</v>
      </c>
      <c r="AF62" s="25">
        <v>10773</v>
      </c>
      <c r="AG62" s="25">
        <v>1132</v>
      </c>
      <c r="AH62" s="25">
        <v>3936</v>
      </c>
      <c r="AI62" s="25">
        <v>0</v>
      </c>
      <c r="AJ62" s="25">
        <v>0</v>
      </c>
      <c r="AK62" s="26">
        <v>0</v>
      </c>
      <c r="AL62" s="38">
        <v>24950</v>
      </c>
    </row>
    <row r="63" spans="1:48" x14ac:dyDescent="0.3">
      <c r="A63" t="s">
        <v>35</v>
      </c>
      <c r="B63">
        <v>2014</v>
      </c>
      <c r="C63" s="10">
        <v>17403</v>
      </c>
      <c r="D63" s="11">
        <v>3580</v>
      </c>
      <c r="E63" s="11">
        <v>43</v>
      </c>
      <c r="F63" s="11">
        <v>20</v>
      </c>
      <c r="G63" s="11">
        <v>1</v>
      </c>
      <c r="H63" s="11"/>
      <c r="I63" s="12"/>
      <c r="J63" s="20">
        <v>10314</v>
      </c>
      <c r="K63" s="21">
        <v>2156</v>
      </c>
      <c r="L63" s="21">
        <v>39</v>
      </c>
      <c r="M63" s="21">
        <v>17</v>
      </c>
      <c r="N63" s="21">
        <v>1</v>
      </c>
      <c r="O63" s="21">
        <v>0</v>
      </c>
      <c r="P63" s="22">
        <v>0</v>
      </c>
      <c r="Q63" s="23">
        <v>44197</v>
      </c>
      <c r="R63" s="24">
        <v>44197</v>
      </c>
      <c r="S63" s="24">
        <v>44197</v>
      </c>
      <c r="T63" s="24">
        <v>44197</v>
      </c>
      <c r="U63" s="24">
        <v>44197</v>
      </c>
      <c r="V63" s="24">
        <v>44197</v>
      </c>
      <c r="W63" s="24">
        <v>44197</v>
      </c>
      <c r="X63" s="51">
        <f t="shared" si="0"/>
        <v>1</v>
      </c>
      <c r="Y63" s="52">
        <f t="shared" si="1"/>
        <v>1</v>
      </c>
      <c r="Z63" s="52">
        <f t="shared" si="2"/>
        <v>1</v>
      </c>
      <c r="AA63" s="52">
        <f t="shared" si="3"/>
        <v>1</v>
      </c>
      <c r="AB63" s="52">
        <f t="shared" si="4"/>
        <v>1</v>
      </c>
      <c r="AC63" s="52">
        <f t="shared" si="5"/>
        <v>1</v>
      </c>
      <c r="AD63" s="53">
        <f t="shared" si="6"/>
        <v>1</v>
      </c>
      <c r="AE63" s="25">
        <v>20103</v>
      </c>
      <c r="AF63" s="25">
        <v>19116</v>
      </c>
      <c r="AG63" s="25">
        <v>5</v>
      </c>
      <c r="AH63" s="25">
        <v>4972</v>
      </c>
      <c r="AI63" s="25">
        <v>1</v>
      </c>
      <c r="AJ63" s="25">
        <v>0</v>
      </c>
      <c r="AK63" s="26">
        <v>0</v>
      </c>
      <c r="AL63" s="38">
        <v>44197</v>
      </c>
    </row>
    <row r="64" spans="1:48" x14ac:dyDescent="0.3">
      <c r="A64" t="s">
        <v>35</v>
      </c>
      <c r="B64">
        <v>2015</v>
      </c>
      <c r="C64" s="10">
        <v>14704</v>
      </c>
      <c r="D64" s="11">
        <v>1335</v>
      </c>
      <c r="E64" s="11">
        <v>52</v>
      </c>
      <c r="F64" s="11">
        <v>21</v>
      </c>
      <c r="G64" s="11"/>
      <c r="H64" s="11"/>
      <c r="I64" s="12"/>
      <c r="J64" s="20">
        <v>8530</v>
      </c>
      <c r="K64" s="21">
        <v>921</v>
      </c>
      <c r="L64" s="21">
        <v>47</v>
      </c>
      <c r="M64" s="21">
        <v>19</v>
      </c>
      <c r="N64" s="21">
        <v>0</v>
      </c>
      <c r="O64" s="21">
        <v>0</v>
      </c>
      <c r="P64" s="22">
        <v>0</v>
      </c>
      <c r="Q64" s="23">
        <v>38498</v>
      </c>
      <c r="R64" s="24">
        <v>38498</v>
      </c>
      <c r="S64" s="24">
        <v>38498</v>
      </c>
      <c r="T64" s="24">
        <v>38498</v>
      </c>
      <c r="U64" s="24">
        <v>38498</v>
      </c>
      <c r="V64" s="24">
        <v>38498</v>
      </c>
      <c r="W64" s="24">
        <v>38498</v>
      </c>
      <c r="X64" s="51">
        <f t="shared" si="0"/>
        <v>1</v>
      </c>
      <c r="Y64" s="52">
        <f t="shared" si="1"/>
        <v>1</v>
      </c>
      <c r="Z64" s="52">
        <f t="shared" si="2"/>
        <v>1</v>
      </c>
      <c r="AA64" s="52">
        <f t="shared" si="3"/>
        <v>1</v>
      </c>
      <c r="AB64" s="52">
        <f t="shared" si="4"/>
        <v>1</v>
      </c>
      <c r="AC64" s="52">
        <f t="shared" si="5"/>
        <v>1</v>
      </c>
      <c r="AD64" s="53">
        <f t="shared" si="6"/>
        <v>1</v>
      </c>
      <c r="AE64" s="25">
        <v>27865</v>
      </c>
      <c r="AF64" s="25">
        <v>5632</v>
      </c>
      <c r="AG64" s="25">
        <v>9</v>
      </c>
      <c r="AH64" s="25">
        <v>4992</v>
      </c>
      <c r="AI64" s="25">
        <v>0</v>
      </c>
      <c r="AJ64" s="25">
        <v>0</v>
      </c>
      <c r="AK64" s="26">
        <v>0</v>
      </c>
      <c r="AL64" s="38">
        <v>38498</v>
      </c>
    </row>
    <row r="65" spans="1:38" x14ac:dyDescent="0.3">
      <c r="A65" t="s">
        <v>35</v>
      </c>
      <c r="B65">
        <v>2016</v>
      </c>
      <c r="C65" s="10">
        <v>14112</v>
      </c>
      <c r="D65" s="11">
        <v>787</v>
      </c>
      <c r="E65" s="11">
        <v>45</v>
      </c>
      <c r="F65" s="11">
        <v>22</v>
      </c>
      <c r="G65" s="11"/>
      <c r="H65" s="11">
        <v>1</v>
      </c>
      <c r="I65" s="12"/>
      <c r="J65" s="20">
        <v>8492</v>
      </c>
      <c r="K65" s="21">
        <v>510</v>
      </c>
      <c r="L65" s="21">
        <v>41</v>
      </c>
      <c r="M65" s="21">
        <v>20</v>
      </c>
      <c r="N65" s="21">
        <v>0</v>
      </c>
      <c r="O65" s="21">
        <v>1</v>
      </c>
      <c r="P65" s="22">
        <v>0</v>
      </c>
      <c r="Q65" s="23">
        <v>38485</v>
      </c>
      <c r="R65" s="24">
        <v>38485</v>
      </c>
      <c r="S65" s="24">
        <v>38485</v>
      </c>
      <c r="T65" s="24">
        <v>38485</v>
      </c>
      <c r="U65" s="24">
        <v>38485</v>
      </c>
      <c r="V65" s="24">
        <v>38485</v>
      </c>
      <c r="W65" s="24">
        <v>38485</v>
      </c>
      <c r="X65" s="51">
        <f t="shared" si="0"/>
        <v>1</v>
      </c>
      <c r="Y65" s="52">
        <f t="shared" si="1"/>
        <v>1</v>
      </c>
      <c r="Z65" s="52">
        <f t="shared" si="2"/>
        <v>1</v>
      </c>
      <c r="AA65" s="52">
        <f t="shared" si="3"/>
        <v>1</v>
      </c>
      <c r="AB65" s="52">
        <f t="shared" si="4"/>
        <v>1</v>
      </c>
      <c r="AC65" s="52">
        <f t="shared" si="5"/>
        <v>1</v>
      </c>
      <c r="AD65" s="53">
        <f t="shared" si="6"/>
        <v>1</v>
      </c>
      <c r="AE65" s="25">
        <v>30040</v>
      </c>
      <c r="AF65" s="25">
        <v>3953</v>
      </c>
      <c r="AG65" s="25">
        <v>1</v>
      </c>
      <c r="AH65" s="25">
        <v>4491</v>
      </c>
      <c r="AI65" s="25">
        <v>0</v>
      </c>
      <c r="AJ65" s="25">
        <v>0</v>
      </c>
      <c r="AK65" s="26">
        <v>0</v>
      </c>
      <c r="AL65" s="38">
        <v>38485</v>
      </c>
    </row>
    <row r="66" spans="1:38" x14ac:dyDescent="0.3">
      <c r="A66" t="s">
        <v>35</v>
      </c>
      <c r="B66">
        <v>2017</v>
      </c>
      <c r="C66" s="10">
        <v>14033</v>
      </c>
      <c r="D66" s="11">
        <v>586</v>
      </c>
      <c r="E66" s="11">
        <v>31</v>
      </c>
      <c r="F66" s="11">
        <v>7</v>
      </c>
      <c r="G66" s="11">
        <v>1</v>
      </c>
      <c r="H66" s="11"/>
      <c r="I66" s="12"/>
      <c r="J66" s="20">
        <v>9063</v>
      </c>
      <c r="K66" s="21">
        <v>422</v>
      </c>
      <c r="L66" s="21">
        <v>29</v>
      </c>
      <c r="M66" s="21">
        <v>5</v>
      </c>
      <c r="N66" s="21">
        <v>1</v>
      </c>
      <c r="O66" s="21">
        <v>0</v>
      </c>
      <c r="P66" s="22">
        <v>0</v>
      </c>
      <c r="Q66" s="23">
        <v>44256</v>
      </c>
      <c r="R66" s="24">
        <v>44256</v>
      </c>
      <c r="S66" s="24">
        <v>44256</v>
      </c>
      <c r="T66" s="24">
        <v>44256</v>
      </c>
      <c r="U66" s="24">
        <v>44256</v>
      </c>
      <c r="V66" s="24">
        <v>44256</v>
      </c>
      <c r="W66" s="24">
        <v>27270</v>
      </c>
      <c r="X66" s="51">
        <f t="shared" si="0"/>
        <v>1</v>
      </c>
      <c r="Y66" s="52">
        <f t="shared" si="1"/>
        <v>1</v>
      </c>
      <c r="Z66" s="52">
        <f t="shared" si="2"/>
        <v>1</v>
      </c>
      <c r="AA66" s="52">
        <f t="shared" si="3"/>
        <v>1</v>
      </c>
      <c r="AB66" s="52">
        <f t="shared" si="4"/>
        <v>1</v>
      </c>
      <c r="AC66" s="52">
        <f t="shared" si="5"/>
        <v>1</v>
      </c>
      <c r="AD66" s="53">
        <f t="shared" si="6"/>
        <v>0.61618763557483736</v>
      </c>
      <c r="AE66" s="25">
        <v>36315</v>
      </c>
      <c r="AF66" s="25">
        <v>3338</v>
      </c>
      <c r="AG66" s="25">
        <v>1</v>
      </c>
      <c r="AH66" s="25">
        <v>4602</v>
      </c>
      <c r="AI66" s="25">
        <v>0</v>
      </c>
      <c r="AJ66" s="25">
        <v>0</v>
      </c>
      <c r="AK66" s="26">
        <v>0</v>
      </c>
      <c r="AL66" s="38">
        <v>44256</v>
      </c>
    </row>
    <row r="67" spans="1:38" x14ac:dyDescent="0.3">
      <c r="A67" t="s">
        <v>35</v>
      </c>
      <c r="B67">
        <v>2018</v>
      </c>
      <c r="C67" s="10">
        <v>14612</v>
      </c>
      <c r="D67" s="11">
        <v>196</v>
      </c>
      <c r="E67" s="11">
        <v>13</v>
      </c>
      <c r="F67" s="11">
        <v>8</v>
      </c>
      <c r="G67" s="11"/>
      <c r="H67" s="11"/>
      <c r="I67" s="12"/>
      <c r="J67" s="20">
        <v>10370</v>
      </c>
      <c r="K67" s="21">
        <v>137</v>
      </c>
      <c r="L67" s="21">
        <v>9</v>
      </c>
      <c r="M67" s="21">
        <v>6</v>
      </c>
      <c r="N67" s="21">
        <v>0</v>
      </c>
      <c r="O67" s="21">
        <v>0</v>
      </c>
      <c r="P67" s="22">
        <v>0</v>
      </c>
      <c r="Q67" s="23">
        <v>79432</v>
      </c>
      <c r="R67" s="24">
        <v>79432</v>
      </c>
      <c r="S67" s="24">
        <v>79432</v>
      </c>
      <c r="T67" s="24">
        <v>79432</v>
      </c>
      <c r="U67" s="24">
        <v>79432</v>
      </c>
      <c r="V67" s="24">
        <v>39424</v>
      </c>
      <c r="W67" s="24">
        <v>0</v>
      </c>
      <c r="X67" s="51">
        <f t="shared" ref="X67:X73" si="44">Q67/AL67</f>
        <v>1</v>
      </c>
      <c r="Y67" s="52">
        <f t="shared" ref="Y67:Y73" si="45">R67/AL67</f>
        <v>1</v>
      </c>
      <c r="Z67" s="52">
        <f t="shared" ref="Z67:Z73" si="46">S67/AL67</f>
        <v>1</v>
      </c>
      <c r="AA67" s="52">
        <f t="shared" ref="AA67:AA73" si="47">T67/AL67</f>
        <v>1</v>
      </c>
      <c r="AB67" s="52">
        <f t="shared" ref="AB67:AB73" si="48">U67/AL67</f>
        <v>1</v>
      </c>
      <c r="AC67" s="52">
        <f t="shared" ref="AC67:AC73" si="49">V67/AL67</f>
        <v>0.49632389968778329</v>
      </c>
      <c r="AD67" s="53">
        <f t="shared" ref="AD67:AD73" si="50">W67/AL67</f>
        <v>0</v>
      </c>
      <c r="AE67" s="25">
        <v>73902</v>
      </c>
      <c r="AF67" s="25">
        <v>1333</v>
      </c>
      <c r="AG67" s="25">
        <v>1</v>
      </c>
      <c r="AH67" s="25">
        <v>4196</v>
      </c>
      <c r="AI67" s="25">
        <v>0</v>
      </c>
      <c r="AJ67" s="25">
        <v>0</v>
      </c>
      <c r="AK67" s="26">
        <v>0</v>
      </c>
      <c r="AL67" s="38">
        <v>79432</v>
      </c>
    </row>
    <row r="68" spans="1:38" x14ac:dyDescent="0.3">
      <c r="A68" t="s">
        <v>35</v>
      </c>
      <c r="B68">
        <v>2019</v>
      </c>
      <c r="C68" s="10">
        <v>9128</v>
      </c>
      <c r="D68" s="11">
        <v>85</v>
      </c>
      <c r="E68" s="11">
        <v>4</v>
      </c>
      <c r="F68" s="11"/>
      <c r="G68" s="11"/>
      <c r="H68" s="11"/>
      <c r="I68" s="12"/>
      <c r="J68" s="20">
        <v>7733</v>
      </c>
      <c r="K68" s="21">
        <v>73</v>
      </c>
      <c r="L68" s="21">
        <v>3</v>
      </c>
      <c r="M68" s="21">
        <v>0</v>
      </c>
      <c r="N68" s="21">
        <v>0</v>
      </c>
      <c r="O68" s="21">
        <v>0</v>
      </c>
      <c r="P68" s="22">
        <v>0</v>
      </c>
      <c r="Q68" s="23">
        <v>93059</v>
      </c>
      <c r="R68" s="24">
        <v>93059</v>
      </c>
      <c r="S68" s="24">
        <v>93059</v>
      </c>
      <c r="T68" s="24">
        <v>93059</v>
      </c>
      <c r="U68" s="24">
        <v>52654</v>
      </c>
      <c r="V68" s="24">
        <v>0</v>
      </c>
      <c r="W68" s="24">
        <v>0</v>
      </c>
      <c r="X68" s="51">
        <f t="shared" si="44"/>
        <v>1</v>
      </c>
      <c r="Y68" s="52">
        <f t="shared" si="45"/>
        <v>1</v>
      </c>
      <c r="Z68" s="52">
        <f t="shared" si="46"/>
        <v>1</v>
      </c>
      <c r="AA68" s="52">
        <f t="shared" si="47"/>
        <v>1</v>
      </c>
      <c r="AB68" s="52">
        <f t="shared" si="48"/>
        <v>0.56581308632158089</v>
      </c>
      <c r="AC68" s="52">
        <f t="shared" si="49"/>
        <v>0</v>
      </c>
      <c r="AD68" s="53">
        <f t="shared" si="50"/>
        <v>0</v>
      </c>
      <c r="AE68" s="25">
        <v>89623</v>
      </c>
      <c r="AF68" s="25">
        <v>69</v>
      </c>
      <c r="AG68" s="25">
        <v>0</v>
      </c>
      <c r="AH68" s="25">
        <v>3367</v>
      </c>
      <c r="AI68" s="25">
        <v>0</v>
      </c>
      <c r="AJ68" s="25">
        <v>0</v>
      </c>
      <c r="AK68" s="26">
        <v>0</v>
      </c>
      <c r="AL68" s="38">
        <v>93059</v>
      </c>
    </row>
    <row r="69" spans="1:38" x14ac:dyDescent="0.3">
      <c r="A69" t="s">
        <v>35</v>
      </c>
      <c r="B69">
        <v>2020</v>
      </c>
      <c r="C69" s="10">
        <v>3401</v>
      </c>
      <c r="D69" s="11">
        <v>34</v>
      </c>
      <c r="E69" s="11"/>
      <c r="F69" s="11">
        <v>2</v>
      </c>
      <c r="G69" s="11"/>
      <c r="H69" s="11"/>
      <c r="I69" s="12"/>
      <c r="J69" s="20">
        <v>2869</v>
      </c>
      <c r="K69" s="21">
        <v>28</v>
      </c>
      <c r="L69" s="21">
        <v>0</v>
      </c>
      <c r="M69" s="21">
        <v>1</v>
      </c>
      <c r="N69" s="21">
        <v>0</v>
      </c>
      <c r="O69" s="21">
        <v>0</v>
      </c>
      <c r="P69" s="22">
        <v>0</v>
      </c>
      <c r="Q69" s="23">
        <v>71255</v>
      </c>
      <c r="R69" s="24">
        <v>71255</v>
      </c>
      <c r="S69" s="24">
        <v>71255</v>
      </c>
      <c r="T69" s="24">
        <v>48779</v>
      </c>
      <c r="U69" s="24">
        <v>0</v>
      </c>
      <c r="V69" s="24">
        <v>0</v>
      </c>
      <c r="W69" s="24">
        <v>0</v>
      </c>
      <c r="X69" s="51">
        <f t="shared" si="44"/>
        <v>1</v>
      </c>
      <c r="Y69" s="52">
        <f t="shared" si="45"/>
        <v>1</v>
      </c>
      <c r="Z69" s="52">
        <f t="shared" si="46"/>
        <v>1</v>
      </c>
      <c r="AA69" s="52">
        <f t="shared" si="47"/>
        <v>0.68456950389446358</v>
      </c>
      <c r="AB69" s="52">
        <f t="shared" si="48"/>
        <v>0</v>
      </c>
      <c r="AC69" s="52">
        <f t="shared" si="49"/>
        <v>0</v>
      </c>
      <c r="AD69" s="53">
        <f t="shared" si="50"/>
        <v>0</v>
      </c>
      <c r="AE69" s="25">
        <v>69274</v>
      </c>
      <c r="AF69" s="25">
        <v>17</v>
      </c>
      <c r="AG69" s="25">
        <v>0</v>
      </c>
      <c r="AH69" s="25">
        <v>1964</v>
      </c>
      <c r="AI69" s="25">
        <v>0</v>
      </c>
      <c r="AJ69" s="25">
        <v>0</v>
      </c>
      <c r="AK69" s="26">
        <v>0</v>
      </c>
      <c r="AL69" s="38">
        <v>71255</v>
      </c>
    </row>
    <row r="70" spans="1:38" x14ac:dyDescent="0.3">
      <c r="A70" t="s">
        <v>35</v>
      </c>
      <c r="B70">
        <v>2021</v>
      </c>
      <c r="C70" s="10">
        <v>2773</v>
      </c>
      <c r="D70" s="11">
        <v>138</v>
      </c>
      <c r="E70" s="11">
        <v>4</v>
      </c>
      <c r="F70" s="11"/>
      <c r="G70" s="11"/>
      <c r="H70" s="11"/>
      <c r="I70" s="12"/>
      <c r="J70" s="20">
        <v>2334</v>
      </c>
      <c r="K70" s="21">
        <v>116</v>
      </c>
      <c r="L70" s="21">
        <v>3</v>
      </c>
      <c r="M70" s="21">
        <v>0</v>
      </c>
      <c r="N70" s="21">
        <v>0</v>
      </c>
      <c r="O70" s="21">
        <v>0</v>
      </c>
      <c r="P70" s="22">
        <v>0</v>
      </c>
      <c r="Q70" s="23">
        <v>78213</v>
      </c>
      <c r="R70" s="24">
        <v>78213</v>
      </c>
      <c r="S70" s="24">
        <v>41956</v>
      </c>
      <c r="T70" s="24">
        <v>0</v>
      </c>
      <c r="U70" s="24">
        <v>0</v>
      </c>
      <c r="V70" s="24">
        <v>0</v>
      </c>
      <c r="W70" s="24">
        <v>0</v>
      </c>
      <c r="X70" s="51">
        <f t="shared" si="44"/>
        <v>1</v>
      </c>
      <c r="Y70" s="52">
        <f t="shared" si="45"/>
        <v>1</v>
      </c>
      <c r="Z70" s="52">
        <f t="shared" si="46"/>
        <v>0.53643256236175574</v>
      </c>
      <c r="AA70" s="52">
        <f t="shared" si="47"/>
        <v>0</v>
      </c>
      <c r="AB70" s="52">
        <f t="shared" si="48"/>
        <v>0</v>
      </c>
      <c r="AC70" s="52">
        <f t="shared" si="49"/>
        <v>0</v>
      </c>
      <c r="AD70" s="53">
        <f t="shared" si="50"/>
        <v>0</v>
      </c>
      <c r="AE70" s="25">
        <v>74925</v>
      </c>
      <c r="AF70" s="25">
        <v>2033</v>
      </c>
      <c r="AG70" s="25">
        <v>1</v>
      </c>
      <c r="AH70" s="25">
        <v>1254</v>
      </c>
      <c r="AI70" s="25">
        <v>0</v>
      </c>
      <c r="AJ70" s="25">
        <v>0</v>
      </c>
      <c r="AK70" s="26">
        <v>0</v>
      </c>
      <c r="AL70" s="38">
        <v>78213</v>
      </c>
    </row>
    <row r="71" spans="1:38" x14ac:dyDescent="0.3">
      <c r="A71" t="s">
        <v>35</v>
      </c>
      <c r="B71">
        <v>2022</v>
      </c>
      <c r="C71" s="10">
        <v>3154</v>
      </c>
      <c r="D71" s="11">
        <v>190</v>
      </c>
      <c r="E71" s="11"/>
      <c r="F71" s="11"/>
      <c r="G71" s="11"/>
      <c r="H71" s="11"/>
      <c r="I71" s="12"/>
      <c r="J71" s="20">
        <v>2683</v>
      </c>
      <c r="K71" s="21">
        <v>131</v>
      </c>
      <c r="L71" s="21">
        <v>0</v>
      </c>
      <c r="M71" s="21">
        <v>0</v>
      </c>
      <c r="N71" s="21">
        <v>0</v>
      </c>
      <c r="O71" s="21">
        <v>0</v>
      </c>
      <c r="P71" s="22">
        <v>0</v>
      </c>
      <c r="Q71" s="23">
        <v>91740</v>
      </c>
      <c r="R71" s="24">
        <v>56364</v>
      </c>
      <c r="S71" s="24">
        <v>0</v>
      </c>
      <c r="T71" s="24">
        <v>0</v>
      </c>
      <c r="U71" s="24">
        <v>0</v>
      </c>
      <c r="V71" s="24">
        <v>0</v>
      </c>
      <c r="W71" s="24">
        <v>0</v>
      </c>
      <c r="X71" s="51">
        <f t="shared" si="44"/>
        <v>1</v>
      </c>
      <c r="Y71" s="52">
        <f t="shared" si="45"/>
        <v>0.61438848920863309</v>
      </c>
      <c r="Z71" s="52">
        <f t="shared" si="46"/>
        <v>0</v>
      </c>
      <c r="AA71" s="52">
        <f t="shared" si="47"/>
        <v>0</v>
      </c>
      <c r="AB71" s="52">
        <f t="shared" si="48"/>
        <v>0</v>
      </c>
      <c r="AC71" s="52">
        <f t="shared" si="49"/>
        <v>0</v>
      </c>
      <c r="AD71" s="53">
        <f t="shared" si="50"/>
        <v>0</v>
      </c>
      <c r="AE71" s="25">
        <v>84578</v>
      </c>
      <c r="AF71" s="25">
        <v>6096</v>
      </c>
      <c r="AG71" s="25">
        <v>2</v>
      </c>
      <c r="AH71" s="25">
        <v>1063</v>
      </c>
      <c r="AI71" s="25">
        <v>1</v>
      </c>
      <c r="AJ71" s="25">
        <v>0</v>
      </c>
      <c r="AK71" s="26">
        <v>0</v>
      </c>
      <c r="AL71" s="38">
        <v>91740</v>
      </c>
    </row>
    <row r="72" spans="1:38" x14ac:dyDescent="0.3">
      <c r="A72" t="s">
        <v>35</v>
      </c>
      <c r="B72">
        <v>2023</v>
      </c>
      <c r="C72" s="10">
        <v>2512</v>
      </c>
      <c r="D72" s="11">
        <v>20</v>
      </c>
      <c r="E72" s="11"/>
      <c r="F72" s="11"/>
      <c r="G72" s="11"/>
      <c r="H72" s="11"/>
      <c r="I72" s="12"/>
      <c r="J72" s="20">
        <v>1811</v>
      </c>
      <c r="K72" s="21">
        <v>20</v>
      </c>
      <c r="L72" s="21">
        <v>0</v>
      </c>
      <c r="M72" s="21">
        <v>0</v>
      </c>
      <c r="N72" s="21">
        <v>0</v>
      </c>
      <c r="O72" s="21">
        <v>0</v>
      </c>
      <c r="P72" s="22">
        <v>0</v>
      </c>
      <c r="Q72" s="23">
        <v>45433</v>
      </c>
      <c r="R72" s="24">
        <v>0</v>
      </c>
      <c r="S72" s="24">
        <v>0</v>
      </c>
      <c r="T72" s="24">
        <v>0</v>
      </c>
      <c r="U72" s="24">
        <v>0</v>
      </c>
      <c r="V72" s="24">
        <v>0</v>
      </c>
      <c r="W72" s="24">
        <v>0</v>
      </c>
      <c r="X72" s="51">
        <f t="shared" si="44"/>
        <v>0.60051284084750911</v>
      </c>
      <c r="Y72" s="52">
        <f t="shared" si="45"/>
        <v>0</v>
      </c>
      <c r="Z72" s="52">
        <f t="shared" si="46"/>
        <v>0</v>
      </c>
      <c r="AA72" s="52">
        <f t="shared" si="47"/>
        <v>0</v>
      </c>
      <c r="AB72" s="52">
        <f t="shared" si="48"/>
        <v>0</v>
      </c>
      <c r="AC72" s="52">
        <f t="shared" si="49"/>
        <v>0</v>
      </c>
      <c r="AD72" s="53">
        <f t="shared" si="50"/>
        <v>0</v>
      </c>
      <c r="AE72" s="25">
        <v>68443</v>
      </c>
      <c r="AF72" s="25">
        <v>6539</v>
      </c>
      <c r="AG72" s="25">
        <v>0</v>
      </c>
      <c r="AH72" s="25">
        <v>674</v>
      </c>
      <c r="AI72" s="25">
        <v>1</v>
      </c>
      <c r="AJ72" s="25">
        <v>0</v>
      </c>
      <c r="AK72" s="26">
        <v>0</v>
      </c>
      <c r="AL72" s="38">
        <v>75657</v>
      </c>
    </row>
    <row r="73" spans="1:38" x14ac:dyDescent="0.3">
      <c r="A73" t="s">
        <v>35</v>
      </c>
      <c r="B73">
        <v>2024</v>
      </c>
      <c r="C73" s="27">
        <v>455</v>
      </c>
      <c r="D73" s="28"/>
      <c r="E73" s="28"/>
      <c r="F73" s="28"/>
      <c r="G73" s="28"/>
      <c r="H73" s="28"/>
      <c r="I73" s="29"/>
      <c r="J73" s="30">
        <v>392</v>
      </c>
      <c r="K73" s="31">
        <v>0</v>
      </c>
      <c r="L73" s="31">
        <v>0</v>
      </c>
      <c r="M73" s="31">
        <v>0</v>
      </c>
      <c r="N73" s="31">
        <v>0</v>
      </c>
      <c r="O73" s="31">
        <v>0</v>
      </c>
      <c r="P73" s="32">
        <v>0</v>
      </c>
      <c r="Q73" s="33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54">
        <f t="shared" si="44"/>
        <v>0</v>
      </c>
      <c r="Y73" s="55">
        <f t="shared" si="45"/>
        <v>0</v>
      </c>
      <c r="Z73" s="55">
        <f t="shared" si="46"/>
        <v>0</v>
      </c>
      <c r="AA73" s="55">
        <f t="shared" si="47"/>
        <v>0</v>
      </c>
      <c r="AB73" s="55">
        <f t="shared" si="48"/>
        <v>0</v>
      </c>
      <c r="AC73" s="55">
        <f t="shared" si="49"/>
        <v>0</v>
      </c>
      <c r="AD73" s="56">
        <f t="shared" si="50"/>
        <v>0</v>
      </c>
      <c r="AE73" s="35">
        <v>5151</v>
      </c>
      <c r="AF73" s="35">
        <v>39264</v>
      </c>
      <c r="AG73" s="35">
        <v>0</v>
      </c>
      <c r="AH73" s="35">
        <v>305</v>
      </c>
      <c r="AI73" s="35">
        <v>0</v>
      </c>
      <c r="AJ73" s="35">
        <v>0</v>
      </c>
      <c r="AK73" s="36">
        <v>0</v>
      </c>
      <c r="AL73" s="39">
        <v>44720</v>
      </c>
    </row>
  </sheetData>
  <sortState xmlns:xlrd2="http://schemas.microsoft.com/office/spreadsheetml/2017/richdata2" ref="A2:AL73">
    <sortCondition ref="A2:A73"/>
    <sortCondition ref="B2:B73"/>
  </sortState>
  <mergeCells count="4">
    <mergeCell ref="AO54:AV54"/>
    <mergeCell ref="AO7:AV7"/>
    <mergeCell ref="AO36:AV36"/>
    <mergeCell ref="AO21:AV21"/>
  </mergeCells>
  <phoneticPr fontId="5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Emmanouela Bikaki</cp:lastModifiedBy>
  <dcterms:created xsi:type="dcterms:W3CDTF">2024-08-05T08:01:43Z</dcterms:created>
  <dcterms:modified xsi:type="dcterms:W3CDTF">2024-08-06T14:20:36Z</dcterms:modified>
</cp:coreProperties>
</file>