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ebili\github\cotacao\"/>
    </mc:Choice>
  </mc:AlternateContent>
  <xr:revisionPtr revIDLastSave="0" documentId="13_ncr:1_{20330639-88AC-4112-B1E2-A1B7ADDAAB6F}" xr6:coauthVersionLast="47" xr6:coauthVersionMax="47" xr10:uidLastSave="{00000000-0000-0000-0000-000000000000}"/>
  <bookViews>
    <workbookView xWindow="-108" yWindow="-108" windowWidth="23256" windowHeight="12456" xr2:uid="{00000000-000D-0000-FFFF-FFFF00000000}"/>
  </bookViews>
  <sheets>
    <sheet name="Plan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1" l="1" a="1"/>
  <c r="A5" i="1" s="1"/>
  <c r="A32" i="1" a="1"/>
  <c r="A32" i="1" s="1"/>
  <c r="A35" i="1" a="1"/>
  <c r="A35" i="1" s="1"/>
  <c r="A38" i="1" a="1"/>
  <c r="A38" i="1" s="1"/>
  <c r="A39" i="1" a="1"/>
  <c r="A39" i="1" s="1"/>
  <c r="A60" i="1" a="1"/>
  <c r="A60" i="1" s="1"/>
  <c r="A69" i="1" a="1"/>
  <c r="A69" i="1" s="1"/>
  <c r="A84" i="1" a="1"/>
  <c r="A84" i="1" s="1"/>
  <c r="A123" i="1" a="1"/>
  <c r="A123" i="1" s="1"/>
  <c r="A105" i="1" a="1"/>
  <c r="A105" i="1" s="1"/>
  <c r="A113" i="1" a="1"/>
  <c r="A113" i="1" s="1"/>
  <c r="A112" i="1" a="1"/>
  <c r="A112" i="1" s="1"/>
  <c r="A75" i="1" a="1"/>
  <c r="A75" i="1" s="1"/>
  <c r="A103" i="1" a="1"/>
  <c r="A103" i="1" s="1"/>
  <c r="A97" i="1" a="1"/>
  <c r="A97" i="1" s="1"/>
  <c r="A102" i="1" a="1"/>
  <c r="A102" i="1" s="1"/>
  <c r="A109" i="1" a="1"/>
  <c r="A109" i="1" s="1"/>
  <c r="A125" i="1" a="1"/>
  <c r="A125" i="1" s="1"/>
  <c r="A107" i="1" a="1"/>
  <c r="A107" i="1" s="1"/>
  <c r="E79" i="1" a="1"/>
  <c r="E79" i="1" s="1"/>
  <c r="J98" i="1" a="1"/>
  <c r="J98" i="1" s="1"/>
  <c r="E139" i="1" a="1"/>
  <c r="E139" i="1" s="1"/>
  <c r="H98" i="1"/>
  <c r="A114" i="1" l="1" a="1"/>
  <c r="A114" i="1" s="1"/>
  <c r="E106" i="1" a="1"/>
  <c r="E106" i="1" s="1"/>
  <c r="J106" i="1" s="1" a="1"/>
  <c r="J106" i="1" s="1"/>
  <c r="A124" i="1" a="1"/>
  <c r="A124" i="1" s="1"/>
  <c r="A100" i="1" a="1"/>
  <c r="A100" i="1" s="1"/>
  <c r="E100" i="1" a="1"/>
  <c r="E100" i="1" s="1"/>
  <c r="E52" i="1" a="1"/>
  <c r="E52" i="1" s="1"/>
  <c r="J52" i="1" s="1" a="1"/>
  <c r="J52" i="1" s="1"/>
  <c r="E3" i="1" a="1"/>
  <c r="E3" i="1" s="1"/>
  <c r="J3" i="1" s="1" a="1"/>
  <c r="J3" i="1" s="1"/>
  <c r="E113" i="1" a="1"/>
  <c r="E113" i="1" s="1"/>
  <c r="J113" i="1" s="1" a="1"/>
  <c r="J113" i="1" s="1"/>
  <c r="A90" i="1" a="1"/>
  <c r="A90" i="1" s="1"/>
  <c r="E90" i="1" a="1"/>
  <c r="E90" i="1" s="1"/>
  <c r="J90" i="1" s="1" a="1"/>
  <c r="J90" i="1" s="1"/>
  <c r="A96" i="1" a="1"/>
  <c r="A96" i="1" s="1"/>
  <c r="E96" i="1" a="1"/>
  <c r="E96" i="1" s="1"/>
  <c r="J96" i="1" s="1" a="1"/>
  <c r="J96" i="1" s="1"/>
  <c r="A126" i="1" a="1"/>
  <c r="A126" i="1" s="1"/>
  <c r="E126" i="1" a="1"/>
  <c r="E126" i="1" s="1"/>
  <c r="J126" i="1" s="1" a="1"/>
  <c r="J126" i="1" s="1"/>
  <c r="A139" i="1" a="1"/>
  <c r="A139" i="1" s="1"/>
  <c r="A140" i="1" a="1"/>
  <c r="A140" i="1" s="1"/>
  <c r="E140" i="1" a="1"/>
  <c r="E140" i="1" s="1"/>
  <c r="J140" i="1" s="1" a="1"/>
  <c r="J140" i="1" s="1"/>
  <c r="A61" i="1" a="1"/>
  <c r="A61" i="1" s="1"/>
  <c r="E61" i="1" a="1"/>
  <c r="E61" i="1" s="1"/>
  <c r="J61" i="1" s="1" a="1"/>
  <c r="J61" i="1" s="1"/>
  <c r="A132" i="1" a="1"/>
  <c r="A132" i="1" s="1"/>
  <c r="E132" i="1" a="1"/>
  <c r="E132" i="1" s="1"/>
  <c r="J132" i="1" s="1" a="1"/>
  <c r="J132" i="1" s="1"/>
  <c r="A131" i="1" a="1"/>
  <c r="A131" i="1" s="1"/>
  <c r="E131" i="1" a="1"/>
  <c r="E131" i="1" s="1"/>
  <c r="J131" i="1" s="1" a="1"/>
  <c r="J131" i="1" s="1"/>
  <c r="A130" i="1" a="1"/>
  <c r="A130" i="1" s="1"/>
  <c r="E130" i="1" a="1"/>
  <c r="E130" i="1" s="1"/>
  <c r="J130" i="1" s="1" a="1"/>
  <c r="J130" i="1" s="1"/>
  <c r="A89" i="1" a="1"/>
  <c r="A89" i="1" s="1"/>
  <c r="E89" i="1" a="1"/>
  <c r="E89" i="1" s="1"/>
  <c r="J89" i="1" s="1" a="1"/>
  <c r="J89" i="1" s="1"/>
  <c r="A94" i="1" a="1"/>
  <c r="A94" i="1" s="1"/>
  <c r="E94" i="1" a="1"/>
  <c r="E94" i="1" s="1"/>
  <c r="J94" i="1" s="1" a="1"/>
  <c r="J94" i="1" s="1"/>
  <c r="E103" i="1" a="1"/>
  <c r="E103" i="1" s="1"/>
  <c r="J103" i="1" s="1" a="1"/>
  <c r="J103" i="1" s="1"/>
  <c r="E107" i="1" a="1"/>
  <c r="E107" i="1" s="1"/>
  <c r="J107" i="1" s="1" a="1"/>
  <c r="J107" i="1" s="1"/>
  <c r="A116" i="1" a="1"/>
  <c r="A116" i="1" s="1"/>
  <c r="E116" i="1" a="1"/>
  <c r="E116" i="1" s="1"/>
  <c r="J116" i="1" s="1" a="1"/>
  <c r="J116" i="1" s="1"/>
  <c r="A127" i="1" a="1"/>
  <c r="A127" i="1" s="1"/>
  <c r="E127" i="1" a="1"/>
  <c r="E127" i="1" s="1"/>
  <c r="J127" i="1" s="1" a="1"/>
  <c r="J127" i="1" s="1"/>
  <c r="A106" i="1" a="1"/>
  <c r="A106" i="1" s="1"/>
  <c r="A87" i="1" a="1"/>
  <c r="A87" i="1" s="1"/>
  <c r="E87" i="1" a="1"/>
  <c r="E87" i="1" s="1"/>
  <c r="J87" i="1" s="1" a="1"/>
  <c r="J87" i="1" s="1"/>
  <c r="A86" i="1" a="1"/>
  <c r="A86" i="1" s="1"/>
  <c r="E86" i="1" a="1"/>
  <c r="E86" i="1" s="1"/>
  <c r="J86" i="1" s="1" a="1"/>
  <c r="J86" i="1" s="1"/>
  <c r="E97" i="1" a="1"/>
  <c r="E97" i="1" s="1"/>
  <c r="J97" i="1" s="1" a="1"/>
  <c r="J97" i="1" s="1"/>
  <c r="A82" i="1" a="1"/>
  <c r="A82" i="1" s="1"/>
  <c r="E82" i="1" a="1"/>
  <c r="E82" i="1" s="1"/>
  <c r="J82" i="1" s="1" a="1"/>
  <c r="J82" i="1" s="1"/>
  <c r="A85" i="1" a="1"/>
  <c r="A85" i="1" s="1"/>
  <c r="E85" i="1" a="1"/>
  <c r="E85" i="1" s="1"/>
  <c r="J85" i="1" s="1" a="1"/>
  <c r="J85" i="1" s="1"/>
  <c r="A53" i="1" a="1"/>
  <c r="A53" i="1" s="1"/>
  <c r="E53" i="1" a="1"/>
  <c r="E53" i="1" s="1"/>
  <c r="J53" i="1" s="1" a="1"/>
  <c r="J53" i="1" s="1"/>
  <c r="A47" i="1" a="1"/>
  <c r="A47" i="1" s="1"/>
  <c r="E47" i="1" a="1"/>
  <c r="E47" i="1" s="1"/>
  <c r="J47" i="1" s="1" a="1"/>
  <c r="J47" i="1" s="1"/>
  <c r="A56" i="1" a="1"/>
  <c r="A56" i="1" s="1"/>
  <c r="E56" i="1" a="1"/>
  <c r="E56" i="1" s="1"/>
  <c r="J56" i="1" s="1" a="1"/>
  <c r="J56" i="1" s="1"/>
  <c r="A45" i="1" a="1"/>
  <c r="A45" i="1" s="1"/>
  <c r="E45" i="1" a="1"/>
  <c r="E45" i="1" s="1"/>
  <c r="J45" i="1" s="1" a="1"/>
  <c r="J45" i="1" s="1"/>
  <c r="A55" i="1" a="1"/>
  <c r="A55" i="1" s="1"/>
  <c r="E55" i="1" a="1"/>
  <c r="E55" i="1" s="1"/>
  <c r="J55" i="1" s="1" a="1"/>
  <c r="J55" i="1" s="1"/>
  <c r="A50" i="1" a="1"/>
  <c r="A50" i="1" s="1"/>
  <c r="E50" i="1" a="1"/>
  <c r="E50" i="1" s="1"/>
  <c r="J50" i="1" s="1" a="1"/>
  <c r="J50" i="1" s="1"/>
  <c r="A57" i="1" a="1"/>
  <c r="A57" i="1" s="1"/>
  <c r="E57" i="1" a="1"/>
  <c r="E57" i="1" s="1"/>
  <c r="J57" i="1" s="1" a="1"/>
  <c r="J57" i="1" s="1"/>
  <c r="A43" i="1" a="1"/>
  <c r="A43" i="1" s="1"/>
  <c r="E43" i="1" a="1"/>
  <c r="E43" i="1" s="1"/>
  <c r="J43" i="1" s="1" a="1"/>
  <c r="J43" i="1" s="1"/>
  <c r="A117" i="1" a="1"/>
  <c r="A117" i="1" s="1"/>
  <c r="E117" i="1" a="1"/>
  <c r="E117" i="1" s="1"/>
  <c r="J117" i="1" s="1" a="1"/>
  <c r="J117" i="1" s="1"/>
  <c r="A118" i="1" a="1"/>
  <c r="A118" i="1" s="1"/>
  <c r="E118" i="1" a="1"/>
  <c r="E118" i="1" s="1"/>
  <c r="J118" i="1" s="1" a="1"/>
  <c r="J118" i="1" s="1"/>
  <c r="E102" i="1" a="1"/>
  <c r="E102" i="1" s="1"/>
  <c r="J102" i="1" s="1" a="1"/>
  <c r="J102" i="1" s="1"/>
  <c r="A129" i="1" a="1"/>
  <c r="A129" i="1" s="1"/>
  <c r="E129" i="1" a="1"/>
  <c r="E129" i="1" s="1"/>
  <c r="J129" i="1" s="1" a="1"/>
  <c r="J129" i="1" s="1"/>
  <c r="A76" i="1" a="1"/>
  <c r="A76" i="1" s="1"/>
  <c r="E76" i="1" a="1"/>
  <c r="E76" i="1" s="1"/>
  <c r="J76" i="1" s="1" a="1"/>
  <c r="J76" i="1" s="1"/>
  <c r="A74" i="1" a="1"/>
  <c r="A74" i="1" s="1"/>
  <c r="E74" i="1" a="1"/>
  <c r="E74" i="1" s="1"/>
  <c r="J74" i="1" s="1" a="1"/>
  <c r="J74" i="1" s="1"/>
  <c r="A120" i="1" a="1"/>
  <c r="A120" i="1" s="1"/>
  <c r="E120" i="1" a="1"/>
  <c r="E120" i="1" s="1"/>
  <c r="J120" i="1" s="1" a="1"/>
  <c r="J120" i="1" s="1"/>
  <c r="E125" i="1" a="1"/>
  <c r="E125" i="1" s="1"/>
  <c r="J125" i="1" s="1" a="1"/>
  <c r="J125" i="1" s="1"/>
  <c r="A122" i="1" a="1"/>
  <c r="A122" i="1" s="1"/>
  <c r="E122" i="1" a="1"/>
  <c r="E122" i="1" s="1"/>
  <c r="J122" i="1" s="1" a="1"/>
  <c r="J122" i="1" s="1"/>
  <c r="A63" i="1" a="1"/>
  <c r="A63" i="1" s="1"/>
  <c r="E63" i="1" a="1"/>
  <c r="E63" i="1" s="1"/>
  <c r="J63" i="1" s="1" a="1"/>
  <c r="J63" i="1" s="1"/>
  <c r="A98" i="1" a="1"/>
  <c r="A98" i="1" s="1"/>
  <c r="B98" i="1"/>
  <c r="A73" i="1" a="1"/>
  <c r="A73" i="1" s="1"/>
  <c r="E73" i="1" a="1"/>
  <c r="E73" i="1" s="1"/>
  <c r="J73" i="1" s="1" a="1"/>
  <c r="J73" i="1" s="1"/>
  <c r="E123" i="1" a="1"/>
  <c r="E123" i="1" s="1"/>
  <c r="J123" i="1" s="1" a="1"/>
  <c r="J123" i="1" s="1"/>
  <c r="A108" i="1" a="1"/>
  <c r="A108" i="1" s="1"/>
  <c r="E108" i="1" a="1"/>
  <c r="E108" i="1" s="1"/>
  <c r="J108" i="1" s="1" a="1"/>
  <c r="J108" i="1" s="1"/>
  <c r="A81" i="1" a="1"/>
  <c r="A81" i="1" s="1"/>
  <c r="E81" i="1" a="1"/>
  <c r="E81" i="1" s="1"/>
  <c r="J81" i="1" s="1" a="1"/>
  <c r="J81" i="1" s="1"/>
  <c r="A121" i="1" a="1"/>
  <c r="A121" i="1" s="1"/>
  <c r="E121" i="1" a="1"/>
  <c r="E121" i="1" s="1"/>
  <c r="J121" i="1" s="1" a="1"/>
  <c r="J121" i="1" s="1"/>
  <c r="A115" i="1" a="1"/>
  <c r="A115" i="1" s="1"/>
  <c r="E115" i="1" a="1"/>
  <c r="E115" i="1" s="1"/>
  <c r="J115" i="1" s="1" a="1"/>
  <c r="J115" i="1" s="1"/>
  <c r="A101" i="1" a="1"/>
  <c r="A101" i="1" s="1"/>
  <c r="E101" i="1" a="1"/>
  <c r="E101" i="1" s="1"/>
  <c r="J101" i="1" s="1" a="1"/>
  <c r="J101" i="1" s="1"/>
  <c r="A52" i="1" a="1"/>
  <c r="A52" i="1" s="1"/>
  <c r="E2" i="1" a="1"/>
  <c r="E2" i="1" s="1"/>
  <c r="J2" i="1" s="1" a="1"/>
  <c r="J2" i="1" s="1"/>
  <c r="E38" i="1" a="1"/>
  <c r="E38" i="1" s="1"/>
  <c r="J38" i="1" s="1" a="1"/>
  <c r="J38" i="1" s="1"/>
  <c r="E54" i="1" a="1"/>
  <c r="E54" i="1" s="1"/>
  <c r="J54" i="1" s="1" a="1"/>
  <c r="J54" i="1" s="1"/>
  <c r="E41" i="1" a="1"/>
  <c r="E41" i="1" s="1"/>
  <c r="J41" i="1" s="1" a="1"/>
  <c r="J41" i="1" s="1"/>
  <c r="E51" i="1" a="1"/>
  <c r="E51" i="1" s="1"/>
  <c r="J51" i="1" s="1" a="1"/>
  <c r="J51" i="1" s="1"/>
  <c r="E46" i="1" a="1"/>
  <c r="E46" i="1" s="1"/>
  <c r="J46" i="1" s="1" a="1"/>
  <c r="J46" i="1" s="1"/>
  <c r="E42" i="1" a="1"/>
  <c r="E42" i="1" s="1"/>
  <c r="J42" i="1" s="1" a="1"/>
  <c r="J42" i="1" s="1"/>
  <c r="E49" i="1" a="1"/>
  <c r="E49" i="1" s="1"/>
  <c r="J49" i="1" s="1" a="1"/>
  <c r="J49" i="1" s="1"/>
  <c r="E39" i="1" a="1"/>
  <c r="E39" i="1" s="1"/>
  <c r="J39" i="1" s="1" a="1"/>
  <c r="J39" i="1" s="1"/>
  <c r="E48" i="1" a="1"/>
  <c r="E48" i="1" s="1"/>
  <c r="J48" i="1" s="1" a="1"/>
  <c r="J48" i="1" s="1"/>
  <c r="E44" i="1" a="1"/>
  <c r="E44" i="1" s="1"/>
  <c r="J44" i="1" s="1" a="1"/>
  <c r="J44" i="1" s="1"/>
  <c r="E40" i="1" a="1"/>
  <c r="E40" i="1" s="1"/>
  <c r="J40" i="1" s="1" a="1"/>
  <c r="J40" i="1" s="1"/>
  <c r="A54" i="1" a="1"/>
  <c r="A54" i="1" s="1"/>
  <c r="A41" i="1" a="1"/>
  <c r="A41" i="1" s="1"/>
  <c r="A51" i="1" a="1"/>
  <c r="A51" i="1" s="1"/>
  <c r="A46" i="1" a="1"/>
  <c r="A46" i="1" s="1"/>
  <c r="A42" i="1" a="1"/>
  <c r="A42" i="1" s="1"/>
  <c r="A49" i="1" a="1"/>
  <c r="A49" i="1" s="1"/>
  <c r="A48" i="1" a="1"/>
  <c r="A48" i="1" s="1"/>
  <c r="A44" i="1" a="1"/>
  <c r="A44" i="1" s="1"/>
  <c r="A40" i="1" a="1"/>
  <c r="A40" i="1" s="1"/>
  <c r="A2" i="1" a="1"/>
  <c r="A2" i="1" s="1"/>
  <c r="E71" i="1" a="1"/>
  <c r="E71" i="1" s="1"/>
  <c r="J71" i="1" s="1" a="1"/>
  <c r="J71" i="1" s="1"/>
  <c r="E72" i="1" a="1"/>
  <c r="E72" i="1" s="1"/>
  <c r="J72" i="1" s="1" a="1"/>
  <c r="J72" i="1" s="1"/>
  <c r="E62" i="1" a="1"/>
  <c r="E62" i="1" s="1"/>
  <c r="J62" i="1" s="1" a="1"/>
  <c r="J62" i="1" s="1"/>
  <c r="E65" i="1" a="1"/>
  <c r="E65" i="1" s="1"/>
  <c r="J65" i="1" s="1" a="1"/>
  <c r="J65" i="1" s="1"/>
  <c r="E135" i="1" a="1"/>
  <c r="E135" i="1" s="1"/>
  <c r="J135" i="1" s="1" a="1"/>
  <c r="J135" i="1" s="1"/>
  <c r="A71" i="1" a="1"/>
  <c r="A71" i="1" s="1"/>
  <c r="A72" i="1" a="1"/>
  <c r="A72" i="1" s="1"/>
  <c r="A62" i="1" a="1"/>
  <c r="A62" i="1" s="1"/>
  <c r="A65" i="1" a="1"/>
  <c r="A65" i="1" s="1"/>
  <c r="A135" i="1" a="1"/>
  <c r="A135" i="1" s="1"/>
  <c r="A59" i="1" a="1"/>
  <c r="A59" i="1" s="1"/>
  <c r="E59" i="1" a="1"/>
  <c r="E59" i="1" s="1"/>
  <c r="J59" i="1" s="1" a="1"/>
  <c r="J59" i="1" s="1"/>
  <c r="A58" i="1" a="1"/>
  <c r="A58" i="1" s="1"/>
  <c r="E58" i="1" a="1"/>
  <c r="E58" i="1" s="1"/>
  <c r="J58" i="1" s="1" a="1"/>
  <c r="J58" i="1" s="1"/>
  <c r="E60" i="1" a="1"/>
  <c r="E60" i="1" s="1"/>
  <c r="J60" i="1" s="1" a="1"/>
  <c r="J60" i="1" s="1"/>
  <c r="A12" i="1" a="1"/>
  <c r="A12" i="1" s="1"/>
  <c r="E12" i="1" a="1"/>
  <c r="E12" i="1" s="1"/>
  <c r="J12" i="1" s="1" a="1"/>
  <c r="J12" i="1" s="1"/>
  <c r="A3" i="1" a="1"/>
  <c r="A3" i="1" s="1"/>
  <c r="A36" i="1" a="1"/>
  <c r="A36" i="1" s="1"/>
  <c r="E36" i="1" a="1"/>
  <c r="E36" i="1" s="1"/>
  <c r="J36" i="1" s="1" a="1"/>
  <c r="J36" i="1" s="1"/>
  <c r="A4" i="1" a="1"/>
  <c r="A4" i="1" s="1"/>
  <c r="E4" i="1" a="1"/>
  <c r="E4" i="1" s="1"/>
  <c r="J4" i="1" s="1" a="1"/>
  <c r="J4" i="1" s="1"/>
  <c r="E35" i="1" a="1"/>
  <c r="E35" i="1" s="1"/>
  <c r="J35" i="1" s="1" a="1"/>
  <c r="J35" i="1" s="1"/>
  <c r="A29" i="1" a="1"/>
  <c r="A29" i="1" s="1"/>
  <c r="E29" i="1" a="1"/>
  <c r="E29" i="1" s="1"/>
  <c r="J29" i="1" s="1" a="1"/>
  <c r="J29" i="1" s="1"/>
  <c r="A16" i="1" a="1"/>
  <c r="A16" i="1" s="1"/>
  <c r="E16" i="1" a="1"/>
  <c r="E16" i="1" s="1"/>
  <c r="J16" i="1" s="1" a="1"/>
  <c r="J16" i="1" s="1"/>
  <c r="A21" i="1" a="1"/>
  <c r="A21" i="1" s="1"/>
  <c r="E21" i="1" a="1"/>
  <c r="E21" i="1" s="1"/>
  <c r="J21" i="1" s="1" a="1"/>
  <c r="J21" i="1" s="1"/>
  <c r="A15" i="1" a="1"/>
  <c r="A15" i="1" s="1"/>
  <c r="E15" i="1" a="1"/>
  <c r="E15" i="1" s="1"/>
  <c r="J15" i="1" s="1" a="1"/>
  <c r="J15" i="1" s="1"/>
  <c r="A23" i="1" a="1"/>
  <c r="A23" i="1" s="1"/>
  <c r="E23" i="1" a="1"/>
  <c r="E23" i="1" s="1"/>
  <c r="J23" i="1" s="1" a="1"/>
  <c r="J23" i="1" s="1"/>
  <c r="E5" i="1" a="1"/>
  <c r="E5" i="1" s="1"/>
  <c r="J5" i="1" s="1" a="1"/>
  <c r="J5" i="1" s="1"/>
  <c r="E32" i="1" a="1"/>
  <c r="E32" i="1" s="1"/>
  <c r="J32" i="1" s="1" a="1"/>
  <c r="J32" i="1" s="1"/>
  <c r="A30" i="1" a="1"/>
  <c r="A30" i="1" s="1"/>
  <c r="E30" i="1" a="1"/>
  <c r="E30" i="1" s="1"/>
  <c r="J30" i="1" s="1" a="1"/>
  <c r="J30" i="1" s="1"/>
  <c r="A7" i="1" a="1"/>
  <c r="A7" i="1" s="1"/>
  <c r="E7" i="1" a="1"/>
  <c r="E7" i="1" s="1"/>
  <c r="J7" i="1" s="1" a="1"/>
  <c r="J7" i="1" s="1"/>
  <c r="A10" i="1" a="1"/>
  <c r="A10" i="1" s="1"/>
  <c r="E10" i="1" a="1"/>
  <c r="E10" i="1" s="1"/>
  <c r="J10" i="1" s="1" a="1"/>
  <c r="J10" i="1" s="1"/>
  <c r="A17" i="1" a="1"/>
  <c r="A17" i="1" s="1"/>
  <c r="E17" i="1" a="1"/>
  <c r="E17" i="1" s="1"/>
  <c r="J17" i="1" s="1" a="1"/>
  <c r="J17" i="1" s="1"/>
  <c r="A19" i="1" a="1"/>
  <c r="A19" i="1" s="1"/>
  <c r="E19" i="1" a="1"/>
  <c r="E19" i="1" s="1"/>
  <c r="J19" i="1" s="1" a="1"/>
  <c r="J19" i="1" s="1"/>
  <c r="A22" i="1" a="1"/>
  <c r="A22" i="1" s="1"/>
  <c r="E22" i="1" a="1"/>
  <c r="E22" i="1" s="1"/>
  <c r="J22" i="1" s="1" a="1"/>
  <c r="J22" i="1" s="1"/>
  <c r="A27" i="1" a="1"/>
  <c r="A27" i="1" s="1"/>
  <c r="E27" i="1" a="1"/>
  <c r="E27" i="1" s="1"/>
  <c r="J27" i="1" s="1" a="1"/>
  <c r="J27" i="1" s="1"/>
  <c r="E75" i="1" a="1"/>
  <c r="E75" i="1" s="1"/>
  <c r="J75" i="1" s="1" a="1"/>
  <c r="J75" i="1" s="1"/>
  <c r="E8" i="1" a="1"/>
  <c r="E8" i="1" s="1"/>
  <c r="J8" i="1" s="1" a="1"/>
  <c r="J8" i="1" s="1"/>
  <c r="E9" i="1" a="1"/>
  <c r="E9" i="1" s="1"/>
  <c r="J9" i="1" s="1" a="1"/>
  <c r="J9" i="1" s="1"/>
  <c r="E133" i="1" a="1"/>
  <c r="E133" i="1" s="1"/>
  <c r="J133" i="1" s="1" a="1"/>
  <c r="J133" i="1" s="1"/>
  <c r="E134" i="1" a="1"/>
  <c r="E134" i="1" s="1"/>
  <c r="J134" i="1" s="1" a="1"/>
  <c r="J134" i="1" s="1"/>
  <c r="E11" i="1" a="1"/>
  <c r="E11" i="1" s="1"/>
  <c r="J11" i="1" s="1" a="1"/>
  <c r="J11" i="1" s="1"/>
  <c r="E77" i="1" a="1"/>
  <c r="E77" i="1" s="1"/>
  <c r="J77" i="1" s="1" a="1"/>
  <c r="J77" i="1" s="1"/>
  <c r="E13" i="1" a="1"/>
  <c r="E13" i="1" s="1"/>
  <c r="J13" i="1" s="1" a="1"/>
  <c r="J13" i="1" s="1"/>
  <c r="E78" i="1" a="1"/>
  <c r="E78" i="1" s="1"/>
  <c r="J78" i="1" s="1" a="1"/>
  <c r="J78" i="1" s="1"/>
  <c r="J79" i="1" a="1"/>
  <c r="J79" i="1" s="1"/>
  <c r="E64" i="1" a="1"/>
  <c r="E64" i="1" s="1"/>
  <c r="J64" i="1" s="1" a="1"/>
  <c r="J64" i="1" s="1"/>
  <c r="E80" i="1" a="1"/>
  <c r="E80" i="1" s="1"/>
  <c r="J80" i="1" s="1" a="1"/>
  <c r="J80" i="1" s="1"/>
  <c r="E14" i="1" a="1"/>
  <c r="E14" i="1" s="1"/>
  <c r="J14" i="1" s="1" a="1"/>
  <c r="J14" i="1" s="1"/>
  <c r="E18" i="1" a="1"/>
  <c r="E18" i="1" s="1"/>
  <c r="J18" i="1" s="1" a="1"/>
  <c r="J18" i="1" s="1"/>
  <c r="E66" i="1" a="1"/>
  <c r="E66" i="1" s="1"/>
  <c r="J66" i="1" s="1" a="1"/>
  <c r="J66" i="1" s="1"/>
  <c r="E20" i="1" a="1"/>
  <c r="E20" i="1" s="1"/>
  <c r="J20" i="1" s="1" a="1"/>
  <c r="J20" i="1" s="1"/>
  <c r="E83" i="1" a="1"/>
  <c r="E83" i="1" s="1"/>
  <c r="J83" i="1" s="1" a="1"/>
  <c r="J83" i="1" s="1"/>
  <c r="E67" i="1" a="1"/>
  <c r="E67" i="1" s="1"/>
  <c r="J67" i="1" s="1" a="1"/>
  <c r="J67" i="1" s="1"/>
  <c r="E84" i="1" a="1"/>
  <c r="E84" i="1" s="1"/>
  <c r="J84" i="1" s="1" a="1"/>
  <c r="J84" i="1" s="1"/>
  <c r="E88" i="1" a="1"/>
  <c r="E88" i="1" s="1"/>
  <c r="J88" i="1" s="1" a="1"/>
  <c r="J88" i="1" s="1"/>
  <c r="E91" i="1" a="1"/>
  <c r="E91" i="1" s="1"/>
  <c r="J91" i="1" s="1" a="1"/>
  <c r="J91" i="1" s="1"/>
  <c r="E92" i="1" a="1"/>
  <c r="E92" i="1" s="1"/>
  <c r="J92" i="1" s="1" a="1"/>
  <c r="J92" i="1" s="1"/>
  <c r="E93" i="1" a="1"/>
  <c r="E93" i="1" s="1"/>
  <c r="J93" i="1" s="1" a="1"/>
  <c r="J93" i="1" s="1"/>
  <c r="E95" i="1" a="1"/>
  <c r="E95" i="1" s="1"/>
  <c r="J95" i="1" s="1" a="1"/>
  <c r="J95" i="1" s="1"/>
  <c r="E136" i="1" a="1"/>
  <c r="E136" i="1" s="1"/>
  <c r="J136" i="1" s="1" a="1"/>
  <c r="J136" i="1" s="1"/>
  <c r="E24" i="1" a="1"/>
  <c r="E24" i="1" s="1"/>
  <c r="J24" i="1" s="1" a="1"/>
  <c r="J24" i="1" s="1"/>
  <c r="E68" i="1" a="1"/>
  <c r="E68" i="1" s="1"/>
  <c r="J68" i="1" s="1" a="1"/>
  <c r="J68" i="1" s="1"/>
  <c r="E137" i="1" a="1"/>
  <c r="E137" i="1" s="1"/>
  <c r="J137" i="1" s="1" a="1"/>
  <c r="J137" i="1" s="1"/>
  <c r="E138" i="1" a="1"/>
  <c r="E138" i="1" s="1"/>
  <c r="J138" i="1" s="1" a="1"/>
  <c r="J138" i="1" s="1"/>
  <c r="E25" i="1" a="1"/>
  <c r="E25" i="1" s="1"/>
  <c r="J25" i="1" s="1" a="1"/>
  <c r="J25" i="1" s="1"/>
  <c r="E69" i="1" a="1"/>
  <c r="E69" i="1" s="1"/>
  <c r="J69" i="1" s="1" a="1"/>
  <c r="J69" i="1" s="1"/>
  <c r="E99" i="1" a="1"/>
  <c r="E99" i="1" s="1"/>
  <c r="J99" i="1" s="1" a="1"/>
  <c r="J99" i="1" s="1"/>
  <c r="E26" i="1" a="1"/>
  <c r="E26" i="1" s="1"/>
  <c r="J26" i="1" s="1" a="1"/>
  <c r="J26" i="1" s="1"/>
  <c r="E104" i="1" a="1"/>
  <c r="E104" i="1" s="1"/>
  <c r="J104" i="1" s="1" a="1"/>
  <c r="J104" i="1" s="1"/>
  <c r="E105" i="1" a="1"/>
  <c r="E105" i="1" s="1"/>
  <c r="J105" i="1" s="1" a="1"/>
  <c r="J105" i="1" s="1"/>
  <c r="E28" i="1" a="1"/>
  <c r="E28" i="1" s="1"/>
  <c r="J28" i="1" s="1" a="1"/>
  <c r="J28" i="1" s="1"/>
  <c r="E109" i="1" a="1"/>
  <c r="E109" i="1" s="1"/>
  <c r="J109" i="1" s="1" a="1"/>
  <c r="J109" i="1" s="1"/>
  <c r="E110" i="1" a="1"/>
  <c r="E110" i="1" s="1"/>
  <c r="J110" i="1" s="1" a="1"/>
  <c r="J110" i="1" s="1"/>
  <c r="E111" i="1" a="1"/>
  <c r="E111" i="1" s="1"/>
  <c r="J111" i="1" s="1" a="1"/>
  <c r="J111" i="1" s="1"/>
  <c r="E112" i="1" a="1"/>
  <c r="E112" i="1" s="1"/>
  <c r="J112" i="1" s="1" a="1"/>
  <c r="J112" i="1" s="1"/>
  <c r="E114" i="1" a="1"/>
  <c r="E114" i="1" s="1"/>
  <c r="J114" i="1" s="1" a="1"/>
  <c r="J114" i="1" s="1"/>
  <c r="E70" i="1" a="1"/>
  <c r="E70" i="1" s="1"/>
  <c r="J70" i="1" s="1" a="1"/>
  <c r="J70" i="1" s="1"/>
  <c r="E31" i="1" a="1"/>
  <c r="E31" i="1" s="1"/>
  <c r="J31" i="1" s="1" a="1"/>
  <c r="J31" i="1" s="1"/>
  <c r="E119" i="1" a="1"/>
  <c r="E119" i="1" s="1"/>
  <c r="J119" i="1" s="1" a="1"/>
  <c r="J119" i="1" s="1"/>
  <c r="E33" i="1" a="1"/>
  <c r="E33" i="1" s="1"/>
  <c r="J33" i="1" s="1" a="1"/>
  <c r="J33" i="1" s="1"/>
  <c r="E124" i="1" a="1"/>
  <c r="E124" i="1" s="1"/>
  <c r="J124" i="1" s="1" a="1"/>
  <c r="J124" i="1" s="1"/>
  <c r="E34" i="1" a="1"/>
  <c r="E34" i="1" s="1"/>
  <c r="J34" i="1" s="1" a="1"/>
  <c r="J34" i="1" s="1"/>
  <c r="E128" i="1" a="1"/>
  <c r="E128" i="1" s="1"/>
  <c r="J128" i="1" s="1" a="1"/>
  <c r="J128" i="1" s="1"/>
  <c r="E37" i="1" a="1"/>
  <c r="E37" i="1" s="1"/>
  <c r="J37" i="1" s="1" a="1"/>
  <c r="J37" i="1" s="1"/>
  <c r="E6" i="1" a="1"/>
  <c r="E6" i="1" s="1"/>
  <c r="J6" i="1" s="1" a="1"/>
  <c r="J6" i="1" s="1"/>
  <c r="A9" i="1" a="1"/>
  <c r="A9" i="1" s="1"/>
  <c r="A8" i="1" a="1"/>
  <c r="A8" i="1" s="1"/>
  <c r="A33" i="1" a="1"/>
  <c r="A33" i="1" s="1"/>
  <c r="A34" i="1" a="1"/>
  <c r="A34" i="1" s="1"/>
  <c r="A24" i="1" a="1"/>
  <c r="A24" i="1" s="1"/>
  <c r="A31" i="1" a="1"/>
  <c r="A31" i="1" s="1"/>
  <c r="A13" i="1" a="1"/>
  <c r="A13" i="1" s="1"/>
  <c r="A20" i="1" a="1"/>
  <c r="A20" i="1" s="1"/>
  <c r="A14" i="1" a="1"/>
  <c r="A14" i="1" s="1"/>
  <c r="A18" i="1" a="1"/>
  <c r="A18" i="1" s="1"/>
  <c r="A11" i="1" a="1"/>
  <c r="A11" i="1" s="1"/>
  <c r="A26" i="1" a="1"/>
  <c r="A26" i="1" s="1"/>
  <c r="A25" i="1" a="1"/>
  <c r="A25" i="1" s="1"/>
  <c r="A6" i="1" a="1"/>
  <c r="A6" i="1" s="1"/>
  <c r="A37" i="1" a="1"/>
  <c r="A37" i="1" s="1"/>
  <c r="A28" i="1" a="1"/>
  <c r="A28" i="1" s="1"/>
  <c r="H100" i="1" l="1"/>
  <c r="J100" i="1" a="1"/>
  <c r="J100" i="1" s="1"/>
  <c r="B64" i="1"/>
  <c r="H64" i="1"/>
  <c r="B41" i="1"/>
  <c r="H41" i="1"/>
  <c r="B132" i="1"/>
  <c r="H132" i="1"/>
  <c r="B22" i="1"/>
  <c r="H22" i="1"/>
  <c r="B108" i="1"/>
  <c r="H108" i="1"/>
  <c r="B140" i="1"/>
  <c r="H140" i="1"/>
  <c r="B70" i="1"/>
  <c r="H70" i="1"/>
  <c r="B25" i="1"/>
  <c r="H25" i="1"/>
  <c r="B67" i="1"/>
  <c r="H67" i="1"/>
  <c r="B11" i="1"/>
  <c r="H11" i="1"/>
  <c r="B17" i="1"/>
  <c r="H17" i="1"/>
  <c r="B23" i="1"/>
  <c r="H23" i="1"/>
  <c r="B4" i="1"/>
  <c r="H4" i="1"/>
  <c r="B44" i="1"/>
  <c r="H44" i="1"/>
  <c r="B101" i="1"/>
  <c r="H101" i="1"/>
  <c r="B73" i="1"/>
  <c r="H73" i="1"/>
  <c r="B74" i="1"/>
  <c r="H74" i="1"/>
  <c r="B43" i="1"/>
  <c r="H43" i="1"/>
  <c r="B47" i="1"/>
  <c r="H47" i="1"/>
  <c r="B87" i="1"/>
  <c r="H87" i="1"/>
  <c r="B3" i="1"/>
  <c r="H3" i="1"/>
  <c r="B34" i="1"/>
  <c r="H34" i="1"/>
  <c r="B90" i="1"/>
  <c r="H90" i="1"/>
  <c r="B32" i="1"/>
  <c r="H32" i="1"/>
  <c r="B118" i="1"/>
  <c r="H118" i="1"/>
  <c r="B33" i="1"/>
  <c r="H33" i="1"/>
  <c r="B61" i="1"/>
  <c r="H61" i="1"/>
  <c r="B56" i="1"/>
  <c r="H56" i="1"/>
  <c r="B84" i="1"/>
  <c r="H84" i="1"/>
  <c r="B134" i="1"/>
  <c r="H134" i="1"/>
  <c r="B89" i="1"/>
  <c r="H89" i="1"/>
  <c r="B139" i="1"/>
  <c r="H139" i="1"/>
  <c r="B52" i="1"/>
  <c r="H52" i="1"/>
  <c r="B45" i="1"/>
  <c r="H45" i="1"/>
  <c r="B91" i="1"/>
  <c r="H91" i="1"/>
  <c r="B72" i="1"/>
  <c r="H72" i="1"/>
  <c r="B119" i="1"/>
  <c r="H119" i="1"/>
  <c r="B5" i="1"/>
  <c r="H5" i="1"/>
  <c r="B120" i="1"/>
  <c r="H120" i="1"/>
  <c r="B112" i="1"/>
  <c r="H112" i="1"/>
  <c r="B137" i="1"/>
  <c r="H137" i="1"/>
  <c r="B20" i="1"/>
  <c r="H20" i="1"/>
  <c r="B133" i="1"/>
  <c r="H133" i="1"/>
  <c r="B10" i="1"/>
  <c r="H10" i="1"/>
  <c r="B15" i="1"/>
  <c r="H15" i="1"/>
  <c r="B36" i="1"/>
  <c r="H36" i="1"/>
  <c r="B39" i="1"/>
  <c r="H39" i="1"/>
  <c r="B115" i="1"/>
  <c r="H115" i="1"/>
  <c r="B76" i="1"/>
  <c r="H76" i="1"/>
  <c r="B57" i="1"/>
  <c r="H57" i="1"/>
  <c r="B53" i="1"/>
  <c r="H53" i="1"/>
  <c r="B92" i="1"/>
  <c r="H92" i="1"/>
  <c r="B54" i="1"/>
  <c r="H54" i="1"/>
  <c r="B97" i="1"/>
  <c r="H97" i="1"/>
  <c r="B38" i="1"/>
  <c r="H38" i="1"/>
  <c r="B103" i="1"/>
  <c r="H103" i="1"/>
  <c r="B88" i="1"/>
  <c r="H88" i="1"/>
  <c r="B71" i="1"/>
  <c r="H71" i="1"/>
  <c r="B138" i="1"/>
  <c r="H138" i="1"/>
  <c r="B111" i="1"/>
  <c r="H111" i="1"/>
  <c r="B68" i="1"/>
  <c r="H68" i="1"/>
  <c r="B66" i="1"/>
  <c r="H66" i="1"/>
  <c r="B9" i="1"/>
  <c r="H9" i="1"/>
  <c r="B49" i="1"/>
  <c r="H49" i="1"/>
  <c r="B127" i="1"/>
  <c r="H127" i="1"/>
  <c r="B130" i="1"/>
  <c r="H130" i="1"/>
  <c r="B126" i="1"/>
  <c r="H126" i="1"/>
  <c r="B105" i="1"/>
  <c r="H105" i="1"/>
  <c r="B60" i="1"/>
  <c r="H60" i="1"/>
  <c r="B124" i="1"/>
  <c r="H124" i="1"/>
  <c r="B113" i="1"/>
  <c r="H113" i="1"/>
  <c r="B19" i="1"/>
  <c r="H19" i="1"/>
  <c r="B123" i="1"/>
  <c r="H123" i="1"/>
  <c r="B86" i="1"/>
  <c r="H86" i="1"/>
  <c r="B69" i="1"/>
  <c r="H69" i="1"/>
  <c r="B59" i="1"/>
  <c r="H59" i="1"/>
  <c r="B6" i="1"/>
  <c r="H6" i="1"/>
  <c r="B110" i="1"/>
  <c r="H110" i="1"/>
  <c r="B24" i="1"/>
  <c r="H24" i="1"/>
  <c r="B18" i="1"/>
  <c r="H18" i="1"/>
  <c r="B8" i="1"/>
  <c r="H8" i="1"/>
  <c r="B7" i="1"/>
  <c r="H7" i="1"/>
  <c r="B21" i="1"/>
  <c r="H21" i="1"/>
  <c r="B42" i="1"/>
  <c r="H42" i="1"/>
  <c r="B121" i="1"/>
  <c r="H121" i="1"/>
  <c r="B63" i="1"/>
  <c r="H63" i="1"/>
  <c r="B129" i="1"/>
  <c r="H129" i="1"/>
  <c r="B50" i="1"/>
  <c r="H50" i="1"/>
  <c r="B85" i="1"/>
  <c r="H85" i="1"/>
  <c r="B107" i="1"/>
  <c r="H107" i="1"/>
  <c r="B79" i="1"/>
  <c r="H79" i="1"/>
  <c r="B62" i="1"/>
  <c r="H62" i="1"/>
  <c r="B26" i="1"/>
  <c r="H26" i="1"/>
  <c r="B58" i="1"/>
  <c r="H58" i="1"/>
  <c r="B99" i="1"/>
  <c r="H99" i="1"/>
  <c r="B35" i="1"/>
  <c r="H35" i="1"/>
  <c r="B117" i="1"/>
  <c r="H117" i="1"/>
  <c r="B31" i="1"/>
  <c r="H31" i="1"/>
  <c r="B83" i="1"/>
  <c r="H83" i="1"/>
  <c r="B37" i="1"/>
  <c r="H37" i="1"/>
  <c r="B109" i="1"/>
  <c r="H109" i="1"/>
  <c r="B136" i="1"/>
  <c r="H136" i="1"/>
  <c r="B14" i="1"/>
  <c r="H14" i="1"/>
  <c r="B75" i="1"/>
  <c r="H75" i="1"/>
  <c r="B12" i="1"/>
  <c r="H12" i="1"/>
  <c r="B46" i="1"/>
  <c r="H46" i="1"/>
  <c r="B116" i="1"/>
  <c r="H116" i="1"/>
  <c r="B131" i="1"/>
  <c r="H131" i="1"/>
  <c r="B96" i="1"/>
  <c r="H96" i="1"/>
  <c r="B106" i="1"/>
  <c r="H106" i="1"/>
  <c r="B93" i="1"/>
  <c r="H93" i="1"/>
  <c r="B65" i="1"/>
  <c r="H65" i="1"/>
  <c r="B104" i="1"/>
  <c r="H104" i="1"/>
  <c r="B29" i="1"/>
  <c r="H29" i="1"/>
  <c r="B125" i="1"/>
  <c r="H125" i="1"/>
  <c r="B78" i="1"/>
  <c r="H78" i="1"/>
  <c r="B13" i="1"/>
  <c r="H13" i="1"/>
  <c r="B2" i="1"/>
  <c r="H2" i="1"/>
  <c r="B77" i="1"/>
  <c r="H77" i="1"/>
  <c r="B40" i="1"/>
  <c r="H40" i="1"/>
  <c r="B94" i="1"/>
  <c r="H94" i="1"/>
  <c r="B114" i="1"/>
  <c r="H114" i="1"/>
  <c r="B48" i="1"/>
  <c r="H48" i="1"/>
  <c r="B128" i="1"/>
  <c r="H128" i="1"/>
  <c r="B28" i="1"/>
  <c r="H28" i="1"/>
  <c r="B95" i="1"/>
  <c r="H95" i="1"/>
  <c r="B80" i="1"/>
  <c r="H80" i="1"/>
  <c r="B27" i="1"/>
  <c r="H27" i="1"/>
  <c r="B30" i="1"/>
  <c r="H30" i="1"/>
  <c r="B16" i="1"/>
  <c r="H16" i="1"/>
  <c r="B135" i="1"/>
  <c r="H135" i="1"/>
  <c r="B51" i="1"/>
  <c r="H51" i="1"/>
  <c r="B81" i="1"/>
  <c r="H81" i="1"/>
  <c r="B122" i="1"/>
  <c r="H122" i="1"/>
  <c r="B102" i="1"/>
  <c r="H102" i="1"/>
  <c r="B55" i="1"/>
  <c r="H55" i="1"/>
  <c r="B82" i="1"/>
  <c r="H82" i="1"/>
  <c r="B100" i="1"/>
  <c r="J139" i="1" a="1"/>
  <c r="J139" i="1" s="1"/>
  <c r="A104" i="1" l="1" a="1"/>
  <c r="A104" i="1" s="1"/>
  <c r="A95" i="1" a="1"/>
  <c r="A95" i="1" s="1"/>
  <c r="A64" i="1" a="1"/>
  <c r="A64" i="1" s="1"/>
  <c r="A77" i="1" a="1"/>
  <c r="A77" i="1" s="1"/>
  <c r="A111" i="1" a="1"/>
  <c r="A111" i="1" s="1"/>
  <c r="A128" i="1" a="1"/>
  <c r="A128" i="1" s="1"/>
  <c r="A93" i="1" a="1"/>
  <c r="A93" i="1" s="1"/>
  <c r="A88" i="1" a="1"/>
  <c r="A88" i="1" s="1"/>
  <c r="A91" i="1" a="1"/>
  <c r="A91" i="1" s="1"/>
  <c r="A79" i="1" a="1"/>
  <c r="A79" i="1" s="1"/>
  <c r="A92" i="1" a="1"/>
  <c r="A92" i="1" s="1"/>
  <c r="A80" i="1" a="1"/>
  <c r="A80" i="1" s="1"/>
  <c r="A110" i="1" a="1"/>
  <c r="A110" i="1" s="1"/>
  <c r="A83" i="1" a="1"/>
  <c r="A83" i="1" s="1"/>
  <c r="A78" i="1" a="1"/>
  <c r="A78" i="1" s="1"/>
  <c r="A99" i="1" a="1"/>
  <c r="A99" i="1" s="1"/>
  <c r="A119" i="1" a="1"/>
  <c r="A119" i="1" s="1"/>
  <c r="A137" i="1" a="1"/>
  <c r="A137" i="1" s="1"/>
  <c r="A134" i="1" a="1"/>
  <c r="A134" i="1" s="1"/>
  <c r="A138" i="1" a="1"/>
  <c r="A138" i="1" s="1"/>
  <c r="A136" i="1" a="1"/>
  <c r="A136" i="1" s="1"/>
  <c r="A133" i="1" a="1"/>
  <c r="A133" i="1" s="1"/>
  <c r="A70" i="1" a="1"/>
  <c r="A70" i="1" s="1"/>
  <c r="A68" i="1" a="1"/>
  <c r="A68" i="1" s="1"/>
  <c r="A66" i="1" a="1"/>
  <c r="A66" i="1" s="1"/>
  <c r="A67" i="1" a="1"/>
  <c r="A6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7"/>
        </ext>
      </extLst>
    </bk>
    <bk>
      <extLst>
        <ext uri="{3e2802c4-a4d2-4d8b-9148-e3be6c30e623}">
          <xlrd:rvb i="163"/>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8"/>
        </ext>
      </extLst>
    </bk>
    <bk>
      <extLst>
        <ext uri="{3e2802c4-a4d2-4d8b-9148-e3be6c30e623}">
          <xlrd:rvb i="431"/>
        </ext>
      </extLst>
    </bk>
  </futureMetadata>
  <cellMetadata count="1">
    <bk>
      <rc t="1" v="0"/>
    </bk>
  </cellMetadata>
  <valueMetadata count="13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valueMetadata>
</metadata>
</file>

<file path=xl/sharedStrings.xml><?xml version="1.0" encoding="utf-8"?>
<sst xmlns="http://schemas.openxmlformats.org/spreadsheetml/2006/main" count="150" uniqueCount="19">
  <si>
    <t>Fundo</t>
  </si>
  <si>
    <t>Minima6</t>
  </si>
  <si>
    <t>Maxima</t>
  </si>
  <si>
    <t>Ticker</t>
  </si>
  <si>
    <t>PrecoAtual</t>
  </si>
  <si>
    <t>Var</t>
  </si>
  <si>
    <t>Tipo</t>
  </si>
  <si>
    <t>FII</t>
  </si>
  <si>
    <t>FIAGRO</t>
  </si>
  <si>
    <t>INFRA</t>
  </si>
  <si>
    <t>ACAO</t>
  </si>
  <si>
    <t>ETF</t>
  </si>
  <si>
    <t>BDR</t>
  </si>
  <si>
    <t>FIP</t>
  </si>
  <si>
    <t>FDIC</t>
  </si>
  <si>
    <t>Status</t>
  </si>
  <si>
    <t>VP</t>
  </si>
  <si>
    <t>PVP</t>
  </si>
  <si>
    <t>Min5A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</si>
</sst>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1"/>
      <color rgb="FF0C0F14"/>
      <name val="Calibri"/>
      <family val="2"/>
      <scheme val="minor"/>
    </font>
    <font>
      <sz val="11"/>
      <color rgb="FF0C0F14"/>
      <name val="Calibri"/>
      <family val="2"/>
      <scheme val="minor"/>
    </font>
    <font>
      <sz val="11"/>
      <name val="Calibri"/>
      <family val="2"/>
      <scheme val="minor"/>
    </font>
    <font>
      <sz val="11"/>
      <color rgb="FF333333"/>
      <name val="Calibri"/>
      <family val="2"/>
      <scheme val="minor"/>
    </font>
    <font>
      <b/>
      <sz val="11"/>
      <color rgb="FF0070C0"/>
      <name val="Calibri"/>
      <family val="2"/>
      <scheme val="minor"/>
    </font>
    <font>
      <u/>
      <sz val="11"/>
      <color theme="10"/>
      <name val="Calibri"/>
      <family val="2"/>
      <scheme val="minor"/>
    </font>
  </fonts>
  <fills count="12">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AA2AC"/>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9" fontId="1" fillId="0" borderId="0" applyFont="0" applyFill="0" applyBorder="0" applyAlignment="0" applyProtection="0"/>
    <xf numFmtId="0" fontId="8" fillId="0" borderId="0" applyNumberFormat="0" applyFill="0" applyBorder="0" applyAlignment="0" applyProtection="0"/>
  </cellStyleXfs>
  <cellXfs count="87">
    <xf numFmtId="0" fontId="0" fillId="0" borderId="0" xfId="0"/>
    <xf numFmtId="0" fontId="2" fillId="0" borderId="1" xfId="0" applyFont="1" applyBorder="1" applyAlignment="1">
      <alignment horizontal="left"/>
    </xf>
    <xf numFmtId="0" fontId="5" fillId="0" borderId="1" xfId="0" applyFont="1" applyBorder="1"/>
    <xf numFmtId="0" fontId="0" fillId="0" borderId="1" xfId="0" applyBorder="1"/>
    <xf numFmtId="0" fontId="4" fillId="0" borderId="1" xfId="0" applyFont="1" applyBorder="1" applyAlignment="1">
      <alignment vertical="center"/>
    </xf>
    <xf numFmtId="0" fontId="6" fillId="0" borderId="1" xfId="0" applyFont="1" applyBorder="1" applyAlignment="1">
      <alignment horizontal="left" vertical="center" readingOrder="1"/>
    </xf>
    <xf numFmtId="0" fontId="5" fillId="0" borderId="1" xfId="0" applyFont="1" applyBorder="1" applyAlignment="1">
      <alignment vertical="center"/>
    </xf>
    <xf numFmtId="164" fontId="7" fillId="0" borderId="0" xfId="0" applyNumberFormat="1" applyFont="1" applyAlignment="1">
      <alignment vertical="center"/>
    </xf>
    <xf numFmtId="164" fontId="4" fillId="0" borderId="0" xfId="0" applyNumberFormat="1" applyFont="1" applyAlignment="1">
      <alignment vertical="center"/>
    </xf>
    <xf numFmtId="164" fontId="3" fillId="0" borderId="0" xfId="0" applyNumberFormat="1" applyFont="1" applyAlignment="1">
      <alignment vertical="center"/>
    </xf>
    <xf numFmtId="10" fontId="4" fillId="0" borderId="0" xfId="1" applyNumberFormat="1" applyFont="1" applyFill="1" applyBorder="1" applyAlignment="1">
      <alignment vertical="center"/>
    </xf>
    <xf numFmtId="2" fontId="2" fillId="0" borderId="1" xfId="0" applyNumberFormat="1" applyFont="1" applyBorder="1" applyAlignment="1">
      <alignment horizontal="right"/>
    </xf>
    <xf numFmtId="2" fontId="0" fillId="0" borderId="1" xfId="0" applyNumberFormat="1" applyBorder="1" applyAlignment="1">
      <alignment horizontal="right"/>
    </xf>
    <xf numFmtId="2" fontId="4" fillId="0" borderId="1" xfId="0" applyNumberFormat="1" applyFont="1" applyBorder="1" applyAlignment="1">
      <alignment horizontal="right" vertical="center"/>
    </xf>
    <xf numFmtId="2" fontId="0" fillId="0" borderId="0" xfId="0" applyNumberFormat="1" applyAlignment="1">
      <alignment horizontal="right"/>
    </xf>
    <xf numFmtId="2" fontId="0" fillId="2" borderId="1" xfId="0" applyNumberFormat="1" applyFill="1" applyBorder="1" applyAlignment="1">
      <alignment horizontal="right"/>
    </xf>
    <xf numFmtId="2" fontId="2" fillId="2" borderId="1" xfId="0" applyNumberFormat="1" applyFont="1" applyFill="1" applyBorder="1" applyAlignment="1">
      <alignment horizontal="right"/>
    </xf>
    <xf numFmtId="0" fontId="0" fillId="2" borderId="1" xfId="0" applyFill="1" applyBorder="1"/>
    <xf numFmtId="2" fontId="4" fillId="2" borderId="1" xfId="0" applyNumberFormat="1" applyFont="1" applyFill="1" applyBorder="1" applyAlignment="1">
      <alignment horizontal="right" vertical="center"/>
    </xf>
    <xf numFmtId="0" fontId="4" fillId="2" borderId="1" xfId="0" applyFont="1" applyFill="1" applyBorder="1" applyAlignment="1">
      <alignment vertical="center"/>
    </xf>
    <xf numFmtId="2" fontId="0" fillId="3" borderId="1" xfId="0" applyNumberFormat="1" applyFill="1" applyBorder="1" applyAlignment="1">
      <alignment horizontal="right"/>
    </xf>
    <xf numFmtId="2" fontId="2" fillId="3" borderId="1" xfId="0" applyNumberFormat="1" applyFont="1" applyFill="1" applyBorder="1" applyAlignment="1">
      <alignment horizontal="right"/>
    </xf>
    <xf numFmtId="0" fontId="0" fillId="3" borderId="1" xfId="0" applyFill="1" applyBorder="1"/>
    <xf numFmtId="10" fontId="4" fillId="0" borderId="1" xfId="1" applyNumberFormat="1" applyFont="1" applyBorder="1" applyAlignment="1">
      <alignment vertical="center"/>
    </xf>
    <xf numFmtId="10" fontId="4" fillId="4" borderId="1" xfId="1" applyNumberFormat="1" applyFont="1" applyFill="1" applyBorder="1" applyAlignment="1">
      <alignment vertical="center"/>
    </xf>
    <xf numFmtId="2" fontId="0" fillId="4" borderId="1" xfId="0" applyNumberFormat="1" applyFill="1" applyBorder="1" applyAlignment="1">
      <alignment horizontal="right"/>
    </xf>
    <xf numFmtId="2" fontId="2" fillId="4" borderId="1" xfId="0" applyNumberFormat="1" applyFont="1" applyFill="1" applyBorder="1" applyAlignment="1">
      <alignment horizontal="right"/>
    </xf>
    <xf numFmtId="0" fontId="0" fillId="4" borderId="1" xfId="0" applyFill="1" applyBorder="1"/>
    <xf numFmtId="2" fontId="4" fillId="4" borderId="1" xfId="0" applyNumberFormat="1" applyFont="1" applyFill="1" applyBorder="1" applyAlignment="1">
      <alignment horizontal="right" vertical="center"/>
    </xf>
    <xf numFmtId="0" fontId="2" fillId="0" borderId="0" xfId="0" applyFont="1"/>
    <xf numFmtId="10" fontId="4" fillId="5" borderId="1" xfId="1" applyNumberFormat="1" applyFont="1" applyFill="1" applyBorder="1" applyAlignment="1">
      <alignment vertical="center"/>
    </xf>
    <xf numFmtId="2" fontId="0" fillId="5" borderId="1" xfId="0" applyNumberFormat="1" applyFill="1" applyBorder="1" applyAlignment="1">
      <alignment horizontal="right"/>
    </xf>
    <xf numFmtId="2" fontId="2" fillId="5" borderId="1" xfId="0" applyNumberFormat="1" applyFont="1" applyFill="1" applyBorder="1" applyAlignment="1">
      <alignment horizontal="right"/>
    </xf>
    <xf numFmtId="0" fontId="0" fillId="5" borderId="1" xfId="0" applyFill="1" applyBorder="1"/>
    <xf numFmtId="10" fontId="4" fillId="2" borderId="1" xfId="1" applyNumberFormat="1" applyFont="1" applyFill="1" applyBorder="1" applyAlignment="1">
      <alignment vertical="center"/>
    </xf>
    <xf numFmtId="10" fontId="4" fillId="3" borderId="1" xfId="1" applyNumberFormat="1" applyFont="1" applyFill="1" applyBorder="1" applyAlignment="1">
      <alignment vertical="center"/>
    </xf>
    <xf numFmtId="10" fontId="4" fillId="6" borderId="1" xfId="1" applyNumberFormat="1" applyFont="1" applyFill="1" applyBorder="1" applyAlignment="1">
      <alignment vertical="center"/>
    </xf>
    <xf numFmtId="2" fontId="4" fillId="6" borderId="1" xfId="0" applyNumberFormat="1" applyFont="1" applyFill="1" applyBorder="1" applyAlignment="1">
      <alignment horizontal="right" vertical="center"/>
    </xf>
    <xf numFmtId="2" fontId="2" fillId="6" borderId="1" xfId="0" applyNumberFormat="1" applyFont="1" applyFill="1" applyBorder="1" applyAlignment="1">
      <alignment horizontal="right"/>
    </xf>
    <xf numFmtId="2" fontId="0" fillId="6" borderId="1" xfId="0" applyNumberFormat="1" applyFill="1" applyBorder="1" applyAlignment="1">
      <alignment horizontal="right"/>
    </xf>
    <xf numFmtId="10" fontId="4" fillId="7" borderId="1" xfId="1" applyNumberFormat="1" applyFont="1" applyFill="1" applyBorder="1" applyAlignment="1">
      <alignment vertical="center"/>
    </xf>
    <xf numFmtId="2" fontId="4" fillId="7" borderId="1" xfId="0" applyNumberFormat="1" applyFont="1" applyFill="1" applyBorder="1" applyAlignment="1">
      <alignment horizontal="right" vertical="center"/>
    </xf>
    <xf numFmtId="2" fontId="2" fillId="7" borderId="1" xfId="0" applyNumberFormat="1" applyFont="1" applyFill="1" applyBorder="1" applyAlignment="1">
      <alignment horizontal="right"/>
    </xf>
    <xf numFmtId="2" fontId="0" fillId="7" borderId="1" xfId="0" applyNumberFormat="1" applyFill="1" applyBorder="1" applyAlignment="1">
      <alignment horizontal="right"/>
    </xf>
    <xf numFmtId="0" fontId="2" fillId="0" borderId="1" xfId="0" applyFont="1" applyBorder="1" applyAlignment="1">
      <alignment vertical="center"/>
    </xf>
    <xf numFmtId="0" fontId="2" fillId="2" borderId="1" xfId="0" applyFont="1" applyFill="1" applyBorder="1" applyAlignment="1">
      <alignment vertical="center"/>
    </xf>
    <xf numFmtId="0" fontId="2" fillId="5" borderId="1" xfId="0" applyFont="1" applyFill="1" applyBorder="1" applyAlignment="1">
      <alignment vertical="center"/>
    </xf>
    <xf numFmtId="0" fontId="2" fillId="5" borderId="1" xfId="2" applyFont="1" applyFill="1" applyBorder="1" applyAlignment="1">
      <alignment vertical="center"/>
    </xf>
    <xf numFmtId="0" fontId="2" fillId="3" borderId="1" xfId="0" applyFont="1" applyFill="1" applyBorder="1" applyAlignment="1">
      <alignment vertical="center"/>
    </xf>
    <xf numFmtId="0" fontId="2" fillId="7" borderId="1" xfId="2" applyFont="1" applyFill="1" applyBorder="1" applyAlignment="1">
      <alignment vertical="center"/>
    </xf>
    <xf numFmtId="0" fontId="2" fillId="0" borderId="1" xfId="2" applyFont="1" applyBorder="1" applyAlignment="1">
      <alignment vertical="center"/>
    </xf>
    <xf numFmtId="0" fontId="2" fillId="6" borderId="1" xfId="2" applyFont="1" applyFill="1" applyBorder="1" applyAlignment="1">
      <alignment vertical="center"/>
    </xf>
    <xf numFmtId="0" fontId="2" fillId="4" borderId="1" xfId="0" applyFont="1" applyFill="1" applyBorder="1" applyAlignment="1">
      <alignment vertical="center"/>
    </xf>
    <xf numFmtId="0" fontId="0" fillId="7" borderId="1" xfId="0" applyFill="1" applyBorder="1"/>
    <xf numFmtId="0" fontId="0" fillId="6" borderId="1" xfId="0" applyFill="1" applyBorder="1"/>
    <xf numFmtId="2" fontId="4" fillId="3" borderId="1" xfId="0" applyNumberFormat="1" applyFont="1" applyFill="1" applyBorder="1" applyAlignment="1">
      <alignment horizontal="right" vertical="center"/>
    </xf>
    <xf numFmtId="0" fontId="5" fillId="3" borderId="1" xfId="0" applyFont="1" applyFill="1" applyBorder="1"/>
    <xf numFmtId="0" fontId="6" fillId="3" borderId="1" xfId="0" applyFont="1" applyFill="1" applyBorder="1" applyAlignment="1">
      <alignment horizontal="left" vertical="center" readingOrder="1"/>
    </xf>
    <xf numFmtId="0" fontId="5" fillId="3" borderId="1" xfId="0" applyFont="1" applyFill="1" applyBorder="1" applyAlignment="1">
      <alignment horizontal="left" vertical="center" readingOrder="1"/>
    </xf>
    <xf numFmtId="0" fontId="0" fillId="0" borderId="1" xfId="0" applyBorder="1" applyAlignment="1">
      <alignment horizontal="right"/>
    </xf>
    <xf numFmtId="0" fontId="2" fillId="8" borderId="1" xfId="0" applyFont="1" applyFill="1" applyBorder="1" applyAlignment="1">
      <alignment vertical="center"/>
    </xf>
    <xf numFmtId="10" fontId="4" fillId="8" borderId="1" xfId="1" applyNumberFormat="1" applyFont="1" applyFill="1" applyBorder="1" applyAlignment="1">
      <alignment vertical="center"/>
    </xf>
    <xf numFmtId="2" fontId="0" fillId="8" borderId="1" xfId="0" applyNumberFormat="1" applyFill="1" applyBorder="1" applyAlignment="1">
      <alignment horizontal="right"/>
    </xf>
    <xf numFmtId="2" fontId="2" fillId="8" borderId="1" xfId="0" applyNumberFormat="1" applyFont="1" applyFill="1" applyBorder="1" applyAlignment="1">
      <alignment horizontal="right"/>
    </xf>
    <xf numFmtId="0" fontId="4" fillId="8" borderId="1" xfId="0" applyFont="1" applyFill="1" applyBorder="1" applyAlignment="1">
      <alignment vertical="center"/>
    </xf>
    <xf numFmtId="0" fontId="0" fillId="8" borderId="1" xfId="0" applyFill="1" applyBorder="1"/>
    <xf numFmtId="0" fontId="2" fillId="8" borderId="2" xfId="0" applyFont="1" applyFill="1" applyBorder="1" applyAlignment="1">
      <alignment vertical="center"/>
    </xf>
    <xf numFmtId="2" fontId="0" fillId="8" borderId="2" xfId="0" applyNumberFormat="1" applyFill="1" applyBorder="1" applyAlignment="1">
      <alignment horizontal="right"/>
    </xf>
    <xf numFmtId="2" fontId="2" fillId="8" borderId="2" xfId="0" applyNumberFormat="1" applyFont="1" applyFill="1" applyBorder="1" applyAlignment="1">
      <alignment horizontal="right"/>
    </xf>
    <xf numFmtId="0" fontId="2" fillId="9" borderId="1" xfId="0" applyFont="1" applyFill="1" applyBorder="1" applyAlignment="1">
      <alignment vertical="center"/>
    </xf>
    <xf numFmtId="10" fontId="4" fillId="9" borderId="1" xfId="1" applyNumberFormat="1" applyFont="1" applyFill="1" applyBorder="1" applyAlignment="1">
      <alignment vertical="center"/>
    </xf>
    <xf numFmtId="2" fontId="4" fillId="9" borderId="1" xfId="0" applyNumberFormat="1" applyFont="1" applyFill="1" applyBorder="1" applyAlignment="1">
      <alignment horizontal="right" vertical="center"/>
    </xf>
    <xf numFmtId="2" fontId="2" fillId="9" borderId="1" xfId="0" applyNumberFormat="1" applyFont="1" applyFill="1" applyBorder="1" applyAlignment="1">
      <alignment horizontal="right"/>
    </xf>
    <xf numFmtId="2" fontId="0" fillId="9" borderId="1" xfId="0" applyNumberFormat="1" applyFill="1" applyBorder="1" applyAlignment="1">
      <alignment horizontal="right"/>
    </xf>
    <xf numFmtId="0" fontId="0" fillId="9" borderId="1" xfId="0" applyFill="1" applyBorder="1"/>
    <xf numFmtId="0" fontId="5" fillId="9" borderId="1" xfId="0" applyFont="1" applyFill="1" applyBorder="1"/>
    <xf numFmtId="0" fontId="2" fillId="10" borderId="1" xfId="0" applyFont="1" applyFill="1" applyBorder="1" applyAlignment="1">
      <alignment vertical="center"/>
    </xf>
    <xf numFmtId="10" fontId="4" fillId="10" borderId="1" xfId="1" applyNumberFormat="1" applyFont="1" applyFill="1" applyBorder="1" applyAlignment="1">
      <alignment vertical="center"/>
    </xf>
    <xf numFmtId="2" fontId="4" fillId="10" borderId="1" xfId="0" applyNumberFormat="1" applyFont="1" applyFill="1" applyBorder="1" applyAlignment="1">
      <alignment horizontal="right" vertical="center"/>
    </xf>
    <xf numFmtId="2" fontId="2" fillId="10" borderId="1" xfId="0" applyNumberFormat="1" applyFont="1" applyFill="1" applyBorder="1" applyAlignment="1">
      <alignment horizontal="right"/>
    </xf>
    <xf numFmtId="2" fontId="0" fillId="10" borderId="1" xfId="0" applyNumberFormat="1" applyFill="1" applyBorder="1" applyAlignment="1">
      <alignment horizontal="right"/>
    </xf>
    <xf numFmtId="0" fontId="0" fillId="10" borderId="1" xfId="0" applyFill="1" applyBorder="1" applyAlignment="1">
      <alignment horizontal="right"/>
    </xf>
    <xf numFmtId="0" fontId="0" fillId="10" borderId="1" xfId="0" applyFill="1" applyBorder="1"/>
    <xf numFmtId="0" fontId="0" fillId="10" borderId="0" xfId="0" applyFill="1"/>
    <xf numFmtId="2" fontId="0" fillId="11" borderId="1" xfId="0" applyNumberFormat="1" applyFill="1" applyBorder="1" applyAlignment="1">
      <alignment horizontal="right"/>
    </xf>
    <xf numFmtId="2" fontId="4" fillId="11" borderId="1" xfId="0" applyNumberFormat="1" applyFont="1" applyFill="1" applyBorder="1" applyAlignment="1">
      <alignment horizontal="right" vertical="center"/>
    </xf>
    <xf numFmtId="0" fontId="0" fillId="8" borderId="2" xfId="0" applyFill="1" applyBorder="1"/>
  </cellXfs>
  <cellStyles count="3">
    <cellStyle name="Hiperlink" xfId="2" builtinId="8"/>
    <cellStyle name="Normal" xfId="0" builtinId="0"/>
    <cellStyle name="Porcentagem" xfId="1" builtinId="5"/>
  </cellStyles>
  <dxfs count="5">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AA2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32">
  <rv s="0">
    <v>https://www.bing.com/financeapi/forcetrigger?t=c514gh&amp;q=BVMF%3aH2TA34&amp;form=skydnc</v>
    <v>Learn more on Bing</v>
  </rv>
  <rv s="1">
    <v>pt-BR</v>
    <v>c514gh</v>
    <v>268435456</v>
    <v>1</v>
    <v>Da plataforma Refinitiv</v>
    <v>0</v>
    <v>1</v>
    <v>HEALTHCARE REALTY TRUST INCORPORATED (BVMF:H2TA34)</v>
    <v>3</v>
    <v>4</v>
    <v>Finance</v>
    <v>5</v>
    <v>25.15</v>
    <v>17.38</v>
    <v>BVMF</v>
    <v>381180900</v>
    <v>17.850000000000001</v>
    <v>2006</v>
    <v>17.5</v>
    <v>0.79090000000000005</v>
    <v>B3 - Brazil Stock Exchange</v>
    <v>5473757000</v>
    <v>A Healthcare Realty Trust Inc, anteriormente Healthcare Trust of America Inc., é um fundo de investimento imobiliário. A Companhia possui, arrenda, administra, adquire, financia, desenvolve e reconstrói propriedades imobiliárias associadas principalmente à prestação de serviços de saúde ambulatoriais nos Estados Unidos. O portfólio da Companhia inclui o Pomerado Outpatient Pavilion, Porter Adventist Mob Portfolio, Taj Mahal Medical Center, Penrose Pavilion, Church Street Mobs, Parkway Professional Mob I e II, Clearview Mob I e Mob II e o Highmark Medical Center. A Companhia investiu em mais de 727 imóveis totalizando aproximadamente 4 milhões de metros quadrados e oferece serviços de locação e administração de propriedades para mais de 2,7 milhões de metros quadrados em todo o país. A Companhia também aluga e administra aproximadamente 3 milhões de metros quadrados de propriedades médicas.</v>
    <v>BVMF</v>
    <v>18.03</v>
    <v>584</v>
    <v>45342.655011574076</v>
    <v>0</v>
    <v>3933130</v>
    <v>BRL</v>
    <v>HEALTHCARE REALTY TRUST INCORPORATED</v>
    <v>HEALTHCARE REALTY TRUST INCORPORATED</v>
    <v>17.850000000000001</v>
    <v>17.5</v>
    <v>3310 West End Avenue, Suite 700, NASHVILLE, TN, 37203 US</v>
    <v>Residential &amp; Commercial REIT</v>
    <v>H2TA34</v>
    <v>Ações</v>
    <v>HEALTHCARE REALTY TRUST INCORPORATED (BVMF:H2TA34)</v>
    <v>-0.53</v>
    <v>-2.9394999999999998E-2</v>
    <v>13</v>
  </rv>
  <rv s="2">
    <v>1</v>
  </rv>
  <rv s="0">
    <v>https://www.bing.com/financeapi/forcetrigger?t=aplvfr&amp;q=BVMF%3aALPA4&amp;form=skydnc</v>
    <v>Learn more on Bing</v>
  </rv>
  <rv s="1">
    <v>pt-BR</v>
    <v>aplvfr</v>
    <v>268435456</v>
    <v>1</v>
    <v>Da plataforma Refinitiv</v>
    <v>0</v>
    <v>1</v>
    <v>ALPARGATAS S.A. (BVMF:ALPA4)</v>
    <v>3</v>
    <v>6</v>
    <v>Finance</v>
    <v>5</v>
    <v>11.54</v>
    <v>6.81</v>
    <v>BVMF</v>
    <v>683062200</v>
    <v>9.41</v>
    <v>1907</v>
    <v>9.25</v>
    <v>0.98250000000000004</v>
    <v>B3 - Brazil Stock Exchange</v>
    <v>6475106000</v>
    <v>A Alpargatas SA, antiga São Paulo Alpargatas SA, é uma empresa com sede no Brasil que se dedica à produção de calçados, vestuário e artigos esportivos. A Companhia fabrica e comercializa calçados e seus componentes; confecções; produtos têxteis; couro, resina e produtos de borracha natural ou artificial e artigos esportivos. O portfólio de marcas da Companhia inclui Havaianas e Dupe, que fabrica sandálias; Sete Leguas, oferecendo botas de borracha; Timberland, fornecimento de vestuário e calçado para exterior; Topper e Mizuno, com produção de artigos esportivos, calçados e roupas, e Osklen, marca de moda. A empresa também vende produtos esportivos por meio da rede de lojas Meggashop. Opera por meio de diversas subsidiárias no Brasil, Argentina, Estados Unidos, Espanha e França, entre outras. A Companhia é controlada por um grupo de investidores (Consórcio), formado pela Brasil Warrant Administração de Bens e Empresas SA, uma unidade do Grupo Moreira Salles, Itausa Investimentos Itau SA e Cambuhy Investimentos Ltda.</v>
    <v>BVMF</v>
    <v>9.4</v>
    <v>17000</v>
    <v>45342.655034722222</v>
    <v>3</v>
    <v>6478400</v>
    <v>BRL</v>
    <v>ALPARGATAS S.A.</v>
    <v>ALPARGATAS S.A.</v>
    <v>9.34</v>
    <v>9.35</v>
    <v>Av. das Nacoes Unidas, 14.261, Vila Gertrudes, SAO PAULO, SAO PAULO, 04.794-000 BR</v>
    <v>Textiles &amp; Apparel</v>
    <v>ALPA4</v>
    <v>Ações</v>
    <v>ALPARGATAS S.A. (BVMF:ALPA4)</v>
    <v>-0.05</v>
    <v>-5.3190000000000008E-3</v>
    <v>817800</v>
  </rv>
  <rv s="2">
    <v>4</v>
  </rv>
  <rv s="0">
    <v>https://www.bing.com/financeapi/forcetrigger?t=br6c3m&amp;q=BVMF%3aALSO3&amp;form=skydnc</v>
    <v>Learn more on Bing</v>
  </rv>
  <rv s="3">
    <v>pt-BR</v>
    <v>br6c3m</v>
    <v>268435456</v>
    <v>1</v>
    <v>1</v>
    <v>Da plataforma Refinitiv</v>
    <v>0</v>
    <v>7</v>
    <v>ALIANSCE SONAE SHOPPING CENTERS S.A. (BVMF:ALSO3)</v>
    <v>3</v>
    <v>6</v>
    <v>Finance</v>
    <v>5</v>
    <v>25.82</v>
    <v>14.92</v>
    <v>BVMF</v>
    <v>573936900</v>
    <v>23.34</v>
    <v>2003</v>
    <v>23.05</v>
    <v>1.2239</v>
    <v>B3 - Brazil Stock Exchange</v>
    <v>13372729770</v>
    <v>A Aliansce Sonae Shopping Centers SA, anteriormente conhecida como Sonae Sierra Brasil SA, é uma empresa sediada no Brasil que se dedica principalmente ao desenvolvimento e operação de shopping centers no Brasil. Por meio de suas subsidiárias, a Companhia atua no desenvolvimento de projetos de shopping centers, construção de edifícios comerciais, gestão de imóveis comerciais, serviços de corretagem, locação de espaços para varejistas, locação de espaços comerciais para publicidade e promoção e operação de estacionamentos. A Companhia possui subsidiárias como Sierra Investimentos Brasil Ltda e Unishopping Administradora Ltda., Através das quais opera diversos centros comerciais no Brasil, incluindo o Parque D Pedro, o Metrópole, Manauara, Penha, Tivoli, Campo Limpo e Franca, entre outros. É uma subsidiária da Sierra Brazil 1 BV.</v>
    <v>BVMF</v>
    <v>22.86</v>
    <v>440</v>
    <v>45223.556597222225</v>
    <v>6</v>
    <v>5935000</v>
    <v>BRL</v>
    <v>ALIANSCE SONAE SHOPPING CENTERS S.A.</v>
    <v>ALIANSCE SONAE SHOPPING CENTERS S.A.</v>
    <v>23.2</v>
    <v>23.3</v>
    <v>R Dias Ferreira 00190 Sal 301, Leblon, RIO DE JANEIRO, RIO DE JANEIRO, 22.431-050 BR</v>
    <v>Real Estate Operations</v>
    <v>ALSO3</v>
    <v>Ações</v>
    <v>ALIANSCE SONAE SHOPPING CENTERS S.A. (BVMF:ALSO3)</v>
    <v>0.44</v>
    <v>1.9248000000000001E-2</v>
    <v>226700</v>
  </rv>
  <rv s="2">
    <v>7</v>
  </rv>
  <rv s="0">
    <v>https://www.bing.com/financeapi/forcetrigger?t=bzt9p2&amp;q=BVMF%3aASAI3&amp;form=skydnc</v>
    <v>Learn more on Bing</v>
  </rv>
  <rv s="1">
    <v>pt-BR</v>
    <v>bzt9p2</v>
    <v>268435456</v>
    <v>1</v>
    <v>Da plataforma Refinitiv</v>
    <v>0</v>
    <v>1</v>
    <v>Sendas Distribuidora S.A. (BVMF:ASAI3)</v>
    <v>3</v>
    <v>6</v>
    <v>Finance</v>
    <v>5</v>
    <v>19.010000000000002</v>
    <v>10.38</v>
    <v>BVMF</v>
    <v>1351833000</v>
    <v>14.14</v>
    <v>2003</v>
    <v>13.44</v>
    <v>0.88300000000000001</v>
    <v>B3 - Brazil Stock Exchange</v>
    <v>18266600000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13.54</v>
    <v>76000</v>
    <v>45342.655046296299</v>
    <v>9</v>
    <v>9704080</v>
    <v>BRL</v>
    <v>Sendas Distribuidora S.A.</v>
    <v>Sendas Distribuidora S.A.</v>
    <v>13.46</v>
    <v>14.02</v>
    <v>Avenida Ayrton Senna, 6.000 Jacarepagua, RIO DE JANEIRO, RIO DE JANEIRO, 22.775-005 BR</v>
    <v>Food &amp; Drug Retailing</v>
    <v>ASAI3</v>
    <v>Ações</v>
    <v>Sendas Distribuidora S.A. (BVMF:ASAI3)</v>
    <v>0.48</v>
    <v>3.5451000000000003E-2</v>
    <v>6595400</v>
  </rv>
  <rv s="2">
    <v>10</v>
  </rv>
  <rv s="0">
    <v>https://www.bing.com/financeapi/forcetrigger?t=aplxpr&amp;q=BVMF%3aAZUL4&amp;form=skydnc</v>
    <v>Learn more on Bing</v>
  </rv>
  <rv s="1">
    <v>pt-BR</v>
    <v>aplxpr</v>
    <v>268435456</v>
    <v>1</v>
    <v>Da plataforma Refinitiv</v>
    <v>0</v>
    <v>1</v>
    <v>Azul S.A. (BVMF:AZUL4)</v>
    <v>3</v>
    <v>4</v>
    <v>Finance</v>
    <v>5</v>
    <v>22.33</v>
    <v>6.71</v>
    <v>BVMF</v>
    <v>111915900</v>
    <v>12.32</v>
    <v>2008</v>
    <v>11.72</v>
    <v>1.8714</v>
    <v>B3 - Brazil Stock Exchange</v>
    <v>809201900</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11.97</v>
    <v>14314</v>
    <v>45342.655069444445</v>
    <v>12</v>
    <v>1143480</v>
    <v>BRL</v>
    <v>Azul S.A.</v>
    <v>Azul S.A.</v>
    <v>11.94</v>
    <v>12.21</v>
    <v>Avenida Marcos Penteado de Ulhoa Rodrigues 939 8 andar, Tambore, BARUERI, SAO PAULO, 06.460-040 BR</v>
    <v>Passenger Transportation Services</v>
    <v>AZUL4</v>
    <v>Ações</v>
    <v>Azul S.A. (BVMF:AZUL4)</v>
    <v>0.24</v>
    <v>2.0049999999999998E-2</v>
    <v>6654600</v>
  </rv>
  <rv s="2">
    <v>13</v>
  </rv>
  <rv s="0">
    <v>https://www.bing.com/financeapi/forcetrigger?t=azh5a2&amp;q=BVMF%3aB3SA3&amp;form=skydnc</v>
    <v>Learn more on Bing</v>
  </rv>
  <rv s="1">
    <v>pt-BR</v>
    <v>azh5a2</v>
    <v>268435456</v>
    <v>1</v>
    <v>Da plataforma Refinitiv</v>
    <v>0</v>
    <v>1</v>
    <v>B3 S.A - Brasil, Bolsa, Balcão (BVMF:B3SA3)</v>
    <v>3</v>
    <v>6</v>
    <v>Finance</v>
    <v>5</v>
    <v>15.28</v>
    <v>9.89</v>
    <v>BVMF</v>
    <v>5646500000</v>
    <v>12.81</v>
    <v>2007</v>
    <v>12.61</v>
    <v>1.1415999999999999</v>
    <v>B3 - Brazil Stock Exchange</v>
    <v>71508370000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12.69</v>
    <v>2135</v>
    <v>45342.655046296299</v>
    <v>15</v>
    <v>44141080</v>
    <v>BRL</v>
    <v>B3 S.A - Brasil, Bolsa, Balcão</v>
    <v>B3 S.A - Brasil, Bolsa, Balcão</v>
    <v>12.61</v>
    <v>12.75</v>
    <v>Praca Antonio Prado, 48 7 andar, Centro, SAO PAULO, SAO PAULO, 01.010-901 BR</v>
    <v>Investment Banking &amp; Investment Services</v>
    <v>B3SA3</v>
    <v>Ações</v>
    <v>B3 S.A - Brasil, Bolsa, Balcão (BVMF:B3SA3)</v>
    <v>0.06</v>
    <v>4.7279999999999996E-3</v>
    <v>10776600</v>
  </rv>
  <rv s="2">
    <v>16</v>
  </rv>
  <rv s="0">
    <v>https://www.bing.com/financeapi/forcetrigger?t=aplygh&amp;q=BVMF%3aBBAS3&amp;form=skydnc</v>
    <v>Learn more on Bing</v>
  </rv>
  <rv s="1">
    <v>pt-BR</v>
    <v>aplygh</v>
    <v>268435456</v>
    <v>1</v>
    <v>Da plataforma Refinitiv</v>
    <v>0</v>
    <v>1</v>
    <v>BANCO DO BRASIL S.A. (BVMF:BBAS3)</v>
    <v>3</v>
    <v>6</v>
    <v>Finance</v>
    <v>5</v>
    <v>59.91</v>
    <v>34.21</v>
    <v>BVMF</v>
    <v>2865417000</v>
    <v>59.91</v>
    <v>1808</v>
    <v>58.74</v>
    <v>1.0375000000000001</v>
    <v>B3 - Brazil Stock Exchange</v>
    <v>168487000000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58.92</v>
    <v>85953</v>
    <v>45342.655057870368</v>
    <v>18</v>
    <v>10361000</v>
    <v>BRL</v>
    <v>BANCO DO BRASIL S.A.</v>
    <v>BANCO DO BRASIL S.A.</v>
    <v>58.86</v>
    <v>59.84</v>
    <v>SAUN QD 5 LT B, Asa Norte, BRASILIA, DISTRITO FEDERAL, 70.040-912 BR</v>
    <v>Banking Services</v>
    <v>BBAS3</v>
    <v>Ações</v>
    <v>BANCO DO BRASIL S.A. (BVMF:BBAS3)</v>
    <v>0.92</v>
    <v>1.5613999999999999E-2</v>
    <v>5461700</v>
  </rv>
  <rv s="2">
    <v>19</v>
  </rv>
  <rv s="0">
    <v>https://www.bing.com/financeapi/forcetrigger?t=aplz4c&amp;q=BVMF%3aBBSE3&amp;form=skydnc</v>
    <v>Learn more on Bing</v>
  </rv>
  <rv s="1">
    <v>pt-BR</v>
    <v>aplz4c</v>
    <v>268435456</v>
    <v>1</v>
    <v>Da plataforma Refinitiv</v>
    <v>0</v>
    <v>1</v>
    <v>BB Seguridade Participações S.A. (BVMF:BBSE3)</v>
    <v>3</v>
    <v>6</v>
    <v>Finance</v>
    <v>5</v>
    <v>34.79</v>
    <v>26.77</v>
    <v>BVMF</v>
    <v>2000000000</v>
    <v>33.299999999999997</v>
    <v>2012</v>
    <v>32.4</v>
    <v>0.60189999999999999</v>
    <v>B3 - Brazil Stock Exchange</v>
    <v>65406710000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32.770000000000003</v>
    <v>268</v>
    <v>45342.655035671094</v>
    <v>21</v>
    <v>7330820</v>
    <v>BRL</v>
    <v>BB Seguridade Participações S.A.</v>
    <v>BB Seguridade Participações S.A.</v>
    <v>32.61</v>
    <v>33.26</v>
    <v>SAUN, Quadra 05, Bloco B, 3 andar Edificio Banco do Br, Asa Norte, BRASILIA, DISTRITO FEDERAL, 70.040-912 BR</v>
    <v>Insurance</v>
    <v>BBSE3</v>
    <v>Ações</v>
    <v>BB Seguridade Participações S.A. (BVMF:BBSE3)</v>
    <v>0.49</v>
    <v>1.4953000000000001E-2</v>
    <v>2207800</v>
  </rv>
  <rv s="2">
    <v>22</v>
  </rv>
  <rv s="0">
    <v>https://www.bing.com/financeapi/forcetrigger?t=apm327&amp;q=BVMF%3aBPAC11&amp;form=skydnc</v>
    <v>Learn more on Bing</v>
  </rv>
  <rv s="4">
    <v>pt-BR</v>
    <v>apm327</v>
    <v>268435456</v>
    <v>1</v>
    <v>Da plataforma Refinitiv</v>
    <v>8</v>
    <v>9</v>
    <v>BCO BTG PACTUAL UNT (BVMF:BPAC11)</v>
    <v>10</v>
    <v>11</v>
    <v>Finance</v>
    <v>5</v>
    <v>38.630000000000003</v>
    <v>17.52</v>
    <v>BVMF</v>
    <v>37.49</v>
    <v>36.58</v>
    <v>B3 - Brazil Stock Exchange</v>
    <v>36.89</v>
    <v>45342.655034722222</v>
    <v>24</v>
    <v>BRL</v>
    <v>BCO BTG PACTUAL UNT</v>
    <v>36.58</v>
    <v>37.409999999999997</v>
    <v>BPAC11</v>
    <v>Fundos mais negociados</v>
    <v>BCO BTG PACTUAL UNT (BVMF:BPAC11)</v>
    <v>0.52</v>
    <v>1.4095999999999999E-2</v>
    <v>1768100</v>
  </rv>
  <rv s="2">
    <v>25</v>
  </rv>
  <rv s="0">
    <v>https://www.bing.com/financeapi/forcetrigger?t=apm3ar&amp;q=BVMF%3aBPAN4&amp;form=skydnc</v>
    <v>Learn more on Bing</v>
  </rv>
  <rv s="1">
    <v>pt-BR</v>
    <v>apm3ar</v>
    <v>268435456</v>
    <v>1</v>
    <v>Da plataforma Refinitiv</v>
    <v>0</v>
    <v>1</v>
    <v>BANCO PAN S.A. (BVMF:BPAN4)</v>
    <v>3</v>
    <v>6</v>
    <v>Finance</v>
    <v>5</v>
    <v>9.5</v>
    <v>4.46</v>
    <v>BVMF</v>
    <v>615638600</v>
    <v>9.08</v>
    <v>1966</v>
    <v>8.99</v>
    <v>1.6153</v>
    <v>B3 - Brazil Stock Exchange</v>
    <v>5547912000</v>
    <v>O BANCO PAN S.A., anteriormente Banco Panamericano S.A., é um banco comercial brasileiro. O Banco oferece uma variedade de serviços e produtos financeiros, incluindo empréstimos ao consumidor, leasing de veículos de passageiros e financiamento de vendas, entre outros. A empresa atua através de cinco segmentos principais: Financeiro, que oferece créditos ao consumidor, cartões de crédito, leasing e serviços de investimento; Consórcio, que se dedica à gestão de bens de terceiros, como automóveis, motocicletas, aparelhos eletrônicos e imóveis; Securitização de recebíveis; Promoção de vendas; e Outros. A empresa oferece seus serviços para clientes individuais e corporativos.</v>
    <v>BVMF</v>
    <v>9.0299999999999994</v>
    <v>2433</v>
    <v>45342.655057870368</v>
    <v>27</v>
    <v>3379200</v>
    <v>BRL</v>
    <v>BANCO PAN S.A.</v>
    <v>BANCO PAN S.A.</v>
    <v>9</v>
    <v>9.02</v>
    <v>Avenida Paulista, 1374 16 andar, Bela Vista, SAO PAULO, SAO PAULO, 01.310-100 BR</v>
    <v>Banking Services</v>
    <v>BPAN4</v>
    <v>Ações</v>
    <v>BANCO PAN S.A. (BVMF:BPAN4)</v>
    <v>-0.01</v>
    <v>-1.1070000000000001E-3</v>
    <v>471000</v>
  </rv>
  <rv s="2">
    <v>28</v>
  </rv>
  <rv s="0">
    <v>https://www.bing.com/financeapi/forcetrigger?t=apm4r7&amp;q=BVMF%3aBRKM5&amp;form=skydnc</v>
    <v>Learn more on Bing</v>
  </rv>
  <rv s="1">
    <v>pt-BR</v>
    <v>apm4r7</v>
    <v>268435456</v>
    <v>1</v>
    <v>Da plataforma Refinitiv</v>
    <v>0</v>
    <v>1</v>
    <v>BRASKEM S.A. (BVMF:BRKM5)</v>
    <v>3</v>
    <v>6</v>
    <v>Finance</v>
    <v>5</v>
    <v>31.54</v>
    <v>15.75</v>
    <v>BVMF</v>
    <v>797207800</v>
    <v>19.48</v>
    <v>1972</v>
    <v>18.850000000000001</v>
    <v>1.0631999999999999</v>
    <v>B3 - Brazil Stock Exchange</v>
    <v>15522080000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19.059999999999999</v>
    <v>8126</v>
    <v>45342.655011574076</v>
    <v>30</v>
    <v>3634830</v>
    <v>BRL</v>
    <v>BRASKEM S.A.</v>
    <v>BRASKEM S.A.</v>
    <v>18.93</v>
    <v>19.100000000000001</v>
    <v>R Eteno 1561, Polo Industrial De Camacari, CAMACARI, BAHIA, 42.816-200 BR</v>
    <v>Chemicals</v>
    <v>BRKM5</v>
    <v>Ações</v>
    <v>BRASKEM S.A. (BVMF:BRKM5)</v>
    <v>0.04</v>
    <v>2.0990000000000002E-3</v>
    <v>1879500</v>
  </rv>
  <rv s="2">
    <v>31</v>
  </rv>
  <rv s="0">
    <v>https://www.bing.com/financeapi/forcetrigger?t=apm5c7&amp;q=BVMF%3aBRSR6&amp;form=skydnc</v>
    <v>Learn more on Bing</v>
  </rv>
  <rv s="1">
    <v>pt-BR</v>
    <v>apm5c7</v>
    <v>268435456</v>
    <v>1</v>
    <v>Da plataforma Refinitiv</v>
    <v>0</v>
    <v>1</v>
    <v>Banco do Estado do Rio Grande do Sul S.A. (BVMF:BRSR6)</v>
    <v>3</v>
    <v>6</v>
    <v>Finance</v>
    <v>5</v>
    <v>15.48</v>
    <v>8.93</v>
    <v>BVMF</v>
    <v>408974500</v>
    <v>15.48</v>
    <v>1928</v>
    <v>15.02</v>
    <v>1.0281</v>
    <v>B3 - Brazil Stock Exchange</v>
    <v>6098095000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15.06</v>
    <v>9089</v>
    <v>45342.654773981252</v>
    <v>33</v>
    <v>1714470</v>
    <v>BRL</v>
    <v>Banco do Estado do Rio Grande do Sul S.A.</v>
    <v>Banco do Estado do Rio Grande do Sul S.A.</v>
    <v>15.04</v>
    <v>15.33</v>
    <v>Rua Capitao Montanha, 177, Centro, PORTO ALEGRE, RIO GRANDE DO SUL, 90.018-900 BR</v>
    <v>Banking Services</v>
    <v>BRSR6</v>
    <v>Ações</v>
    <v>Banco do Estado do Rio Grande do Sul S.A. (BVMF:BRSR6)</v>
    <v>0.27</v>
    <v>1.7927999999999999E-2</v>
    <v>623900</v>
  </rv>
  <rv s="2">
    <v>34</v>
  </rv>
  <rv s="0">
    <v>https://www.bing.com/financeapi/forcetrigger?t=apmcfr&amp;q=BVMF%3aCSAN3&amp;form=skydnc</v>
    <v>Learn more on Bing</v>
  </rv>
  <rv s="1">
    <v>pt-BR</v>
    <v>apmcfr</v>
    <v>268435456</v>
    <v>1</v>
    <v>Da plataforma Refinitiv</v>
    <v>0</v>
    <v>1</v>
    <v>Cosan S.A (BVMF:CSAN3)</v>
    <v>3</v>
    <v>6</v>
    <v>Finance</v>
    <v>5</v>
    <v>20.81</v>
    <v>13.09</v>
    <v>BVMF</v>
    <v>1874071000</v>
    <v>18.87</v>
    <v>1966</v>
    <v>18.64</v>
    <v>1.0818000000000001</v>
    <v>B3 - Brazil Stock Exchange</v>
    <v>35179590000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18.809999999999999</v>
    <v>53498</v>
    <v>45342.655035671094</v>
    <v>36</v>
    <v>6729360</v>
    <v>BRL</v>
    <v>Cosan S.A</v>
    <v>Cosan S.A</v>
    <v>18.649999999999999</v>
    <v>18.75</v>
    <v>Av. Brigadeiro Faria Lima, 4.100 / 15 andar, Itaim Bibi, SAO PAULO, SAO PAULO, 04.538-132 BR</v>
    <v>Oil &amp; Gas</v>
    <v>CSAN3</v>
    <v>Ações</v>
    <v>Cosan S.A (BVMF:CSAN3)</v>
    <v>-0.06</v>
    <v>-3.1900000000000001E-3</v>
    <v>942000</v>
  </rv>
  <rv s="2">
    <v>37</v>
  </rv>
  <rv s="0">
    <v>https://www.bing.com/financeapi/forcetrigger?t=apmdz2&amp;q=BVMF%3aCVCB3&amp;form=skydnc</v>
    <v>Learn more on Bing</v>
  </rv>
  <rv s="1">
    <v>pt-BR</v>
    <v>apmdz2</v>
    <v>268435456</v>
    <v>1</v>
    <v>Da plataforma Refinitiv</v>
    <v>0</v>
    <v>1</v>
    <v>CVC Brasil Operadora e Agência de Viagens S.A. (BVMF:CVCB3)</v>
    <v>3</v>
    <v>6</v>
    <v>Finance</v>
    <v>5</v>
    <v>4.6100000000000003</v>
    <v>2.17</v>
    <v>BVMF</v>
    <v>443914000</v>
    <v>3.38</v>
    <v>2009</v>
    <v>3.22</v>
    <v>2.2033</v>
    <v>B3 - Brazil Stock Exchange</v>
    <v>1461937000</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3.3</v>
    <v>2000</v>
    <v>45342.655058691409</v>
    <v>39</v>
    <v>17878340</v>
    <v>BRL</v>
    <v>CVC Brasil Operadora e Agência de Viagens S.A.</v>
    <v>CVC Brasil Operadora e Agência de Viagens S.A.</v>
    <v>3.25</v>
    <v>3.36</v>
    <v>Rua da Catequese, 227, 11 andar, sala 111, Jardim, SANTO ANDRE, SAO PAULO, 09.090-401 BR</v>
    <v>Hotels &amp; Entertainment Services</v>
    <v>CVCB3</v>
    <v>Ações</v>
    <v>CVC Brasil Operadora e Agência de Viagens S.A. (BVMF:CVCB3)</v>
    <v>0.06</v>
    <v>1.8182E-2</v>
    <v>16366200</v>
  </rv>
  <rv s="2">
    <v>40</v>
  </rv>
  <rv s="0">
    <v>https://www.bing.com/financeapi/forcetrigger?t=apmeec&amp;q=BVMF%3aCYRE3&amp;form=skydnc</v>
    <v>Learn more on Bing</v>
  </rv>
  <rv s="5">
    <v>pt-BR</v>
    <v>apmeec</v>
    <v>268435456</v>
    <v>1</v>
    <v>Da plataforma Refinitiv</v>
    <v>12</v>
    <v>13</v>
    <v>Cyrela Brazil Realty S.A. Empreendimentos e Participações (BVMF:CYRE3)</v>
    <v>3</v>
    <v>14</v>
    <v>Finance</v>
    <v>5</v>
    <v>25.52</v>
    <v>12.39</v>
    <v>BVMF</v>
    <v>399742800</v>
    <v>22.83</v>
    <v>1993</v>
    <v>21.62</v>
    <v>1.6725000000000001</v>
    <v>B3 - Brazil Stock Exchange</v>
    <v>8716618000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21.85</v>
    <v>45342.654999999999</v>
    <v>42</v>
    <v>4762940</v>
    <v>BRL</v>
    <v>Cyrela Brazil Realty S.A. Empreendimentos e Participações</v>
    <v>Cyrela Brazil Realty S.A. Empreendimentos e Participações</v>
    <v>21.75</v>
    <v>22.77</v>
    <v>Rua do Rocio,109, 2 andar Sala01 Parte, Vila Olimpia, SAO PAULO, SAO PAULO, 04.552-000 BR</v>
    <v>Real Estate Operations</v>
    <v>CYRE3</v>
    <v>Ações</v>
    <v>Cyrela Brazil Realty S.A. Empreendimentos e Participações (BVMF:CYRE3)</v>
    <v>0.92</v>
    <v>4.2104999999999997E-2</v>
    <v>1454700</v>
  </rv>
  <rv s="2">
    <v>43</v>
  </rv>
  <rv s="0">
    <v>https://www.bing.com/financeapi/forcetrigger?t=apmeyc&amp;q=BVMF%3aDIRR3&amp;form=skydnc</v>
    <v>Learn more on Bing</v>
  </rv>
  <rv s="1">
    <v>pt-BR</v>
    <v>apmeyc</v>
    <v>268435456</v>
    <v>1</v>
    <v>Da plataforma Refinitiv</v>
    <v>0</v>
    <v>1</v>
    <v>DIRECIONAL ENGENHARIA S.A. (BVMF:DIRR3)</v>
    <v>3</v>
    <v>6</v>
    <v>Finance</v>
    <v>5</v>
    <v>22.87</v>
    <v>14.05</v>
    <v>BVMF</v>
    <v>173500000</v>
    <v>22.78</v>
    <v>1981</v>
    <v>21.79</v>
    <v>1.3089999999999999</v>
    <v>B3 - Brazil Stock Exchange</v>
    <v>3809238000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22</v>
    <v>745</v>
    <v>45342.655057870368</v>
    <v>45</v>
    <v>1646790</v>
    <v>BRL</v>
    <v>DIRECIONAL ENGENHARIA S.A.</v>
    <v>DIRECIONAL ENGENHARIA S.A.</v>
    <v>21.93</v>
    <v>22.73</v>
    <v>Rua dos Otoni, 177, Santa Efigenia, BELO HORIZONTE, MINAS GERAIS, 30.150-270 BR</v>
    <v>Real Estate Operations</v>
    <v>DIRR3</v>
    <v>Ações</v>
    <v>DIRECIONAL ENGENHARIA S.A. (BVMF:DIRR3)</v>
    <v>0.73</v>
    <v>3.3182000000000003E-2</v>
    <v>1172000</v>
  </rv>
  <rv s="2">
    <v>46</v>
  </rv>
  <rv s="0">
    <v>https://creativecommons.org/licenses/by-sa/3.0</v>
    <v>CC BY-SA 3.0</v>
  </rv>
  <rv s="0">
    <v>http://en.wikipedia.org/wiki/Eletrobras</v>
    <v>Wikipedia</v>
  </rv>
  <rv s="6">
    <v>48</v>
    <v>49</v>
  </rv>
  <rv s="7">
    <v>20</v>
    <v>https://www.bing.com/th?id=AMMS_47d2a68313bf3c91f117037b98f07a39&amp;qlt=95</v>
    <v>50</v>
    <v>0</v>
    <v>https://www.bing.com/images/search?form=xlimg&amp;q=eletrobras</v>
    <v>Image of Centrais Elétricas Brasileiras S.A.</v>
  </rv>
  <rv s="0">
    <v>https://www.bing.com/financeapi/forcetrigger?t=apmh9c&amp;q=BVMF%3aELET6&amp;form=skydnc</v>
    <v>Learn more on Bing</v>
  </rv>
  <rv s="8">
    <v>pt-BR</v>
    <v>apmh9c</v>
    <v>268435456</v>
    <v>1</v>
    <v>Da plataforma Refinitiv</v>
    <v>15</v>
    <v>16</v>
    <v>Centrais Elétricas Brasileiras S.A. (BVMF:ELET6)</v>
    <v>18</v>
    <v>19</v>
    <v>Finance</v>
    <v>5</v>
    <v>49.39</v>
    <v>31.35</v>
    <v>BVMF</v>
    <v>2307100000</v>
    <v>48.74</v>
    <v>1962</v>
    <v>46.9</v>
    <v>0.85219999999999996</v>
    <v>B3 - Brazil Stock Exchange</v>
    <v>99950210000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47.45</v>
    <v>9529</v>
    <v>45342.655095462498</v>
    <v>51</v>
    <v>52</v>
    <v>1608680</v>
    <v>BRL</v>
    <v>Centrais Elétricas Brasileiras S.A.</v>
    <v>Centrais Elétricas Brasileiras S.A.</v>
    <v>47.23</v>
    <v>48.71</v>
    <v>Rua da Quitanda, 196 - Centro, RIO DE JANEIRO, RIO DE JANEIRO, 20.091-005 BR</v>
    <v>Electrical Utilities &amp; IPPs</v>
    <v>ELET6</v>
    <v>Ações</v>
    <v>Centrais Elétricas Brasileiras S.A. (BVMF:ELET6)</v>
    <v>1.26</v>
    <v>2.6554000000000001E-2</v>
    <v>336000</v>
  </rv>
  <rv s="2">
    <v>53</v>
  </rv>
  <rv s="0">
    <v>https://www.bing.com/financeapi/forcetrigger?t=apmik2&amp;q=BVMF%3aEQTL3&amp;form=skydnc</v>
    <v>Learn more on Bing</v>
  </rv>
  <rv s="1">
    <v>pt-BR</v>
    <v>apmik2</v>
    <v>268435456</v>
    <v>1</v>
    <v>Da plataforma Refinitiv</v>
    <v>0</v>
    <v>1</v>
    <v>EQUATORIAL ENERGIA S.A. (BVMF:EQTL3)</v>
    <v>3</v>
    <v>6</v>
    <v>Finance</v>
    <v>5</v>
    <v>36.340000000000003</v>
    <v>23.82</v>
    <v>BVMF</v>
    <v>1147108000</v>
    <v>34.58</v>
    <v>1999</v>
    <v>33.93</v>
    <v>0.86780000000000002</v>
    <v>B3 - Brazil Stock Exchange</v>
    <v>38910920000</v>
    <v>A Equatorial Energia SA (Equatorial) é uma empresa sediada no Brasil que atua no setor de energia. A Companhia tem participação acionária em outras empresas, todas no ramo de energia elétrica, principalmente com operações relacionadas à geração ou distribuição de energia elétrica. As atividades da Companhia estão divididas em quatro segmentos: distribuição, responsável pela distribuição de energia nos estados do Maranhão e Pará; geração, gerando eletricidade por meio de usinas termoelétricas; serviços/vendas, oferecendo comercialização de energia elétrica, serviços de faturamento, bem como manutenção de instalações elétricas, entre outros; e gestão central, incluindo de operações corporativas e administrativas. A Companhia opera por meio de várias subsidiárias, como a Companhia Energética do Maranhão (CEMAR), a Centrais Elétricas do Pará S.A. (CELPA), Geradora de Energia do Norte S.A. (Getamar), a Companhia Energética do Piauí e a Equatorial Soluções S.A.</v>
    <v>BVMF</v>
    <v>33.99</v>
    <v>1178</v>
    <v>45342.655034722222</v>
    <v>55</v>
    <v>8128680</v>
    <v>BRL</v>
    <v>EQUATORIAL ENERGIA S.A.</v>
    <v>EQUATORIAL ENERGIA S.A.</v>
    <v>33.99</v>
    <v>34.53</v>
    <v>Alameda A, Quadra SQS, n 100, Loteamento Quitandinha Anexo A, sala 31, Altos do Calhau, SAO LUIS, MARANHAO, 65.070-900 BR</v>
    <v>Electrical Utilities &amp; IPPs</v>
    <v>EQTL3</v>
    <v>Ações</v>
    <v>EQUATORIAL ENERGIA S.A. (BVMF:EQTL3)</v>
    <v>0.54</v>
    <v>1.5886999999999998E-2</v>
    <v>834300</v>
  </rv>
  <rv s="2">
    <v>56</v>
  </rv>
  <rv s="0">
    <v>https://www.bing.com/financeapi/forcetrigger?t=apmlc7&amp;q=BVMF%3aFLRY3&amp;form=skydnc</v>
    <v>Learn more on Bing</v>
  </rv>
  <rv s="1">
    <v>pt-BR</v>
    <v>apmlc7</v>
    <v>268435456</v>
    <v>1</v>
    <v>Da plataforma Refinitiv</v>
    <v>0</v>
    <v>1</v>
    <v>Fleury S.A. (BVMF:FLRY3)</v>
    <v>3</v>
    <v>6</v>
    <v>Finance</v>
    <v>5</v>
    <v>18.690000000000001</v>
    <v>12.7</v>
    <v>BVMF</v>
    <v>547191000</v>
    <v>15.9</v>
    <v>1964</v>
    <v>15.68</v>
    <v>0.7319</v>
    <v>B3 - Brazil Stock Exchange</v>
    <v>8600732000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15.75</v>
    <v>27900</v>
    <v>45342.655057870368</v>
    <v>58</v>
    <v>2573760</v>
    <v>BRL</v>
    <v>Fleury S.A.</v>
    <v>Fleury S.A.</v>
    <v>15.72</v>
    <v>15.82</v>
    <v>Av. General Valdomiro de Lima, 508, Jabaquara, SAO PAULO, SAO PAULO, 04.344-070 BR</v>
    <v>Healthcare Providers &amp; Services</v>
    <v>FLRY3</v>
    <v>Ações</v>
    <v>Fleury S.A. (BVMF:FLRY3)</v>
    <v>7.0000000000000007E-2</v>
    <v>4.444E-3</v>
    <v>1018200</v>
  </rv>
  <rv s="2">
    <v>59</v>
  </rv>
  <rv s="0">
    <v>https://www.bing.com/financeapi/forcetrigger?t=apmnm7&amp;q=BVMF%3aGGBR4&amp;form=skydnc</v>
    <v>Learn more on Bing</v>
  </rv>
  <rv s="1">
    <v>pt-BR</v>
    <v>apmnm7</v>
    <v>268435456</v>
    <v>1</v>
    <v>Da plataforma Refinitiv</v>
    <v>0</v>
    <v>1</v>
    <v>GERDAU S.A. (BVMF:GGBR4)</v>
    <v>3</v>
    <v>6</v>
    <v>Finance</v>
    <v>5</v>
    <v>28.31</v>
    <v>20.52</v>
    <v>BVMF</v>
    <v>1757067000</v>
    <v>21.34</v>
    <v>1961</v>
    <v>21.04</v>
    <v>1.1089</v>
    <v>B3 - Brazil Stock Exchange</v>
    <v>36524160000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21.26</v>
    <v>40061</v>
    <v>45342.655048205466</v>
    <v>61</v>
    <v>8880770</v>
    <v>BRL</v>
    <v>GERDAU S.A.</v>
    <v>GERDAU S.A.</v>
    <v>21.06</v>
    <v>21.21</v>
    <v>Avenida Doutora Ruth Cardoso, 8.501, 8 andar, Pinheiros, SAO PAULO, SAO PAULO, 05.425-070 BR</v>
    <v>Metals &amp; Mining</v>
    <v>GGBR4</v>
    <v>Ações</v>
    <v>GERDAU S.A. (BVMF:GGBR4)</v>
    <v>-0.05</v>
    <v>-2.3519999999999999E-3</v>
    <v>4081000</v>
  </rv>
  <rv s="2">
    <v>62</v>
  </rv>
  <rv s="0">
    <v>https://www.bing.com/financeapi/forcetrigger?t=apmo1h&amp;q=BVMF%3aGOAU4&amp;form=skydnc</v>
    <v>Learn more on Bing</v>
  </rv>
  <rv s="1">
    <v>pt-BR</v>
    <v>apmo1h</v>
    <v>268435456</v>
    <v>1</v>
    <v>Da plataforma Refinitiv</v>
    <v>0</v>
    <v>1</v>
    <v>METALURGICA GERDAU S.A. (BVMF:GOAU4)</v>
    <v>3</v>
    <v>6</v>
    <v>Finance</v>
    <v>5</v>
    <v>12.47</v>
    <v>9.19</v>
    <v>BVMF</v>
    <v>1033841000</v>
    <v>10.050000000000001</v>
    <v>1901</v>
    <v>9.9</v>
    <v>1.147</v>
    <v>B3 - Brazil Stock Exchange</v>
    <v>10420630000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9.98</v>
    <v>45000</v>
    <v>45342.655062510938</v>
    <v>64</v>
    <v>6828730</v>
    <v>BRL</v>
    <v>METALURGICA GERDAU S.A.</v>
    <v>METALURGICA GERDAU S.A.</v>
    <v>9.91</v>
    <v>10</v>
    <v>Avenida Doutora Ruth Cardoso, 8.501,8 andar, Pinheiros, SAO PAULO, SAO PAULO, 05.425-070 BR</v>
    <v>Metals &amp; Mining</v>
    <v>GOAU4</v>
    <v>Ações</v>
    <v>METALURGICA GERDAU S.A. (BVMF:GOAU4)</v>
    <v>0.02</v>
    <v>2.0040000000000001E-3</v>
    <v>1753500</v>
  </rv>
  <rv s="2">
    <v>65</v>
  </rv>
  <rv s="0">
    <v>https://www.bing.com/financeapi/forcetrigger?t=azs2pr&amp;q=BVMF%3aHAPV3&amp;form=skydnc</v>
    <v>Learn more on Bing</v>
  </rv>
  <rv s="5">
    <v>pt-BR</v>
    <v>azs2pr</v>
    <v>268435456</v>
    <v>1</v>
    <v>Da plataforma Refinitiv</v>
    <v>12</v>
    <v>13</v>
    <v>Hapvida Participações e Investimentos S/A (BVMF:HAPV3)</v>
    <v>3</v>
    <v>14</v>
    <v>Finance</v>
    <v>5</v>
    <v>5.42</v>
    <v>1.93</v>
    <v>BVMF</v>
    <v>7539463000</v>
    <v>3.58</v>
    <v>2001</v>
    <v>3.44</v>
    <v>1.2807999999999999</v>
    <v>B3 - Brazil Stock Exchange</v>
    <v>26259220000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3.49</v>
    <v>45342.655039640624</v>
    <v>67</v>
    <v>91821610</v>
    <v>BRL</v>
    <v>Hapvida Participações e Investimentos S/A</v>
    <v>Hapvida Participações e Investimentos S/A</v>
    <v>3.47</v>
    <v>3.54</v>
    <v>Avenida Heraclito Graca n 406, Centro, FORTALEZA, CEARA, 60.140-060 BR</v>
    <v>Healthcare Providers &amp; Services</v>
    <v>HAPV3</v>
    <v>Ações</v>
    <v>Hapvida Participações e Investimentos S/A (BVMF:HAPV3)</v>
    <v>0.05</v>
    <v>1.4327000000000001E-2</v>
    <v>27051300</v>
  </rv>
  <rv s="2">
    <v>68</v>
  </rv>
  <rv s="0">
    <v>https://www.bing.com/financeapi/forcetrigger?t=apms77&amp;q=BVMF%3aITSA4&amp;form=skydnc</v>
    <v>Learn more on Bing</v>
  </rv>
  <rv s="1">
    <v>pt-BR</v>
    <v>apms77</v>
    <v>268435456</v>
    <v>1</v>
    <v>Da plataforma Refinitiv</v>
    <v>0</v>
    <v>1</v>
    <v>ITAUSA S.A. (BVMF:ITSA4)</v>
    <v>3</v>
    <v>6</v>
    <v>Finance</v>
    <v>5</v>
    <v>10.87</v>
    <v>6.89</v>
    <v>BVMF</v>
    <v>10328150000</v>
    <v>10.87</v>
    <v>1966</v>
    <v>10.63</v>
    <v>1.0004</v>
    <v>B3 - Brazil Stock Exchange</v>
    <v>108424800000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10.54</v>
    <v>127000</v>
    <v>45342.655069444445</v>
    <v>70</v>
    <v>20625970</v>
    <v>BRL</v>
    <v>ITAUSA S.A.</v>
    <v>ITAUSA S.A.</v>
    <v>10.69</v>
    <v>10.87</v>
    <v>Avenida Paulista, 1938, 5Th Floor, Bela Vista, SAO PAULO, SAO PAULO, 01.310-200 BR</v>
    <v>Banking Services</v>
    <v>ITSA4</v>
    <v>Ações</v>
    <v>ITAUSA S.A. (BVMF:ITSA4)</v>
    <v>0.33</v>
    <v>3.1309000000000003E-2</v>
    <v>8502400</v>
  </rv>
  <rv s="2">
    <v>71</v>
  </rv>
  <rv s="0">
    <v>https://www.bing.com/financeapi/forcetrigger?t=apmtnm&amp;q=BVMF%3aKEPL3&amp;form=skydnc</v>
    <v>Learn more on Bing</v>
  </rv>
  <rv s="1">
    <v>pt-BR</v>
    <v>apmtnm</v>
    <v>268435456</v>
    <v>1</v>
    <v>Da plataforma Refinitiv</v>
    <v>0</v>
    <v>1</v>
    <v>Kepler Weber S.A. (BVMF:KEPL3)</v>
    <v>3</v>
    <v>6</v>
    <v>Finance</v>
    <v>5</v>
    <v>12.16</v>
    <v>6.64</v>
    <v>BVMF</v>
    <v>179720100</v>
    <v>9.57</v>
    <v>1936</v>
    <v>9.2799999999999994</v>
    <v>0.88260000000000005</v>
    <v>B3 - Brazil Stock Exchange</v>
    <v>1676966000</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9.35</v>
    <v>1925</v>
    <v>45342.655036122655</v>
    <v>73</v>
    <v>1058720</v>
    <v>BRL</v>
    <v>Kepler Weber S.A.</v>
    <v>Kepler Weber S.A.</v>
    <v>9.34</v>
    <v>9.41</v>
    <v>Rua do Rocio n 84, 3 andar, Vila Olimpia, SAO PAULO, SAO PAULO, 04.552-000 BR</v>
    <v>Machinery, Equipment &amp; Components</v>
    <v>KEPL3</v>
    <v>Ações</v>
    <v>Kepler Weber S.A. (BVMF:KEPL3)</v>
    <v>0.06</v>
    <v>6.4170000000000008E-3</v>
    <v>562400</v>
  </rv>
  <rv s="2">
    <v>74</v>
  </rv>
  <rv s="0">
    <v>https://www.bing.com/financeapi/forcetrigger?t=c2vjhw&amp;q=BVMF%3aLVTC3&amp;form=skydnc</v>
    <v>Learn more on Bing</v>
  </rv>
  <rv s="5">
    <v>pt-BR</v>
    <v>c2vjhw</v>
    <v>268435456</v>
    <v>1</v>
    <v>Da plataforma Refinitiv</v>
    <v>12</v>
    <v>13</v>
    <v>Livetech da Bahia Indústria e Comércio S.A. (BVMF:LVTC3)</v>
    <v>3</v>
    <v>14</v>
    <v>Finance</v>
    <v>5</v>
    <v>7.76</v>
    <v>3.7</v>
    <v>BVMF</v>
    <v>64663060</v>
    <v>3.96</v>
    <v>2003</v>
    <v>3.84</v>
    <v>1.403</v>
    <v>B3 - Brazil Stock Exchange</v>
    <v>255545000</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3.96</v>
    <v>45342.649907407409</v>
    <v>76</v>
    <v>20740</v>
    <v>BRL</v>
    <v>Livetech da Bahia Indústria e Comércio S.A.</v>
    <v>Livetech da Bahia Indústria e Comércio S.A.</v>
    <v>3.96</v>
    <v>3.9</v>
    <v>Rodovia BA-262, Ilheus x Urucuca, s/n, Km 2,8 Quadra A, Polo de Informatica, Iguape, ILHEUS, BAHIA, 45.658-335 BR</v>
    <v>Integrated Hardware &amp; Software</v>
    <v>LVTC3</v>
    <v>Ações</v>
    <v>Livetech da Bahia Indústria e Comércio S.A. (BVMF:LVTC3)</v>
    <v>-0.06</v>
    <v>-1.5152000000000001E-2</v>
    <v>3400</v>
  </rv>
  <rv s="2">
    <v>77</v>
  </rv>
  <rv s="0">
    <v>https://www.bing.com/financeapi/forcetrigger?t=btotsm&amp;q=BVMF%3aMTRE3&amp;form=skydnc</v>
    <v>Learn more on Bing</v>
  </rv>
  <rv s="1">
    <v>pt-BR</v>
    <v>btotsm</v>
    <v>268435456</v>
    <v>1</v>
    <v>Da plataforma Refinitiv</v>
    <v>0</v>
    <v>1</v>
    <v>MITRE REALTY EMPREENDIMENTOS E PARTICIPAÇÕES S.A. (BVMF:MTRE3)</v>
    <v>3</v>
    <v>6</v>
    <v>Finance</v>
    <v>5</v>
    <v>7.14</v>
    <v>2.84</v>
    <v>BVMF</v>
    <v>105774800</v>
    <v>5.03</v>
    <v>2005</v>
    <v>4.9000000000000004</v>
    <v>1.6066</v>
    <v>B3 - Brazil Stock Exchange</v>
    <v>522520600</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4.95</v>
    <v>159</v>
    <v>45342.654908796096</v>
    <v>79</v>
    <v>1813690</v>
    <v>BRL</v>
    <v>MITRE REALTY EMPREENDIMENTOS E PARTICIPAÇÕES S.A.</v>
    <v>MITRE REALTY EMPREENDIMENTOS E PARTICIPAÇÕES S.A.</v>
    <v>4.93</v>
    <v>5.01</v>
    <v>Alameda Santos, 700, 5 Andar, Jardim Paulista, SAO PAULO, SAO PAULO, 01.418-002 BR</v>
    <v>Homebuilding &amp; Construction Supplies</v>
    <v>MTRE3</v>
    <v>Ações</v>
    <v>MITRE REALTY EMPREENDIMENTOS E PARTICIPAÇÕES S.A. (BVMF:MTRE3)</v>
    <v>0.06</v>
    <v>1.2121E-2</v>
    <v>383800</v>
  </rv>
  <rv s="2">
    <v>80</v>
  </rv>
  <rv s="0">
    <v>https://www.bing.com/financeapi/forcetrigger?t=apn2kr&amp;q=BVMF%3aOIBR3&amp;form=skydnc</v>
    <v>Learn more on Bing</v>
  </rv>
  <rv s="1">
    <v>pt-BR</v>
    <v>apn2kr</v>
    <v>268435456</v>
    <v>1</v>
    <v>Da plataforma Refinitiv</v>
    <v>0</v>
    <v>1</v>
    <v>Oi S.A. – Em Recuperação Judicial (BVMF:OIBR3)</v>
    <v>3</v>
    <v>6</v>
    <v>Finance</v>
    <v>5</v>
    <v>2.15</v>
    <v>0.56999999999999995</v>
    <v>BVMF</v>
    <v>660303800</v>
    <v>1.35</v>
    <v>1963</v>
    <v>1.17</v>
    <v>1.5294000000000001</v>
    <v>B3 - Brazil Stock Exchange</v>
    <v>786410200</v>
    <v>Oi SA em Recuperacao Judicial, anteriormente Oi S.A., constituída em 27 de novembro de 1963, é uma prestadora de serviços integrados de telecomunicações no Brasil. A Companhia é uma concessionária de serviços de telefonia fixa comutada (STFC). Atua no fornecimento de STFC como operadora de longa distância local e intra-regional. Seus segmentos incluem Serviços Residenciais, Mobilidade Pessoal e PMEs / Empresas. Oferece uma gama de serviços integrados de telecomunicações que incluem serviços de telefonia fixa e móvel, banda larga, televisão paga (TV), transmissão de dados e provedores de Internet. O segmento de Serviços Residenciais da Companhia é focado na venda de serviços de telefonia fixa, incluindo serviços de voz, serviços de comunicação de dados (banda larga) e televisão paga (TV). O segmento de Mobilidade Pessoal está focado na venda de serviços de telefonia móvel para assinantes e clientes pré-pagos e clientes de banda larga móvel. O segmento de PMEs / Empresas inclui soluções corporativas oferecidas a seus pequenas, médias e grandes empresas.</v>
    <v>BVMF</v>
    <v>1.17</v>
    <v>6558</v>
    <v>45342.654976851853</v>
    <v>82</v>
    <v>299870</v>
    <v>BRL</v>
    <v>Oi S.A. – Em Recuperação Judicial</v>
    <v>Oi S.A. – Em Recuperação Judicial</v>
    <v>1.19</v>
    <v>1.25</v>
    <v>Rua do Lavradio, 71,2 andar, Centro, RIO DE JANEIRO, RIO DE JANEIRO, 20.230-070 BR</v>
    <v>Telecommunications Services</v>
    <v>OIBR3</v>
    <v>Ações</v>
    <v>Oi S.A. – Em Recuperação Judicial (BVMF:OIBR3)</v>
    <v>0.08</v>
    <v>6.8376000000000006E-2</v>
    <v>26986800</v>
  </rv>
  <rv s="2">
    <v>83</v>
  </rv>
  <rv s="0">
    <v>https://www.bing.com/financeapi/forcetrigger?t=apn4gh&amp;q=BVMF%3aPETR4&amp;form=skydnc</v>
    <v>Learn more on Bing</v>
  </rv>
  <rv s="1">
    <v>pt-BR</v>
    <v>apn4gh</v>
    <v>268435456</v>
    <v>1</v>
    <v>Da plataforma Refinitiv</v>
    <v>0</v>
    <v>1</v>
    <v>Petróleo Brasileiro S.A. (Petrobras) (BVMF:PETR4)</v>
    <v>3</v>
    <v>6</v>
    <v>Finance</v>
    <v>5</v>
    <v>42.94</v>
    <v>17.52</v>
    <v>BVMF</v>
    <v>13044500000</v>
    <v>42.82</v>
    <v>1953</v>
    <v>42.3</v>
    <v>1.2998000000000001</v>
    <v>B3 - Brazil Stock Exchange</v>
    <v>570280300000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42.9</v>
    <v>45149</v>
    <v>45342.655069444445</v>
    <v>85</v>
    <v>33662880</v>
    <v>BRL</v>
    <v>Petróleo Brasileiro S.A. (Petrobras)</v>
    <v>Petróleo Brasileiro S.A. (Petrobras)</v>
    <v>42.77</v>
    <v>42.32</v>
    <v>Av. Republica do Chile, n 65, 24 andar, Centro, Rio de Janeiro, RIO DE JANEIRO, 20.031-912 BR</v>
    <v>Oil &amp; Gas</v>
    <v>PETR4</v>
    <v>Ações</v>
    <v>Petróleo Brasileiro S.A. (Petrobras) (BVMF:PETR4)</v>
    <v>-0.57999999999999996</v>
    <v>-1.3520000000000001E-2</v>
    <v>15723200</v>
  </rv>
  <rv s="2">
    <v>86</v>
  </rv>
  <rv s="0">
    <v>https://www.bing.com/financeapi/forcetrigger?t=bwn8hw&amp;q=BVMF%3aRRRP3&amp;form=skydnc</v>
    <v>Learn more on Bing</v>
  </rv>
  <rv s="1">
    <v>pt-BR</v>
    <v>bwn8hw</v>
    <v>268435456</v>
    <v>1</v>
    <v>Da plataforma Refinitiv</v>
    <v>0</v>
    <v>1</v>
    <v>3R Petroleum Óleo e Gás S.A. (BVMF:RRRP3)</v>
    <v>3</v>
    <v>6</v>
    <v>Finance</v>
    <v>5</v>
    <v>39.770000000000003</v>
    <v>25.61</v>
    <v>BVMF</v>
    <v>240383700</v>
    <v>29.25</v>
    <v>2010</v>
    <v>28.69</v>
    <v>1.698</v>
    <v>B3 - Brazil Stock Exchange</v>
    <v>7002529000</v>
    <v>A 3R Petroleum Oleo e Gas SA, anteriormente conhecida como Ouro Preto Oleo e Gas SA, é uma empresa com sede no Brasil que atua no setor de petróleo e gás. A Empresa é uma holding que investe em empresas que atuam na exploração, produção e comercialização de petróleo e seus derivados, gás natural e outros hidrocarbonetos fluidos. A empresa se concentra no redesenvolvimento e revitalização de campos de produção maduros localizados em terra (onshore) e em águas rasas. A Firma possui diversas subsidiárias, tais como SPE 3R Petroleum SA, SPE Fazenda Belém SA, SPE Rio Ventura SA, Ouro Preto Energia Onshore SA e OP Energia Ltda e OP Pescada Oleo e Gas Ltda. Por meio de suas controladas, a Companhia atua nos estados da Bahia, Rio Grande do Norte e Ceará.</v>
    <v>BVMF</v>
    <v>29.19</v>
    <v>531</v>
    <v>45342.655046296299</v>
    <v>88</v>
    <v>5980740</v>
    <v>BRL</v>
    <v>3R Petroleum Óleo e Gás S.A.</v>
    <v>3R Petroleum Óleo e Gás S.A.</v>
    <v>28.83</v>
    <v>29.04</v>
    <v>Praia de Botafogo, 186, SL 1301, 1401, 1501, Botafogo, Rio De Janeiro, RIO DE JANEIRO, 22.250-145 BR</v>
    <v>Oil &amp; Gas</v>
    <v>RRRP3</v>
    <v>Ações</v>
    <v>3R Petroleum Óleo e Gás S.A. (BVMF:RRRP3)</v>
    <v>-0.15</v>
    <v>-5.1390000000000003E-3</v>
    <v>997300</v>
  </rv>
  <rv s="2">
    <v>89</v>
  </rv>
  <rv s="0">
    <v>https://www.bing.com/financeapi/forcetrigger?t=ay1qfr&amp;q=BVMF%3aSAPR11&amp;form=skydnc</v>
    <v>Learn more on Bing</v>
  </rv>
  <rv s="4">
    <v>pt-BR</v>
    <v>ay1qfr</v>
    <v>268435456</v>
    <v>1</v>
    <v>Da plataforma Refinitiv</v>
    <v>8</v>
    <v>9</v>
    <v>CIA SANEAMENTO DO PARANA UNT (BVMF:SAPR11)</v>
    <v>10</v>
    <v>11</v>
    <v>Finance</v>
    <v>5</v>
    <v>29.44</v>
    <v>15.76</v>
    <v>BVMF</v>
    <v>26.53</v>
    <v>26.11</v>
    <v>B3 - Brazil Stock Exchange</v>
    <v>26.3</v>
    <v>45342.654849537037</v>
    <v>91</v>
    <v>BRL</v>
    <v>CIA SANEAMENTO DO PARANA UNT</v>
    <v>26.26</v>
    <v>26.43</v>
    <v>SAPR11</v>
    <v>Fundos mais negociados</v>
    <v>CIA SANEAMENTO DO PARANA UNT (BVMF:SAPR11)</v>
    <v>0.13</v>
    <v>4.9430000000000003E-3</v>
    <v>186200</v>
  </rv>
  <rv s="2">
    <v>92</v>
  </rv>
  <rv s="0">
    <v>https://www.bing.com/financeapi/forcetrigger?t=bpryr7&amp;q=BVMF%3aSBFG3&amp;form=skydnc</v>
    <v>Learn more on Bing</v>
  </rv>
  <rv s="1">
    <v>pt-BR</v>
    <v>bpryr7</v>
    <v>268435456</v>
    <v>1</v>
    <v>Da plataforma Refinitiv</v>
    <v>0</v>
    <v>1</v>
    <v>GRUPO SBF S.A. (BVMF:SBFG3)</v>
    <v>3</v>
    <v>6</v>
    <v>Finance</v>
    <v>5</v>
    <v>14.84</v>
    <v>6.28</v>
    <v>BVMF</v>
    <v>243689000</v>
    <v>12.43</v>
    <v>2011</v>
    <v>11.69</v>
    <v>1.7383</v>
    <v>B3 - Brazil Stock Exchange</v>
    <v>2872114000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11.81</v>
    <v>8196</v>
    <v>45342.655057870368</v>
    <v>94</v>
    <v>2731380</v>
    <v>BRL</v>
    <v>GRUPO SBF S.A.</v>
    <v>GRUPO SBF S.A.</v>
    <v>11.73</v>
    <v>12.01</v>
    <v>Av Dra Ruth Cardoso 7221 Andar Ed Birman 3, Pinheiros, PINHEIROS, SAO PAULO, 05.425-902 BR</v>
    <v>Specialty Retailers</v>
    <v>SBFG3</v>
    <v>Ações</v>
    <v>GRUPO SBF S.A. (BVMF:SBFG3)</v>
    <v>0.2</v>
    <v>1.6934999999999999E-2</v>
    <v>958900</v>
  </rv>
  <rv s="2">
    <v>95</v>
  </rv>
  <rv s="0">
    <v>https://www.bing.com/financeapi/forcetrigger?t=apnjsm&amp;q=BVMF%3aVALE3&amp;form=skydnc</v>
    <v>Learn more on Bing</v>
  </rv>
  <rv s="1">
    <v>pt-BR</v>
    <v>apnjsm</v>
    <v>268435456</v>
    <v>1</v>
    <v>Da plataforma Refinitiv</v>
    <v>0</v>
    <v>1</v>
    <v>VALE S.A. (BVMF:VALE3)</v>
    <v>3</v>
    <v>6</v>
    <v>Finance</v>
    <v>5</v>
    <v>83.2</v>
    <v>59.17</v>
    <v>BVMF</v>
    <v>4539008000</v>
    <v>66.36</v>
    <v>1943</v>
    <v>65.260000000000005</v>
    <v>0.6502</v>
    <v>B3 - Brazil Stock Exchange</v>
    <v>305714700000</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67.489999999999995</v>
    <v>64516</v>
    <v>45342.655061133592</v>
    <v>97</v>
    <v>24005010</v>
    <v>BRL</v>
    <v>VALE S.A.</v>
    <v>VALE S.A.</v>
    <v>66.150000000000006</v>
    <v>65.37</v>
    <v>Pr Botafogo 00186 Sal 1101 Sal 1601 Sal 1701 Sal 1801, Botafogo, RIO DE JANEIRO, RIO DE JANEIRO, 22.250-145 BR</v>
    <v>Metals &amp; Mining</v>
    <v>VALE3</v>
    <v>Ações</v>
    <v>VALE S.A. (BVMF:VALE3)</v>
    <v>-2.12</v>
    <v>-3.1412000000000002E-2</v>
    <v>15516500</v>
  </rv>
  <rv s="2">
    <v>98</v>
  </rv>
  <rv s="0">
    <v>https://www.bing.com/financeapi/forcetrigger?t=apnkdm&amp;q=BVMF%3aVIVT3&amp;form=skydnc</v>
    <v>Learn more on Bing</v>
  </rv>
  <rv s="1">
    <v>pt-BR</v>
    <v>apnkdm</v>
    <v>268435456</v>
    <v>1</v>
    <v>Da plataforma Refinitiv</v>
    <v>0</v>
    <v>1</v>
    <v>TELEFÔNICA BRASIL S.A. (BVMF:VIVT3)</v>
    <v>3</v>
    <v>6</v>
    <v>Finance</v>
    <v>5</v>
    <v>54.9</v>
    <v>35.700000000000003</v>
    <v>BVMF</v>
    <v>1652588000</v>
    <v>53.29</v>
    <v>1998</v>
    <v>52.3</v>
    <v>0.23130000000000001</v>
    <v>B3 - Brazil Stock Exchange</v>
    <v>87178170000</v>
    <v>A Telefonica Brasil S.A. é uma empresa de telecomunicações móveis no Brasil que oferece serviços móveis pós-pagos. A Companhia também atua como empresa de telecomunicações fixas no estado de São Paulo. A empresa comercializa seus serviços móveis sob a marca Vivo. Oferece aos seus clientes um portfólio de produtos, incluindo voz móvel e fixa, dados móveis, banda larga fixa, banda larga ultra-rápida, televisão por assinatura, tecnologia da informação e serviços digitais. Suas operações consistem em serviços de telefonia fixa local e de longa distância; serviços móveis, incluindo serviços de valor agregado; serviços de dados, incluindo serviços de banda larga e serviços de dados móveis; Serviços de televisão por assinatura direto para casa (DTH), televisão por protocolo de Internet (IPTV) e cabo; serviços de rede, como aluguel de instalações, bem como outros serviços; serviços de atacado, incluindo interconexão; serviços digitais; serviços projetados especificamente para clientes corporativos e a venda de dispositivos e acessórios sem fio.</v>
    <v>BVMF</v>
    <v>52.86</v>
    <v>33000</v>
    <v>45342.655047464847</v>
    <v>100</v>
    <v>1959480</v>
    <v>BRL</v>
    <v>TELEFÔNICA BRASIL S.A.</v>
    <v>TELEFÔNICA BRASIL S.A.</v>
    <v>52.86</v>
    <v>53.22</v>
    <v>Av Engenheiro Luis Carlos Berrini, 1376 32 andar, Cidade Moncoes, SAO PAULO, SAO PAULO, 04.571-936 BR</v>
    <v>Telecommunications Services</v>
    <v>VIVT3</v>
    <v>Ações</v>
    <v>TELEFÔNICA BRASIL S.A. (BVMF:VIVT3)</v>
    <v>0.36</v>
    <v>6.8100000000000001E-3</v>
    <v>1528800</v>
  </rv>
  <rv s="2">
    <v>101</v>
  </rv>
  <rv s="0">
    <v>https://www.bing.com/financeapi/forcetrigger?t=apnl4c&amp;q=BVMF%3aVULC3&amp;form=skydnc</v>
    <v>Learn more on Bing</v>
  </rv>
  <rv s="1">
    <v>pt-BR</v>
    <v>apnl4c</v>
    <v>268435456</v>
    <v>1</v>
    <v>Da plataforma Refinitiv</v>
    <v>0</v>
    <v>1</v>
    <v>Vulcabras S/A (BVMF:VULC3)</v>
    <v>3</v>
    <v>6</v>
    <v>Finance</v>
    <v>5</v>
    <v>20.6</v>
    <v>9.34</v>
    <v>BVMF</v>
    <v>273016200</v>
    <v>18.54</v>
    <v>1952</v>
    <v>18.079999999999998</v>
    <v>1.0996999999999999</v>
    <v>B3 - Brazil Stock Exchange</v>
    <v>4980588000</v>
    <v>A VULCABRAS AZALEIA S/A é uma holding com sede no Brasil, que se dedica principalmente à fabricação de calçados. A Empresa está envolvida na produção e comercialização de calçados esportivos e profissionais masculinos e femininos, bem como na fabricação de vestuário. A Empresa vende seus produtos sob várias marcas, incluindo Azaleia, Dijean, Funny, Opanka, Olympikus e Vulcabras. A Empresa também produz sapatos e roupas para a marca Reebok. Além disso, a Empresa fabrica, sob a marca Botas Vulcabras, botas de segurança para hospitais, laboratórios, bem como para indústrias de alimentos, construção, mineração, metalurgia e química. A Empresa exporta seus produtos para Argentina, Chile, Colômbia e Peru, entre outros. Em 31 de dezembro de 2011, a subsidiária direta da Empresa era a Vulcabras Azaleia CE Calçados e Artigos Esportivos SA.</v>
    <v>BVMF</v>
    <v>18.28</v>
    <v>23878</v>
    <v>45342.654965277776</v>
    <v>103</v>
    <v>1113310</v>
    <v>BRL</v>
    <v>Vulcabras S/A</v>
    <v>Vulcabras S/A</v>
    <v>18.13</v>
    <v>18.47</v>
    <v>Av. Antonio Frederico Ozanan,1440, Da Grama, JUNDIAI, SAO PAULO, 13.219-001 BR</v>
    <v>Textiles &amp; Apparel</v>
    <v>VULC3</v>
    <v>Ações</v>
    <v>Vulcabras S/A (BVMF:VULC3)</v>
    <v>0.19</v>
    <v>1.0394E-2</v>
    <v>458000</v>
  </rv>
  <rv s="2">
    <v>104</v>
  </rv>
  <rv s="0">
    <v>https://www.bing.com/financeapi/forcetrigger?t=apnlim&amp;q=BVMF%3aWEGE3&amp;form=skydnc</v>
    <v>Learn more on Bing</v>
  </rv>
  <rv s="1">
    <v>pt-BR</v>
    <v>apnlim</v>
    <v>268435456</v>
    <v>1</v>
    <v>Da plataforma Refinitiv</v>
    <v>0</v>
    <v>1</v>
    <v>WEG S.A. (BVMF:WEGE3)</v>
    <v>3</v>
    <v>6</v>
    <v>Finance</v>
    <v>5</v>
    <v>41.99</v>
    <v>31.41</v>
    <v>BVMF</v>
    <v>4197318000</v>
    <v>33.83</v>
    <v>1961</v>
    <v>33.26</v>
    <v>0.62139999999999995</v>
    <v>B3 - Brazil Stock Exchange</v>
    <v>140282300000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33.49</v>
    <v>39137</v>
    <v>45342.654999999999</v>
    <v>106</v>
    <v>5852920</v>
    <v>BRL</v>
    <v>WEG S.A.</v>
    <v>WEG S.A.</v>
    <v>33.44</v>
    <v>33.700000000000003</v>
    <v>Av. Prefeito Waldemar Grubba,3300, Vila Lalau, JARAGUA DO SUL, SANTA CATARINA, 89.256-900 BR</v>
    <v>Machinery, Equipment &amp; Components</v>
    <v>WEGE3</v>
    <v>Ações</v>
    <v>WEG S.A. (BVMF:WEGE3)</v>
    <v>0.21</v>
    <v>6.2709999999999997E-3</v>
    <v>1872900</v>
  </rv>
  <rv s="2">
    <v>107</v>
  </rv>
  <rv s="0">
    <v>https://www.bing.com/financeapi/forcetrigger?t=apmipr&amp;q=BVMF%3aYDUQ3&amp;form=skydnc</v>
    <v>Learn more on Bing</v>
  </rv>
  <rv s="1">
    <v>pt-BR</v>
    <v>apmipr</v>
    <v>268435456</v>
    <v>1</v>
    <v>Da plataforma Refinitiv</v>
    <v>0</v>
    <v>1</v>
    <v>YDUQS Participações S.A. (BVMF:YDUQ3)</v>
    <v>3</v>
    <v>6</v>
    <v>Finance</v>
    <v>5</v>
    <v>24.32</v>
    <v>6.4</v>
    <v>BVMF</v>
    <v>309088800</v>
    <v>19.600000000000001</v>
    <v>2007</v>
    <v>19.09</v>
    <v>1.8973</v>
    <v>B3 - Brazil Stock Exchange</v>
    <v>5944030000</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19.27</v>
    <v>17882</v>
    <v>45342.655046296299</v>
    <v>109</v>
    <v>4123510</v>
    <v>BRL</v>
    <v>YDUQS Participações S.A.</v>
    <v>YDUQS Participações S.A.</v>
    <v>19.2</v>
    <v>19.420000000000002</v>
    <v>Avenida Venezuela 43 6 andar, Saude, RIO DE JANEIRO, RIO DE JANEIRO, 20.081-311 BR</v>
    <v>School, College &amp; University</v>
    <v>YDUQ3</v>
    <v>Ações</v>
    <v>YDUQS Participações S.A. (BVMF:YDUQ3)</v>
    <v>0.15</v>
    <v>7.7840000000000001E-3</v>
    <v>1342900</v>
  </rv>
  <rv s="2">
    <v>110</v>
  </rv>
  <rv s="0">
    <v>https://www.bing.com/financeapi/forcetrigger?t=apltmw&amp;q=BVMF%3aAAPL34&amp;form=skydnc</v>
    <v>Learn more on Bing</v>
  </rv>
  <rv s="1">
    <v>pt-BR</v>
    <v>apltmw</v>
    <v>268435456</v>
    <v>1</v>
    <v>Da plataforma Refinitiv</v>
    <v>0</v>
    <v>1</v>
    <v>APPLE INC. (BVMF:AAPL34)</v>
    <v>3</v>
    <v>4</v>
    <v>Finance</v>
    <v>5</v>
    <v>48.96</v>
    <v>37.29</v>
    <v>BVMF</v>
    <v>15441880000</v>
    <v>45.21</v>
    <v>1977</v>
    <v>44.45</v>
    <v>1.3048</v>
    <v>B3 - Brazil Stock Exchange</v>
    <v>2815209000000</v>
    <v>A APPLE INC. projeta, fabrica e comercializa dispositivos móveis de comunicação e mídia, computadores pessoais e dispositivos digitais portáteis para reprodução de música. A Empresa vende uma variedade de software, serviços, acessórios, soluções de rede, conteúdo e aplicativos digitais de terceiros. Os segmentos da Empresa incluem as Américas, Europa, China Maior, Japão e o Restante da Ásia-Pacífico. O segmento das Américas inclui América do Norte e do Sul. O segmento Europa inclui os países europeus, Índia, Oriente Médio e África. O segmento China Maior inclui China, Hong Kong e Taiwan. O segmento Restante da Ásia-Pacífico inclui a Austrália e os países asiáticos não incluídos nos outros segmentos operacionais da Empresa. Seus produtos e serviços incluem iPhone, iPad, Mac, iPod, Apple Watch, Apple TV, um portfólio de aplicativos de software ao consumidor e profissionais, iPhone OS (iOS), sistemas operacionais OS X e watchOS, iCloud, Apple Pay e uma variedade de acessórios, serviços e ofertas de suporte.</v>
    <v>BVMF</v>
    <v>45.63</v>
    <v>161000</v>
    <v>45342.654999999999</v>
    <v>112</v>
    <v>52084470</v>
    <v>BRL</v>
    <v>APPLE INC.</v>
    <v>APPLE INC.</v>
    <v>45.21</v>
    <v>44.49</v>
    <v>One Apple Park Way, CUPERTINO, CA, 95014 US</v>
    <v>Computers, Phones &amp; Household Electronics</v>
    <v>AAPL34</v>
    <v>Ações</v>
    <v>APPLE INC. (BVMF:AAPL34)</v>
    <v>-1.1399999999999999</v>
    <v>-2.4984000000000003E-2</v>
    <v>43311</v>
  </rv>
  <rv s="2">
    <v>113</v>
  </rv>
  <rv s="0">
    <v>https://www.bing.com/financeapi/forcetrigger?t=aplw3m&amp;q=BVMF%3aAMZO34&amp;form=skydnc</v>
    <v>Learn more on Bing</v>
  </rv>
  <rv s="1">
    <v>pt-BR</v>
    <v>aplw3m</v>
    <v>268435456</v>
    <v>1</v>
    <v>Da plataforma Refinitiv</v>
    <v>0</v>
    <v>1</v>
    <v>AMAZON.COM, INC. (BVMF:AMZO34)</v>
    <v>3</v>
    <v>4</v>
    <v>Finance</v>
    <v>5</v>
    <v>43.38</v>
    <v>23.15</v>
    <v>BVMF</v>
    <v>10387380000</v>
    <v>41.72</v>
    <v>1996</v>
    <v>41.03</v>
    <v>1.1586000000000001</v>
    <v>B3 - Brazil Stock Exchange</v>
    <v>1760765000000</v>
    <v>A Amazon.com, Inc. oferece uma variedade de produtos e serviços através de seus sites. Os produtos da empresa incluem mercadorias e conteúdo que compra para revenda de fornecedores e aqueles oferecidos por terceiros. Também fabrica e vende dispositivos eletrônicos. Opera em três segmentos: América do Norte, Internacional e Amazon Web Services (AWS). Seus produtos da AWS incluem análises, Amazon Athena, Amazon CloudSearch, Amazon EMR, Amazon Elasticsearch Service, Amazon Kinesis, Amazon Managed Streaming para Apache Kafka, Amazon Redshift, Amazon QuickSight, AWS Data Pipeline, AWS Glue e AWS Lake Formation. As soluções da AWS incluem machine learning, análises e lagos de dados, Internet das Coisas, computação sem servidor, contêineres, aplicativos corporativos e armazenamento. Além disso, a Companhia presta serviços, como publicidade. Também oferece o Amazon Prime, um programa de associação que inclui frete grátis, acesso a streaming de vários filmes e episódios de televisão (TV).</v>
    <v>BVMF</v>
    <v>41.7</v>
    <v>1525000</v>
    <v>45342.655011574076</v>
    <v>115</v>
    <v>49223740</v>
    <v>BRL</v>
    <v>AMAZON.COM, INC.</v>
    <v>AMAZON.COM, INC.</v>
    <v>41.7</v>
    <v>41.1</v>
    <v>410 Terry Ave N, SEATTLE, WA, 98109 US</v>
    <v>Diversified Retail</v>
    <v>AMZO34</v>
    <v>Ações</v>
    <v>AMAZON.COM, INC. (BVMF:AMZO34)</v>
    <v>-0.6</v>
    <v>-1.4388000000000001E-2</v>
    <v>57848</v>
  </rv>
  <rv s="2">
    <v>116</v>
  </rv>
  <rv s="0">
    <v>https://www.bing.com/financeapi/forcetrigger?t=brizfr&amp;q=BVMF%3aASML34&amp;form=skydnc</v>
    <v>Learn more on Bing</v>
  </rv>
  <rv s="1">
    <v>pt-BR</v>
    <v>brizfr</v>
    <v>268435456</v>
    <v>1</v>
    <v>Da plataforma Refinitiv</v>
    <v>0</v>
    <v>1</v>
    <v>ASML Holding NV (BVMF:ASML34)</v>
    <v>3</v>
    <v>21</v>
    <v>Finance</v>
    <v>5</v>
    <v>90</v>
    <v>51.31</v>
    <v>BVMF</v>
    <v>399584600</v>
    <v>82.98</v>
    <v>1994</v>
    <v>81.2</v>
    <v>1.5617000000000001</v>
    <v>B3 - Brazil Stock Exchange</v>
    <v>343442900000</v>
    <v>A ASML Holding N.V. é uma holding. A empresa é fabricante de equipamentos para fabricação de chips. A Companhia atua no desenvolvimento, produção, comercialização, venda e manutenção de sistemas de equipamentos semicondutores, consistindo em sistemas de litografia. Os produtos da empresa incluem sistemas e produtos e serviços básicos instalados. As principais operações da Companhia estão na Holanda, Estados Unidos e Ásia. A empresa oferece sistemas TWINSCAN, equipados com sistema de litografia com lâmpada de mercúrio como fonte de luz (i-line), fontes de luz Krypton Fluoride (KrF) e Argon Fluoride (ArF) para bolachas de processamento de 300 milímetros para ambientes de fabricação para os quais a imagem é pequena resolução é necessária. Os sistemas TWINSCAN também incluem sistemas de litografia de imersão (sistemas de imersão TWINSCAN). A empresa também oferece sistemas NXE, equipados com tecnologia de fonte de luz ultravioleta extrema (EUV). A empresa oferece o YieldStar, um sistema de metrologia de wafer.</v>
    <v>BVMF</v>
    <v>84.54</v>
    <v>40309</v>
    <v>45342.655011574076</v>
    <v>118</v>
    <v>522370</v>
    <v>BRL</v>
    <v>ASML Holding NV</v>
    <v>ASML Holding NV</v>
    <v>82.98</v>
    <v>81.2</v>
    <v>De Run 6501, VELDHOVEN, NOORD-BRABANT, 5504 DR NL</v>
    <v>Semiconductors &amp; Semiconductor Equipment</v>
    <v>ASML34</v>
    <v>Ações</v>
    <v>ASML Holding NV (BVMF:ASML34)</v>
    <v>-3.34</v>
    <v>-3.9508000000000001E-2</v>
    <v>622</v>
  </rv>
  <rv s="2">
    <v>119</v>
  </rv>
  <rv s="0">
    <v>https://www.bing.com/financeapi/forcetrigger?t=bpxc1h&amp;q=BVMF%3aAZOI34&amp;form=skydnc</v>
    <v>Learn more on Bing</v>
  </rv>
  <rv s="1">
    <v>pt-BR</v>
    <v>bpxc1h</v>
    <v>268435456</v>
    <v>1</v>
    <v>Da plataforma Refinitiv</v>
    <v>0</v>
    <v>1</v>
    <v>AUTOZONE, INC. (BVMF:AZOI34)</v>
    <v>3</v>
    <v>4</v>
    <v>Finance</v>
    <v>5</v>
    <v>70.040000000000006</v>
    <v>51.55</v>
    <v>BVMF</v>
    <v>17291900</v>
    <v>61.49</v>
    <v>1991</v>
    <v>60.89</v>
    <v>0.68330000000000002</v>
    <v>B3 - Brazil Stock Exchange</v>
    <v>47169380000</v>
    <v>A AutoZone, Inc. é uma varejista e distribuidora de peças de reposição e acessórios automotivos nos Estados Unidos. A Companhia opera através do segmento de Auto Parts Locations. O segmento de Auto Parts Locations é um varejista e distribuidor de peças e acessórios automotivos. Em 10 de fevereiro de 2018, a Companhia operava em 6.088 locais nos Estados Unidos, Porto Rico, México e Brasil. As lojas da Companhia possuem linhas de produtos para automóveis, utilitários esportivos, vans e caminhões leves, incluindo peças duras automotivas novas e remanufaturadas, itens de manutenção, acessórios e produtos não automotivos. Os outros segmentos operacionais da Companhia incluem a ALLDATA, que produz, vende e mantém software de diagnóstico e reparo usado no setor de reparo automotivo, e E-commerce, que inclui vendas diretas aos clientes através do site www.autozone.com.</v>
    <v>BVMF</v>
    <v>61.8</v>
    <v>71400</v>
    <v>45342.654409722221</v>
    <v>121</v>
    <v>162010</v>
    <v>BRL</v>
    <v>AUTOZONE, INC.</v>
    <v>AUTOZONE, INC.</v>
    <v>61.44</v>
    <v>61.14</v>
    <v>123 S Front St, MEMPHIS, TN, 38103 US</v>
    <v>Specialty Retailers</v>
    <v>AZOI34</v>
    <v>Ações</v>
    <v>AUTOZONE, INC. (BVMF:AZOI34)</v>
    <v>-0.66</v>
    <v>-1.068E-2</v>
    <v>21</v>
  </rv>
  <rv s="2">
    <v>122</v>
  </rv>
  <rv s="0">
    <v>https://www.bing.com/financeapi/forcetrigger?t=aplzww&amp;q=BVMF%3aBERK34&amp;form=skydnc</v>
    <v>Learn more on Bing</v>
  </rv>
  <rv s="1">
    <v>pt-BR</v>
    <v>aplzww</v>
    <v>268435456</v>
    <v>1</v>
    <v>Da plataforma Refinitiv</v>
    <v>0</v>
    <v>1</v>
    <v>BERKSHIRE HATHAWAY INC. (BVMF:BERK34)</v>
    <v>3</v>
    <v>4</v>
    <v>Finance</v>
    <v>5</v>
    <v>101.45</v>
    <v>76.959999999999994</v>
    <v>BVMF</v>
    <v>1444000</v>
    <v>101.13</v>
    <v>1998</v>
    <v>99.51</v>
    <v>0.89270000000000005</v>
    <v>B3 - Brazil Stock Exchange</v>
    <v>880005100000</v>
    <v>A BERKSHIRE HATHAWAY INC. é uma empresa holding com subsidiárias envolvidas em várias atividades empresariais. A Empresa conduz negócios de seguros, tanto primários quanto de resseguro, transporte ferroviário de mercadorias e um grupo de negócios de serviços públicos e geração e distribuição de energia. Entre seus segmentos estão a GEICO, a General Re Corporation (General Re), a Berkshire Hathaway Reinsurance Group (BHRG), a Berkshire Hathaway Primary Group, Burlington Northern Santa Fe, LLC (BNSF), Berkshire Hathaway Energy, Manufacturing, McLane Company, Service and Retailing e Finance e produtos financeiros. Suas atividades de seguros e resseguros são realizadas por meio de diversas seguradoras nacionais e estrangeiras. Seus negócios de seguros fornecem seguro e resseguro de riscos à propriedade e de acidentes, além de resseguro de riscos de vida, acidentes e saúde em todo o mundo.</v>
    <v>BVMF</v>
    <v>99.52</v>
    <v>383000</v>
    <v>45342.654999999999</v>
    <v>124</v>
    <v>11460</v>
    <v>BRL</v>
    <v>BERKSHIRE HATHAWAY INC.</v>
    <v>BERKSHIRE HATHAWAY INC.</v>
    <v>99.57</v>
    <v>101.13</v>
    <v>3555 Farnam Street, OMAHA, NE, 68131 US</v>
    <v>Consumer Goods Conglomerates</v>
    <v>BERK34</v>
    <v>Ações</v>
    <v>BERKSHIRE HATHAWAY INC. (BVMF:BERK34)</v>
    <v>1.61</v>
    <v>1.6177999999999998E-2</v>
    <v>16543</v>
  </rv>
  <rv s="2">
    <v>125</v>
  </rv>
  <rv s="0">
    <v>https://www.bing.com/financeapi/forcetrigger?t=bpxc77&amp;q=BVMF%3aBKNG34&amp;form=skydnc</v>
    <v>Learn more on Bing</v>
  </rv>
  <rv s="1">
    <v>pt-BR</v>
    <v>bpxc77</v>
    <v>268435456</v>
    <v>1</v>
    <v>Da plataforma Refinitiv</v>
    <v>0</v>
    <v>1</v>
    <v>BOOKING HOLDINGS INC. (BVMF:BKNG34)</v>
    <v>3</v>
    <v>4</v>
    <v>Finance</v>
    <v>5</v>
    <v>109.22</v>
    <v>69.89</v>
    <v>BVMF</v>
    <v>34889870</v>
    <v>106.31</v>
    <v>1998</v>
    <v>104.38</v>
    <v>1.4256</v>
    <v>B3 - Brazil Stock Exchange</v>
    <v>129680100000</v>
    <v>A priceline.com Incorporated (priceline.com) é uma empresa de viagens on-line que oferece a seus clientes uma variedade de serviços de viagem, incluindo a oportunidade de comprar passagens aéreas, quartos de hotel, aluguel de carros, pacotes de férias e cruzeiros. O sistema Name Your Own Price da Companhia permite que seus clientes façam ofertas para serviços de viagem a preços que eles mesmos definiram. O sistema da Companhia permite que seus clientes usem a Internet para economizar dinheiro, ao mesmo tempo em que permite que os vendedores, que incluem muitas das principais companhias aéreas domésticas, hotéis e locadoras de veículos, gerem receita incremental. A priceline.com também oferece a seus clientes a possibilidade de adquirir serviços de viagem de uma maneira mais tradicional, com preços pré-estabelecidos. Além disso, a Companhia oferece serviços financeiros através da Priceline Mortgage Company LLC, fazendo negócios como pricelinemortgage.com, da qual a priceline.com detém 49% de participação. Em setembro de 2006, a Hutchison Whampoa Limited e a Cheung Kong (Holdings) Limited venderam cerca de 22% da participação na priceline.com.</v>
    <v>BVMF</v>
    <v>105.81</v>
    <v>21600</v>
    <v>45341.947916666664</v>
    <v>127</v>
    <v>284060</v>
    <v>BRL</v>
    <v>BOOKING HOLDINGS INC.</v>
    <v>BOOKING HOLDINGS INC.</v>
    <v>105.81</v>
    <v>106.31</v>
    <v>800 CONNECTICUT AVE, NORWALK, CT, 06854-1631 US</v>
    <v>Hotels &amp; Entertainment Services</v>
    <v>BKNG34</v>
    <v>Ações</v>
    <v>BOOKING HOLDINGS INC. (BVMF:BKNG34)</v>
    <v>0.5</v>
    <v>4.725E-3</v>
    <v>1289</v>
  </rv>
  <rv s="2">
    <v>128</v>
  </rv>
  <rv s="0">
    <v>https://www.bing.com/financeapi/forcetrigger?t=c512w7&amp;q=BVMF%3aC2RW34&amp;form=skydnc</v>
    <v>Learn more on Bing</v>
  </rv>
  <rv s="1">
    <v>pt-BR</v>
    <v>c512w7</v>
    <v>268435456</v>
    <v>1</v>
    <v>Da plataforma Refinitiv</v>
    <v>0</v>
    <v>1</v>
    <v>CROWDSTRIKE HOLDINGS, INC. (BVMF:C2RW34)</v>
    <v>3</v>
    <v>4</v>
    <v>Finance</v>
    <v>5</v>
    <v>78.48</v>
    <v>26.7</v>
    <v>BVMF</v>
    <v>240144800</v>
    <v>74.099999999999994</v>
    <v>2011</v>
    <v>71</v>
    <v>1.0631999999999999</v>
    <v>B3 - Brazil Stock Exchange</v>
    <v>79065270000</v>
    <v>A CrowdStrike Holdings, Inc. fornece soluções entregues em nuvem para proteção de carga de trabalho de ponto de extremidade e nuvem por meio de um modelo baseado em assinatura de software como serviço (SaaS). A Companhia oferece a plataforma Falcon em um modelo baseado em assinatura SaaS, que oferece tecnologias integradas que oferecem proteção e desempenho, ao mesmo tempo reduzindo a complexidade para o cliente. A plataforma Falcon da Companhia utiliza uma única arquitetura de lightweight-agent com módulos em nuvem integrados abrangendo vários mercados de segurança, incluindo segurança de carga de trabalho corporativa, serviços de segurança gerenciados, gerenciamento de segurança e vulnerabilidade, gerenciamento de operações de tecnologia da informação (TI), serviços de inteligência de ameaças, proteção de identidade e gerenciamento de registros. Ela também oferece aproximadamente 22 módulos em nuvem em sua plataforma Falcon, que incluem os Falcon Prevent, Falcon Insight, Falcon Device Control, Falcon Firewall Management, Falcon XDR, Falcon Discover, Falcon Spotlight e outros.</v>
    <v>BVMF</v>
    <v>75.209999999999994</v>
    <v>7745</v>
    <v>45342.655046296299</v>
    <v>130</v>
    <v>3037170</v>
    <v>BRL</v>
    <v>CROWDSTRIKE HOLDINGS, INC.</v>
    <v>CROWDSTRIKE HOLDINGS, INC.</v>
    <v>74.099999999999994</v>
    <v>71.400000000000006</v>
    <v>206 E. 9TH STREET, SUITE 1400, AUSTIN, TX, 78701 US</v>
    <v>Software &amp; IT Services</v>
    <v>C2RW34</v>
    <v>Ações</v>
    <v>CROWDSTRIKE HOLDINGS, INC. (BVMF:C2RW34)</v>
    <v>-3.81</v>
    <v>-5.0658000000000002E-2</v>
    <v>1464</v>
  </rv>
  <rv s="2">
    <v>131</v>
  </rv>
  <rv s="0">
    <v>https://www.bing.com/financeapi/forcetrigger?t=apm9kr&amp;q=BVMF%3aCHVX34&amp;form=skydnc</v>
    <v>Learn more on Bing</v>
  </rv>
  <rv s="1">
    <v>pt-BR</v>
    <v>apm9kr</v>
    <v>268435456</v>
    <v>1</v>
    <v>Da plataforma Refinitiv</v>
    <v>0</v>
    <v>1</v>
    <v>CHEVRON CORPORATION (BVMF:CHVX34)</v>
    <v>3</v>
    <v>4</v>
    <v>Finance</v>
    <v>5</v>
    <v>83.12</v>
    <v>66.44</v>
    <v>BVMF</v>
    <v>1851000000</v>
    <v>77.63</v>
    <v>1926</v>
    <v>76.069999999999993</v>
    <v>1.1252</v>
    <v>B3 - Brazil Stock Exchange</v>
    <v>286220100000</v>
    <v>A Chevron Corporation (Chevron) administra seus investimentos em subsidiárias e afiliadas e fornece suporte administrativo, financeiro, de gestão e tecnologia para os Estados Unidos e subsidiárias internacionais que atuam em operações integradas de energia e produtos químicos. A empresa opera por meio de dois segmentos de negócios: Upstream e Downstream. As operações upstream consistem principalmente na exploração, desenvolvimento e produção de petróleo bruto e gás natural; processamento, liquefação, transporte e regaseificação associados ao gás natural liquefeito; transporte de petróleo bruto por oleodutos internacionais de exportação de petróleo; processamento, transporte, armazenamento e comercialização de gás natural e uma planta de gás para líquidos. As operações downstream consistem principalmente no refino de petróleo bruto em produtos petrolíferos; comercialização de petróleo bruto, produtos refinados e lubrificantes; transporte de petróleo bruto e produtos refinados e fabricação e comercialização de commodities petroquímicas.</v>
    <v>BVMF</v>
    <v>76.12</v>
    <v>43846</v>
    <v>45342.654988425929</v>
    <v>133</v>
    <v>7537570</v>
    <v>BRL</v>
    <v>CHEVRON CORPORATION</v>
    <v>CHEVRON CORPORATION</v>
    <v>77.63</v>
    <v>76.55</v>
    <v>6001 Bollinger Canyon Rd, SAN RAMON, CA, 94583 US</v>
    <v>Oil &amp; Gas</v>
    <v>CHVX34</v>
    <v>Ações</v>
    <v>CHEVRON CORPORATION (BVMF:CHVX34)</v>
    <v>0.43</v>
    <v>5.6489999999999995E-3</v>
    <v>1944</v>
  </rv>
  <rv s="2">
    <v>134</v>
  </rv>
  <rv s="0">
    <v>https://www.bing.com/financeapi/forcetrigger?t=bpznhw&amp;q=BVMF%3aCSXC34&amp;form=skydnc</v>
    <v>Learn more on Bing</v>
  </rv>
  <rv s="1">
    <v>pt-BR</v>
    <v>bpznhw</v>
    <v>268435456</v>
    <v>1</v>
    <v>Da plataforma Refinitiv</v>
    <v>0</v>
    <v>1</v>
    <v>CSX Corporation (BVMF:CSXC34)</v>
    <v>3</v>
    <v>4</v>
    <v>Finance</v>
    <v>5</v>
    <v>92.86</v>
    <v>72.72</v>
    <v>BVMF</v>
    <v>1959134000</v>
    <v>90.5</v>
    <v>1978</v>
    <v>89.94</v>
    <v>1.1814</v>
    <v>B3 - Brazil Stock Exchange</v>
    <v>71939410000</v>
    <v>A CSX Corporation é uma empresa de transporte. A Companhia fornece serviços de transporte de carga baseados em trilhos, incluindo serviços ferroviários tradicionais e transporte de contêineres intermodais e reboques, bem como outros serviços de transporte, tais como transferências ferroviárias para caminhões e operações de mercadorias a granel. A empresa classifica seus produtos em três linhas principais de negócios: mercadorias, intermodal e carvão. O negócio intermodal da Companhia conecta os clientes às ferrovias através de caminhões e terminais. O negócio de mercadorias da Companhia consiste em embarques em mercados, como produtos agrícolas e alimentícios, fertilizantes, produtos químicos, automotivos, metais e equipamentos, minerais e produtos florestais. O negócio de carvão da Companhia transporta carvão, coque e minério de ferro nacionais para usinas geradoras de eletricidade, fabricantes de aço e plantas industriais, bem como exporta carvão para instalações portuárias de águas profundas.</v>
    <v>BVMF</v>
    <v>90.08</v>
    <v>23000</v>
    <v>45342.655023148145</v>
    <v>136</v>
    <v>10171970</v>
    <v>BRL</v>
    <v>CSX Corporation</v>
    <v>CSX Corporation</v>
    <v>90.31</v>
    <v>89.94</v>
    <v>500 Water Street, 15th Floor, JACKSONVILLE, FL, 32202 US</v>
    <v>Freight &amp; Logistics Services</v>
    <v>CSXC34</v>
    <v>Ações</v>
    <v>CSX Corporation (BVMF:CSXC34)</v>
    <v>-0.14000000000000001</v>
    <v>-1.554E-3</v>
    <v>192</v>
  </rv>
  <rv s="2">
    <v>137</v>
  </rv>
  <rv s="0">
    <v>http://en.wikipedia.org/wiki/Public_domain</v>
    <v>Public domain</v>
  </rv>
  <rv s="0">
    <v>http://en.wikipedia.org/wiki/The_Walt_Disney_Company</v>
    <v>Wikipedia</v>
  </rv>
  <rv s="6">
    <v>139</v>
    <v>140</v>
  </rv>
  <rv s="7">
    <v>20</v>
    <v>https://www.bing.com/th?id=AMMS_0aa288ba528f6f45e3de87d97e250136&amp;qlt=95</v>
    <v>141</v>
    <v>0</v>
    <v>https://www.bing.com/images/search?form=xlimg&amp;q=the+walt+disney+company</v>
    <v>Image of THE WALT DISNEY COMPANY</v>
  </rv>
  <rv s="0">
    <v>https://www.bing.com/financeapi/forcetrigger?t=apmf27&amp;q=BVMF%3aDISB34&amp;form=skydnc</v>
    <v>Learn more on Bing</v>
  </rv>
  <rv s="8">
    <v>pt-BR</v>
    <v>apmf27</v>
    <v>268435456</v>
    <v>1</v>
    <v>Da plataforma Refinitiv</v>
    <v>15</v>
    <v>16</v>
    <v>THE WALT DISNEY COMPANY (BVMF:DISB34)</v>
    <v>18</v>
    <v>22</v>
    <v>Finance</v>
    <v>5</v>
    <v>37.5</v>
    <v>26.13</v>
    <v>BVMF</v>
    <v>1834306000</v>
    <v>36.64</v>
    <v>2018</v>
    <v>36</v>
    <v>1.4036</v>
    <v>B3 - Brazil Stock Exchange</v>
    <v>204708500000</v>
    <v>The Walt Disney Company é uma empresa mundial de entretenimento. A empresa atua em quatro segmentos de negócios: Redes de Mídia, Parques, Experiências e Produtos, Studio Entertainment e Direct-To-Consumer (DTC) e International. O segmento de redes de mídia inclui redes de televisão a cabo e aberta, operações de produção e distribuição de televisão, estações de televisão nacionais e redes e estações de rádio. Os parques e experiências da empresa incluem parques temáticos, resorts, Disney Cruise Line e Disney Vacation Club. As operações de entretenimento do estúdio incluem produção e distribuição de filmes, desenvolvimento, produção e licenciamento de eventos de entretenimento ao vivo e produção e distribuição de música. Seus negócios DTC consistem em serviços de assinatura que fornecem streaming de vídeo de entretenimento geral, família e programação esportiva. Os Canais Internacionais da Empresa produzem programas locais ou adquirem direitos de seus estúdios nacionais e de terceiros.</v>
    <v>BVMF</v>
    <v>36.44</v>
    <v>225000</v>
    <v>45342.6549839</v>
    <v>142</v>
    <v>143</v>
    <v>19729970</v>
    <v>BRL</v>
    <v>THE WALT DISNEY COMPANY</v>
    <v>THE WALT DISNEY COMPANY</v>
    <v>36.53</v>
    <v>36.15</v>
    <v>500 S Buena Vista St, BURBANK, CA, 91521-0001 US</v>
    <v>Media &amp; Publishing</v>
    <v>DISB34</v>
    <v>Ações</v>
    <v>THE WALT DISNEY COMPANY (BVMF:DISB34)</v>
    <v>-0.28999999999999998</v>
    <v>-7.9579999999999998E-3</v>
    <v>18484</v>
  </rv>
  <rv s="2">
    <v>144</v>
  </rv>
  <rv s="0">
    <v>https://www.bing.com/financeapi/forcetrigger?t=apmo4c&amp;q=BVMF%3aGOGL34&amp;form=skydnc</v>
    <v>Learn more on Bing</v>
  </rv>
  <rv s="1">
    <v>pt-BR</v>
    <v>apmo4c</v>
    <v>268435456</v>
    <v>1</v>
    <v>Da plataforma Refinitiv</v>
    <v>0</v>
    <v>1</v>
    <v>ALPHABET INC. (BVMF:GOGL34)</v>
    <v>3</v>
    <v>4</v>
    <v>Finance</v>
    <v>5</v>
    <v>63.5</v>
    <v>38.33</v>
    <v>BVMF</v>
    <v>12433000000</v>
    <v>58.12</v>
    <v>2015</v>
    <v>57.28</v>
    <v>1.0569999999999999</v>
    <v>B3 - Brazil Stock Exchange</v>
    <v>1754117000000</v>
    <v>A ALPHABET INC. é uma holding. A empresa detém participações no Google Inc. (Google). Os segmentos da empresa incluem Google e Other Bets. O segmento Google inclui produtos da Internet como produtos de Pesquisa, Anúncios, Comércio, Mapas, YouTube, Aplicativos, Nuvem, Android, Chrome, Google Play e produtos de hardware, incluindo o Chromecast, Chromebooks e Nexus, que são vendidos pela empresa. Sua infraestrutura técnica e Realidade Virtual também estão incluídas no segmento Google. O segmento Google está envolvido em publicidade, venda de conteúdo digital, aplicativos e serviços em nuvem, bem como a venda de hardware da marca Google. O segmento Other Bets consiste em vários segmentos operacionais e inclui negócios como Access/Google Fiber, Calico, Nest, Verily, GV, Google Capital, X e outras iniciativas. O segmento Other Bets está envolvido na venda de produtos de hardware Nest, serviços de Internet e televisão através do Google Fiber, além de serviços de licenciamento e pesquisa e desenvolvimento (P&amp;D) através da Verily.</v>
    <v>BVMF</v>
    <v>57.81</v>
    <v>182502</v>
    <v>45342.655057870368</v>
    <v>146</v>
    <v>28340130</v>
    <v>BRL</v>
    <v>ALPHABET INC.</v>
    <v>ALPHABET INC.</v>
    <v>58.12</v>
    <v>58.01</v>
    <v>1600 Amphitheatre Parkway, MOUNTAIN VIEW, CA, 94043 US</v>
    <v>Software &amp; IT Services</v>
    <v>GOGL34</v>
    <v>Ações</v>
    <v>ALPHABET INC. (BVMF:GOGL34)</v>
    <v>0.2</v>
    <v>3.4599999999999995E-3</v>
    <v>20882</v>
  </rv>
  <rv s="2">
    <v>147</v>
  </rv>
  <rv s="0">
    <v>https://www.bing.com/financeapi/forcetrigger?t=bt855r&amp;q=BVMF%3aH1CA34&amp;form=skydnc</v>
    <v>Learn more on Bing</v>
  </rv>
  <rv s="1">
    <v>pt-BR</v>
    <v>bt855r</v>
    <v>268435456</v>
    <v>1</v>
    <v>Da plataforma Refinitiv</v>
    <v>0</v>
    <v>1</v>
    <v>HCA HEALTHCARE, INC. (BVMF:H1CA34)</v>
    <v>3</v>
    <v>4</v>
    <v>Finance</v>
    <v>5</v>
    <v>78.8</v>
    <v>54.91</v>
    <v>BVMF</v>
    <v>264498700</v>
    <v>76.959999999999994</v>
    <v>2010</v>
    <v>75.92</v>
    <v>1.6605000000000001</v>
    <v>B3 - Brazil Stock Exchange</v>
    <v>81611070000</v>
    <v>A HCA Healthcare, Inc., anteriormente HCA Holdings, Inc., é uma holding. A Companhia, por meio de suas subsidiárias, possui e opera hospitais e entidades de saúde relacionadas. Em 31 de dezembro de 2016, a Companhia operava em dois grupos geograficamente organizados, incluindo os Grupos Nacional e Americano. Em 31 de dezembro de 2016, o Grupo Nacional incluía 84 hospitais, localizados no Alasca, Califórnia, Flórida, sul da Geórgia, Idaho, Indiana, norte do Kentucky, Nevada, New Hampshire, Carolina do Sul, Utah e Virgínia. Em 31 de dezembro de 2016, o Grupo Americano incluía 80 hospitais, localizados no Colorado, norte da Geórgia, Kansas, sul do Kentucky, Louisiana, Mississippi, Missouri, Oklahoma, Tennessee e Texas. Em 31 de dezembro de 2016, a Companhia operava seis hospitais na Inglaterra. A Companhia é proprietária, administra ou opera hospitais, centros de cirurgia independentes e instalações de atendimento de emergência independentes, clínicas de emergência, centros de diagnóstico e imagem, entre outros.</v>
    <v>BVMF</v>
    <v>75.81</v>
    <v>220000</v>
    <v>45342.655011574076</v>
    <v>149</v>
    <v>969330</v>
    <v>BRL</v>
    <v>HCA HEALTHCARE, INC.</v>
    <v>HCA HEALTHCARE, INC.</v>
    <v>76.959999999999994</v>
    <v>75.92</v>
    <v>1 Park Plz, NASHVILLE, TN, 37203-6527 US</v>
    <v>Healthcare Providers &amp; Services</v>
    <v>H1CA34</v>
    <v>Ações</v>
    <v>HCA HEALTHCARE, INC. (BVMF:H1CA34)</v>
    <v>0.11</v>
    <v>1.451E-3</v>
    <v>7</v>
  </rv>
  <rv s="2">
    <v>150</v>
  </rv>
  <rv s="0">
    <v>http://en.wikipedia.org/wiki/Marathon_Oil</v>
    <v>Wikipedia</v>
  </rv>
  <rv s="6">
    <v>139</v>
    <v>152</v>
  </rv>
  <rv s="7">
    <v>20</v>
    <v>https://www.bing.com/th?id=AMMS_053e966468c0c2456f7c62d3a165a7fd&amp;qlt=95</v>
    <v>153</v>
    <v>0</v>
    <v>https://www.bing.com/images/search?form=xlimg&amp;q=marathon+oil</v>
    <v>Image of MARATHON OIL CORPORATION</v>
  </rv>
  <rv s="0">
    <v>https://www.bing.com/financeapi/forcetrigger?t=bt86m7&amp;q=BVMF%3aM1RO34&amp;form=skydnc</v>
    <v>Learn more on Bing</v>
  </rv>
  <rv s="8">
    <v>pt-BR</v>
    <v>bt86m7</v>
    <v>268435456</v>
    <v>1</v>
    <v>Da plataforma Refinitiv</v>
    <v>15</v>
    <v>16</v>
    <v>MARATHON OIL CORPORATION (BVMF:M1RO34)</v>
    <v>18</v>
    <v>22</v>
    <v>Finance</v>
    <v>5</v>
    <v>146.68</v>
    <v>104.88</v>
    <v>BVMF</v>
    <v>585247400</v>
    <v>117.09</v>
    <v>2001</v>
    <v>117.09</v>
    <v>2.2216</v>
    <v>B3 - Brazil Stock Exchange</v>
    <v>13683080000</v>
    <v>A Marathon Oil Corporation é uma empresa de exploração e produção (E&amp;P). A Companhia opera em dois segmentos: Estados Unidos E&amp;P e International E&amp;P. O segmento de E&amp;P dos Estados Unidos explora, produz e comercializa petróleo bruto e condensado, líquidos de gás natural (LGN) e gás natural nos Estados Unidos. O segmento Internacional de E&amp;P explora, produz e comercializa petróleo bruto e condensado, LGN e gás natural fora dos Estados Unidos e produz e comercializa produtos fabricados a partir de gás natural, como gás natural liquefeito (GNL) e metanol, na Guiné Equatorial (por exemplo).</v>
    <v>BVMF</v>
    <v>123.84</v>
    <v>1570</v>
    <v>45341.992256944446</v>
    <v>154</v>
    <v>155</v>
    <v>9603670</v>
    <v>BRL</v>
    <v>MARATHON OIL CORPORATION</v>
    <v>MARATHON OIL CORPORATION</v>
    <v>117.09</v>
    <v>117.09</v>
    <v>PO Box 3128, HOUSTON, TX, 77253-3128 US</v>
    <v>Oil &amp; Gas</v>
    <v>M1RO34</v>
    <v>Ações</v>
    <v>MARATHON OIL CORPORATION (BVMF:M1RO34)</v>
    <v>-6.75</v>
    <v>-5.4505999999999999E-2</v>
    <v>1</v>
  </rv>
  <rv s="2">
    <v>156</v>
  </rv>
  <rv s="0">
    <v>http://en.wikipedia.org/wiki/McDonald's</v>
    <v>Wikipedia</v>
  </rv>
  <rv s="6">
    <v>139</v>
    <v>158</v>
  </rv>
  <rv s="7">
    <v>20</v>
    <v>https://www.bing.com/th?id=AMMS_7d8255243964a8970376f8dd41121106&amp;qlt=95</v>
    <v>159</v>
    <v>0</v>
    <v>https://www.bing.com/images/search?form=xlimg&amp;q=mcdonald%27s</v>
    <v>Image of MCDONALD'S CORPORATION</v>
  </rv>
  <rv s="0">
    <v>https://www.bing.com/financeapi/forcetrigger?t=apmwr7&amp;q=BVMF%3aMCDC34&amp;form=skydnc</v>
    <v>Learn more on Bing</v>
  </rv>
  <rv s="8">
    <v>pt-BR</v>
    <v>apmwr7</v>
    <v>268435456</v>
    <v>1</v>
    <v>Da plataforma Refinitiv</v>
    <v>15</v>
    <v>16</v>
    <v>MCDONALD'S CORPORATION (BVMF:MCDC34)</v>
    <v>18</v>
    <v>22</v>
    <v>Finance</v>
    <v>5</v>
    <v>74.81</v>
    <v>62.14</v>
    <v>BVMF</v>
    <v>725342000</v>
    <v>73</v>
    <v>1964</v>
    <v>71.77</v>
    <v>0.72419999999999995</v>
    <v>B3 - Brazil Stock Exchange</v>
    <v>211814400000</v>
    <v>A McDonald's Corporation (McDonald's) opera e franqueia os restaurantes McDonald's. Os restaurantes da Companhia servem um menu localmente relevante de alimentos e bebidas vendidos em vários pontos de preço em mais de 100 países. Os segmentos da Companhia incluem os EUA, os Principais Mercados Internacionais, Mercados de Alto Crescimento e Mercados Fundacionais e Corporativos. O segmento norte-americano se concentra em oferecer uma plataforma para ingredientes autênticos que permite aos clientes personalizar seus sanduíches. Seu segmento de Mercados de Alto Crescimento inclui suas operações em mercados como China, Itália, Coréia, Polônia, Rússia, Espanha, Suíça, Holanda e mercados relacionados. O segmento de Principais Mercados Internacionais inclui as operações da empresa em vários mercados, como Austrália, Canadá, França, Alemanha, Reino Unido e mercados relacionados. O segmento de Mercados Fundacionais e Corporativos está envolvido na operação de restaurantes e no aumento da conveniência para os clientes, inclusive através de drive-thru e entrega.</v>
    <v>BVMF</v>
    <v>71.849999999999994</v>
    <v>150000</v>
    <v>45342.655023148145</v>
    <v>160</v>
    <v>161</v>
    <v>3792000</v>
    <v>BRL</v>
    <v>MCDONALD'S CORPORATION</v>
    <v>MCDONALD'S CORPORATION</v>
    <v>73</v>
    <v>72.89</v>
    <v>110 N Carpenter St, CHICAGO, IL, 60607-2104 US</v>
    <v>Hotels &amp; Entertainment Services</v>
    <v>MCDC34</v>
    <v>Ações</v>
    <v>MCDONALD'S CORPORATION (BVMF:MCDC34)</v>
    <v>1.04</v>
    <v>1.4475E-2</v>
    <v>521</v>
  </rv>
  <rv s="2">
    <v>162</v>
  </rv>
  <rv s="0">
    <v>https://en.wikipedia.org/wiki/Microsoft</v>
    <v>Wikipedia</v>
  </rv>
  <rv s="6">
    <v>139</v>
    <v>164</v>
  </rv>
  <rv s="7">
    <v>20</v>
    <v>https://www.bing.com/th?id=AMMS_e6e837c7bf3a77408619758b7447855a&amp;qlt=95</v>
    <v>165</v>
    <v>0</v>
    <v>https://www.bing.com/images/search?form=xlimg&amp;q=microsoft</v>
    <v>Image of MICROSOFT CORPORATION</v>
  </rv>
  <rv s="0">
    <v>https://www.bing.com/financeapi/forcetrigger?t=apmzar&amp;q=BVMF%3aMSFT34&amp;form=skydnc</v>
    <v>Learn more on Bing</v>
  </rv>
  <rv s="8">
    <v>pt-BR</v>
    <v>apmzar</v>
    <v>268435456</v>
    <v>1</v>
    <v>Da plataforma Refinitiv</v>
    <v>15</v>
    <v>16</v>
    <v>MICROSOFT CORPORATION (BVMF:MSFT34)</v>
    <v>18</v>
    <v>22</v>
    <v>Finance</v>
    <v>5</v>
    <v>86.83</v>
    <v>52.56</v>
    <v>BVMF</v>
    <v>7430436000</v>
    <v>83.41</v>
    <v>1993</v>
    <v>81.02</v>
    <v>0.89180000000000004</v>
    <v>B3 - Brazil Stock Exchange</v>
    <v>3002342000000</v>
    <v>A MICROSOFT CORPORATION é uma empresa de tecnologia. A Empresa desenvolve, licencia e oferece suporte a uma gama de produtos de software, serviços e dispositivos. Seus segmentos são Produtividade e Processos de Negócio, Nuvem Inteligente e Outras Soluções de Computação Pessoal. Seus produtos incluem sistemas operacionais; aplicativos de produtividade de dispositivos cruzados; aplicativos de servidor; aplicativos de soluções de negócio; ferramentas de gerenciamento de desktop e servidor; ferramentas de desenvolvimento de software; videojogos, e treinamento e certificação de integradores e desenvolvedores de sistemas de computador. Ela também projeta, fabrica e vende dispositivos, incluindo computadores pessoais, tablets, consoles para jogos e entretenimento, telefones, outros dispositivos inteligentes e acessórios relacionados, que se integram com suas ofertas baseadas em nuvem. Ela oferece uma variedade de serviços, incluindo soluções baseadas em nuvem, que fornecem aos clientes software, serviços, plataformas e conteúdo, além de oferecer serviços de suporte e consultoria de soluções. Ela também oferece publicidade online.</v>
    <v>BVMF</v>
    <v>84.44</v>
    <v>221000</v>
    <v>45342.655046296299</v>
    <v>166</v>
    <v>167</v>
    <v>22288460</v>
    <v>BRL</v>
    <v>MICROSOFT CORPORATION</v>
    <v>MICROSOFT CORPORATION</v>
    <v>83.2</v>
    <v>82.17</v>
    <v>One Microsoft Way, REDMOND, WA, 98052-6399 US</v>
    <v>Software &amp; IT Services</v>
    <v>MSFT34</v>
    <v>Ações</v>
    <v>MICROSOFT CORPORATION (BVMF:MSFT34)</v>
    <v>-2.27</v>
    <v>-2.6883000000000001E-2</v>
    <v>73520</v>
  </rv>
  <rv s="2">
    <v>168</v>
  </rv>
  <rv s="0">
    <v>https://www.bing.com/financeapi/forcetrigger?t=apn1u2&amp;q=BVMF%3aNIKE34&amp;form=skydnc</v>
    <v>Learn more on Bing</v>
  </rv>
  <rv s="1">
    <v>pt-BR</v>
    <v>apn1u2</v>
    <v>268435456</v>
    <v>1</v>
    <v>Da plataforma Refinitiv</v>
    <v>0</v>
    <v>1</v>
    <v>NIKE, INC. (BVMF:NIKE34)</v>
    <v>3</v>
    <v>4</v>
    <v>Finance</v>
    <v>5</v>
    <v>65.400000000000006</v>
    <v>44.15</v>
    <v>BVMF</v>
    <v>1515122000</v>
    <v>51.81</v>
    <v>1969</v>
    <v>50.44</v>
    <v>1.1059000000000001</v>
    <v>B3 - Brazil Stock Exchange</v>
    <v>156830300000</v>
    <v>A NIKE, Inc. dedica-se ao design, marketing e distribuição de calçados, roupas, equipamentos e acessórios esportivos para atividades esportivas e de condicionamento físico. Os segmentos operacionais da empresa incluem América do Norte, Europa, Oriente Médio e África, Grande China e Ásia-Pacífico e América Latina. Ela concentra suas ofertas de produtos da Marca NIKE em categorias como Running, NIKE Basquetebol, Jordan Brand, Futebol, Roupas esportivas e de treinamento. Também comercializa produtos projetados para crianças, bem como para outros usos atléticos e recreativos, como futebol americano, beisebol, críquete, golfe, lacrosse, skate, tênis, voleibol, caminhada, luta livre e outras atividades ao ar livre. Ela vende uma linha de equipamentos e acessórios de desempenho sob a marca NIKE, incluindo bolsas, meias, bolas esportivas, óculos, relógios, dispositivos digitais, morcegos, luvas, equipamentos de proteção e outros equipamentos projetados para atividades esportivas.</v>
    <v>BVMF</v>
    <v>51.81</v>
    <v>83700</v>
    <v>45342.654745370368</v>
    <v>170</v>
    <v>8391470</v>
    <v>BRL</v>
    <v>NIKE, INC.</v>
    <v>NIKE, INC.</v>
    <v>51.81</v>
    <v>50.75</v>
    <v>One Bowerman Dr, BEAVERTON, OR, 97005-6453 US</v>
    <v>Textiles &amp; Apparel</v>
    <v>NIKE34</v>
    <v>Ações</v>
    <v>NIKE, INC. (BVMF:NIKE34)</v>
    <v>-1.06</v>
    <v>-2.0459000000000001E-2</v>
    <v>2126</v>
  </rv>
  <rv s="2">
    <v>171</v>
  </rv>
  <rv s="0">
    <v>https://www.bing.com/financeapi/forcetrigger?t=btkigh&amp;q=BVMF%3aP1DT34&amp;form=skydnc</v>
    <v>Learn more on Bing</v>
  </rv>
  <rv s="1">
    <v>pt-BR</v>
    <v>btkigh</v>
    <v>268435456</v>
    <v>1</v>
    <v>Da plataforma Refinitiv</v>
    <v>0</v>
    <v>1</v>
    <v>PRUDENTIAL FINANCIAL, INC. (BVMF:P1DT34)</v>
    <v>3</v>
    <v>4</v>
    <v>Finance</v>
    <v>5</v>
    <v>275</v>
    <v>184.25</v>
    <v>BVMF</v>
    <v>361000000</v>
    <v>275</v>
    <v>1999</v>
    <v>268.14999999999998</v>
    <v>1.3620000000000001</v>
    <v>B3 - Brazil Stock Exchange</v>
    <v>38728080000</v>
    <v>Prudential Financial, Inc., é uma empresa de serviços financeiros. A Companhia, por meio de suas subsidiárias, oferece uma gama de produtos e serviços financeiros, que incluem seguros de vida, anuidades, serviços relacionados a aposentadoria, fundos mútuos e gestão de investimentos. As operações da Companhia são compostas por quatro divisões, que juntas englobam sete segmentos. A divisão de Soluções de Aposentadoria e Gerenciamento de Investimentos dos EUA consiste nos segmentos de Anuidades Individuais, Aposentadoria e Gerenciamento de Ativos. A divisão de Vida Individual e Seguro de Grupo dos EUA consiste nos segmentos de Vida Individual e Seguro de Grupo. A divisão de Seguro Internacional consiste no segmento de Seguro Internacional. A divisão de blocos fechados consiste no segmento de blocos fechados. A Companhia possui operações nos Estados Unidos, Ásia, Europa e América Latina.</v>
    <v>BVMF</v>
    <v>261.2</v>
    <v>39854</v>
    <v>45338.867615740739</v>
    <v>173</v>
    <v>2171970</v>
    <v>BRL</v>
    <v>PRUDENTIAL FINANCIAL, INC.</v>
    <v>PRUDENTIAL FINANCIAL, INC.</v>
    <v>268.14999999999998</v>
    <v>275</v>
    <v>751 BROAD ST, NEWARK, NJ, 07102 US</v>
    <v>Insurance</v>
    <v>P1DT34</v>
    <v>Ações</v>
    <v>PRUDENTIAL FINANCIAL, INC. (BVMF:P1DT34)</v>
    <v>13.8</v>
    <v>5.2832999999999998E-2</v>
    <v>2</v>
  </rv>
  <rv s="2">
    <v>174</v>
  </rv>
  <rv s="0">
    <v>https://www.bing.com/financeapi/forcetrigger?t=btklsm&amp;q=BVMF%3aS1WK34&amp;form=skydnc</v>
    <v>Learn more on Bing</v>
  </rv>
  <rv s="1">
    <v>pt-BR</v>
    <v>btklsm</v>
    <v>268435456</v>
    <v>1</v>
    <v>Da plataforma Refinitiv</v>
    <v>0</v>
    <v>1</v>
    <v>STANLEY BLACK &amp; DECKER, INC. (BVMF:S1WK34)</v>
    <v>3</v>
    <v>4</v>
    <v>Finance</v>
    <v>5</v>
    <v>122.54</v>
    <v>91.93</v>
    <v>BVMF</v>
    <v>153311400</v>
    <v>108.68</v>
    <v>1901</v>
    <v>108.68</v>
    <v>1.3404</v>
    <v>B3 - Brazil Stock Exchange</v>
    <v>13545060000</v>
    <v>A Stanley Black &amp; Decker, Inc. é uma fornecedora global de ferramentas manuais, ferramentas elétricas e acessórios relacionados, soluções de acesso mecânico, como portas automáticas e sistemas de travamento comerciais, sistemas eletrônicos de segurança e monitoramento, soluções de saúde, sistemas de fixação projetados e produtos e serviços para várias aplicações industriais. Os segmentos da empresa incluem Ferramentas e Armazenamento, Segurança e Industrial. Seu segmento de Ferramentas e Armazenamento consiste nos negócios de Ferramentas Elétricas e Ferramentas Manuais, Acessórios e Armazenamento. Seu segmento de Segurança consiste nos negócios de Soluções de Segurança Convergente e Soluções de Acesso Mecânico. Seu segmento industrial consiste nos negócios de Fixação projetada e infraestrutura. Seu segmento industrial consiste nos negócios de Fixação projetada e infraestrutura.</v>
    <v>BVMF</v>
    <v>110.55</v>
    <v>54200</v>
    <v>45342.654722222222</v>
    <v>176</v>
    <v>1384510</v>
    <v>BRL</v>
    <v>STANLEY BLACK &amp; DECKER, INC.</v>
    <v>STANLEY BLACK &amp; DECKER, INC.</v>
    <v>108.68</v>
    <v>108.68</v>
    <v>1000 Stanley Dr, PO Box 7000, NEW BRITAIN, CT, 06053-1675 US</v>
    <v>Machinery, Equipment &amp; Components</v>
    <v>S1WK34</v>
    <v>Ações</v>
    <v>STANLEY BLACK &amp; DECKER, INC. (BVMF:S1WK34)</v>
    <v>-1.87</v>
    <v>-1.6914999999999999E-2</v>
    <v>1</v>
  </rv>
  <rv s="2">
    <v>177</v>
  </rv>
  <rv s="0">
    <v>https://www.bing.com/financeapi/forcetrigger?t=bpwurw&amp;q=BVMF%3aSIMN34&amp;form=skydnc</v>
    <v>Learn more on Bing</v>
  </rv>
  <rv s="1">
    <v>pt-BR</v>
    <v>bpwurw</v>
    <v>268435456</v>
    <v>1</v>
    <v>Da plataforma Refinitiv</v>
    <v>0</v>
    <v>1</v>
    <v>SIMON PROPERTY GROUP, INC. (BVMF:SIMN34)</v>
    <v>3</v>
    <v>4</v>
    <v>Finance</v>
    <v>5</v>
    <v>191.87</v>
    <v>121.81</v>
    <v>BVMF</v>
    <v>325920500</v>
    <v>185.2</v>
    <v>1998</v>
    <v>184</v>
    <v>1.6876</v>
    <v>B3 - Brazil Stock Exchange</v>
    <v>48875040000</v>
    <v>O Simon Property Group, Inc. é um fundo de investimento imobiliário auto-administrado e autogerido (REIT). A Companhia possui, desenvolve e administra propriedades imobiliárias de varejo, que consistem principalmente em shoppings, Premium Outlets e The Mills. A Simon Property Group, L.P. (Operating Partnership), é a subsidiária da sociedade que possui todos os seus imóveis e outros ativos. Em 31 de dezembro de 2016, a Companhia possuía ou possuía participação em 206 propriedades produtoras de renda nos Estados Unidos, que consistiam em 108 shoppings, 67 Premium Outlets, 14 Mills, quatro centros de estilo de vida e 13 outras propriedades de varejo em 37 estados e Porto Rico. Em 31 de dezembro de 2016, tinha projetos de revitalização e expansão, incluindo a adição de âncoras, inquilinos e restaurantes, em andamento em 27 propriedades nos Estados Unidos e tinha um outlet e outro projeto de varejo em desenvolvimento.</v>
    <v>BVMF</v>
    <v>185.2</v>
    <v>2500</v>
    <v>45342.654710648145</v>
    <v>179</v>
    <v>1863450</v>
    <v>BRL</v>
    <v>SIMON PROPERTY GROUP, INC.</v>
    <v>SIMON PROPERTY GROUP, INC.</v>
    <v>185.2</v>
    <v>184.12</v>
    <v>225 West Washington Street, INDIANAPOLIS, IN, 46204-3438 US</v>
    <v>Residential &amp; Commercial REIT</v>
    <v>SIMN34</v>
    <v>Ações</v>
    <v>SIMON PROPERTY GROUP, INC. (BVMF:SIMN34)</v>
    <v>-1.08</v>
    <v>-5.8320000000000004E-3</v>
    <v>103</v>
  </rv>
  <rv s="2">
    <v>180</v>
  </rv>
  <rv s="0">
    <v>https://www.bing.com/financeapi/forcetrigger?t=brj1nm&amp;q=BVMF%3aTSMC34&amp;form=skydnc</v>
    <v>Learn more on Bing</v>
  </rv>
  <rv s="1">
    <v>pt-BR</v>
    <v>brj1nm</v>
    <v>268435456</v>
    <v>1</v>
    <v>Da plataforma Refinitiv</v>
    <v>0</v>
    <v>1</v>
    <v>Taiwan Semiconductor Manufacturing Co., Ltd. (BVMF:TSMC34)</v>
    <v>3</v>
    <v>23</v>
    <v>Finance</v>
    <v>5</v>
    <v>84.22</v>
    <v>50.53</v>
    <v>BVMF</v>
    <v>25932070000</v>
    <v>79.25</v>
    <v>1987</v>
    <v>76.709999999999994</v>
    <v>1.3701000000000001</v>
    <v>B3 - Brazil Stock Exchange</v>
    <v>17581940000000</v>
    <v>A Taiwan Semiconductor Manufacturing Co., Ltd. está envolvida principalmente na fabricação e venda de circuitos integrados e produtos de semicondutores. A Companhia está envolvida principalmente no teste de fabricação, venda e embalagem de circuitos integrados e outros dispositivos semicondutores, fabricação de máscaras, bem como na prestação de serviços de design assistido por computador. Os produtos da Companhia são aplicados a computadores pessoais (PCs) e produtos periféricos, aplicativos de informação, sistemas de comunicação com e sem fio, equipamentos industriais, eletrônicos de consumo, como players de disco de vídeo digital, TVs digitais, consoles de jogos e câmeras digitais. A Companhia também está envolvida no desenvolvimento de tecnologia de processo de 5 nanômetros, tecnologia de máscara, tecnologia complementar de sensor de imagem semicondutor de óxido de metal (CMOS), sistema IC tridimensional (3D) e sistema TSMC em chips integrados (TSMC-SoIC), entre outros. A empresa distribui seus produtos para os Estados Unidos, Ásia e Europa.</v>
    <v>BVMF</v>
    <v>77.930000000000007</v>
    <v>52045</v>
    <v>45342.655023148145</v>
    <v>182</v>
    <v>52508720</v>
    <v>BRL</v>
    <v>Taiwan Semiconductor Manufacturing Co., Ltd.</v>
    <v>Taiwan Semiconductor Manufacturing Co., Ltd.</v>
    <v>79.25</v>
    <v>76.72</v>
    <v>No.8, Li-Hsin 6th Road, Hsinchu Science Park, HSINCHU, HSINCHU, 300 TW</v>
    <v>Semiconductors &amp; Semiconductor Equipment</v>
    <v>TSMC34</v>
    <v>Ações</v>
    <v>Taiwan Semiconductor Manufacturing Co., Ltd. (BVMF:TSMC34)</v>
    <v>-1.21</v>
    <v>-1.5526999999999999E-2</v>
    <v>4029</v>
  </rv>
  <rv s="2">
    <v>183</v>
  </rv>
  <rv s="0">
    <v>https://www.bing.com/financeapi/forcetrigger?t=bgmb3m&amp;q=BVMF%3aBOVA11&amp;form=skydnc</v>
    <v>Learn more on Bing</v>
  </rv>
  <rv s="9">
    <v>pt-BR</v>
    <v>bgmb3m</v>
    <v>268435456</v>
    <v>1</v>
    <v>Da plataforma Refinitiv</v>
    <v>24</v>
    <v>25</v>
    <v>iShares Ibovespa Fundo Indice (BVMF:BOVA11)</v>
    <v>10</v>
    <v>26</v>
    <v>Finance</v>
    <v>5</v>
    <v>130.52000000000001</v>
    <v>93.81</v>
    <v>BVMF</v>
    <v>126.02</v>
    <v>124.58</v>
    <v>0.99990000000000001</v>
    <v>B3 - Brazil Stock Exchange</v>
    <v>12859348744.18</v>
    <v>125.14</v>
    <v>45342.655069444445</v>
    <v>185</v>
    <v>BRL</v>
    <v>iShares Ibovespa Fundo Indice</v>
    <v>124.59</v>
    <v>125.84</v>
    <v>BOVA11</v>
    <v>Fundos mais negociados</v>
    <v>iShares Ibovespa Fundo Indice (BVMF:BOVA11)</v>
    <v>0.7</v>
    <v>5.594E-3</v>
    <v>2764489</v>
  </rv>
  <rv s="2">
    <v>186</v>
  </rv>
  <rv s="0">
    <v>https://www.bing.com/financeapi/forcetrigger?t=bgn377&amp;q=BVMF%3aIVVB11&amp;form=skydnc</v>
    <v>Learn more on Bing</v>
  </rv>
  <rv s="9">
    <v>pt-BR</v>
    <v>bgn377</v>
    <v>268435456</v>
    <v>1</v>
    <v>Da plataforma Refinitiv</v>
    <v>24</v>
    <v>25</v>
    <v>iShares S&amp;P 500 FIC FI IE (BVMF:IVVB11)</v>
    <v>10</v>
    <v>26</v>
    <v>Finance</v>
    <v>5</v>
    <v>277.99</v>
    <v>220.9</v>
    <v>BVMF</v>
    <v>275.17</v>
    <v>272.19</v>
    <v>1.0271999999999999</v>
    <v>B3 - Brazil Stock Exchange</v>
    <v>2863513250.1300001</v>
    <v>276.7</v>
    <v>45342.655087823441</v>
    <v>188</v>
    <v>BRL</v>
    <v>iShares S&amp;P 500 FIC FI IE</v>
    <v>274.99</v>
    <v>272.58999999999997</v>
    <v>IVVB11</v>
    <v>Fundos mais negociados</v>
    <v>iShares S&amp;P 500 FIC FI IE (BVMF:IVVB11)</v>
    <v>-4.1100000000000003</v>
    <v>-1.4854000000000001E-2</v>
    <v>71581</v>
  </rv>
  <rv s="2">
    <v>189</v>
  </rv>
  <rv s="0">
    <v>https://www.bing.com/financeapi/forcetrigger?t=bjm7ww&amp;q=BVMF%3aSMAL11&amp;form=skydnc</v>
    <v>Learn more on Bing</v>
  </rv>
  <rv s="9">
    <v>pt-BR</v>
    <v>bjm7ww</v>
    <v>268435456</v>
    <v>1</v>
    <v>Da plataforma Refinitiv</v>
    <v>24</v>
    <v>25</v>
    <v>IShares BM&amp;FBovespa Small Cap (BVMF:SMAL11)</v>
    <v>10</v>
    <v>26</v>
    <v>Finance</v>
    <v>5</v>
    <v>115.63</v>
    <v>83</v>
    <v>BVMF</v>
    <v>105.25</v>
    <v>103.51</v>
    <v>0.99409999999999998</v>
    <v>B3 - Brazil Stock Exchange</v>
    <v>4752065137.9099998</v>
    <v>103.73</v>
    <v>45342.655069444445</v>
    <v>191</v>
    <v>BRL</v>
    <v>IShares BM&amp;FBovespa Small Cap</v>
    <v>103.69</v>
    <v>105.02</v>
    <v>SMAL11</v>
    <v>Fundos mais negociados</v>
    <v>IShares BM&amp;FBovespa Small Cap (BVMF:SMAL11)</v>
    <v>1.29</v>
    <v>1.2436000000000001E-2</v>
    <v>1043286</v>
  </rv>
  <rv s="2">
    <v>192</v>
  </rv>
  <rv s="0">
    <v>https://www.bing.com/financeapi/forcetrigger?t=c5isec&amp;q=BVMF%3aBTAG11&amp;form=skydnc</v>
    <v>Learn more on Bing</v>
  </rv>
  <rv s="4">
    <v>pt-BR</v>
    <v>c5isec</v>
    <v>268435456</v>
    <v>1</v>
    <v>Da plataforma Refinitiv</v>
    <v>8</v>
    <v>9</v>
    <v>BTG PACTUAL CREDITO AGRICOLA (BVMF:BTAG11)</v>
    <v>10</v>
    <v>11</v>
    <v>Finance</v>
    <v>5</v>
    <v>102.56</v>
    <v>87.03</v>
    <v>BVMF</v>
    <v>99.94</v>
    <v>99.58</v>
    <v>B3 - Brazil Stock Exchange</v>
    <v>99.7</v>
    <v>45342.65502289297</v>
    <v>194</v>
    <v>BRL</v>
    <v>BTG PACTUAL CREDITO AGRICOLA</v>
    <v>99.94</v>
    <v>99.9</v>
    <v>BTAG11</v>
    <v>Fundos mais negociados</v>
    <v>BTG PACTUAL CREDITO AGRICOLA (BVMF:BTAG11)</v>
    <v>0.2</v>
    <v>2.006E-3</v>
    <v>931</v>
  </rv>
  <rv s="2">
    <v>195</v>
  </rv>
  <rv s="10">
    <v>pt-BR</v>
    <v>c8f16h</v>
    <v>268435456</v>
    <v>1</v>
    <v>Da plataforma Refinitiv</v>
    <v>27</v>
    <v>28</v>
    <v>AZ QUEST SOLE FI CF (BVMF:AAZQ11)</v>
    <v>29</v>
    <v>11</v>
    <v>Finance</v>
    <v>5</v>
    <v>9.94</v>
    <v>8.4499999999999993</v>
    <v>BVMF</v>
    <v>9.16</v>
    <v>9.1300000000000008</v>
    <v>B3 - Brazil Stock Exchange</v>
    <v>9.15</v>
    <v>45342.655067140622</v>
    <v>BRL</v>
    <v>AZ QUEST SOLE FI CF</v>
    <v>9.16</v>
    <v>9.15</v>
    <v>AAZQ11</v>
    <v>Fundos mais negociados</v>
    <v>AZ QUEST SOLE FI CF (BVMF:AAZQ11)</v>
    <v>0</v>
    <v>0</v>
    <v>28845</v>
  </rv>
  <rv s="2">
    <v>197</v>
  </rv>
  <rv s="0">
    <v>https://www.bing.com/financeapi/forcetrigger?t=bxmpfr&amp;q=BVMF%3aBTAL11&amp;form=skydnc</v>
    <v>Learn more on Bing</v>
  </rv>
  <rv s="4">
    <v>pt-BR</v>
    <v>bxmpfr</v>
    <v>268435456</v>
    <v>1</v>
    <v>Da plataforma Refinitiv</v>
    <v>8</v>
    <v>9</v>
    <v>FII BTG PACTUAL AGRO LOGISTICA CF (BVMF:BTAL11)</v>
    <v>10</v>
    <v>11</v>
    <v>Finance</v>
    <v>5</v>
    <v>92.21</v>
    <v>70.38</v>
    <v>BVMF</v>
    <v>73.47</v>
    <v>72.930000000000007</v>
    <v>B3 - Brazil Stock Exchange</v>
    <v>72.98</v>
    <v>45342.655041411716</v>
    <v>199</v>
    <v>BRL</v>
    <v>FII BTG PACTUAL AGRO LOGISTICA CF</v>
    <v>73</v>
    <v>73.25</v>
    <v>BTAL11</v>
    <v>Fundos mais negociados</v>
    <v>FII BTG PACTUAL AGRO LOGISTICA CF (BVMF:BTAL11)</v>
    <v>0.27</v>
    <v>3.7000000000000002E-3</v>
    <v>3745</v>
  </rv>
  <rv s="2">
    <v>200</v>
  </rv>
  <rv s="0">
    <v>https://www.bing.com/financeapi/forcetrigger?t=c2vnkr&amp;q=BVMF%3aBTRA11&amp;form=skydnc</v>
    <v>Learn more on Bing</v>
  </rv>
  <rv s="4">
    <v>pt-BR</v>
    <v>c2vnkr</v>
    <v>268435456</v>
    <v>1</v>
    <v>Da plataforma Refinitiv</v>
    <v>8</v>
    <v>9</v>
    <v>FII BTG PACTUAL TERRAS AGRICOLAS CEF (BVMF:BTRA11)</v>
    <v>10</v>
    <v>11</v>
    <v>Finance</v>
    <v>5</v>
    <v>78.5</v>
    <v>46.63</v>
    <v>BVMF</v>
    <v>56.1</v>
    <v>54.51</v>
    <v>B3 - Brazil Stock Exchange</v>
    <v>55.92</v>
    <v>45342.654988425929</v>
    <v>202</v>
    <v>BRL</v>
    <v>FII BTG PACTUAL TERRAS AGRICOLAS CEF</v>
    <v>56.01</v>
    <v>54.82</v>
    <v>BTRA11</v>
    <v>Fundos mais negociados</v>
    <v>FII BTG PACTUAL TERRAS AGRICOLAS CEF (BVMF:BTRA11)</v>
    <v>-1.1000000000000001</v>
    <v>-1.9671000000000001E-2</v>
    <v>3323</v>
  </rv>
  <rv s="2">
    <v>203</v>
  </rv>
  <rv s="0">
    <v>https://www.bing.com/financeapi/forcetrigger?t=c6jeoc&amp;q=BVMF%3aCPTR11&amp;form=skydnc</v>
    <v>Learn more on Bing</v>
  </rv>
  <rv s="11">
    <v>pt-BR</v>
    <v>c6jeoc</v>
    <v>268435456</v>
    <v>1</v>
    <v>Da plataforma Refinitiv</v>
    <v>30</v>
    <v>31</v>
    <v>CAPITANIA AGRO STRATEGIES CF (BVMF:CPTR11)</v>
    <v>10</v>
    <v>32</v>
    <v>Finance</v>
    <v>5</v>
    <v>BVMF</v>
    <v>8.67</v>
    <v>8.67</v>
    <v>B3 - Brazil Stock Exchange</v>
    <v>8.68</v>
    <v>45338.940397060156</v>
    <v>205</v>
    <v>BRL</v>
    <v>CAPITANIA AGRO STRATEGIES CF</v>
    <v>8.67</v>
    <v>8.67</v>
    <v>CPTR11</v>
    <v>Fundos mais negociados</v>
    <v>CAPITANIA AGRO STRATEGIES CF (BVMF:CPTR11)</v>
    <v>-0.01</v>
    <v>-1.152E-3</v>
    <v>130173</v>
  </rv>
  <rv s="2">
    <v>206</v>
  </rv>
  <rv s="0">
    <v>https://www.bing.com/financeapi/forcetrigger?t=c4uixm&amp;q=BVMF%3aFGAA11&amp;form=skydnc</v>
    <v>Learn more on Bing</v>
  </rv>
  <rv s="4">
    <v>pt-BR</v>
    <v>c4uixm</v>
    <v>268435456</v>
    <v>1</v>
    <v>Da plataforma Refinitiv</v>
    <v>8</v>
    <v>9</v>
    <v>FGAGRO FII FIAGRO CF (BVMF:FGAA11)</v>
    <v>10</v>
    <v>11</v>
    <v>Finance</v>
    <v>5</v>
    <v>10.14</v>
    <v>8.86</v>
    <v>BVMF</v>
    <v>9</v>
    <v>8.9499999999999993</v>
    <v>B3 - Brazil Stock Exchange</v>
    <v>8.9600000000000009</v>
    <v>45342.655065196093</v>
    <v>208</v>
    <v>BRL</v>
    <v>FGAGRO FII FIAGRO CF</v>
    <v>8.9600000000000009</v>
    <v>8.9700000000000006</v>
    <v>FGAA11</v>
    <v>Fundos mais negociados</v>
    <v>FGAGRO FII FIAGRO CF (BVMF:FGAA11)</v>
    <v>0.01</v>
    <v>1.116E-3</v>
    <v>51280</v>
  </rv>
  <rv s="2">
    <v>209</v>
  </rv>
  <rv s="0">
    <v>https://www.bing.com/financeapi/forcetrigger?t=c4xgyc&amp;q=BVMF%3aGCRA11&amp;form=skydnc</v>
    <v>Learn more on Bing</v>
  </rv>
  <rv s="4">
    <v>pt-BR</v>
    <v>c4xgyc</v>
    <v>268435456</v>
    <v>1</v>
    <v>Da plataforma Refinitiv</v>
    <v>8</v>
    <v>9</v>
    <v>GALAPAGOS CAPITAL INV E PARTICIP CEF (BVMF:GCRA11)</v>
    <v>10</v>
    <v>11</v>
    <v>Finance</v>
    <v>5</v>
    <v>98</v>
    <v>61.61</v>
    <v>BVMF</v>
    <v>64.98</v>
    <v>63.31</v>
    <v>B3 - Brazil Stock Exchange</v>
    <v>63.31</v>
    <v>45342.653812615623</v>
    <v>211</v>
    <v>BRL</v>
    <v>GALAPAGOS CAPITAL INV E PARTICIP CEF</v>
    <v>63.99</v>
    <v>64.28</v>
    <v>GCRA11</v>
    <v>Fundos mais negociados</v>
    <v>GALAPAGOS CAPITAL INV E PARTICIP CEF (BVMF:GCRA11)</v>
    <v>0.97</v>
    <v>1.5321E-2</v>
    <v>2806</v>
  </rv>
  <rv s="2">
    <v>212</v>
  </rv>
  <rv s="0">
    <v>https://www.bing.com/financeapi/forcetrigger?t=c4bnm7&amp;q=BVMF%3aJGPX11&amp;form=skydnc</v>
    <v>Learn more on Bing</v>
  </rv>
  <rv s="4">
    <v>pt-BR</v>
    <v>c4bnm7</v>
    <v>268435456</v>
    <v>1</v>
    <v>Da plataforma Refinitiv</v>
    <v>8</v>
    <v>9</v>
    <v>FI DAS CADEIAS PROD AGRO JGP CRED CEF (BVMF:JGPX11)</v>
    <v>10</v>
    <v>11</v>
    <v>Finance</v>
    <v>5</v>
    <v>105.24</v>
    <v>86.25</v>
    <v>BVMF</v>
    <v>90.86</v>
    <v>90.21</v>
    <v>B3 - Brazil Stock Exchange</v>
    <v>90.83</v>
    <v>45342.654828055471</v>
    <v>214</v>
    <v>BRL</v>
    <v>FI DAS CADEIAS PROD AGRO JGP CRED CEF</v>
    <v>90.55</v>
    <v>90.31</v>
    <v>JGPX11</v>
    <v>Fundos mais negociados</v>
    <v>FI DAS CADEIAS PROD AGRO JGP CRED CEF (BVMF:JGPX11)</v>
    <v>-0.52</v>
    <v>-5.7250000000000001E-3</v>
    <v>1458</v>
  </rv>
  <rv s="2">
    <v>215</v>
  </rv>
  <rv s="0">
    <v>https://www.bing.com/financeapi/forcetrigger?t=c4w2z2&amp;q=BVMF%3aKNCA11&amp;form=skydnc</v>
    <v>Learn more on Bing</v>
  </rv>
  <rv s="4">
    <v>pt-BR</v>
    <v>c4w2z2</v>
    <v>268435456</v>
    <v>1</v>
    <v>Da plataforma Refinitiv</v>
    <v>8</v>
    <v>9</v>
    <v>KINEA CREDITO AGRO FIAGRO IMOB CEF (BVMF:KNCA11)</v>
    <v>10</v>
    <v>11</v>
    <v>Finance</v>
    <v>5</v>
    <v>108.43</v>
    <v>102.5</v>
    <v>BVMF</v>
    <v>104.23</v>
    <v>103.67</v>
    <v>B3 - Brazil Stock Exchange</v>
    <v>104.24</v>
    <v>45342.655080265627</v>
    <v>217</v>
    <v>BRL</v>
    <v>KINEA CREDITO AGRO FIAGRO IMOB CEF</v>
    <v>104.23</v>
    <v>104.03</v>
    <v>KNCA11</v>
    <v>Fundos mais negociados</v>
    <v>KINEA CREDITO AGRO FIAGRO IMOB CEF (BVMF:KNCA11)</v>
    <v>-0.21</v>
    <v>-2.0150000000000003E-3</v>
    <v>19701</v>
  </rv>
  <rv s="2">
    <v>218</v>
  </rv>
  <rv s="0">
    <v>https://www.bing.com/financeapi/forcetrigger?t=c5gxf2&amp;q=BVMF%3aRURA11&amp;form=skydnc</v>
    <v>Learn more on Bing</v>
  </rv>
  <rv s="4">
    <v>pt-BR</v>
    <v>c5gxf2</v>
    <v>268435456</v>
    <v>1</v>
    <v>Da plataforma Refinitiv</v>
    <v>8</v>
    <v>9</v>
    <v>ITAU ASSET RURAL FIAGRO CF (BVMF:RURA11)</v>
    <v>10</v>
    <v>11</v>
    <v>Finance</v>
    <v>5</v>
    <v>11.08</v>
    <v>9.61</v>
    <v>BVMF</v>
    <v>10.06</v>
    <v>9.91</v>
    <v>B3 - Brazil Stock Exchange</v>
    <v>9.94</v>
    <v>45342.655037117969</v>
    <v>220</v>
    <v>BRL</v>
    <v>ITAU ASSET RURAL FIAGRO CF</v>
    <v>9.94</v>
    <v>9.98</v>
    <v>RURA11</v>
    <v>Fundos mais negociados</v>
    <v>ITAU ASSET RURAL FIAGRO CF (BVMF:RURA11)</v>
    <v>0.04</v>
    <v>4.0239999999999998E-3</v>
    <v>170656</v>
  </rv>
  <rv s="2">
    <v>221</v>
  </rv>
  <rv s="0">
    <v>https://www.bing.com/financeapi/forcetrigger?t=c3rkar&amp;q=BVMF%3aRZAG11&amp;form=skydnc</v>
    <v>Learn more on Bing</v>
  </rv>
  <rv s="4">
    <v>pt-BR</v>
    <v>c3rkar</v>
    <v>268435456</v>
    <v>1</v>
    <v>Da plataforma Refinitiv</v>
    <v>8</v>
    <v>9</v>
    <v>FI CADEIAS PROD AGRO RIZA FIAGRO CF (BVMF:RZAG11)</v>
    <v>10</v>
    <v>11</v>
    <v>Finance</v>
    <v>5</v>
    <v>9.92</v>
    <v>8.56</v>
    <v>BVMF</v>
    <v>9.15</v>
    <v>9.09</v>
    <v>B3 - Brazil Stock Exchange</v>
    <v>9.09</v>
    <v>45342.655088622654</v>
    <v>223</v>
    <v>BRL</v>
    <v>FI CADEIAS PROD AGRO RIZA FIAGRO CF</v>
    <v>9.09</v>
    <v>9.11</v>
    <v>RZAG11</v>
    <v>Fundos mais negociados</v>
    <v>FI CADEIAS PROD AGRO RIZA FIAGRO CF (BVMF:RZAG11)</v>
    <v>0.02</v>
    <v>2.2000000000000001E-3</v>
    <v>81349</v>
  </rv>
  <rv s="2">
    <v>224</v>
  </rv>
  <rv s="0">
    <v>https://www.bing.com/financeapi/forcetrigger?t=c6obcw&amp;q=BVMF%3aVCRA11&amp;form=skydnc</v>
    <v>Learn more on Bing</v>
  </rv>
  <rv s="11">
    <v>pt-BR</v>
    <v>c6obcw</v>
    <v>268435456</v>
    <v>1</v>
    <v>Da plataforma Refinitiv</v>
    <v>30</v>
    <v>31</v>
    <v>VECTIS DATAGRO CR AGR FII CAD PR CF (BVMF:VCRA11)</v>
    <v>10</v>
    <v>32</v>
    <v>Finance</v>
    <v>5</v>
    <v>BVMF</v>
    <v>92.99</v>
    <v>92.99</v>
    <v>B3 - Brazil Stock Exchange</v>
    <v>95.39</v>
    <v>45310.921044258597</v>
    <v>226</v>
    <v>BRL</v>
    <v>VECTIS DATAGRO CR AGR FII CAD PR CF</v>
    <v>92.99</v>
    <v>92.99</v>
    <v>VCRA11</v>
    <v>Fundos mais negociados</v>
    <v>VECTIS DATAGRO CR AGR FII CAD PR CF (BVMF:VCRA11)</v>
    <v>-2.4</v>
    <v>-2.5160000000000002E-2</v>
    <v>5723</v>
  </rv>
  <rv s="2">
    <v>227</v>
  </rv>
  <rv s="0">
    <v>https://www.bing.com/financeapi/forcetrigger?t=c4iydm&amp;q=BVMF%3aVGIA11&amp;form=skydnc</v>
    <v>Learn more on Bing</v>
  </rv>
  <rv s="4">
    <v>pt-BR</v>
    <v>c4iydm</v>
    <v>268435456</v>
    <v>1</v>
    <v>Da plataforma Refinitiv</v>
    <v>8</v>
    <v>9</v>
    <v>VALORA CRA FI PROD AGRO FIAGRO CF (BVMF:VGIA11)</v>
    <v>10</v>
    <v>11</v>
    <v>Finance</v>
    <v>5</v>
    <v>9.89</v>
    <v>7.99</v>
    <v>BVMF</v>
    <v>8.59</v>
    <v>8.52</v>
    <v>B3 - Brazil Stock Exchange</v>
    <v>8.61</v>
    <v>45342.655079767967</v>
    <v>229</v>
    <v>BRL</v>
    <v>VALORA CRA FI PROD AGRO FIAGRO CF</v>
    <v>8.59</v>
    <v>8.56</v>
    <v>VGIA11</v>
    <v>Fundos mais negociados</v>
    <v>VALORA CRA FI PROD AGRO FIAGRO CF (BVMF:VGIA11)</v>
    <v>-0.05</v>
    <v>-5.8069999999999997E-3</v>
    <v>168330</v>
  </rv>
  <rv s="2">
    <v>230</v>
  </rv>
  <rv s="0">
    <v>https://www.bing.com/financeapi/forcetrigger?t=bgmafr&amp;q=BVMF%3aALZR11&amp;form=skydnc</v>
    <v>Learn more on Bing</v>
  </rv>
  <rv s="4">
    <v>pt-BR</v>
    <v>bgmafr</v>
    <v>268435456</v>
    <v>1</v>
    <v>Da plataforma Refinitiv</v>
    <v>8</v>
    <v>9</v>
    <v>FDO INV IMOB ALIANZA TRUST RENDA IMOB CF (BVMF:ALZR11)</v>
    <v>10</v>
    <v>11</v>
    <v>Finance</v>
    <v>5</v>
    <v>118.49</v>
    <v>99.76</v>
    <v>BVMF</v>
    <v>117.8</v>
    <v>117.04</v>
    <v>B3 - Brazil Stock Exchange</v>
    <v>117.3</v>
    <v>45342.655046296299</v>
    <v>232</v>
    <v>BRL</v>
    <v>FDO INV IMOB ALIANZA TRUST RENDA IMOB CF</v>
    <v>117.04</v>
    <v>117.8</v>
    <v>ALZR11</v>
    <v>Fundos mais negociados</v>
    <v>FDO INV IMOB ALIANZA TRUST RENDA IMOB CF (BVMF:ALZR11)</v>
    <v>0.5</v>
    <v>4.2630000000000003E-3</v>
    <v>5204</v>
  </rv>
  <rv s="2">
    <v>233</v>
  </rv>
  <rv s="0">
    <v>https://www.bing.com/financeapi/forcetrigger?t=bqkr3m&amp;q=BVMF%3aBARI11&amp;form=skydnc</v>
    <v>Learn more on Bing</v>
  </rv>
  <rv s="4">
    <v>pt-BR</v>
    <v>bqkr3m</v>
    <v>268435456</v>
    <v>1</v>
    <v>Da plataforma Refinitiv</v>
    <v>8</v>
    <v>9</v>
    <v>FII BARIGUI RENDI CF (BVMF:BARI11)</v>
    <v>10</v>
    <v>11</v>
    <v>Finance</v>
    <v>5</v>
    <v>85.99</v>
    <v>70.02</v>
    <v>BVMF</v>
    <v>84.99</v>
    <v>84.79</v>
    <v>B3 - Brazil Stock Exchange</v>
    <v>84.84</v>
    <v>45342.654097222221</v>
    <v>235</v>
    <v>BRL</v>
    <v>FII BARIGUI RENDI CF</v>
    <v>84.84</v>
    <v>84.95</v>
    <v>BARI11</v>
    <v>Fundos mais negociados</v>
    <v>FII BARIGUI RENDI CF (BVMF:BARI11)</v>
    <v>0.11</v>
    <v>1.2970000000000002E-3</v>
    <v>1846</v>
  </rv>
  <rv s="2">
    <v>236</v>
  </rv>
  <rv s="0">
    <v>https://www.bing.com/financeapi/forcetrigger?t=bt3oh7&amp;q=BVMF%3aBRCO11&amp;form=skydnc</v>
    <v>Learn more on Bing</v>
  </rv>
  <rv s="4">
    <v>pt-BR</v>
    <v>bt3oh7</v>
    <v>268435456</v>
    <v>1</v>
    <v>Da plataforma Refinitiv</v>
    <v>8</v>
    <v>9</v>
    <v>BRESCO LOGISTICA - FDO INV IMOB (BVMF:BRCO11)</v>
    <v>10</v>
    <v>11</v>
    <v>Finance</v>
    <v>5</v>
    <v>126.9</v>
    <v>82.66</v>
    <v>BVMF</v>
    <v>123.87</v>
    <v>123.05</v>
    <v>B3 - Brazil Stock Exchange</v>
    <v>123.74</v>
    <v>45342.654865196091</v>
    <v>238</v>
    <v>BRL</v>
    <v>BRESCO LOGISTICA - FDO INV IMOB</v>
    <v>123.74</v>
    <v>123.37</v>
    <v>BRCO11</v>
    <v>Fundos mais negociados</v>
    <v>BRESCO LOGISTICA - FDO INV IMOB (BVMF:BRCO11)</v>
    <v>-0.37</v>
    <v>-2.99E-3</v>
    <v>10381</v>
  </rv>
  <rv s="2">
    <v>239</v>
  </rv>
  <rv s="0">
    <v>https://www.bing.com/financeapi/forcetrigger?t=apm3rw&amp;q=BVMF%3aBRCR11&amp;form=skydnc</v>
    <v>Learn more on Bing</v>
  </rv>
  <rv s="4">
    <v>pt-BR</v>
    <v>apm3rw</v>
    <v>268435456</v>
    <v>1</v>
    <v>Da plataforma Refinitiv</v>
    <v>8</v>
    <v>9</v>
    <v>FDO INV IMOB BTG PACTUAL CORP F REIT (BVMF:BRCR11)</v>
    <v>10</v>
    <v>11</v>
    <v>Finance</v>
    <v>5</v>
    <v>67.41</v>
    <v>46.48</v>
    <v>BVMF</v>
    <v>59.46</v>
    <v>59.09</v>
    <v>B3 - Brazil Stock Exchange</v>
    <v>59.06</v>
    <v>45342.655069444445</v>
    <v>241</v>
    <v>BRL</v>
    <v>FDO INV IMOB BTG PACTUAL CORP F REIT</v>
    <v>59.09</v>
    <v>59.24</v>
    <v>BRCR11</v>
    <v>Fundos mais negociados</v>
    <v>FDO INV IMOB BTG PACTUAL CORP F REIT (BVMF:BRCR11)</v>
    <v>0.18</v>
    <v>3.0480000000000004E-3</v>
    <v>8702</v>
  </rv>
  <rv s="2">
    <v>242</v>
  </rv>
  <rv s="0">
    <v>https://www.bing.com/financeapi/forcetrigger?t=bgmcyc&amp;q=BVMF%3aFEXC11&amp;form=skydnc</v>
    <v>Learn more on Bing</v>
  </rv>
  <rv s="4">
    <v>pt-BR</v>
    <v>bgmcyc</v>
    <v>268435456</v>
    <v>1</v>
    <v>Da plataforma Refinitiv</v>
    <v>8</v>
    <v>9</v>
    <v>FDO INV IMOB FII BTG PACTUAL FUNDO DE CRI CF (BVMF:BTCI11)</v>
    <v>10</v>
    <v>11</v>
    <v>Finance</v>
    <v>5</v>
    <v>10.29</v>
    <v>7.68</v>
    <v>BVMF</v>
    <v>10.18</v>
    <v>10.1</v>
    <v>B3 - Brazil Stock Exchange</v>
    <v>10.17</v>
    <v>45342.655081018522</v>
    <v>244</v>
    <v>BRL</v>
    <v>FDO INV IMOB FII BTG PACTUAL FUNDO DE CRI CF</v>
    <v>10.1</v>
    <v>10.17</v>
    <v>BTCI11</v>
    <v>Fundos mais negociados</v>
    <v>FDO INV IMOB FII BTG PACTUAL FUNDO DE CRI CF (BVMF:BTCI11)</v>
    <v>0</v>
    <v>0</v>
    <v>70484</v>
  </rv>
  <rv s="2">
    <v>245</v>
  </rv>
  <rv s="0">
    <v>https://www.bing.com/financeapi/forcetrigger?t=bswvm7&amp;q=BVMF%3aBTLG11&amp;form=skydnc</v>
    <v>Learn more on Bing</v>
  </rv>
  <rv s="4">
    <v>pt-BR</v>
    <v>bswvm7</v>
    <v>268435456</v>
    <v>1</v>
    <v>Da plataforma Refinitiv</v>
    <v>8</v>
    <v>9</v>
    <v>BTG PACTUAL LOGISTICA FDO INV IMOB - FII ETF (BVMF:BTLG11)</v>
    <v>10</v>
    <v>11</v>
    <v>Finance</v>
    <v>5</v>
    <v>103.79</v>
    <v>82.3</v>
    <v>BVMF</v>
    <v>103.3</v>
    <v>103.05</v>
    <v>B3 - Brazil Stock Exchange</v>
    <v>103.3</v>
    <v>45342.655061157035</v>
    <v>247</v>
    <v>BRL</v>
    <v>BTG PACTUAL LOGISTICA FDO INV IMOB - FII ETF</v>
    <v>103.27</v>
    <v>103.2</v>
    <v>BTLG11</v>
    <v>Fundos mais negociados</v>
    <v>BTG PACTUAL LOGISTICA FDO INV IMOB - FII ETF (BVMF:BTLG11)</v>
    <v>-0.1</v>
    <v>-9.6809999999999995E-4</v>
    <v>46659</v>
  </rv>
  <rv s="2">
    <v>248</v>
  </rv>
  <rv s="0">
    <v>https://www.bing.com/financeapi/forcetrigger?t=btju4c&amp;q=BVMF%3aCACR11&amp;form=skydnc</v>
    <v>Learn more on Bing</v>
  </rv>
  <rv s="4">
    <v>pt-BR</v>
    <v>btju4c</v>
    <v>268435456</v>
    <v>1</v>
    <v>Da plataforma Refinitiv</v>
    <v>8</v>
    <v>9</v>
    <v>SUPERNOVA FII- RECEB IMOB. (BVMF:CACR11)</v>
    <v>10</v>
    <v>11</v>
    <v>Finance</v>
    <v>5</v>
    <v>103.97</v>
    <v>88.08</v>
    <v>BVMF</v>
    <v>103.09</v>
    <v>102.5</v>
    <v>B3 - Brazil Stock Exchange</v>
    <v>102.75</v>
    <v>45342.654965277776</v>
    <v>250</v>
    <v>BRL</v>
    <v>SUPERNOVA FII- RECEB IMOB.</v>
    <v>102.75</v>
    <v>102.71</v>
    <v>CACR11</v>
    <v>Fundos mais negociados</v>
    <v>SUPERNOVA FII- RECEB IMOB. (BVMF:CACR11)</v>
    <v>-0.04</v>
    <v>-3.8929999999999998E-4</v>
    <v>7070</v>
  </rv>
  <rv s="2">
    <v>251</v>
  </rv>
  <rv s="0">
    <v>https://www.bing.com/financeapi/forcetrigger?t=apmbdm&amp;q=BVMF%3aCPTS11&amp;form=skydnc</v>
    <v>Learn more on Bing</v>
  </rv>
  <rv s="4">
    <v>pt-BR</v>
    <v>apmbdm</v>
    <v>268435456</v>
    <v>1</v>
    <v>Da plataforma Refinitiv</v>
    <v>8</v>
    <v>9</v>
    <v>CAPITANIA SECURITIES II FII CF (BVMF:CPTS11)</v>
    <v>10</v>
    <v>11</v>
    <v>Finance</v>
    <v>5</v>
    <v>8.73</v>
    <v>6.8</v>
    <v>BVMF</v>
    <v>8.5399999999999991</v>
    <v>8.51</v>
    <v>B3 - Brazil Stock Exchange</v>
    <v>8.51</v>
    <v>45342.655081018522</v>
    <v>253</v>
    <v>BRL</v>
    <v>CAPITANIA SECURITIES II FII CF</v>
    <v>8.51</v>
    <v>8.5399999999999991</v>
    <v>CPTS11</v>
    <v>Fundos mais negociados</v>
    <v>CAPITANIA SECURITIES II FII CF (BVMF:CPTS11)</v>
    <v>0.03</v>
    <v>3.5249999999999999E-3</v>
    <v>243385</v>
  </rv>
  <rv s="2">
    <v>254</v>
  </rv>
  <rv s="0">
    <v>https://www.bing.com/financeapi/forcetrigger?t=brziec&amp;q=BVMF%3aCVBI11&amp;form=skydnc</v>
    <v>Learn more on Bing</v>
  </rv>
  <rv s="4">
    <v>pt-BR</v>
    <v>brziec</v>
    <v>268435456</v>
    <v>1</v>
    <v>Da plataforma Refinitiv</v>
    <v>8</v>
    <v>9</v>
    <v>FDO INV IMOB VBI CRI ETF (BVMF:CVBI11)</v>
    <v>10</v>
    <v>11</v>
    <v>Finance</v>
    <v>5</v>
    <v>95.5</v>
    <v>77.12</v>
    <v>BVMF</v>
    <v>94.49</v>
    <v>93.7</v>
    <v>B3 - Brazil Stock Exchange</v>
    <v>93.99</v>
    <v>45342.655069444445</v>
    <v>256</v>
    <v>BRL</v>
    <v>FDO INV IMOB VBI CRI ETF</v>
    <v>94</v>
    <v>94.45</v>
    <v>CVBI11</v>
    <v>Fundos mais negociados</v>
    <v>FDO INV IMOB VBI CRI ETF (BVMF:CVBI11)</v>
    <v>0.46</v>
    <v>4.8939999999999999E-3</v>
    <v>6406</v>
  </rv>
  <rv s="2">
    <v>257</v>
  </rv>
  <rv s="0">
    <v>https://www.bing.com/financeapi/forcetrigger?t=c4jjar&amp;q=BVMF%3aGAME11&amp;form=skydnc</v>
    <v>Learn more on Bing</v>
  </rv>
  <rv s="4">
    <v>pt-BR</v>
    <v>c4jjar</v>
    <v>268435456</v>
    <v>1</v>
    <v>Da plataforma Refinitiv</v>
    <v>8</v>
    <v>9</v>
    <v>FII GUARDIAN MULTIESTRATEGIA I CF (BVMF:GAME11)</v>
    <v>10</v>
    <v>11</v>
    <v>Finance</v>
    <v>5</v>
    <v>9.25</v>
    <v>7.27</v>
    <v>BVMF</v>
    <v>9.1</v>
    <v>9.02</v>
    <v>B3 - Brazil Stock Exchange</v>
    <v>9.1</v>
    <v>45342.655034722222</v>
    <v>259</v>
    <v>BRL</v>
    <v>FII GUARDIAN MULTIESTRATEGIA I CF</v>
    <v>9.1</v>
    <v>9.1</v>
    <v>GAME11</v>
    <v>Fundos mais negociados</v>
    <v>FII GUARDIAN MULTIESTRATEGIA I CF (BVMF:GAME11)</v>
    <v>0</v>
    <v>0</v>
    <v>5408</v>
  </rv>
  <rv s="2">
    <v>260</v>
  </rv>
  <rv s="0">
    <v>https://www.bing.com/financeapi/forcetrigger?t=c1t9lh&amp;q=BVMF%3aGCRI11&amp;form=skydnc</v>
    <v>Learn more on Bing</v>
  </rv>
  <rv s="4">
    <v>pt-BR</v>
    <v>c1t9lh</v>
    <v>268435456</v>
    <v>1</v>
    <v>Da plataforma Refinitiv</v>
    <v>8</v>
    <v>9</v>
    <v>GALAPAGOS RECEBIVEIS IMOB FII CF (BVMF:GCRI11)</v>
    <v>10</v>
    <v>11</v>
    <v>Finance</v>
    <v>5</v>
    <v>87.55</v>
    <v>77.13</v>
    <v>BVMF</v>
    <v>87.43</v>
    <v>86.54</v>
    <v>B3 - Brazil Stock Exchange</v>
    <v>86.99</v>
    <v>45342.65016203704</v>
    <v>262</v>
    <v>BRL</v>
    <v>GALAPAGOS RECEBIVEIS IMOB FII CF</v>
    <v>87.3</v>
    <v>86.56</v>
    <v>GCRI11</v>
    <v>Fundos mais negociados</v>
    <v>GALAPAGOS RECEBIVEIS IMOB FII CF (BVMF:GCRI11)</v>
    <v>-0.43</v>
    <v>-4.9430000000000003E-3</v>
    <v>4146</v>
  </rv>
  <rv s="2">
    <v>263</v>
  </rv>
  <rv s="0">
    <v>https://www.bing.com/financeapi/forcetrigger?t=c11ynm&amp;q=BVMF%3aPLOG11&amp;form=skydnc</v>
    <v>Learn more on Bing</v>
  </rv>
  <rv s="4">
    <v>pt-BR</v>
    <v>c11ynm</v>
    <v>268435456</v>
    <v>1</v>
    <v>Da plataforma Refinitiv</v>
    <v>8</v>
    <v>9</v>
    <v>PLURAL LOGISTICA FDO DE INV IMOB CF (BVMF:GLOG11)</v>
    <v>10</v>
    <v>11</v>
    <v>Finance</v>
    <v>5</v>
    <v>68.349999999999994</v>
    <v>59.64</v>
    <v>BVMF</v>
    <v>67</v>
    <v>66.290000000000006</v>
    <v>B3 - Brazil Stock Exchange</v>
    <v>67</v>
    <v>45342.648275462961</v>
    <v>265</v>
    <v>BRL</v>
    <v>PLURAL LOGISTICA FDO DE INV IMOB CF</v>
    <v>67</v>
    <v>66.7</v>
    <v>GLOG11</v>
    <v>Fundos mais negociados</v>
    <v>PLURAL LOGISTICA FDO DE INV IMOB CF (BVMF:GLOG11)</v>
    <v>-0.3</v>
    <v>-4.4779999999999993E-3</v>
    <v>151</v>
  </rv>
  <rv s="2">
    <v>266</v>
  </rv>
  <rv s="0">
    <v>https://www.bing.com/financeapi/forcetrigger?t=apmq8m&amp;q=BVMF%3aHGBS11&amp;form=skydnc</v>
    <v>Learn more on Bing</v>
  </rv>
  <rv s="4">
    <v>pt-BR</v>
    <v>apmq8m</v>
    <v>268435456</v>
    <v>1</v>
    <v>Da plataforma Refinitiv</v>
    <v>8</v>
    <v>9</v>
    <v>FDO INV IMOB HG BRASIL SHOPPING ETF (BVMF:HGBS11)</v>
    <v>10</v>
    <v>11</v>
    <v>Finance</v>
    <v>5</v>
    <v>232.39</v>
    <v>160.11000000000001</v>
    <v>BVMF</v>
    <v>232.39</v>
    <v>231.8</v>
    <v>B3 - Brazil Stock Exchange</v>
    <v>231.9</v>
    <v>45342.655080844532</v>
    <v>268</v>
    <v>BRL</v>
    <v>FDO INV IMOB HG BRASIL SHOPPING ETF</v>
    <v>231.89</v>
    <v>232.13</v>
    <v>HGBS11</v>
    <v>Fundos mais negociados</v>
    <v>FDO INV IMOB HG BRASIL SHOPPING ETF (BVMF:HGBS11)</v>
    <v>0.23</v>
    <v>9.9180000000000015E-4</v>
    <v>6003</v>
  </rv>
  <rv s="2">
    <v>269</v>
  </rv>
  <rv s="0">
    <v>https://www.bing.com/financeapi/forcetrigger?t=apmqbh&amp;q=BVMF%3aHGCR11&amp;form=skydnc</v>
    <v>Learn more on Bing</v>
  </rv>
  <rv s="4">
    <v>pt-BR</v>
    <v>apmqbh</v>
    <v>268435456</v>
    <v>1</v>
    <v>Da plataforma Refinitiv</v>
    <v>8</v>
    <v>9</v>
    <v>FDO INV IMOB CSHG RECEBIVEIS CF (BVMF:HGCR11)</v>
    <v>10</v>
    <v>11</v>
    <v>Finance</v>
    <v>5</v>
    <v>107.03</v>
    <v>88.6</v>
    <v>BVMF</v>
    <v>106.19</v>
    <v>105.6</v>
    <v>B3 - Brazil Stock Exchange</v>
    <v>105.99</v>
    <v>45342.655001782034</v>
    <v>271</v>
    <v>BRL</v>
    <v>FDO INV IMOB CSHG RECEBIVEIS CF</v>
    <v>105.99</v>
    <v>106.06</v>
    <v>HGCR11</v>
    <v>Fundos mais negociados</v>
    <v>FDO INV IMOB CSHG RECEBIVEIS CF (BVMF:HGCR11)</v>
    <v>7.0000000000000007E-2</v>
    <v>6.6040000000000001E-4</v>
    <v>8027</v>
  </rv>
  <rv s="2">
    <v>272</v>
  </rv>
  <rv s="0">
    <v>https://www.bing.com/financeapi/forcetrigger?t=apmqh7&amp;q=BVMF%3aHGLG11&amp;form=skydnc</v>
    <v>Learn more on Bing</v>
  </rv>
  <rv s="4">
    <v>pt-BR</v>
    <v>apmqh7</v>
    <v>268435456</v>
    <v>1</v>
    <v>Da plataforma Refinitiv</v>
    <v>8</v>
    <v>9</v>
    <v>FDO INV IMOB CSHG LOGISTICA CF (BVMF:HGLG11)</v>
    <v>10</v>
    <v>11</v>
    <v>Finance</v>
    <v>5</v>
    <v>165.75</v>
    <v>144.41999999999999</v>
    <v>BVMF</v>
    <v>165.75</v>
    <v>165.18</v>
    <v>B3 - Brazil Stock Exchange</v>
    <v>165.75</v>
    <v>45342.655023148145</v>
    <v>274</v>
    <v>BRL</v>
    <v>FDO INV IMOB CSHG LOGISTICA CF</v>
    <v>165.75</v>
    <v>165.61</v>
    <v>HGLG11</v>
    <v>Fundos mais negociados</v>
    <v>FDO INV IMOB CSHG LOGISTICA CF (BVMF:HGLG11)</v>
    <v>-0.14000000000000001</v>
    <v>-8.4459999999999993E-4</v>
    <v>18742</v>
  </rv>
  <rv s="2">
    <v>275</v>
  </rv>
  <rv s="0">
    <v>https://www.bing.com/financeapi/forcetrigger?t=bqbvk2&amp;q=BVMF%3aHGPO11&amp;form=skydnc</v>
    <v>Learn more on Bing</v>
  </rv>
  <rv s="4">
    <v>pt-BR</v>
    <v>bqbvk2</v>
    <v>268435456</v>
    <v>1</v>
    <v>Da plataforma Refinitiv</v>
    <v>8</v>
    <v>9</v>
    <v>CSHG PRIME OFFICES FDO INV IMOB CEF (BVMF:HGPO11)</v>
    <v>10</v>
    <v>11</v>
    <v>Finance</v>
    <v>5</v>
    <v>305.44</v>
    <v>223.13</v>
    <v>BVMF</v>
    <v>299.02</v>
    <v>298.02</v>
    <v>B3 - Brazil Stock Exchange</v>
    <v>299</v>
    <v>45342.654050925928</v>
    <v>277</v>
    <v>BRL</v>
    <v>CSHG PRIME OFFICES FDO INV IMOB CEF</v>
    <v>299.01</v>
    <v>298.06</v>
    <v>HGPO11</v>
    <v>Fundos mais negociados</v>
    <v>CSHG PRIME OFFICES FDO INV IMOB CEF (BVMF:HGPO11)</v>
    <v>-0.94</v>
    <v>-3.1440000000000001E-3</v>
    <v>217</v>
  </rv>
  <rv s="2">
    <v>278</v>
  </rv>
  <rv s="0">
    <v>https://www.bing.com/financeapi/forcetrigger?t=apmqk2&amp;q=BVMF%3aHGRE11&amp;form=skydnc</v>
    <v>Learn more on Bing</v>
  </rv>
  <rv s="4">
    <v>pt-BR</v>
    <v>apmqk2</v>
    <v>268435456</v>
    <v>1</v>
    <v>Da plataforma Refinitiv</v>
    <v>8</v>
    <v>9</v>
    <v>HG REAL ESTATE FDO INV IMOB CF (BVMF:HGRE11)</v>
    <v>10</v>
    <v>11</v>
    <v>Finance</v>
    <v>5</v>
    <v>138.33000000000001</v>
    <v>99.43</v>
    <v>BVMF</v>
    <v>131.75</v>
    <v>130.4</v>
    <v>B3 - Brazil Stock Exchange</v>
    <v>131.75</v>
    <v>45342.655069444445</v>
    <v>280</v>
    <v>BRL</v>
    <v>HG REAL ESTATE FDO INV IMOB CF</v>
    <v>131.69999999999999</v>
    <v>130.58000000000001</v>
    <v>HGRE11</v>
    <v>Fundos mais negociados</v>
    <v>HG REAL ESTATE FDO INV IMOB CF (BVMF:HGRE11)</v>
    <v>-1.17</v>
    <v>-8.8800000000000007E-3</v>
    <v>8924</v>
  </rv>
  <rv s="2">
    <v>281</v>
  </rv>
  <rv s="0">
    <v>https://www.bing.com/financeapi/forcetrigger?t=bgmff2&amp;q=BVMF%3aHGRU11&amp;form=skydnc</v>
    <v>Learn more on Bing</v>
  </rv>
  <rv s="4">
    <v>pt-BR</v>
    <v>bgmff2</v>
    <v>268435456</v>
    <v>1</v>
    <v>Da plataforma Refinitiv</v>
    <v>8</v>
    <v>9</v>
    <v>CSHG RENDA URBANA FII CF (BVMF:HGRU11)</v>
    <v>10</v>
    <v>11</v>
    <v>Finance</v>
    <v>5</v>
    <v>139.15</v>
    <v>101.76</v>
    <v>BVMF</v>
    <v>136.88</v>
    <v>136.11000000000001</v>
    <v>B3 - Brazil Stock Exchange</v>
    <v>136.4</v>
    <v>45342.655011574076</v>
    <v>283</v>
    <v>BRL</v>
    <v>CSHG RENDA URBANA FII CF</v>
    <v>136.4</v>
    <v>136.38</v>
    <v>HGRU11</v>
    <v>Fundos mais negociados</v>
    <v>CSHG RENDA URBANA FII CF (BVMF:HGRU11)</v>
    <v>-0.02</v>
    <v>-1.4659999999999999E-4</v>
    <v>9299</v>
  </rv>
  <rv s="2">
    <v>284</v>
  </rv>
  <rv s="0">
    <v>https://www.bing.com/financeapi/forcetrigger?t=bx6xoc&amp;q=BVMF%3aHSLG11&amp;form=skydnc</v>
    <v>Learn more on Bing</v>
  </rv>
  <rv s="4">
    <v>pt-BR</v>
    <v>bx6xoc</v>
    <v>268435456</v>
    <v>1</v>
    <v>Da plataforma Refinitiv</v>
    <v>8</v>
    <v>9</v>
    <v>HSI LOGISTICA FDO INV IMOB CF (BVMF:HSLG11)</v>
    <v>10</v>
    <v>11</v>
    <v>Finance</v>
    <v>5</v>
    <v>99.11</v>
    <v>67.56</v>
    <v>BVMF</v>
    <v>98.46</v>
    <v>97.07</v>
    <v>B3 - Brazil Stock Exchange</v>
    <v>97.55</v>
    <v>45342.654861284376</v>
    <v>286</v>
    <v>BRL</v>
    <v>HSI LOGISTICA FDO INV IMOB CF</v>
    <v>97.55</v>
    <v>97.4</v>
    <v>HSLG11</v>
    <v>Fundos mais negociados</v>
    <v>HSI LOGISTICA FDO INV IMOB CF (BVMF:HSLG11)</v>
    <v>-0.15</v>
    <v>-1.5379999999999999E-3</v>
    <v>3041</v>
  </rv>
  <rv s="2">
    <v>287</v>
  </rv>
  <rv s="0">
    <v>https://www.bing.com/financeapi/forcetrigger?t=bra7u2&amp;q=BVMF%3aHSML11&amp;form=skydnc</v>
    <v>Learn more on Bing</v>
  </rv>
  <rv s="4">
    <v>pt-BR</v>
    <v>bra7u2</v>
    <v>268435456</v>
    <v>1</v>
    <v>Da plataforma Refinitiv</v>
    <v>8</v>
    <v>9</v>
    <v>HSI MALLS FI IMOBILIARIO ETF (BVMF:HSML11)</v>
    <v>10</v>
    <v>11</v>
    <v>Finance</v>
    <v>5</v>
    <v>97.93</v>
    <v>69.650000000000006</v>
    <v>BVMF</v>
    <v>97</v>
    <v>96.5</v>
    <v>B3 - Brazil Stock Exchange</v>
    <v>96.5</v>
    <v>45342.654775856252</v>
    <v>289</v>
    <v>BRL</v>
    <v>HSI MALLS FI IMOBILIARIO ETF</v>
    <v>96.5</v>
    <v>96.68</v>
    <v>HSML11</v>
    <v>Fundos mais negociados</v>
    <v>HSI MALLS FI IMOBILIARIO ETF (BVMF:HSML11)</v>
    <v>0.18</v>
    <v>1.8649999999999999E-3</v>
    <v>17858</v>
  </rv>
  <rv s="2">
    <v>290</v>
  </rv>
  <rv s="0">
    <v>https://www.bing.com/financeapi/forcetrigger?t=b17svh&amp;q=BVMF%3aHTMX11&amp;form=skydnc</v>
    <v>Learn more on Bing</v>
  </rv>
  <rv s="4">
    <v>pt-BR</v>
    <v>b17svh</v>
    <v>268435456</v>
    <v>1</v>
    <v>Da plataforma Refinitiv</v>
    <v>8</v>
    <v>9</v>
    <v>FDO INV IMOB FII HOTEL MAXINVEST CF (BVMF:HTMX11)</v>
    <v>10</v>
    <v>11</v>
    <v>Finance</v>
    <v>5</v>
    <v>194.73</v>
    <v>82.27</v>
    <v>BVMF</v>
    <v>158.94</v>
    <v>156.52000000000001</v>
    <v>B3 - Brazil Stock Exchange</v>
    <v>158.94</v>
    <v>45342.654780092591</v>
    <v>292</v>
    <v>BRL</v>
    <v>FDO INV IMOB FII HOTEL MAXINVEST CF</v>
    <v>158.94</v>
    <v>157.85</v>
    <v>HTMX11</v>
    <v>Fundos mais negociados</v>
    <v>FDO INV IMOB FII HOTEL MAXINVEST CF (BVMF:HTMX11)</v>
    <v>-1.0900000000000001</v>
    <v>-6.8579999999999995E-3</v>
    <v>2538</v>
  </rv>
  <rv s="2">
    <v>293</v>
  </rv>
  <rv s="0">
    <v>https://www.bing.com/financeapi/forcetrigger?t=c356ar&amp;q=BVMF%3aIBCR11&amp;form=skydnc</v>
    <v>Learn more on Bing</v>
  </rv>
  <rv s="4">
    <v>pt-BR</v>
    <v>c356ar</v>
    <v>268435456</v>
    <v>1</v>
    <v>Da plataforma Refinitiv</v>
    <v>8</v>
    <v>9</v>
    <v>FDO DE INV IMOBILIARIO DE CRI INTEGRAL BREI CF (BVMF:IBCR11)</v>
    <v>10</v>
    <v>11</v>
    <v>Finance</v>
    <v>5</v>
    <v>81.62</v>
    <v>59.66</v>
    <v>BVMF</v>
    <v>81.62</v>
    <v>80.37</v>
    <v>B3 - Brazil Stock Exchange</v>
    <v>80.87</v>
    <v>45342.654039351852</v>
    <v>295</v>
    <v>BRL</v>
    <v>FDO DE INV IMOBILIARIO DE CRI INTEGRAL BREI CF</v>
    <v>80.87</v>
    <v>81.62</v>
    <v>IBCR11</v>
    <v>Fundos mais negociados</v>
    <v>FDO DE INV IMOBILIARIO DE CRI INTEGRAL BREI CF (BVMF:IBCR11)</v>
    <v>0.75</v>
    <v>9.2739999999999993E-3</v>
    <v>2126</v>
  </rv>
  <rv s="2">
    <v>296</v>
  </rv>
  <rv s="0">
    <v>https://www.bing.com/financeapi/forcetrigger?t=apmthw&amp;q=BVMF%3aJSRE11&amp;form=skydnc</v>
    <v>Learn more on Bing</v>
  </rv>
  <rv s="4">
    <v>pt-BR</v>
    <v>apmthw</v>
    <v>268435456</v>
    <v>1</v>
    <v>Da plataforma Refinitiv</v>
    <v>8</v>
    <v>9</v>
    <v>FII JS REAL ESTATE MULTIGESTAO ETF (BVMF:JSRE11)</v>
    <v>10</v>
    <v>11</v>
    <v>Finance</v>
    <v>5</v>
    <v>78.44</v>
    <v>56.18</v>
    <v>BVMF</v>
    <v>75.489999999999995</v>
    <v>75.010000000000005</v>
    <v>B3 - Brazil Stock Exchange</v>
    <v>75.02</v>
    <v>45342.655018275</v>
    <v>298</v>
    <v>BRL</v>
    <v>FII JS REAL ESTATE MULTIGESTAO ETF</v>
    <v>75.02</v>
    <v>75.23</v>
    <v>JSRE11</v>
    <v>Fundos mais negociados</v>
    <v>FII JS REAL ESTATE MULTIGESTAO ETF (BVMF:JSRE11)</v>
    <v>0.21</v>
    <v>2.7989999999999998E-3</v>
    <v>5686</v>
  </rv>
  <rv s="2">
    <v>299</v>
  </rv>
  <rv s="0">
    <v>https://www.bing.com/financeapi/forcetrigger?t=apmu8m&amp;q=BVMF%3aKNCR11&amp;form=skydnc</v>
    <v>Learn more on Bing</v>
  </rv>
  <rv s="4">
    <v>pt-BR</v>
    <v>apmu8m</v>
    <v>268435456</v>
    <v>1</v>
    <v>Da plataforma Refinitiv</v>
    <v>8</v>
    <v>9</v>
    <v>FDO INV IMOB KINEA RENDIMENTOS ETF (BVMF:KNCR11)</v>
    <v>10</v>
    <v>11</v>
    <v>Finance</v>
    <v>5</v>
    <v>104.45</v>
    <v>83.45</v>
    <v>BVMF</v>
    <v>104.25</v>
    <v>103.76</v>
    <v>B3 - Brazil Stock Exchange</v>
    <v>104.1</v>
    <v>45342.655076075782</v>
    <v>301</v>
    <v>BRL</v>
    <v>FDO INV IMOB KINEA RENDIMENTOS ETF</v>
    <v>104.1</v>
    <v>103.89</v>
    <v>KNCR11</v>
    <v>Fundos mais negociados</v>
    <v>FDO INV IMOB KINEA RENDIMENTOS ETF (BVMF:KNCR11)</v>
    <v>-0.21</v>
    <v>-2.0169999999999997E-3</v>
    <v>47538</v>
  </rv>
  <rv s="2">
    <v>302</v>
  </rv>
  <rv s="0">
    <v>https://www.bing.com/financeapi/forcetrigger?t=apmuh7&amp;q=BVMF%3aKNRI11&amp;form=skydnc</v>
    <v>Learn more on Bing</v>
  </rv>
  <rv s="4">
    <v>pt-BR</v>
    <v>apmuh7</v>
    <v>268435456</v>
    <v>1</v>
    <v>Da plataforma Refinitiv</v>
    <v>8</v>
    <v>9</v>
    <v>FDO INV IMOB KINEA RENDA IMOBILIARIA CF (BVMF:KNRI11)</v>
    <v>10</v>
    <v>11</v>
    <v>Finance</v>
    <v>5</v>
    <v>166.59</v>
    <v>125.48</v>
    <v>BVMF</v>
    <v>166.59</v>
    <v>165.02</v>
    <v>B3 - Brazil Stock Exchange</v>
    <v>165.36</v>
    <v>45342.654984767971</v>
    <v>304</v>
    <v>BRL</v>
    <v>FDO INV IMOB KINEA RENDA IMOBILIARIA CF</v>
    <v>165.36</v>
    <v>165.73</v>
    <v>KNRI11</v>
    <v>Fundos mais negociados</v>
    <v>FDO INV IMOB KINEA RENDA IMOBILIARIA CF (BVMF:KNRI11)</v>
    <v>0.37</v>
    <v>2.238E-3</v>
    <v>13990</v>
  </rv>
  <rv s="2">
    <v>305</v>
  </rv>
  <rv s="0">
    <v>https://www.bing.com/financeapi/forcetrigger?t=bwrbzr&amp;q=BVMF%3aKNSC11&amp;form=skydnc</v>
    <v>Learn more on Bing</v>
  </rv>
  <rv s="4">
    <v>pt-BR</v>
    <v>bwrbzr</v>
    <v>268435456</v>
    <v>1</v>
    <v>Da plataforma Refinitiv</v>
    <v>8</v>
    <v>9</v>
    <v>KINEA SECURITIES FDO DE INV IMOB CF (BVMF:KNSC11)</v>
    <v>10</v>
    <v>11</v>
    <v>Finance</v>
    <v>5</v>
    <v>9.1999999999999993</v>
    <v>7.61</v>
    <v>BVMF</v>
    <v>9.1999999999999993</v>
    <v>9.1</v>
    <v>B3 - Brazil Stock Exchange</v>
    <v>9.1999999999999993</v>
    <v>45342.655095416405</v>
    <v>307</v>
    <v>BRL</v>
    <v>KINEA SECURITIES FDO DE INV IMOB CF</v>
    <v>9.19</v>
    <v>9.1199999999999992</v>
    <v>KNSC11</v>
    <v>Fundos mais negociados</v>
    <v>KINEA SECURITIES FDO DE INV IMOB CF (BVMF:KNSC11)</v>
    <v>-0.08</v>
    <v>-8.6960000000000006E-3</v>
    <v>193395</v>
  </rv>
  <rv s="2">
    <v>308</v>
  </rv>
  <rv s="0">
    <v>https://www.bing.com/financeapi/forcetrigger?t=btdbur&amp;q=BVMF%3aLGCP11&amp;form=skydnc</v>
    <v>Learn more on Bing</v>
  </rv>
  <rv s="4">
    <v>pt-BR</v>
    <v>btdbur</v>
    <v>268435456</v>
    <v>1</v>
    <v>Da plataforma Refinitiv</v>
    <v>8</v>
    <v>9</v>
    <v>LOGCP INTER FDO INV IMOB ETF (BVMF:LGCP11)</v>
    <v>10</v>
    <v>11</v>
    <v>Finance</v>
    <v>5</v>
    <v>90.76</v>
    <v>64.55</v>
    <v>BVMF</v>
    <v>90.19</v>
    <v>89.76</v>
    <v>B3 - Brazil Stock Exchange</v>
    <v>90.21</v>
    <v>45342.654872685183</v>
    <v>310</v>
    <v>BRL</v>
    <v>LOGCP INTER FDO INV IMOB ETF</v>
    <v>89.76</v>
    <v>90.17</v>
    <v>LGCP11</v>
    <v>Fundos mais negociados</v>
    <v>LOGCP INTER FDO INV IMOB ETF (BVMF:LGCP11)</v>
    <v>-0.04</v>
    <v>-4.4339999999999999E-4</v>
    <v>1059</v>
  </rv>
  <rv s="2">
    <v>311</v>
  </rv>
  <rv s="0">
    <v>https://www.bing.com/financeapi/forcetrigger?t=bo1827&amp;q=BVMF%3aLVBI11&amp;form=skydnc</v>
    <v>Learn more on Bing</v>
  </rv>
  <rv s="4">
    <v>pt-BR</v>
    <v>bo1827</v>
    <v>268435456</v>
    <v>1</v>
    <v>Da plataforma Refinitiv</v>
    <v>8</v>
    <v>9</v>
    <v>FDO INV IMOB VBI LOGISTICO ETF (BVMF:LVBI11)</v>
    <v>10</v>
    <v>11</v>
    <v>Finance</v>
    <v>5</v>
    <v>119.45</v>
    <v>84.22</v>
    <v>BVMF</v>
    <v>118.86</v>
    <v>118.18</v>
    <v>B3 - Brazil Stock Exchange</v>
    <v>118.49</v>
    <v>45342.654976851853</v>
    <v>313</v>
    <v>BRL</v>
    <v>FDO INV IMOB VBI LOGISTICO ETF</v>
    <v>118.6</v>
    <v>118.24</v>
    <v>LVBI11</v>
    <v>Fundos mais negociados</v>
    <v>FDO INV IMOB VBI LOGISTICO ETF (BVMF:LVBI11)</v>
    <v>-0.25</v>
    <v>-2.1099999999999999E-3</v>
    <v>10666</v>
  </rv>
  <rv s="2">
    <v>314</v>
  </rv>
  <rv s="0">
    <v>https://www.bing.com/financeapi/forcetrigger?t=bgmp52&amp;q=BVMF%3aMALL11&amp;form=skydnc</v>
    <v>Learn more on Bing</v>
  </rv>
  <rv s="4">
    <v>pt-BR</v>
    <v>bgmp52</v>
    <v>268435456</v>
    <v>1</v>
    <v>Da plataforma Refinitiv</v>
    <v>8</v>
    <v>9</v>
    <v>MALLS BRASIL PLURAL FDO INV IMOB CF (BVMF:MALL11)</v>
    <v>10</v>
    <v>11</v>
    <v>Finance</v>
    <v>5</v>
    <v>118.99</v>
    <v>88.27</v>
    <v>BVMF</v>
    <v>118.99</v>
    <v>118.45</v>
    <v>B3 - Brazil Stock Exchange</v>
    <v>118.46</v>
    <v>45342.654637071093</v>
    <v>316</v>
    <v>BRL</v>
    <v>MALLS BRASIL PLURAL FDO INV IMOB CF</v>
    <v>118.46</v>
    <v>118.82</v>
    <v>MALL11</v>
    <v>Fundos mais negociados</v>
    <v>MALLS BRASIL PLURAL FDO INV IMOB CF (BVMF:MALL11)</v>
    <v>0.36</v>
    <v>3.039E-3</v>
    <v>6247</v>
  </rv>
  <rv s="2">
    <v>317</v>
  </rv>
  <rv s="0">
    <v>https://www.bing.com/financeapi/forcetrigger?t=bt6vk2&amp;q=BVMF%3aMCCI11&amp;form=skydnc</v>
    <v>Learn more on Bing</v>
  </rv>
  <rv s="4">
    <v>pt-BR</v>
    <v>bt6vk2</v>
    <v>268435456</v>
    <v>1</v>
    <v>Da plataforma Refinitiv</v>
    <v>8</v>
    <v>9</v>
    <v>FDO INV. MAUA CAPITAL RECEBIVEIS IMOB. - FII ETF (BVMF:MCCI11)</v>
    <v>10</v>
    <v>11</v>
    <v>Finance</v>
    <v>5</v>
    <v>95.57</v>
    <v>73.010000000000005</v>
    <v>BVMF</v>
    <v>93.5</v>
    <v>92.6</v>
    <v>B3 - Brazil Stock Exchange</v>
    <v>93.17</v>
    <v>45342.654978275001</v>
    <v>319</v>
    <v>BRL</v>
    <v>FDO INV. MAUA CAPITAL RECEBIVEIS IMOB. - FII ETF</v>
    <v>93.17</v>
    <v>92.9</v>
    <v>MCCI11</v>
    <v>Fundos mais negociados</v>
    <v>FDO INV. MAUA CAPITAL RECEBIVEIS IMOB. - FII ETF (BVMF:MCCI11)</v>
    <v>-0.27</v>
    <v>-2.898E-3</v>
    <v>9188</v>
  </rv>
  <rv s="2">
    <v>320</v>
  </rv>
  <rv s="0">
    <v>https://www.bing.com/financeapi/forcetrigger?t=buh7oc&amp;q=BVMF%3aMORE11&amp;form=skydnc</v>
    <v>Learn more on Bing</v>
  </rv>
  <rv s="4">
    <v>pt-BR</v>
    <v>buh7oc</v>
    <v>268435456</v>
    <v>1</v>
    <v>Da plataforma Refinitiv</v>
    <v>8</v>
    <v>9</v>
    <v>MORE REAL ESTATE FOF FII (BVMF:MORE11)</v>
    <v>10</v>
    <v>11</v>
    <v>Finance</v>
    <v>5</v>
    <v>78</v>
    <v>54.83</v>
    <v>BVMF</v>
    <v>76.98</v>
    <v>76</v>
    <v>B3 - Brazil Stock Exchange</v>
    <v>76.400000000000006</v>
    <v>45324.94804398148</v>
    <v>322</v>
    <v>BRL</v>
    <v>MORE REAL ESTATE FOF FII</v>
    <v>76.400000000000006</v>
    <v>76.209999999999994</v>
    <v>MORE11</v>
    <v>Fundos mais negociados</v>
    <v>MORE REAL ESTATE FOF FII (BVMF:MORE11)</v>
    <v>-0.19</v>
    <v>-2.4870000000000001E-3</v>
    <v>21903</v>
  </rv>
  <rv s="2">
    <v>323</v>
  </rv>
  <rv s="0">
    <v>https://www.bing.com/financeapi/forcetrigger?t=bgmpxm&amp;q=BVMF%3aNCHB11&amp;form=skydnc</v>
    <v>Learn more on Bing</v>
  </rv>
  <rv s="4">
    <v>pt-BR</v>
    <v>bgmpxm</v>
    <v>268435456</v>
    <v>1</v>
    <v>Da plataforma Refinitiv</v>
    <v>8</v>
    <v>9</v>
    <v>FDO INV IMOB FII NCH BRASIL RECEBIVEIS IMOB CF (BVMF:NCHB11)</v>
    <v>10</v>
    <v>11</v>
    <v>Finance</v>
    <v>5</v>
    <v>9.4</v>
    <v>7.5</v>
    <v>BVMF</v>
    <v>9.34</v>
    <v>9.26</v>
    <v>B3 - Brazil Stock Exchange</v>
    <v>9.27</v>
    <v>45342.654097222221</v>
    <v>325</v>
    <v>BRL</v>
    <v>FDO INV IMOB FII NCH BRASIL RECEBIVEIS IMOB CF</v>
    <v>9.2799999999999994</v>
    <v>9.26</v>
    <v>NCHB11</v>
    <v>Fundos mais negociados</v>
    <v>FDO INV IMOB FII NCH BRASIL RECEBIVEIS IMOB CF (BVMF:NCHB11)</v>
    <v>-0.01</v>
    <v>-1.0789999999999999E-3</v>
    <v>8903</v>
  </rv>
  <rv s="2">
    <v>326</v>
  </rv>
  <rv s="0">
    <v>https://www.bing.com/financeapi/forcetrigger?t=btdd6h&amp;q=BVMF%3aNEWL11&amp;form=skydnc</v>
    <v>Learn more on Bing</v>
  </rv>
  <rv s="4">
    <v>pt-BR</v>
    <v>btdd6h</v>
    <v>268435456</v>
    <v>1</v>
    <v>Da plataforma Refinitiv</v>
    <v>8</v>
    <v>9</v>
    <v>NEWPORT LOGI STICA FII CF (BVMF:NEWL11)</v>
    <v>10</v>
    <v>11</v>
    <v>Finance</v>
    <v>5</v>
    <v>124.55</v>
    <v>87.15</v>
    <v>BVMF</v>
    <v>122.99</v>
    <v>121.51</v>
    <v>B3 - Brazil Stock Exchange</v>
    <v>122</v>
    <v>45342.654745370368</v>
    <v>328</v>
    <v>BRL</v>
    <v>NEWPORT LOGI STICA FII CF</v>
    <v>122.99</v>
    <v>122.09</v>
    <v>NEWL11</v>
    <v>Fundos mais negociados</v>
    <v>NEWPORT LOGI STICA FII CF (BVMF:NEWL11)</v>
    <v>0.09</v>
    <v>7.3769999999999999E-4</v>
    <v>172</v>
  </rv>
  <rv s="2">
    <v>329</v>
  </rv>
  <rv s="0">
    <v>https://www.bing.com/financeapi/forcetrigger?t=bvhwvh&amp;q=BVMF%3aPATL11&amp;form=skydnc</v>
    <v>Learn more on Bing</v>
  </rv>
  <rv s="4">
    <v>pt-BR</v>
    <v>bvhwvh</v>
    <v>268435456</v>
    <v>1</v>
    <v>Da plataforma Refinitiv</v>
    <v>8</v>
    <v>9</v>
    <v>PATRIA LOGISTICA FDO DE INV IMOB CF (BVMF:PATL11)</v>
    <v>10</v>
    <v>11</v>
    <v>Finance</v>
    <v>5</v>
    <v>72.81</v>
    <v>52.87</v>
    <v>BVMF</v>
    <v>70.7</v>
    <v>70.569999999999993</v>
    <v>B3 - Brazil Stock Exchange</v>
    <v>70.7</v>
    <v>45342.654962407032</v>
    <v>331</v>
    <v>BRL</v>
    <v>PATRIA LOGISTICA FDO DE INV IMOB CF</v>
    <v>70.7</v>
    <v>70.7</v>
    <v>PATL11</v>
    <v>Fundos mais negociados</v>
    <v>PATRIA LOGISTICA FDO DE INV IMOB CF (BVMF:PATL11)</v>
    <v>0</v>
    <v>0</v>
    <v>2001</v>
  </rv>
  <rv s="2">
    <v>332</v>
  </rv>
  <rv s="0">
    <v>https://www.bing.com/financeapi/forcetrigger?t=bvbt9c&amp;q=BVMF%3aPVBI11&amp;form=skydnc</v>
    <v>Learn more on Bing</v>
  </rv>
  <rv s="4">
    <v>pt-BR</v>
    <v>bvbt9c</v>
    <v>268435456</v>
    <v>1</v>
    <v>Da plataforma Refinitiv</v>
    <v>8</v>
    <v>9</v>
    <v>FII VBI PRIME PROPERTIES CF (BVMF:PVBI11)</v>
    <v>10</v>
    <v>11</v>
    <v>Finance</v>
    <v>5</v>
    <v>106.45</v>
    <v>78.83</v>
    <v>BVMF</v>
    <v>103.02</v>
    <v>102.86</v>
    <v>B3 - Brazil Stock Exchange</v>
    <v>103.02</v>
    <v>45342.655071654684</v>
    <v>334</v>
    <v>BRL</v>
    <v>FII VBI PRIME PROPERTIES CF</v>
    <v>102.88</v>
    <v>102.91</v>
    <v>PVBI11</v>
    <v>Fundos mais negociados</v>
    <v>FII VBI PRIME PROPERTIES CF (BVMF:PVBI11)</v>
    <v>-0.11</v>
    <v>-1.0680000000000002E-3</v>
    <v>23812</v>
  </rv>
  <rv s="2">
    <v>335</v>
  </rv>
  <rv s="0">
    <v>https://www.bing.com/financeapi/forcetrigger?t=bsryjc&amp;q=BVMF%3aQAGR11&amp;form=skydnc</v>
    <v>Learn more on Bing</v>
  </rv>
  <rv s="4">
    <v>pt-BR</v>
    <v>bsryjc</v>
    <v>268435456</v>
    <v>1</v>
    <v>Da plataforma Refinitiv</v>
    <v>8</v>
    <v>9</v>
    <v>QUASAR AGRO - FDO INV. IMOB. ETF (BVMF:QAGR11)</v>
    <v>10</v>
    <v>11</v>
    <v>Finance</v>
    <v>5</v>
    <v>50.4</v>
    <v>36.49</v>
    <v>BVMF</v>
    <v>49.58</v>
    <v>48.05</v>
    <v>B3 - Brazil Stock Exchange</v>
    <v>49.58</v>
    <v>45342.654328703706</v>
    <v>337</v>
    <v>BRL</v>
    <v>QUASAR AGRO - FDO INV. IMOB. ETF</v>
    <v>49.58</v>
    <v>49.43</v>
    <v>QAGR11</v>
    <v>Fundos mais negociados</v>
    <v>QUASAR AGRO - FDO INV. IMOB. ETF (BVMF:QAGR11)</v>
    <v>-0.15</v>
    <v>-3.0249999999999999E-3</v>
    <v>5392</v>
  </rv>
  <rv s="2">
    <v>338</v>
  </rv>
  <rv s="0">
    <v>https://www.bing.com/financeapi/forcetrigger?t=buizm7&amp;q=BVMF%3aRBHG11&amp;form=skydnc</v>
    <v>Learn more on Bing</v>
  </rv>
  <rv s="4">
    <v>pt-BR</v>
    <v>buizm7</v>
    <v>268435456</v>
    <v>1</v>
    <v>Da plataforma Refinitiv</v>
    <v>8</v>
    <v>9</v>
    <v>RIO BRAVO CREDITO IMOB IV FII (BVMF:RBHG11)</v>
    <v>10</v>
    <v>11</v>
    <v>Finance</v>
    <v>5</v>
    <v>93.59</v>
    <v>69.83</v>
    <v>BVMF</v>
    <v>91.94</v>
    <v>91.33</v>
    <v>B3 - Brazil Stock Exchange</v>
    <v>91.57</v>
    <v>45342.653229166666</v>
    <v>340</v>
    <v>BRL</v>
    <v>RIO BRAVO CREDITO IMOB IV FII</v>
    <v>91.57</v>
    <v>91.57</v>
    <v>RBHG11</v>
    <v>Fundos mais negociados</v>
    <v>RIO BRAVO CREDITO IMOB IV FII (BVMF:RBHG11)</v>
    <v>0</v>
    <v>0</v>
    <v>1459</v>
  </rv>
  <rv s="2">
    <v>341</v>
  </rv>
  <rv s="0">
    <v>https://www.bing.com/financeapi/forcetrigger?t=bjm5yc&amp;q=BVMF%3aRBRP11&amp;form=skydnc</v>
    <v>Learn more on Bing</v>
  </rv>
  <rv s="4">
    <v>pt-BR</v>
    <v>bjm5yc</v>
    <v>268435456</v>
    <v>1</v>
    <v>Da plataforma Refinitiv</v>
    <v>8</v>
    <v>9</v>
    <v>FDO INV IMOB RBR PROPERTIES CF (BVMF:RBRP11)</v>
    <v>10</v>
    <v>11</v>
    <v>Finance</v>
    <v>5</v>
    <v>61.95</v>
    <v>41.23</v>
    <v>BVMF</v>
    <v>57.65</v>
    <v>57.18</v>
    <v>B3 - Brazil Stock Exchange</v>
    <v>57.39</v>
    <v>45342.655057870368</v>
    <v>343</v>
    <v>BRL</v>
    <v>FDO INV IMOB RBR PROPERTIES CF</v>
    <v>57.3</v>
    <v>57.45</v>
    <v>RBRP11</v>
    <v>Fundos mais negociados</v>
    <v>FDO INV IMOB RBR PROPERTIES CF (BVMF:RBRP11)</v>
    <v>0.06</v>
    <v>1.0449999999999999E-3</v>
    <v>10758</v>
  </rv>
  <rv s="2">
    <v>344</v>
  </rv>
  <rv s="0">
    <v>https://www.bing.com/financeapi/forcetrigger?t=bjm627&amp;q=BVMF%3aRBRR11&amp;form=skydnc</v>
    <v>Learn more on Bing</v>
  </rv>
  <rv s="4">
    <v>pt-BR</v>
    <v>bjm627</v>
    <v>268435456</v>
    <v>1</v>
    <v>Da plataforma Refinitiv</v>
    <v>8</v>
    <v>9</v>
    <v>FII RBR RENDIMENTO HIGH GRADE CF (BVMF:RBRR11)</v>
    <v>10</v>
    <v>11</v>
    <v>Finance</v>
    <v>5</v>
    <v>90.53</v>
    <v>75.23</v>
    <v>BVMF</v>
    <v>90.53</v>
    <v>90</v>
    <v>B3 - Brazil Stock Exchange</v>
    <v>90</v>
    <v>45342.655069444445</v>
    <v>346</v>
    <v>BRL</v>
    <v>FII RBR RENDIMENTO HIGH GRADE CF</v>
    <v>90</v>
    <v>90.39</v>
    <v>RBRR11</v>
    <v>Fundos mais negociados</v>
    <v>FII RBR RENDIMENTO HIGH GRADE CF (BVMF:RBRR11)</v>
    <v>0.39</v>
    <v>4.333E-3</v>
    <v>13704</v>
  </rv>
  <rv s="2">
    <v>347</v>
  </rv>
  <rv s="0">
    <v>https://www.bing.com/financeapi/forcetrigger?t=bpzq1h&amp;q=BVMF%3aRBRY11&amp;form=skydnc</v>
    <v>Learn more on Bing</v>
  </rv>
  <rv s="4">
    <v>pt-BR</v>
    <v>bpzq1h</v>
    <v>268435456</v>
    <v>1</v>
    <v>Da plataforma Refinitiv</v>
    <v>8</v>
    <v>9</v>
    <v>FD INV IMOB RBR PVT CREDITO IMOB CEF (BVMF:RBRY11)</v>
    <v>10</v>
    <v>11</v>
    <v>Finance</v>
    <v>5</v>
    <v>100.6</v>
    <v>79.8</v>
    <v>BVMF</v>
    <v>100.06</v>
    <v>99.51</v>
    <v>B3 - Brazil Stock Exchange</v>
    <v>99.75</v>
    <v>45342.655046296299</v>
    <v>349</v>
    <v>BRL</v>
    <v>FD INV IMOB RBR PVT CREDITO IMOB CEF</v>
    <v>99.87</v>
    <v>100</v>
    <v>RBRY11</v>
    <v>Fundos mais negociados</v>
    <v>FD INV IMOB RBR PVT CREDITO IMOB CEF (BVMF:RBRY11)</v>
    <v>0.25</v>
    <v>2.506E-3</v>
    <v>15564</v>
  </rv>
  <rv s="2">
    <v>350</v>
  </rv>
  <rv s="0">
    <v>https://www.bing.com/financeapi/forcetrigger?t=apmka2&amp;q=BVMF%3aRCRB11&amp;form=skydnc</v>
    <v>Learn more on Bing</v>
  </rv>
  <rv s="4">
    <v>pt-BR</v>
    <v>apmka2</v>
    <v>268435456</v>
    <v>1</v>
    <v>Da plataforma Refinitiv</v>
    <v>8</v>
    <v>9</v>
    <v>FDO INV IMOB RIO BRAVO RENDA COR ETF (BVMF:RCRB11)</v>
    <v>10</v>
    <v>11</v>
    <v>Finance</v>
    <v>5</v>
    <v>166.09</v>
    <v>98.78</v>
    <v>BVMF</v>
    <v>163.89</v>
    <v>163.04</v>
    <v>B3 - Brazil Stock Exchange</v>
    <v>163.32</v>
    <v>45342.654842661716</v>
    <v>352</v>
    <v>BRL</v>
    <v>FDO INV IMOB RIO BRAVO RENDA COR ETF</v>
    <v>163.32</v>
    <v>163.09</v>
    <v>RCRB11</v>
    <v>Fundos mais negociados</v>
    <v>FDO INV IMOB RIO BRAVO RENDA COR ETF (BVMF:RCRB11)</v>
    <v>-0.23</v>
    <v>-1.4080000000000002E-3</v>
    <v>810</v>
  </rv>
  <rv s="2">
    <v>353</v>
  </rv>
  <rv s="0">
    <v>https://www.bing.com/financeapi/forcetrigger?t=c3rkgh&amp;q=BVMF%3aSNCI11&amp;form=skydnc</v>
    <v>Learn more on Bing</v>
  </rv>
  <rv s="4">
    <v>pt-BR</v>
    <v>c3rkgh</v>
    <v>268435456</v>
    <v>1</v>
    <v>Da plataforma Refinitiv</v>
    <v>8</v>
    <v>9</v>
    <v>SUNO RECEBIVEIS IMOB FII CEF (BVMF:SNCI11)</v>
    <v>10</v>
    <v>11</v>
    <v>Finance</v>
    <v>5</v>
    <v>100.08</v>
    <v>80.38</v>
    <v>BVMF</v>
    <v>99.5</v>
    <v>99.2</v>
    <v>B3 - Brazil Stock Exchange</v>
    <v>99.2</v>
    <v>45342.654675925929</v>
    <v>355</v>
    <v>BRL</v>
    <v>SUNO RECEBIVEIS IMOB FII CEF</v>
    <v>99.2</v>
    <v>99.45</v>
    <v>SNCI11</v>
    <v>Fundos mais negociados</v>
    <v>SUNO RECEBIVEIS IMOB FII CEF (BVMF:SNCI11)</v>
    <v>0.25</v>
    <v>2.5200000000000001E-3</v>
    <v>2154</v>
  </rv>
  <rv s="2">
    <v>356</v>
  </rv>
  <rv s="0">
    <v>https://www.bing.com/financeapi/forcetrigger?t=brxtgh&amp;q=BVMF%3aTEPP11&amp;form=skydnc</v>
    <v>Learn more on Bing</v>
  </rv>
  <rv s="4">
    <v>pt-BR</v>
    <v>brxtgh</v>
    <v>268435456</v>
    <v>1</v>
    <v>Da plataforma Refinitiv</v>
    <v>8</v>
    <v>9</v>
    <v>SDI PROPERTIES - FDO INV IMOB ETF (BVMF:TEPP11)</v>
    <v>10</v>
    <v>11</v>
    <v>Finance</v>
    <v>5</v>
    <v>97.08</v>
    <v>59.48</v>
    <v>BVMF</v>
    <v>94.07</v>
    <v>93.5</v>
    <v>B3 - Brazil Stock Exchange</v>
    <v>94.07</v>
    <v>45342.654861111114</v>
    <v>358</v>
    <v>BRL</v>
    <v>SDI PROPERTIES - FDO INV IMOB ETF</v>
    <v>94.07</v>
    <v>93.66</v>
    <v>TEPP11</v>
    <v>Fundos mais negociados</v>
    <v>SDI PROPERTIES - FDO INV IMOB ETF (BVMF:TEPP11)</v>
    <v>-0.41</v>
    <v>-4.3579999999999999E-3</v>
    <v>1791</v>
  </rv>
  <rv s="2">
    <v>359</v>
  </rv>
  <rv s="0">
    <v>https://www.bing.com/financeapi/forcetrigger?t=apngar&amp;q=BVMF%3aTGAR11&amp;form=skydnc</v>
    <v>Learn more on Bing</v>
  </rv>
  <rv s="4">
    <v>pt-BR</v>
    <v>apngar</v>
    <v>268435456</v>
    <v>1</v>
    <v>Da plataforma Refinitiv</v>
    <v>8</v>
    <v>9</v>
    <v>FDO INV IMOB TG ATIVO REAL CF (BVMF:TGAR11)</v>
    <v>10</v>
    <v>11</v>
    <v>Finance</v>
    <v>5</v>
    <v>127.5</v>
    <v>96.74</v>
    <v>BVMF</v>
    <v>127</v>
    <v>126.3</v>
    <v>B3 - Brazil Stock Exchange</v>
    <v>126.7</v>
    <v>45342.655069444445</v>
    <v>361</v>
    <v>BRL</v>
    <v>FDO INV IMOB TG ATIVO REAL CF</v>
    <v>126.7</v>
    <v>126.46</v>
    <v>TGAR11</v>
    <v>Fundos mais negociados</v>
    <v>FDO INV IMOB TG ATIVO REAL CF (BVMF:TGAR11)</v>
    <v>-0.24</v>
    <v>-1.8940000000000001E-3</v>
    <v>20838</v>
  </rv>
  <rv s="2">
    <v>362</v>
  </rv>
  <rv s="0">
    <v>https://www.bing.com/financeapi/forcetrigger?t=btjrqh&amp;q=BVMF%3aTRXF11&amp;form=skydnc</v>
    <v>Learn more on Bing</v>
  </rv>
  <rv s="4">
    <v>pt-BR</v>
    <v>btjrqh</v>
    <v>268435456</v>
    <v>1</v>
    <v>Da plataforma Refinitiv</v>
    <v>8</v>
    <v>9</v>
    <v>TRX REAL ESTATE FII CF (BVMF:TRXF11)</v>
    <v>10</v>
    <v>11</v>
    <v>Finance</v>
    <v>5</v>
    <v>112.69</v>
    <v>92.21</v>
    <v>BVMF</v>
    <v>112.69</v>
    <v>112.2</v>
    <v>B3 - Brazil Stock Exchange</v>
    <v>112.27</v>
    <v>45342.654990034374</v>
    <v>364</v>
    <v>BRL</v>
    <v>TRX REAL ESTATE FII CF</v>
    <v>112.25</v>
    <v>112.41</v>
    <v>TRXF11</v>
    <v>Fundos mais negociados</v>
    <v>TRX REAL ESTATE FII CF (BVMF:TRXF11)</v>
    <v>0.14000000000000001</v>
    <v>1.2470000000000001E-3</v>
    <v>15862</v>
  </rv>
  <rv s="2">
    <v>365</v>
  </rv>
  <rv s="0">
    <v>https://www.bing.com/financeapi/forcetrigger?t=bvkmhw&amp;q=BVMF%3aURPR11&amp;form=skydnc</v>
    <v>Learn more on Bing</v>
  </rv>
  <rv s="4">
    <v>pt-BR</v>
    <v>bvkmhw</v>
    <v>268435456</v>
    <v>1</v>
    <v>Da plataforma Refinitiv</v>
    <v>8</v>
    <v>9</v>
    <v>URCA PRIME RENDA FII CF (BVMF:URPR11)</v>
    <v>10</v>
    <v>11</v>
    <v>Finance</v>
    <v>5</v>
    <v>92.58</v>
    <v>76.930000000000007</v>
    <v>BVMF</v>
    <v>89.6</v>
    <v>89.2</v>
    <v>B3 - Brazil Stock Exchange</v>
    <v>89.17</v>
    <v>45342.654918981483</v>
    <v>367</v>
    <v>BRL</v>
    <v>URCA PRIME RENDA FII CF</v>
    <v>89.47</v>
    <v>89.37</v>
    <v>URPR11</v>
    <v>Fundos mais negociados</v>
    <v>URCA PRIME RENDA FII CF (BVMF:URPR11)</v>
    <v>0.2</v>
    <v>2.2430000000000002E-3</v>
    <v>8393</v>
  </rv>
  <rv s="2">
    <v>368</v>
  </rv>
  <rv s="0">
    <v>https://www.bing.com/financeapi/forcetrigger?t=c2ikur&amp;q=BVMF%3aVCRR11&amp;form=skydnc</v>
    <v>Learn more on Bing</v>
  </rv>
  <rv s="4">
    <v>pt-BR</v>
    <v>c2ikur</v>
    <v>268435456</v>
    <v>1</v>
    <v>Da plataforma Refinitiv</v>
    <v>8</v>
    <v>9</v>
    <v>VECTIS RENDA RESIDENCIAL FII CEF (BVMF:VCRR11)</v>
    <v>10</v>
    <v>11</v>
    <v>Finance</v>
    <v>5</v>
    <v>82.65</v>
    <v>61.13</v>
    <v>BVMF</v>
    <v>71.510000000000005</v>
    <v>70.48</v>
    <v>B3 - Brazil Stock Exchange</v>
    <v>70.599999999999994</v>
    <v>45342.654942129629</v>
    <v>370</v>
    <v>BRL</v>
    <v>VECTIS RENDA RESIDENCIAL FII CEF</v>
    <v>70.59</v>
    <v>71.3</v>
    <v>VCRR11</v>
    <v>Fundos mais negociados</v>
    <v>VECTIS RENDA RESIDENCIAL FII CEF (BVMF:VCRR11)</v>
    <v>0.7</v>
    <v>9.9150000000000002E-3</v>
    <v>7604</v>
  </rv>
  <rv s="2">
    <v>371</v>
  </rv>
  <rv s="0">
    <v>https://www.bing.com/financeapi/forcetrigger?t=bzxlur&amp;q=BVMF%3aVGHF11&amp;form=skydnc</v>
    <v>Learn more on Bing</v>
  </rv>
  <rv s="4">
    <v>pt-BR</v>
    <v>bzxlur</v>
    <v>268435456</v>
    <v>1</v>
    <v>Da plataforma Refinitiv</v>
    <v>8</v>
    <v>9</v>
    <v>VALORA HEDGE FUND FDO DE INV IMOB CF (BVMF:VGHF11)</v>
    <v>10</v>
    <v>11</v>
    <v>Finance</v>
    <v>5</v>
    <v>9.66</v>
    <v>7.57</v>
    <v>BVMF</v>
    <v>9.36</v>
    <v>9.33</v>
    <v>B3 - Brazil Stock Exchange</v>
    <v>9.34</v>
    <v>45342.655050844529</v>
    <v>373</v>
    <v>BRL</v>
    <v>VALORA HEDGE FUND FDO DE INV IMOB CF</v>
    <v>9.34</v>
    <v>9.35</v>
    <v>VGHF11</v>
    <v>Fundos mais negociados</v>
    <v>VALORA HEDGE FUND FDO DE INV IMOB CF (BVMF:VGHF11)</v>
    <v>0.01</v>
    <v>1.0709999999999999E-3</v>
    <v>239006</v>
  </rv>
  <rv s="2">
    <v>374</v>
  </rv>
  <rv s="0">
    <v>https://www.bing.com/financeapi/forcetrigger?t=bu47f2&amp;q=BVMF%3aVGIP11&amp;form=skydnc</v>
    <v>Learn more on Bing</v>
  </rv>
  <rv s="4">
    <v>pt-BR</v>
    <v>bu47f2</v>
    <v>268435456</v>
    <v>1</v>
    <v>Da plataforma Refinitiv</v>
    <v>8</v>
    <v>9</v>
    <v>VALORA CRI INDICE DE PRECO FII CF (BVMF:VGIP11)</v>
    <v>10</v>
    <v>11</v>
    <v>Finance</v>
    <v>5</v>
    <v>93.18</v>
    <v>69.790000000000006</v>
    <v>BVMF</v>
    <v>92.92</v>
    <v>92.3</v>
    <v>B3 - Brazil Stock Exchange</v>
    <v>92.21</v>
    <v>45342.655023148145</v>
    <v>376</v>
    <v>BRL</v>
    <v>VALORA CRI INDICE DE PRECO FII CF</v>
    <v>92.3</v>
    <v>92.79</v>
    <v>VGIP11</v>
    <v>Fundos mais negociados</v>
    <v>VALORA CRI INDICE DE PRECO FII CF (BVMF:VGIP11)</v>
    <v>0.57999999999999996</v>
    <v>6.2900000000000005E-3</v>
    <v>5369</v>
  </rv>
  <rv s="2">
    <v>377</v>
  </rv>
  <rv s="0">
    <v>https://www.bing.com/financeapi/forcetrigger?t=bjlpar&amp;q=BVMF%3aVGIR11&amp;form=skydnc</v>
    <v>Learn more on Bing</v>
  </rv>
  <rv s="4">
    <v>pt-BR</v>
    <v>bjlpar</v>
    <v>268435456</v>
    <v>1</v>
    <v>Da plataforma Refinitiv</v>
    <v>8</v>
    <v>9</v>
    <v>VALORA RE III FDO INV IMOB FII CF (BVMF:VGIR11)</v>
    <v>10</v>
    <v>11</v>
    <v>Finance</v>
    <v>5</v>
    <v>9.82</v>
    <v>8.06</v>
    <v>BVMF</v>
    <v>9.82</v>
    <v>9.74</v>
    <v>B3 - Brazil Stock Exchange</v>
    <v>9.74</v>
    <v>45342.655095428127</v>
    <v>379</v>
    <v>BRL</v>
    <v>VALORA RE III FDO INV IMOB FII CF</v>
    <v>9.74</v>
    <v>9.82</v>
    <v>VGIR11</v>
    <v>Fundos mais negociados</v>
    <v>VALORA RE III FDO INV IMOB FII CF (BVMF:VGIR11)</v>
    <v>0.08</v>
    <v>8.2140000000000008E-3</v>
    <v>187405</v>
  </rv>
  <rv s="2">
    <v>380</v>
  </rv>
  <rv s="0">
    <v>https://www.bing.com/financeapi/forcetrigger?t=bpiutc&amp;q=BVMF%3aVILG11&amp;form=skydnc</v>
    <v>Learn more on Bing</v>
  </rv>
  <rv s="4">
    <v>pt-BR</v>
    <v>bpiutc</v>
    <v>268435456</v>
    <v>1</v>
    <v>Da plataforma Refinitiv</v>
    <v>8</v>
    <v>9</v>
    <v>FII VINCILOG ETF (BVMF:VILG11)</v>
    <v>10</v>
    <v>11</v>
    <v>Finance</v>
    <v>5</v>
    <v>107.64</v>
    <v>77.209999999999994</v>
    <v>BVMF</v>
    <v>92.24</v>
    <v>91.36</v>
    <v>B3 - Brazil Stock Exchange</v>
    <v>91.33</v>
    <v>45342.655023148145</v>
    <v>382</v>
    <v>BRL</v>
    <v>FII VINCILOG ETF</v>
    <v>91.63</v>
    <v>91.58</v>
    <v>VILG11</v>
    <v>Fundos mais negociados</v>
    <v>FII VINCILOG ETF (BVMF:VILG11)</v>
    <v>0.25</v>
    <v>2.7369999999999998E-3</v>
    <v>9061</v>
  </rv>
  <rv s="2">
    <v>383</v>
  </rv>
  <rv s="0">
    <v>https://www.bing.com/financeapi/forcetrigger?t=apnk7w&amp;q=BVMF%3aVISC11&amp;form=skydnc</v>
    <v>Learn more on Bing</v>
  </rv>
  <rv s="4">
    <v>pt-BR</v>
    <v>apnk7w</v>
    <v>268435456</v>
    <v>1</v>
    <v>Da plataforma Refinitiv</v>
    <v>8</v>
    <v>9</v>
    <v>VINCI SHOPPING CENTERS FDO INVEST IMOB CF (BVMF:VISC11)</v>
    <v>10</v>
    <v>11</v>
    <v>Finance</v>
    <v>5</v>
    <v>123.54</v>
    <v>92.14</v>
    <v>BVMF</v>
    <v>122.5</v>
    <v>121.58</v>
    <v>B3 - Brazil Stock Exchange</v>
    <v>121.5</v>
    <v>45342.65506861094</v>
    <v>385</v>
    <v>BRL</v>
    <v>VINCI SHOPPING CENTERS FDO INVEST IMOB CF</v>
    <v>121.78</v>
    <v>121.92</v>
    <v>VISC11</v>
    <v>Fundos mais negociados</v>
    <v>VINCI SHOPPING CENTERS FDO INVEST IMOB CF (BVMF:VISC11)</v>
    <v>0.42</v>
    <v>3.457E-3</v>
    <v>36023</v>
  </rv>
  <rv s="2">
    <v>386</v>
  </rv>
  <rv s="0">
    <v>https://www.bing.com/financeapi/forcetrigger?t=apnkxm&amp;q=BVMF%3aVRTA11&amp;form=skydnc</v>
    <v>Learn more on Bing</v>
  </rv>
  <rv s="4">
    <v>pt-BR</v>
    <v>apnkxm</v>
    <v>268435456</v>
    <v>1</v>
    <v>Da plataforma Refinitiv</v>
    <v>8</v>
    <v>9</v>
    <v>FATOR VERITA FDO INV IMOB OF (BVMF:VRTA11)</v>
    <v>10</v>
    <v>11</v>
    <v>Finance</v>
    <v>5</v>
    <v>88.36</v>
    <v>74.16</v>
    <v>BVMF</v>
    <v>87.57</v>
    <v>87.3</v>
    <v>B3 - Brazil Stock Exchange</v>
    <v>87.42</v>
    <v>45342.654963749999</v>
    <v>388</v>
    <v>BRL</v>
    <v>FATOR VERITA FDO INV IMOB OF</v>
    <v>87.35</v>
    <v>87.57</v>
    <v>VRTA11</v>
    <v>Fundos mais negociados</v>
    <v>FATOR VERITA FDO INV IMOB OF (BVMF:VRTA11)</v>
    <v>0.15</v>
    <v>1.7160000000000001E-3</v>
    <v>5258</v>
  </rv>
  <rv s="2">
    <v>389</v>
  </rv>
  <rv s="0">
    <v>https://www.bing.com/financeapi/forcetrigger?t=c6dg77&amp;q=BVMF%3aWHGR11&amp;form=skydnc</v>
    <v>Learn more on Bing</v>
  </rv>
  <rv s="11">
    <v>pt-BR</v>
    <v>c6dg77</v>
    <v>268435456</v>
    <v>1</v>
    <v>Da plataforma Refinitiv</v>
    <v>30</v>
    <v>31</v>
    <v>WHG REAL ESTATE FII CF (BVMF:WHGR11)</v>
    <v>10</v>
    <v>32</v>
    <v>Finance</v>
    <v>5</v>
    <v>BVMF</v>
    <v>9.7799999999999994</v>
    <v>9.7799999999999994</v>
    <v>B3 - Brazil Stock Exchange</v>
    <v>9.65</v>
    <v>45338.934219814066</v>
    <v>391</v>
    <v>BRL</v>
    <v>WHG REAL ESTATE FII CF</v>
    <v>9.7799999999999994</v>
    <v>9.7799999999999994</v>
    <v>WHGR11</v>
    <v>Fundos mais negociados</v>
    <v>WHG REAL ESTATE FII CF (BVMF:WHGR11)</v>
    <v>0.13</v>
    <v>1.3472E-2</v>
    <v>55795</v>
  </rv>
  <rv s="2">
    <v>392</v>
  </rv>
  <rv s="0">
    <v>https://www.bing.com/financeapi/forcetrigger?t=apnmc7&amp;q=BVMF%3aXPCM11&amp;form=skydnc</v>
    <v>Learn more on Bing</v>
  </rv>
  <rv s="4">
    <v>pt-BR</v>
    <v>apnmc7</v>
    <v>268435456</v>
    <v>1</v>
    <v>Da plataforma Refinitiv</v>
    <v>8</v>
    <v>9</v>
    <v>FDO INV IMOB XP CORPORATE MACAE ETF (BVMF:XPCM11)</v>
    <v>10</v>
    <v>11</v>
    <v>Finance</v>
    <v>5</v>
    <v>14.63</v>
    <v>9.4</v>
    <v>BVMF</v>
    <v>9.49</v>
    <v>9.4700000000000006</v>
    <v>B3 - Brazil Stock Exchange</v>
    <v>9.49</v>
    <v>45342.653336435156</v>
    <v>394</v>
    <v>BRL</v>
    <v>FDO INV IMOB XP CORPORATE MACAE ETF</v>
    <v>9.49</v>
    <v>9.4700000000000006</v>
    <v>XPCM11</v>
    <v>Fundos mais negociados</v>
    <v>FDO INV IMOB XP CORPORATE MACAE ETF (BVMF:XPCM11)</v>
    <v>-0.02</v>
    <v>-2.1069999999999999E-3</v>
    <v>761</v>
  </rv>
  <rv s="2">
    <v>395</v>
  </rv>
  <rv s="0">
    <v>https://www.bing.com/financeapi/forcetrigger?t=bgly3m&amp;q=BVMF%3aXPML11&amp;form=skydnc</v>
    <v>Learn more on Bing</v>
  </rv>
  <rv s="4">
    <v>pt-BR</v>
    <v>bgly3m</v>
    <v>268435456</v>
    <v>1</v>
    <v>Da plataforma Refinitiv</v>
    <v>8</v>
    <v>9</v>
    <v>XP MALLS FDO INV IMOB FII ETF (BVMF:XPML11)</v>
    <v>10</v>
    <v>11</v>
    <v>Finance</v>
    <v>5</v>
    <v>119.3</v>
    <v>85.27</v>
    <v>BVMF</v>
    <v>117.9</v>
    <v>117.51</v>
    <v>B3 - Brazil Stock Exchange</v>
    <v>117.73</v>
    <v>45342.655074328126</v>
    <v>397</v>
    <v>BRL</v>
    <v>XP MALLS FDO INV IMOB FII ETF</v>
    <v>117.72</v>
    <v>117.66</v>
    <v>XPML11</v>
    <v>Fundos mais negociados</v>
    <v>XP MALLS FDO INV IMOB FII ETF (BVMF:XPML11)</v>
    <v>-7.0000000000000007E-2</v>
    <v>-5.9460000000000003E-4</v>
    <v>40075</v>
  </rv>
  <rv s="2">
    <v>398</v>
  </rv>
  <rv s="0">
    <v>https://www.bing.com/financeapi/forcetrigger?t=bwxh1h&amp;q=BVMF%3aBDIV11&amp;form=skydnc</v>
    <v>Learn more on Bing</v>
  </rv>
  <rv s="4">
    <v>pt-BR</v>
    <v>bwxh1h</v>
    <v>268435456</v>
    <v>1</v>
    <v>Da plataforma Refinitiv</v>
    <v>8</v>
    <v>9</v>
    <v>BTG PACTUAL INFRA DIV FIP EM INFRA (BVMF:BDIV11)</v>
    <v>10</v>
    <v>11</v>
    <v>Finance</v>
    <v>5</v>
    <v>129.41</v>
    <v>96.23</v>
    <v>BVMF</v>
    <v>124.94</v>
    <v>123.8</v>
    <v>B3 - Brazil Stock Exchange</v>
    <v>123.8</v>
    <v>45342.654931226563</v>
    <v>400</v>
    <v>BRL</v>
    <v>BTG PACTUAL INFRA DIV FIP EM INFRA</v>
    <v>123.8</v>
    <v>124.11</v>
    <v>BDIV11</v>
    <v>Fundos mais negociados</v>
    <v>BTG PACTUAL INFRA DIV FIP EM INFRA (BVMF:BDIV11)</v>
    <v>0.31</v>
    <v>2.5040000000000001E-3</v>
    <v>765</v>
  </rv>
  <rv s="2">
    <v>401</v>
  </rv>
  <rv s="0">
    <v>https://www.bing.com/financeapi/forcetrigger?t=btsoc7&amp;q=BVMF%3aBRZP11&amp;form=skydnc</v>
    <v>Learn more on Bing</v>
  </rv>
  <rv s="4">
    <v>pt-BR</v>
    <v>btsoc7</v>
    <v>268435456</v>
    <v>1</v>
    <v>Da plataforma Refinitiv</v>
    <v>8</v>
    <v>9</v>
    <v>BRZ INFRA PORTOS FIP CF (BVMF:BRZP11)</v>
    <v>10</v>
    <v>11</v>
    <v>Finance</v>
    <v>5</v>
    <v>100.77</v>
    <v>67.5</v>
    <v>BVMF</v>
    <v>94</v>
    <v>92.95</v>
    <v>B3 - Brazil Stock Exchange</v>
    <v>93.84</v>
    <v>45342.654889432815</v>
    <v>403</v>
    <v>BRL</v>
    <v>BRZ INFRA PORTOS FIP CF</v>
    <v>92.95</v>
    <v>93.61</v>
    <v>BRZP11</v>
    <v>Fundos mais negociados</v>
    <v>BRZ INFRA PORTOS FIP CF (BVMF:BRZP11)</v>
    <v>-0.23</v>
    <v>-2.4510000000000001E-3</v>
    <v>1190</v>
  </rv>
  <rv s="2">
    <v>404</v>
  </rv>
  <rv s="0">
    <v>https://www.bing.com/financeapi/forcetrigger?t=bxjkpr&amp;q=BVMF%3aENDD11&amp;form=skydnc</v>
    <v>Learn more on Bing</v>
  </rv>
  <rv s="4">
    <v>pt-BR</v>
    <v>bxjkpr</v>
    <v>268435456</v>
    <v>1</v>
    <v>Da plataforma Refinitiv</v>
    <v>8</v>
    <v>9</v>
    <v>ENDURANCE DEBT FI PART INFRA CF (BVMF:ENDD11)</v>
    <v>10</v>
    <v>11</v>
    <v>Finance</v>
    <v>5</v>
    <v>108.18</v>
    <v>82.57</v>
    <v>BVMF</v>
    <v>108.1</v>
    <v>108.1</v>
    <v>B3 - Brazil Stock Exchange</v>
    <v>108.1</v>
    <v>45342.647175925929</v>
    <v>406</v>
    <v>BRL</v>
    <v>ENDURANCE DEBT FI PART INFRA CF</v>
    <v>108.1</v>
    <v>108.1</v>
    <v>ENDD11</v>
    <v>Fundos mais negociados</v>
    <v>ENDURANCE DEBT FI PART INFRA CF (BVMF:ENDD11)</v>
    <v>0</v>
    <v>0</v>
    <v>35</v>
  </rv>
  <rv s="2">
    <v>407</v>
  </rv>
  <rv s="0">
    <v>https://www.bing.com/financeapi/forcetrigger?t=c1v2gh&amp;q=BVMF%3aBDIF11&amp;form=skydnc</v>
    <v>Learn more on Bing</v>
  </rv>
  <rv s="4">
    <v>pt-BR</v>
    <v>c1v2gh</v>
    <v>268435456</v>
    <v>1</v>
    <v>Da plataforma Refinitiv</v>
    <v>8</v>
    <v>9</v>
    <v>BTG PACTUAL DIV INFR FIC FII INFRA RF (BVMF:BDIF11)</v>
    <v>10</v>
    <v>11</v>
    <v>Finance</v>
    <v>5</v>
    <v>98.3</v>
    <v>82</v>
    <v>BVMF</v>
    <v>91.95</v>
    <v>90.94</v>
    <v>B3 - Brazil Stock Exchange</v>
    <v>90.82</v>
    <v>45342.654988425929</v>
    <v>409</v>
    <v>BRL</v>
    <v>BTG PACTUAL DIV INFR FIC FII INFRA RF</v>
    <v>90.94</v>
    <v>91.42</v>
    <v>BDIF11</v>
    <v>Fundos mais negociados</v>
    <v>BTG PACTUAL DIV INFR FIC FII INFRA RF (BVMF:BDIF11)</v>
    <v>0.6</v>
    <v>6.6059999999999999E-3</v>
    <v>10765</v>
  </rv>
  <rv s="2">
    <v>410</v>
  </rv>
  <rv s="0">
    <v>https://www.bing.com/financeapi/forcetrigger?t=c3o9ur&amp;q=BVMF%3aBIDB11&amp;form=skydnc</v>
    <v>Learn more on Bing</v>
  </rv>
  <rv s="4">
    <v>pt-BR</v>
    <v>c3o9ur</v>
    <v>268435456</v>
    <v>1</v>
    <v>Da plataforma Refinitiv</v>
    <v>8</v>
    <v>9</v>
    <v>INTER INFRA FIC RENDA FIXA CREDIT CF (BVMF:BIDB11)</v>
    <v>10</v>
    <v>11</v>
    <v>Finance</v>
    <v>5</v>
    <v>95.69</v>
    <v>83.77</v>
    <v>BVMF</v>
    <v>93.08</v>
    <v>92.65</v>
    <v>B3 - Brazil Stock Exchange</v>
    <v>93.85</v>
    <v>45342.65148396953</v>
    <v>412</v>
    <v>BRL</v>
    <v>INTER INFRA FIC RENDA FIXA CREDIT CF</v>
    <v>92.66</v>
    <v>92.95</v>
    <v>BIDB11</v>
    <v>Fundos mais negociados</v>
    <v>INTER INFRA FIC RENDA FIXA CREDIT CF (BVMF:BIDB11)</v>
    <v>-0.9</v>
    <v>-9.5899999999999996E-3</v>
    <v>1050</v>
  </rv>
  <rv s="2">
    <v>413</v>
  </rv>
  <rv s="0">
    <v>https://www.bing.com/financeapi/forcetrigger?t=c1yvw7&amp;q=BVMF%3aCPTI11&amp;form=skydnc</v>
    <v>Learn more on Bing</v>
  </rv>
  <rv s="4">
    <v>pt-BR</v>
    <v>c1yvw7</v>
    <v>268435456</v>
    <v>1</v>
    <v>Da plataforma Refinitiv</v>
    <v>8</v>
    <v>9</v>
    <v>CAPITANIA INFRA FIC FII INFRA RFCP (BVMF:CPTI11)</v>
    <v>10</v>
    <v>11</v>
    <v>Finance</v>
    <v>5</v>
    <v>104.5</v>
    <v>91.5</v>
    <v>BVMF</v>
    <v>101</v>
    <v>100.16</v>
    <v>B3 - Brazil Stock Exchange</v>
    <v>100.21</v>
    <v>45342.655086041406</v>
    <v>415</v>
    <v>BRL</v>
    <v>CAPITANIA INFRA FIC FII INFRA RFCP</v>
    <v>100.16</v>
    <v>100.89</v>
    <v>CPTI11</v>
    <v>Fundos mais negociados</v>
    <v>CAPITANIA INFRA FIC FII INFRA RFCP (BVMF:CPTI11)</v>
    <v>0.68</v>
    <v>6.7859999999999995E-3</v>
    <v>8094</v>
  </rv>
  <rv s="2">
    <v>416</v>
  </rv>
  <rv s="0">
    <v>https://www.bing.com/financeapi/forcetrigger?t=bv4hlh&amp;q=BVMF%3aIFRA11&amp;form=skydnc</v>
    <v>Learn more on Bing</v>
  </rv>
  <rv s="4">
    <v>pt-BR</v>
    <v>bv4hlh</v>
    <v>268435456</v>
    <v>1</v>
    <v>Da plataforma Refinitiv</v>
    <v>8</v>
    <v>9</v>
    <v>ITAU FDO INV EM COTAS DE FIDC DE INFRAESTRUTURA (BVMF:IFRA11)</v>
    <v>10</v>
    <v>11</v>
    <v>Finance</v>
    <v>5</v>
    <v>113.47</v>
    <v>93.63</v>
    <v>BVMF</v>
    <v>109.94</v>
    <v>108.53</v>
    <v>B3 - Brazil Stock Exchange</v>
    <v>109.1</v>
    <v>45342.65489635391</v>
    <v>418</v>
    <v>BRL</v>
    <v>ITAU FDO INV EM COTAS DE FIDC DE INFRAESTRUTURA</v>
    <v>109.61</v>
    <v>109</v>
    <v>IFRA11</v>
    <v>Fundos mais negociados</v>
    <v>ITAU FDO INV EM COTAS DE FIDC DE INFRAESTRUTURA (BVMF:IFRA11)</v>
    <v>-0.1</v>
    <v>-9.1660000000000005E-4</v>
    <v>5873</v>
  </rv>
  <rv s="2">
    <v>419</v>
  </rv>
  <rv s="0">
    <v>https://www.bing.com/financeapi/forcetrigger?t=c4nxtc&amp;q=BVMF%3aJURO11&amp;form=skydnc</v>
    <v>Learn more on Bing</v>
  </rv>
  <rv s="4">
    <v>pt-BR</v>
    <v>c4nxtc</v>
    <v>268435456</v>
    <v>1</v>
    <v>Da plataforma Refinitiv</v>
    <v>8</v>
    <v>9</v>
    <v>SPARTA INFRA FIC FI INFRA RF CP (BVMF:JURO11)</v>
    <v>10</v>
    <v>11</v>
    <v>Finance</v>
    <v>5</v>
    <v>110.72</v>
    <v>90.46</v>
    <v>BVMF</v>
    <v>107.46</v>
    <v>106.65</v>
    <v>B3 - Brazil Stock Exchange</v>
    <v>106.96</v>
    <v>45342.65497148125</v>
    <v>421</v>
    <v>BRL</v>
    <v>SPARTA INFRA FIC FI INFRA RF CP</v>
    <v>106.96</v>
    <v>106.9</v>
    <v>JURO11</v>
    <v>Fundos mais negociados</v>
    <v>SPARTA INFRA FIC FI INFRA RF CP (BVMF:JURO11)</v>
    <v>-0.06</v>
    <v>-5.6099999999999998E-4</v>
    <v>10350</v>
  </rv>
  <rv s="2">
    <v>422</v>
  </rv>
  <rv s="0">
    <v>https://www.bing.com/financeapi/forcetrigger?t=bv5u1h&amp;q=BVMF%3aKDIF11&amp;form=skydnc</v>
    <v>Learn more on Bing</v>
  </rv>
  <rv s="4">
    <v>pt-BR</v>
    <v>bv5u1h</v>
    <v>268435456</v>
    <v>1</v>
    <v>Da plataforma Refinitiv</v>
    <v>8</v>
    <v>9</v>
    <v>KINEA INFRA FDO INV EM COTAS DE FIDC IE (BVMF:KDIF11)</v>
    <v>10</v>
    <v>11</v>
    <v>Finance</v>
    <v>5</v>
    <v>150</v>
    <v>123.77</v>
    <v>BVMF</v>
    <v>137.29</v>
    <v>136.88999999999999</v>
    <v>B3 - Brazil Stock Exchange</v>
    <v>136.85</v>
    <v>45342.655049062501</v>
    <v>424</v>
    <v>BRL</v>
    <v>KINEA INFRA FDO INV EM COTAS DE FIDC IE</v>
    <v>136.9</v>
    <v>137.19999999999999</v>
    <v>KDIF11</v>
    <v>Fundos mais negociados</v>
    <v>KINEA INFRA FDO INV EM COTAS DE FIDC IE (BVMF:KDIF11)</v>
    <v>0.35</v>
    <v>2.5580000000000004E-3</v>
    <v>5032</v>
  </rv>
  <rv s="2">
    <v>425</v>
  </rv>
  <rv s="10">
    <v>pt-BR</v>
    <v>c8smz2</v>
    <v>268435456</v>
    <v>1</v>
    <v>Da plataforma Refinitiv</v>
    <v>27</v>
    <v>28</v>
    <v>SUNO INFRA DEB FIC FDO INC IE RF CF (BVMF:SNID11)</v>
    <v>29</v>
    <v>11</v>
    <v>Finance</v>
    <v>5</v>
    <v>109.49</v>
    <v>99.5</v>
    <v>BVMF</v>
    <v>103.59</v>
    <v>101.95</v>
    <v>B3 - Brazil Stock Exchange</v>
    <v>103.6</v>
    <v>45342.652708333335</v>
    <v>BRL</v>
    <v>SUNO INFRA DEB FIC FDO INC IE RF CF</v>
    <v>103.59</v>
    <v>102.94</v>
    <v>SNID11</v>
    <v>Fundos mais negociados</v>
    <v>SUNO INFRA DEB FIC FDO INC IE RF CF (BVMF:SNID11)</v>
    <v>-0.66</v>
    <v>-6.3709999999999999E-3</v>
    <v>3157</v>
  </rv>
  <rv s="2">
    <v>427</v>
  </rv>
  <rv s="0">
    <v>https://www.bing.com/financeapi/forcetrigger?t=c1tcp2&amp;q=BVMF%3aXPID11&amp;form=skydnc</v>
    <v>Learn more on Bing</v>
  </rv>
  <rv s="4">
    <v>pt-BR</v>
    <v>c1tcp2</v>
    <v>268435456</v>
    <v>1</v>
    <v>Da plataforma Refinitiv</v>
    <v>8</v>
    <v>9</v>
    <v>XP FIC FDO INCENT DE INV EM INFRA RF (BVMF:XPID11)</v>
    <v>10</v>
    <v>11</v>
    <v>Finance</v>
    <v>5</v>
    <v>92.5</v>
    <v>82.3</v>
    <v>BVMF</v>
    <v>87.3</v>
    <v>87.13</v>
    <v>B3 - Brazil Stock Exchange</v>
    <v>87.29</v>
    <v>45342.654884385935</v>
    <v>429</v>
    <v>BRL</v>
    <v>XP FIC FDO INCENT DE INV EM INFRA RF</v>
    <v>87.3</v>
    <v>87.25</v>
    <v>XPID11</v>
    <v>Fundos mais negociados</v>
    <v>XP FIC FDO INCENT DE INV EM INFRA RF (BVMF:XPID11)</v>
    <v>-0.04</v>
    <v>-4.5819999999999997E-4</v>
    <v>568</v>
  </rv>
  <rv s="2">
    <v>430</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OutdatedReason" t="i"/>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8">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v t="s">%OutdatedReason</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30">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%ProviderInfo</v>
    </a>
    <a count="29">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Volume</v>
      <v t="s">Tipo de instrumento</v>
      <v t="s">_Flags</v>
      <v t="s">UniqueName</v>
      <v t="s">_DisplayString</v>
      <v t="s">LearnMoreOnLink</v>
      <v t="s">%ProviderInfo</v>
    </a>
  </spbArrays>
  <spbData count="33">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4">
      <v>1</v>
      <v>2</v>
      <v>3</v>
      <v>1</v>
      <v>1</v>
      <v>4</v>
      <v>1</v>
      <v>1</v>
      <v>4</v>
      <v>5</v>
      <v>4</v>
      <v>6</v>
      <v>1</v>
      <v>1</v>
      <v>7</v>
      <v>4</v>
      <v>1</v>
      <v>10</v>
      <v>9</v>
    </spb>
    <spb s="1">
      <v>1</v>
      <v>Name</v>
      <v>LearnMoreOnLink</v>
    </spb>
    <spb s="6">
      <v>High</v>
      <v>Name</v>
      <v>Low</v>
      <v>Exchange</v>
      <v>Currency</v>
      <v>Price</v>
      <v>Volume</v>
      <v>Change</v>
      <v>Open</v>
      <v>UniqueName</v>
      <v>Change (%)</v>
      <v>%ProviderInfo</v>
      <v>LearnMoreOnLink</v>
      <v>Ticker symbol</v>
      <v>52 week high</v>
      <v>52 week low</v>
      <v>Previous close</v>
      <v>Instrument type</v>
      <v>Exchange abbreviation</v>
      <v>Last trade time</v>
    </spb>
    <spb s="1">
      <v>2</v>
      <v>Name</v>
      <v>LearnMoreOnLink</v>
    </spb>
    <spb s="7">
      <v>2</v>
      <v>2</v>
      <v>2</v>
    </spb>
    <spb s="8">
      <v>1</v>
      <v>3</v>
      <v>1</v>
      <v>1</v>
      <v>4</v>
      <v>1</v>
      <v>1</v>
      <v>5</v>
      <v>6</v>
      <v>1</v>
      <v>1</v>
      <v>1</v>
      <v>9</v>
    </spb>
    <spb s="9">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0">
      <v>1</v>
      <v>2</v>
      <v>3</v>
      <v>1</v>
      <v>1</v>
      <v>4</v>
      <v>1</v>
      <v>1</v>
      <v>5</v>
      <v>4</v>
      <v>6</v>
      <v>1</v>
      <v>1</v>
      <v>7</v>
      <v>4</v>
      <v>1</v>
      <v>10</v>
      <v>9</v>
    </spb>
    <spb s="11">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2">
      <v>0</v>
      <v>0</v>
    </spb>
    <spb s="13">
      <v>17</v>
      <v>2</v>
      <v>2</v>
      <v>2</v>
      <v>2</v>
    </spb>
    <spb s="14">
      <v>1</v>
      <v>2</v>
      <v>3</v>
      <v>1</v>
      <v>1</v>
      <v>11</v>
      <v>4</v>
      <v>1</v>
      <v>1</v>
      <v>4</v>
      <v>5</v>
      <v>4</v>
      <v>6</v>
      <v>1</v>
      <v>1</v>
      <v>7</v>
      <v>4</v>
      <v>1</v>
      <v>10</v>
      <v>9</v>
    </spb>
    <spb s="15">
      <v>Da plataforma Refinitiv</v>
    </spb>
    <spb s="4">
      <v>1</v>
      <v>2</v>
      <v>3</v>
      <v>1</v>
      <v>1</v>
      <v>4</v>
      <v>1</v>
      <v>1</v>
      <v>4</v>
      <v>5</v>
      <v>4</v>
      <v>6</v>
      <v>1</v>
      <v>1</v>
      <v>7</v>
      <v>4</v>
      <v>1</v>
      <v>12</v>
      <v>9</v>
    </spb>
    <spb s="14">
      <v>1</v>
      <v>2</v>
      <v>3</v>
      <v>1</v>
      <v>1</v>
      <v>11</v>
      <v>4</v>
      <v>1</v>
      <v>1</v>
      <v>4</v>
      <v>5</v>
      <v>4</v>
      <v>6</v>
      <v>1</v>
      <v>1</v>
      <v>7</v>
      <v>4</v>
      <v>1</v>
      <v>8</v>
      <v>9</v>
    </spb>
    <spb s="4">
      <v>1</v>
      <v>2</v>
      <v>3</v>
      <v>1</v>
      <v>1</v>
      <v>4</v>
      <v>1</v>
      <v>1</v>
      <v>4</v>
      <v>5</v>
      <v>4</v>
      <v>6</v>
      <v>1</v>
      <v>1</v>
      <v>7</v>
      <v>4</v>
      <v>1</v>
      <v>13</v>
      <v>9</v>
    </spb>
    <spb s="16">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5</v>
      <v>Name</v>
      <v>LearnMoreOnLink</v>
    </spb>
    <spb s="17">
      <v>1</v>
      <v>2</v>
      <v>3</v>
      <v>1</v>
      <v>1</v>
      <v>4</v>
      <v>1</v>
      <v>1</v>
      <v>5</v>
      <v>6</v>
      <v>1</v>
      <v>1</v>
      <v>1</v>
      <v>10</v>
      <v>9</v>
    </spb>
    <spb s="18">
      <v>High</v>
      <v>Name</v>
      <v>Low</v>
      <v>Exchange</v>
      <v>Currency</v>
      <v>Price</v>
      <v>Volume</v>
      <v>Change</v>
      <v>Open</v>
      <v>UniqueName</v>
      <v>Change (%)</v>
      <v>%ProviderInfo</v>
      <v>Ticker symbol</v>
      <v>52 week high</v>
      <v>52 week low</v>
      <v>Previous close</v>
      <v>Instrument type</v>
      <v>Exchange abbreviation</v>
      <v>Last trade time</v>
    </spb>
    <spb s="19">
      <v>6</v>
      <v>Name</v>
    </spb>
    <spb s="20">
      <v>2</v>
      <v>2</v>
    </spb>
    <spb s="21">
      <v>High</v>
      <v>Name</v>
      <v>Low</v>
      <v>Exchange</v>
      <v>Currency</v>
      <v>Price</v>
      <v>Volume</v>
      <v>Change</v>
      <v>Open</v>
      <v>UniqueName</v>
      <v>Change (%)</v>
      <v>%ProviderInfo</v>
      <v>LearnMoreOnLink</v>
      <v>Ticker symbol</v>
      <v>Previous close</v>
      <v>Instrument type</v>
      <v>Exchange abbreviation</v>
      <v>Last trade time</v>
    </spb>
    <spb s="1">
      <v>7</v>
      <v>Name</v>
      <v>LearnMoreOnLink</v>
    </spb>
    <spb s="22">
      <v>1</v>
      <v>3</v>
      <v>1</v>
      <v>1</v>
      <v>4</v>
      <v>1</v>
      <v>1</v>
      <v>5</v>
      <v>6</v>
      <v>1</v>
      <v>9</v>
    </spb>
  </spbData>
</supportingPropertyBags>
</file>

<file path=xl/richData/rdsupportingpropertybagstructure.xml><?xml version="1.0" encoding="utf-8"?>
<spbStructures xmlns="http://schemas.microsoft.com/office/spreadsheetml/2017/richdata2" count="23">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Hora da última transação" t="s"/>
  </s>
  <s>
    <k n="^Order" t="spba"/>
    <k n="TitleProperty" t="s"/>
  </s>
  <s>
    <k n="UniqueName" t="spb"/>
    <k n="`%ProviderInfo" t="spb"/>
  </s>
  <s>
    <k n="Alto" t="s"/>
    <k n="Nome" t="s"/>
    <k n="Baixo" t="s"/>
    <k n="Bolsa" t="s"/>
    <k n="Moeda" t="s"/>
    <k n="Preço" t="s"/>
    <k n="Volume" t="s"/>
    <k n="Variação" t="s"/>
    <k n="Pendência" t="s"/>
    <k n="UniqueName" t="s"/>
    <k n="Variação (%)" t="s"/>
    <k n="%ProviderInfo" t="s"/>
    <k n="LearnMoreOnLink" t="s"/>
    <k n="Símbolo do ticker" t="s"/>
    <k n="Fechamento anterior" t="s"/>
    <k n="Tipo de instrumento" t="s"/>
    <k n="Abreviatura do câmbio" t="s"/>
    <k n="Hora da última transação" t="s"/>
  </s>
  <s>
    <k n="Alto" t="i"/>
    <k n="Nome" t="i"/>
    <k n="Baixo" t="i"/>
    <k n="Preço" t="i"/>
    <k n="Volume" t="i"/>
    <k n="Variação" t="i"/>
    <k n="Pendência" t="i"/>
    <k n="Variação (%)" t="i"/>
    <k n="`%EntityServiceId" t="i"/>
    <k n="Fechamento anterior"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3" formatCode="#,##0"/>
    </x:dxf>
    <x:dxf>
      <x:numFmt numFmtId="14" formatCode="0.00%"/>
    </x:dxf>
    <x:dxf>
      <x:numFmt numFmtId="2" formatCode="0.00"/>
    </x:dxf>
    <x:dxf>
      <x:numFmt numFmtId="27" formatCode="dd/mm/yyyy\ hh:mm"/>
    </x:dxf>
    <x:dxf>
      <x:numFmt numFmtId="4" formatCode="#,##0.00"/>
    </x:dxf>
    <x:dxf>
      <x:numFmt numFmtId="1" formatCode="0"/>
    </x:dxf>
  </dxfs>
  <richProperties>
    <rPr n="NumberFormat" t="s"/>
    <rPr n="IsTitleField" t="b"/>
    <rPr n="IsHeroField" t="b"/>
  </richProperties>
  <richStyles>
    <rSty dxfid="0">
      <rpv i="0">_-[$R$-pt-BR] * #,##0.00_-;-[$R$-pt-BR] * #,##0.00_-;_-[$R$-pt-BR] * "-"??_-;_-@_-</rpv>
    </rSty>
    <rSty dxfid="5">
      <rpv i="0">#,##0.00</rpv>
    </rSty>
    <rSty>
      <rpv i="1">1</rpv>
    </rSty>
    <rSty dxfid="1">
      <rpv i="0">#,##0</rpv>
    </rSty>
    <rSty dxfid="2"/>
    <rSty dxfid="3">
      <rpv i="0">0.00</rpv>
    </rSty>
    <rSty dxfid="6">
      <rpv i="0">0</rpv>
    </rSty>
    <rSty dxfid="0">
      <rpv i="0">_([$$-en-US]* #,##0_);_([$$-en-US]* (#,##0);_([$$-en-US]* "-"_);_(@_)</rpv>
    </rSty>
    <rSty dxfid="4"/>
    <rSty dxfid="0">
      <rpv i="0">_-[$R$-pt-BR] * #,##0_-;-[$R$-pt-BR] * #,##0_-;_-[$R$-pt-BR] * "-"_-;_-@_-</rpv>
    </rSty>
    <rSty>
      <rpv i="2">1</rpv>
    </rSty>
    <rSty dxfid="0">
      <rpv i="0">_([$€-x-euro2] * #,##0_);_([$€-x-euro2] * (#,##0);_([$€-x-euro2] * "-"_);_(@_)</rpv>
    </rSty>
    <rSty dxfid="0">
      <rpv i="0">_-[$NT$-zh-TW]* #,##0_-;-[$NT$-zh-TW]* #,##0_-;_-[$NT$-zh-TW]*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tusinvest.com.br/fundos-imobiliarios/KNCR11" TargetMode="External"/><Relationship Id="rId21" Type="http://schemas.openxmlformats.org/officeDocument/2006/relationships/hyperlink" Target="https://statusinvest.com.br/fundos-imobiliarios/RBRR11" TargetMode="External"/><Relationship Id="rId42" Type="http://schemas.openxmlformats.org/officeDocument/2006/relationships/hyperlink" Target="https://statusinvest.com.br/acoes/kepl3" TargetMode="External"/><Relationship Id="rId63" Type="http://schemas.openxmlformats.org/officeDocument/2006/relationships/hyperlink" Target="https://statusinvest.com.br/acoes/vulc3" TargetMode="External"/><Relationship Id="rId84" Type="http://schemas.openxmlformats.org/officeDocument/2006/relationships/hyperlink" Target="https://statusinvest.com.br/bdrs/AMZO34" TargetMode="External"/><Relationship Id="rId138" Type="http://schemas.openxmlformats.org/officeDocument/2006/relationships/hyperlink" Target="https://statusinvest.com.br/fundos-imobiliarios/VILG11" TargetMode="External"/><Relationship Id="rId16" Type="http://schemas.openxmlformats.org/officeDocument/2006/relationships/hyperlink" Target="https://statusinvest.com.br/fiagros/rura11" TargetMode="External"/><Relationship Id="rId107" Type="http://schemas.openxmlformats.org/officeDocument/2006/relationships/hyperlink" Target="https://statusinvest.com.br/bdrs/BKNG34" TargetMode="External"/><Relationship Id="rId11" Type="http://schemas.openxmlformats.org/officeDocument/2006/relationships/hyperlink" Target="https://statusinvest.com.br/fiinfras/kdif11" TargetMode="External"/><Relationship Id="rId32" Type="http://schemas.openxmlformats.org/officeDocument/2006/relationships/hyperlink" Target="https://statusinvest.com.br/fundos-imobiliarios/BTRA11" TargetMode="External"/><Relationship Id="rId37" Type="http://schemas.openxmlformats.org/officeDocument/2006/relationships/hyperlink" Target="https://statusinvest.com.br/acoes/itsa4" TargetMode="External"/><Relationship Id="rId53" Type="http://schemas.openxmlformats.org/officeDocument/2006/relationships/hyperlink" Target="https://statusinvest.com.br/acoes/bpac11" TargetMode="External"/><Relationship Id="rId58" Type="http://schemas.openxmlformats.org/officeDocument/2006/relationships/hyperlink" Target="https://statusinvest.com.br/acoes/HAPV3" TargetMode="External"/><Relationship Id="rId74" Type="http://schemas.openxmlformats.org/officeDocument/2006/relationships/hyperlink" Target="https://statusinvest.com.br/fiagros/cptr11" TargetMode="External"/><Relationship Id="rId79" Type="http://schemas.openxmlformats.org/officeDocument/2006/relationships/hyperlink" Target="https://statusinvest.com.br/bdrs/AZOI34" TargetMode="External"/><Relationship Id="rId102" Type="http://schemas.openxmlformats.org/officeDocument/2006/relationships/hyperlink" Target="https://statusinvest.com.br/fundos-imobiliarios/brco11" TargetMode="External"/><Relationship Id="rId123" Type="http://schemas.openxmlformats.org/officeDocument/2006/relationships/hyperlink" Target="https://statusinvest.com.br/fundos-imobiliarios/PATL11" TargetMode="External"/><Relationship Id="rId128" Type="http://schemas.openxmlformats.org/officeDocument/2006/relationships/hyperlink" Target="https://statusinvest.com.br/fips/ENDD11" TargetMode="External"/><Relationship Id="rId5" Type="http://schemas.openxmlformats.org/officeDocument/2006/relationships/hyperlink" Target="https://statusinvest.com.br/fundos-imobiliarios/CACR11" TargetMode="External"/><Relationship Id="rId90" Type="http://schemas.openxmlformats.org/officeDocument/2006/relationships/hyperlink" Target="https://statusinvest.com.br/fundos-imobiliarios/snci11" TargetMode="External"/><Relationship Id="rId95" Type="http://schemas.openxmlformats.org/officeDocument/2006/relationships/hyperlink" Target="https://statusinvest.com.br/fundos-imobiliarios/vgir11" TargetMode="External"/><Relationship Id="rId22" Type="http://schemas.openxmlformats.org/officeDocument/2006/relationships/hyperlink" Target="https://statusinvest.com.br/fundos-imobiliarios/NCHB11" TargetMode="External"/><Relationship Id="rId27" Type="http://schemas.openxmlformats.org/officeDocument/2006/relationships/hyperlink" Target="https://statusinvest.com.br/fundos-imobiliarios/HSLG11" TargetMode="External"/><Relationship Id="rId43" Type="http://schemas.openxmlformats.org/officeDocument/2006/relationships/hyperlink" Target="https://statusinvest.com.br/acoes/lvtc3" TargetMode="External"/><Relationship Id="rId48" Type="http://schemas.openxmlformats.org/officeDocument/2006/relationships/hyperlink" Target="https://statusinvest.com.br/acoes/sapr11" TargetMode="External"/><Relationship Id="rId64" Type="http://schemas.openxmlformats.org/officeDocument/2006/relationships/hyperlink" Target="https://statusinvest.com.br/acoes/also3" TargetMode="External"/><Relationship Id="rId69" Type="http://schemas.openxmlformats.org/officeDocument/2006/relationships/hyperlink" Target="https://statusinvest.com.br/etfs/bova11" TargetMode="External"/><Relationship Id="rId113" Type="http://schemas.openxmlformats.org/officeDocument/2006/relationships/hyperlink" Target="https://statusinvest.com.br/bdrs/SIMN34" TargetMode="External"/><Relationship Id="rId118" Type="http://schemas.openxmlformats.org/officeDocument/2006/relationships/hyperlink" Target="https://statusinvest.com.br/fundos-imobiliarios/HGBS11" TargetMode="External"/><Relationship Id="rId134" Type="http://schemas.openxmlformats.org/officeDocument/2006/relationships/hyperlink" Target="https://statusinvest.com.br/fundos-imobiliarios/HGRE11" TargetMode="External"/><Relationship Id="rId139" Type="http://schemas.openxmlformats.org/officeDocument/2006/relationships/hyperlink" Target="https://statusinvest.com.br/fundos-imobiliarios/RCRB11" TargetMode="External"/><Relationship Id="rId80" Type="http://schemas.openxmlformats.org/officeDocument/2006/relationships/hyperlink" Target="https://statusinvest.com.br/bdrs/MCDC34" TargetMode="External"/><Relationship Id="rId85" Type="http://schemas.openxmlformats.org/officeDocument/2006/relationships/hyperlink" Target="https://statusinvest.com.br/bdrs/GOGL34" TargetMode="External"/><Relationship Id="rId12" Type="http://schemas.openxmlformats.org/officeDocument/2006/relationships/hyperlink" Target="https://statusinvest.com.br/fundos-imobiliarios/HGLG11" TargetMode="External"/><Relationship Id="rId17" Type="http://schemas.openxmlformats.org/officeDocument/2006/relationships/hyperlink" Target="https://statusinvest.com.br/fundos-imobiliarios/QAGR11" TargetMode="External"/><Relationship Id="rId33" Type="http://schemas.openxmlformats.org/officeDocument/2006/relationships/hyperlink" Target="https://statusinvest.com.br/acoes/azul4" TargetMode="External"/><Relationship Id="rId38" Type="http://schemas.openxmlformats.org/officeDocument/2006/relationships/hyperlink" Target="https://statusinvest.com.br/acoes/vale3" TargetMode="External"/><Relationship Id="rId59" Type="http://schemas.openxmlformats.org/officeDocument/2006/relationships/hyperlink" Target="https://statusinvest.com.br/acoes/cvcb3" TargetMode="External"/><Relationship Id="rId103" Type="http://schemas.openxmlformats.org/officeDocument/2006/relationships/hyperlink" Target="https://statusinvest.com.br/fundos-imobiliarios/mall11" TargetMode="External"/><Relationship Id="rId108" Type="http://schemas.openxmlformats.org/officeDocument/2006/relationships/hyperlink" Target="https://statusinvest.com.br/bdrs/TSMC34" TargetMode="External"/><Relationship Id="rId124" Type="http://schemas.openxmlformats.org/officeDocument/2006/relationships/hyperlink" Target="https://statusinvest.com.br/fundos-imobiliarios/TEPP11" TargetMode="External"/><Relationship Id="rId129" Type="http://schemas.openxmlformats.org/officeDocument/2006/relationships/hyperlink" Target="https://statusinvest.com.br/fips/BRZP11" TargetMode="External"/><Relationship Id="rId54" Type="http://schemas.openxmlformats.org/officeDocument/2006/relationships/hyperlink" Target="https://statusinvest.com.br/acoes/b3sa3" TargetMode="External"/><Relationship Id="rId70" Type="http://schemas.openxmlformats.org/officeDocument/2006/relationships/hyperlink" Target="https://statusinvest.com.br/etfs/ivvb11" TargetMode="External"/><Relationship Id="rId75" Type="http://schemas.openxmlformats.org/officeDocument/2006/relationships/hyperlink" Target="https://statusinvest.com.br/fiinfras/cpti11" TargetMode="External"/><Relationship Id="rId91" Type="http://schemas.openxmlformats.org/officeDocument/2006/relationships/hyperlink" Target="https://statusinvest.com.br/fundos-imobiliarios/vghf11" TargetMode="External"/><Relationship Id="rId96" Type="http://schemas.openxmlformats.org/officeDocument/2006/relationships/hyperlink" Target="https://statusinvest.com.br/fundos-imobiliarios/knri11" TargetMode="External"/><Relationship Id="rId140" Type="http://schemas.openxmlformats.org/officeDocument/2006/relationships/printerSettings" Target="../printerSettings/printerSettings1.bin"/><Relationship Id="rId1" Type="http://schemas.openxmlformats.org/officeDocument/2006/relationships/hyperlink" Target="https://statusinvest.com.br/fiagros/GCRA11" TargetMode="External"/><Relationship Id="rId6" Type="http://schemas.openxmlformats.org/officeDocument/2006/relationships/hyperlink" Target="https://statusinvest.com.br/fundos-imobiliarios/hgru11" TargetMode="External"/><Relationship Id="rId23" Type="http://schemas.openxmlformats.org/officeDocument/2006/relationships/hyperlink" Target="https://statusinvest.com.br/fundos-imobiliarios/KNSC11" TargetMode="External"/><Relationship Id="rId28" Type="http://schemas.openxmlformats.org/officeDocument/2006/relationships/hyperlink" Target="https://statusinvest.com.br/fundos-imobiliarios/BTLG11" TargetMode="External"/><Relationship Id="rId49" Type="http://schemas.openxmlformats.org/officeDocument/2006/relationships/hyperlink" Target="https://statusinvest.com.br/acoes/mtre3" TargetMode="External"/><Relationship Id="rId114" Type="http://schemas.openxmlformats.org/officeDocument/2006/relationships/hyperlink" Target="https://statusinvest.com.br/bdrs/CHVX34" TargetMode="External"/><Relationship Id="rId119" Type="http://schemas.openxmlformats.org/officeDocument/2006/relationships/hyperlink" Target="https://statusinvest.com.br/fundos-imobiliarios/HGCR11" TargetMode="External"/><Relationship Id="rId44" Type="http://schemas.openxmlformats.org/officeDocument/2006/relationships/hyperlink" Target="https://statusinvest.com.br/acoes/oibr3" TargetMode="External"/><Relationship Id="rId60" Type="http://schemas.openxmlformats.org/officeDocument/2006/relationships/hyperlink" Target="https://statusinvest.com.br/acoes/cyre3" TargetMode="External"/><Relationship Id="rId65" Type="http://schemas.openxmlformats.org/officeDocument/2006/relationships/hyperlink" Target="https://statusinvest.com.br/acoes/wege3" TargetMode="External"/><Relationship Id="rId81" Type="http://schemas.openxmlformats.org/officeDocument/2006/relationships/hyperlink" Target="https://statusinvest.com.br/bdrs/CSXC34" TargetMode="External"/><Relationship Id="rId86" Type="http://schemas.openxmlformats.org/officeDocument/2006/relationships/hyperlink" Target="https://statusinvest.com.br/bdrs/C2RW34" TargetMode="External"/><Relationship Id="rId130" Type="http://schemas.openxmlformats.org/officeDocument/2006/relationships/hyperlink" Target="https://statusinvest.com.br/fidcs/btag11" TargetMode="External"/><Relationship Id="rId135" Type="http://schemas.openxmlformats.org/officeDocument/2006/relationships/hyperlink" Target="https://statusinvest.com.br/fundos-imobiliarios/JSRE11" TargetMode="External"/><Relationship Id="rId13" Type="http://schemas.openxmlformats.org/officeDocument/2006/relationships/hyperlink" Target="https://statusinvest.com.br/fiinfras/bdif11" TargetMode="External"/><Relationship Id="rId18" Type="http://schemas.openxmlformats.org/officeDocument/2006/relationships/hyperlink" Target="https://statusinvest.com.br/fundos-imobiliarios/BRCR11" TargetMode="External"/><Relationship Id="rId39" Type="http://schemas.openxmlformats.org/officeDocument/2006/relationships/hyperlink" Target="https://statusinvest.com.br/acoes/vivt3" TargetMode="External"/><Relationship Id="rId109" Type="http://schemas.openxmlformats.org/officeDocument/2006/relationships/hyperlink" Target="https://statusinvest.com.br/bdrs/M1RO34" TargetMode="External"/><Relationship Id="rId34" Type="http://schemas.openxmlformats.org/officeDocument/2006/relationships/hyperlink" Target="https://statusinvest.com.br/acoes/bbse3" TargetMode="External"/><Relationship Id="rId50" Type="http://schemas.openxmlformats.org/officeDocument/2006/relationships/hyperlink" Target="https://statusinvest.com.br/acoes/GOAU4" TargetMode="External"/><Relationship Id="rId55" Type="http://schemas.openxmlformats.org/officeDocument/2006/relationships/hyperlink" Target="https://statusinvest.com.br/acoes/rrrp3" TargetMode="External"/><Relationship Id="rId76" Type="http://schemas.openxmlformats.org/officeDocument/2006/relationships/hyperlink" Target="https://statusinvest.com.br/bdrs/H2TA34" TargetMode="External"/><Relationship Id="rId97" Type="http://schemas.openxmlformats.org/officeDocument/2006/relationships/hyperlink" Target="https://statusinvest.com.br/fundos-imobiliarios/btal11" TargetMode="External"/><Relationship Id="rId104" Type="http://schemas.openxmlformats.org/officeDocument/2006/relationships/hyperlink" Target="https://statusinvest.com.br/fundos-imobiliarios/xpml11" TargetMode="External"/><Relationship Id="rId120" Type="http://schemas.openxmlformats.org/officeDocument/2006/relationships/hyperlink" Target="https://statusinvest.com.br/fundos-imobiliarios/HGPO11" TargetMode="External"/><Relationship Id="rId125" Type="http://schemas.openxmlformats.org/officeDocument/2006/relationships/hyperlink" Target="https://statusinvest.com.br/fundos-imobiliarios/WHGR11" TargetMode="External"/><Relationship Id="rId7" Type="http://schemas.openxmlformats.org/officeDocument/2006/relationships/hyperlink" Target="https://statusinvest.com.br/fundos-imobiliarios/rbrp11" TargetMode="External"/><Relationship Id="rId71" Type="http://schemas.openxmlformats.org/officeDocument/2006/relationships/hyperlink" Target="https://statusinvest.com.br/fiagros/rzag11" TargetMode="External"/><Relationship Id="rId92" Type="http://schemas.openxmlformats.org/officeDocument/2006/relationships/hyperlink" Target="https://statusinvest.com.br/fundos-imobiliarios/cpts11" TargetMode="External"/><Relationship Id="rId2" Type="http://schemas.openxmlformats.org/officeDocument/2006/relationships/hyperlink" Target="https://statusinvest.com.br/fundos-imobiliarios/rbhg11" TargetMode="External"/><Relationship Id="rId29" Type="http://schemas.openxmlformats.org/officeDocument/2006/relationships/hyperlink" Target="https://statusinvest.com.br/fiinfras/juro11" TargetMode="External"/><Relationship Id="rId24" Type="http://schemas.openxmlformats.org/officeDocument/2006/relationships/hyperlink" Target="https://statusinvest.com.br/fundos-imobiliarios/IBCR11" TargetMode="External"/><Relationship Id="rId40" Type="http://schemas.openxmlformats.org/officeDocument/2006/relationships/hyperlink" Target="https://statusinvest.com.br/acoes/bbas3" TargetMode="External"/><Relationship Id="rId45" Type="http://schemas.openxmlformats.org/officeDocument/2006/relationships/hyperlink" Target="https://statusinvest.com.br/acoes/yduq3" TargetMode="External"/><Relationship Id="rId66" Type="http://schemas.openxmlformats.org/officeDocument/2006/relationships/hyperlink" Target="https://statusinvest.com.br/acoes/alpa4" TargetMode="External"/><Relationship Id="rId87" Type="http://schemas.openxmlformats.org/officeDocument/2006/relationships/hyperlink" Target="https://statusinvest.com.br/bdrs/ASML34" TargetMode="External"/><Relationship Id="rId110" Type="http://schemas.openxmlformats.org/officeDocument/2006/relationships/hyperlink" Target="https://statusinvest.com.br/bdrs/S1WK34" TargetMode="External"/><Relationship Id="rId115" Type="http://schemas.openxmlformats.org/officeDocument/2006/relationships/hyperlink" Target="https://statusinvest.com.br/fundos-imobiliarios/GLOG11" TargetMode="External"/><Relationship Id="rId131" Type="http://schemas.openxmlformats.org/officeDocument/2006/relationships/hyperlink" Target="https://statusinvest.com.br/fiinfras/SNID11" TargetMode="External"/><Relationship Id="rId136" Type="http://schemas.openxmlformats.org/officeDocument/2006/relationships/hyperlink" Target="https://statusinvest.com.br/fundos-imobiliarios/VRTA11" TargetMode="External"/><Relationship Id="rId61" Type="http://schemas.openxmlformats.org/officeDocument/2006/relationships/hyperlink" Target="https://statusinvest.com.br/acoes/ggbr4" TargetMode="External"/><Relationship Id="rId82" Type="http://schemas.openxmlformats.org/officeDocument/2006/relationships/hyperlink" Target="https://statusinvest.com.br/bdrs/BERK34" TargetMode="External"/><Relationship Id="rId19" Type="http://schemas.openxmlformats.org/officeDocument/2006/relationships/hyperlink" Target="https://statusinvest.com.br/fundos-imobiliarios/HSML11" TargetMode="External"/><Relationship Id="rId14" Type="http://schemas.openxmlformats.org/officeDocument/2006/relationships/hyperlink" Target="https://statusinvest.com.br/fiinfras/ifra11" TargetMode="External"/><Relationship Id="rId30" Type="http://schemas.openxmlformats.org/officeDocument/2006/relationships/hyperlink" Target="https://statusinvest.com.br/fiinfras/bidb11" TargetMode="External"/><Relationship Id="rId35" Type="http://schemas.openxmlformats.org/officeDocument/2006/relationships/hyperlink" Target="https://statusinvest.com.br/acoes/bpan4" TargetMode="External"/><Relationship Id="rId56" Type="http://schemas.openxmlformats.org/officeDocument/2006/relationships/hyperlink" Target="https://statusinvest.com.br/acoes/sbfg3" TargetMode="External"/><Relationship Id="rId77" Type="http://schemas.openxmlformats.org/officeDocument/2006/relationships/hyperlink" Target="https://statusinvest.com.br/bdrs/AAPL34" TargetMode="External"/><Relationship Id="rId100" Type="http://schemas.openxmlformats.org/officeDocument/2006/relationships/hyperlink" Target="https://statusinvest.com.br/fundos-imobiliarios/vcrr11" TargetMode="External"/><Relationship Id="rId105" Type="http://schemas.openxmlformats.org/officeDocument/2006/relationships/hyperlink" Target="https://statusinvest.com.br/fundos-imobiliarios/trxf11" TargetMode="External"/><Relationship Id="rId126" Type="http://schemas.openxmlformats.org/officeDocument/2006/relationships/hyperlink" Target="https://statusinvest.com.br/fundos-imobiliarios/NEWL11" TargetMode="External"/><Relationship Id="rId8" Type="http://schemas.openxmlformats.org/officeDocument/2006/relationships/hyperlink" Target="https://statusinvest.com.br/fundos-imobiliarios/more11" TargetMode="External"/><Relationship Id="rId51" Type="http://schemas.openxmlformats.org/officeDocument/2006/relationships/hyperlink" Target="https://statusinvest.com.br/acoes/eqtl3" TargetMode="External"/><Relationship Id="rId72" Type="http://schemas.openxmlformats.org/officeDocument/2006/relationships/hyperlink" Target="https://statusinvest.com.br/fiagros/vcra11" TargetMode="External"/><Relationship Id="rId93" Type="http://schemas.openxmlformats.org/officeDocument/2006/relationships/hyperlink" Target="https://statusinvest.com.br/fundos-imobiliarios/pvbi11" TargetMode="External"/><Relationship Id="rId98" Type="http://schemas.openxmlformats.org/officeDocument/2006/relationships/hyperlink" Target="https://statusinvest.com.br/fundos-imobiliarios/vgip11" TargetMode="External"/><Relationship Id="rId121" Type="http://schemas.openxmlformats.org/officeDocument/2006/relationships/hyperlink" Target="https://statusinvest.com.br/fundos-imobiliarios/HTMX11" TargetMode="External"/><Relationship Id="rId3" Type="http://schemas.openxmlformats.org/officeDocument/2006/relationships/hyperlink" Target="https://statusinvest.com.br/fundos-imobiliarios/game11" TargetMode="External"/><Relationship Id="rId25" Type="http://schemas.openxmlformats.org/officeDocument/2006/relationships/hyperlink" Target="https://statusinvest.com.br/fundos-imobiliarios/BTCI11" TargetMode="External"/><Relationship Id="rId46" Type="http://schemas.openxmlformats.org/officeDocument/2006/relationships/hyperlink" Target="https://statusinvest.com.br/acoes/csan3" TargetMode="External"/><Relationship Id="rId67" Type="http://schemas.openxmlformats.org/officeDocument/2006/relationships/hyperlink" Target="https://statusinvest.com.br/acoes/BRKM5" TargetMode="External"/><Relationship Id="rId116" Type="http://schemas.openxmlformats.org/officeDocument/2006/relationships/hyperlink" Target="https://statusinvest.com.br/fundos-imobiliarios/CVBI11" TargetMode="External"/><Relationship Id="rId137" Type="http://schemas.openxmlformats.org/officeDocument/2006/relationships/hyperlink" Target="https://statusinvest.com.br/fundos-imobiliarios/lgcp11" TargetMode="External"/><Relationship Id="rId20" Type="http://schemas.openxmlformats.org/officeDocument/2006/relationships/hyperlink" Target="https://statusinvest.com.br/fundos-imobiliarios/URPR11" TargetMode="External"/><Relationship Id="rId41" Type="http://schemas.openxmlformats.org/officeDocument/2006/relationships/hyperlink" Target="https://statusinvest.com.br/acoes/flry3" TargetMode="External"/><Relationship Id="rId62" Type="http://schemas.openxmlformats.org/officeDocument/2006/relationships/hyperlink" Target="https://statusinvest.com.br/acoes/petr4" TargetMode="External"/><Relationship Id="rId83" Type="http://schemas.openxmlformats.org/officeDocument/2006/relationships/hyperlink" Target="https://statusinvest.com.br/bdrs/H1CA34" TargetMode="External"/><Relationship Id="rId88" Type="http://schemas.openxmlformats.org/officeDocument/2006/relationships/hyperlink" Target="https://statusinvest.com.br/bdrs/MSFT34" TargetMode="External"/><Relationship Id="rId111" Type="http://schemas.openxmlformats.org/officeDocument/2006/relationships/hyperlink" Target="https://statusinvest.com.br/bdrs/NIKE34" TargetMode="External"/><Relationship Id="rId132" Type="http://schemas.openxmlformats.org/officeDocument/2006/relationships/hyperlink" Target="https://statusinvest.com.br/fiinfras/XPID11" TargetMode="External"/><Relationship Id="rId15" Type="http://schemas.openxmlformats.org/officeDocument/2006/relationships/hyperlink" Target="https://statusinvest.com.br/fiagros/knca11" TargetMode="External"/><Relationship Id="rId36" Type="http://schemas.openxmlformats.org/officeDocument/2006/relationships/hyperlink" Target="https://statusinvest.com.br/acoes/brsr6" TargetMode="External"/><Relationship Id="rId57" Type="http://schemas.openxmlformats.org/officeDocument/2006/relationships/hyperlink" Target="https://statusinvest.com.br/acoes/asai3" TargetMode="External"/><Relationship Id="rId106" Type="http://schemas.openxmlformats.org/officeDocument/2006/relationships/hyperlink" Target="https://statusinvest.com.br/fundos-imobiliarios/tgar11" TargetMode="External"/><Relationship Id="rId127" Type="http://schemas.openxmlformats.org/officeDocument/2006/relationships/hyperlink" Target="https://statusinvest.com.br/fips/bdiv11" TargetMode="External"/><Relationship Id="rId10" Type="http://schemas.openxmlformats.org/officeDocument/2006/relationships/hyperlink" Target="https://statusinvest.com.br/fiagros/fgaa11" TargetMode="External"/><Relationship Id="rId31" Type="http://schemas.openxmlformats.org/officeDocument/2006/relationships/hyperlink" Target="https://statusinvest.com.br/fiagros/JGPX11" TargetMode="External"/><Relationship Id="rId52" Type="http://schemas.openxmlformats.org/officeDocument/2006/relationships/hyperlink" Target="https://statusinvest.com.br/acoes/dirr3" TargetMode="External"/><Relationship Id="rId73" Type="http://schemas.openxmlformats.org/officeDocument/2006/relationships/hyperlink" Target="https://statusinvest.com.br/fiagros/aazq11" TargetMode="External"/><Relationship Id="rId78" Type="http://schemas.openxmlformats.org/officeDocument/2006/relationships/hyperlink" Target="https://statusinvest.com.br/bdrs/P1DT34" TargetMode="External"/><Relationship Id="rId94" Type="http://schemas.openxmlformats.org/officeDocument/2006/relationships/hyperlink" Target="https://statusinvest.com.br/fiagros/vgia11" TargetMode="External"/><Relationship Id="rId99" Type="http://schemas.openxmlformats.org/officeDocument/2006/relationships/hyperlink" Target="https://statusinvest.com.br/fundos-imobiliarios/visc11" TargetMode="External"/><Relationship Id="rId101" Type="http://schemas.openxmlformats.org/officeDocument/2006/relationships/hyperlink" Target="https://statusinvest.com.br/fundos-imobiliarios/alzr11" TargetMode="External"/><Relationship Id="rId122" Type="http://schemas.openxmlformats.org/officeDocument/2006/relationships/hyperlink" Target="https://statusinvest.com.br/fundos-imobiliarios/MCCI11" TargetMode="External"/><Relationship Id="rId4" Type="http://schemas.openxmlformats.org/officeDocument/2006/relationships/hyperlink" Target="https://statusinvest.com.br/fundos-imobiliarios/GCRI11" TargetMode="External"/><Relationship Id="rId9" Type="http://schemas.openxmlformats.org/officeDocument/2006/relationships/hyperlink" Target="https://statusinvest.com.br/fundos-imobiliarios/xpcm11" TargetMode="External"/><Relationship Id="rId26" Type="http://schemas.openxmlformats.org/officeDocument/2006/relationships/hyperlink" Target="https://statusinvest.com.br/fundos-imobiliarios/BARI11" TargetMode="External"/><Relationship Id="rId47" Type="http://schemas.openxmlformats.org/officeDocument/2006/relationships/hyperlink" Target="https://statusinvest.com.br/acoes/elet6" TargetMode="External"/><Relationship Id="rId68" Type="http://schemas.openxmlformats.org/officeDocument/2006/relationships/hyperlink" Target="https://statusinvest.com.br/etfs/smal11" TargetMode="External"/><Relationship Id="rId89" Type="http://schemas.openxmlformats.org/officeDocument/2006/relationships/hyperlink" Target="https://statusinvest.com.br/fundos-imobiliarios/LVBI11" TargetMode="External"/><Relationship Id="rId112" Type="http://schemas.openxmlformats.org/officeDocument/2006/relationships/hyperlink" Target="https://statusinvest.com.br/bdrs/DISB34" TargetMode="External"/><Relationship Id="rId133" Type="http://schemas.openxmlformats.org/officeDocument/2006/relationships/hyperlink" Target="https://statusinvest.com.br/fundos-imobiliarios/RBRY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0"/>
  <sheetViews>
    <sheetView tabSelected="1" workbookViewId="0">
      <pane ySplit="1" topLeftCell="A2" activePane="bottomLeft" state="frozen"/>
      <selection pane="bottomLeft" activeCell="A2" sqref="A2:XFD2"/>
    </sheetView>
  </sheetViews>
  <sheetFormatPr defaultColWidth="9.109375" defaultRowHeight="14.4" x14ac:dyDescent="0.3"/>
  <cols>
    <col min="1" max="1" width="8.21875" style="29" bestFit="1" customWidth="1"/>
    <col min="2" max="2" width="8.21875" customWidth="1"/>
    <col min="3" max="3" width="8.44140625" style="14" bestFit="1" customWidth="1"/>
    <col min="4" max="4" width="7.77734375" style="14" bestFit="1" customWidth="1"/>
    <col min="5" max="5" width="10.21875" style="14" bestFit="1" customWidth="1"/>
    <col min="6" max="10" width="10.21875" style="14" customWidth="1"/>
    <col min="11" max="11" width="65" bestFit="1" customWidth="1"/>
    <col min="13" max="13" width="9" bestFit="1" customWidth="1"/>
    <col min="14" max="14" width="11.44140625" bestFit="1" customWidth="1"/>
    <col min="15" max="15" width="11.6640625" bestFit="1" customWidth="1"/>
    <col min="16" max="16" width="11.44140625" bestFit="1" customWidth="1"/>
    <col min="17" max="17" width="7.33203125" bestFit="1" customWidth="1"/>
    <col min="18" max="18" width="7" bestFit="1" customWidth="1"/>
    <col min="19" max="19" width="11.77734375" bestFit="1" customWidth="1"/>
    <col min="20" max="20" width="37.77734375" bestFit="1" customWidth="1"/>
  </cols>
  <sheetData>
    <row r="1" spans="1:19" x14ac:dyDescent="0.3">
      <c r="A1" s="1" t="s">
        <v>3</v>
      </c>
      <c r="B1" s="1" t="s">
        <v>5</v>
      </c>
      <c r="C1" s="11" t="s">
        <v>1</v>
      </c>
      <c r="D1" s="11" t="s">
        <v>2</v>
      </c>
      <c r="E1" s="11" t="s">
        <v>4</v>
      </c>
      <c r="F1" s="11" t="s">
        <v>18</v>
      </c>
      <c r="G1" s="11" t="s">
        <v>16</v>
      </c>
      <c r="H1" s="11" t="s">
        <v>17</v>
      </c>
      <c r="I1" s="11" t="s">
        <v>6</v>
      </c>
      <c r="J1" s="11" t="s">
        <v>15</v>
      </c>
      <c r="K1" s="1" t="s">
        <v>0</v>
      </c>
    </row>
    <row r="2" spans="1:19" x14ac:dyDescent="0.3">
      <c r="A2" s="46" t="str" cm="1">
        <f t="array" ref="A2">_FV(K2,"Símbolo do ticker",TRUE)</f>
        <v>H2TA34</v>
      </c>
      <c r="B2" s="30">
        <f>(E2-C2)/C2</f>
        <v>0</v>
      </c>
      <c r="C2" s="31">
        <v>17.5</v>
      </c>
      <c r="D2" s="31">
        <v>39.35</v>
      </c>
      <c r="E2" s="32" cm="1">
        <f t="array" ref="E2">_FV(K2,"Preço")</f>
        <v>17.5</v>
      </c>
      <c r="F2" s="32"/>
      <c r="G2" s="32">
        <v>39</v>
      </c>
      <c r="H2" s="63">
        <f>E2/G2</f>
        <v>0.44871794871794873</v>
      </c>
      <c r="I2" s="31" t="s">
        <v>12</v>
      </c>
      <c r="J2" s="59" t="str" cm="1">
        <f t="array" ref="J2">_xlfn.IFS(E2&lt;=C2,"COMPRA",E2&gt;=D2,"VENDA",E2&gt;C2,"NEUTRO",E2&lt;D2,"NEUTRO")</f>
        <v>COMPRA</v>
      </c>
      <c r="K2" s="33" t="e" vm="1">
        <v>#VALUE!</v>
      </c>
      <c r="L2" s="7"/>
      <c r="M2" s="8"/>
      <c r="N2" s="8"/>
      <c r="O2" s="9"/>
      <c r="P2" s="8"/>
      <c r="Q2" s="10"/>
      <c r="R2" s="10"/>
      <c r="S2" s="8"/>
    </row>
    <row r="3" spans="1:19" x14ac:dyDescent="0.3">
      <c r="A3" s="60" t="str" cm="1">
        <f t="array" ref="A3">_FV(K3,"Símbolo do ticker",TRUE)</f>
        <v>ALPA4</v>
      </c>
      <c r="B3" s="61">
        <f t="shared" ref="B3:B34" si="0">(E3-C3)/C3</f>
        <v>0.33571428571428569</v>
      </c>
      <c r="C3" s="62">
        <v>7</v>
      </c>
      <c r="D3" s="62">
        <v>25</v>
      </c>
      <c r="E3" s="63" cm="1">
        <f t="array" ref="E3">_FV(K3,"Preço")</f>
        <v>9.35</v>
      </c>
      <c r="F3" s="63">
        <v>7.1</v>
      </c>
      <c r="G3" s="63">
        <v>25</v>
      </c>
      <c r="H3" s="63">
        <f t="shared" ref="H3:H34" si="1">E3/G3</f>
        <v>0.374</v>
      </c>
      <c r="I3" s="62" t="s">
        <v>10</v>
      </c>
      <c r="J3" s="59" t="str" cm="1">
        <f t="array" ref="J3">_xlfn.IFS(E3&lt;=C3,"COMPRA",E3&gt;=D3,"VENDA",E3&gt;C3,"NEUTRO",E3&lt;D3,"NEUTRO")</f>
        <v>NEUTRO</v>
      </c>
      <c r="K3" s="65" t="e" vm="2">
        <v>#VALUE!</v>
      </c>
    </row>
    <row r="4" spans="1:19" x14ac:dyDescent="0.3">
      <c r="A4" s="60" t="str" cm="1">
        <f t="array" ref="A4">_FV(K4,"Símbolo do ticker",TRUE)</f>
        <v>ALSO3</v>
      </c>
      <c r="B4" s="61">
        <f t="shared" si="0"/>
        <v>0.50322580645161297</v>
      </c>
      <c r="C4" s="62">
        <v>15.5</v>
      </c>
      <c r="D4" s="62">
        <v>28</v>
      </c>
      <c r="E4" s="63" cm="1">
        <f t="array" ref="E4">_FV(K4,"Preço")</f>
        <v>23.3</v>
      </c>
      <c r="F4" s="63">
        <v>15.15</v>
      </c>
      <c r="G4" s="63">
        <v>28</v>
      </c>
      <c r="H4" s="63">
        <f t="shared" si="1"/>
        <v>0.83214285714285718</v>
      </c>
      <c r="I4" s="62" t="s">
        <v>10</v>
      </c>
      <c r="J4" s="59" t="str" cm="1">
        <f t="array" ref="J4">_xlfn.IFS(E4&lt;=C4,"COMPRA",E4&gt;=D4,"VENDA",E4&gt;C4,"NEUTRO",E4&lt;D4,"NEUTRO")</f>
        <v>NEUTRO</v>
      </c>
      <c r="K4" s="65" t="e" vm="3">
        <v>#VALUE!</v>
      </c>
    </row>
    <row r="5" spans="1:19" x14ac:dyDescent="0.3">
      <c r="A5" s="60" t="str" cm="1">
        <f t="array" ref="A5">_FV(K5,"Símbolo do ticker",TRUE)</f>
        <v>ASAI3</v>
      </c>
      <c r="B5" s="61">
        <f t="shared" si="0"/>
        <v>0.33523809523809522</v>
      </c>
      <c r="C5" s="62">
        <v>10.5</v>
      </c>
      <c r="D5" s="62">
        <v>22</v>
      </c>
      <c r="E5" s="63" cm="1">
        <f t="array" ref="E5">_FV(K5,"Preço")</f>
        <v>14.02</v>
      </c>
      <c r="F5" s="63">
        <v>10.5</v>
      </c>
      <c r="G5" s="63">
        <v>22</v>
      </c>
      <c r="H5" s="63">
        <f t="shared" si="1"/>
        <v>0.63727272727272721</v>
      </c>
      <c r="I5" s="62" t="s">
        <v>10</v>
      </c>
      <c r="J5" s="59" t="str" cm="1">
        <f t="array" ref="J5">_xlfn.IFS(E5&lt;=C5,"COMPRA",E5&gt;=D5,"VENDA",E5&gt;C5,"NEUTRO",E5&lt;D5,"NEUTRO")</f>
        <v>NEUTRO</v>
      </c>
      <c r="K5" s="65" t="e" vm="4">
        <v>#VALUE!</v>
      </c>
    </row>
    <row r="6" spans="1:19" x14ac:dyDescent="0.3">
      <c r="A6" s="60" t="str" cm="1">
        <f t="array" ref="A6">_FV(K6,"Símbolo do ticker",TRUE)</f>
        <v>AZUL4</v>
      </c>
      <c r="B6" s="61">
        <f t="shared" si="0"/>
        <v>0.74428571428571444</v>
      </c>
      <c r="C6" s="62">
        <v>7</v>
      </c>
      <c r="D6" s="62">
        <v>43.4</v>
      </c>
      <c r="E6" s="63" cm="1">
        <f t="array" ref="E6">_FV(K6,"Preço")</f>
        <v>12.21</v>
      </c>
      <c r="F6" s="63">
        <v>6.79</v>
      </c>
      <c r="G6" s="63">
        <v>43</v>
      </c>
      <c r="H6" s="63">
        <f t="shared" si="1"/>
        <v>0.28395348837209305</v>
      </c>
      <c r="I6" s="62" t="s">
        <v>10</v>
      </c>
      <c r="J6" s="59" t="str" cm="1">
        <f t="array" ref="J6">_xlfn.IFS(E6&lt;=C6,"COMPRA",E6&gt;=D6,"VENDA",E6&gt;C6,"NEUTRO",E6&lt;D6,"NEUTRO")</f>
        <v>NEUTRO</v>
      </c>
      <c r="K6" s="64" t="e" vm="5">
        <v>#VALUE!</v>
      </c>
    </row>
    <row r="7" spans="1:19" x14ac:dyDescent="0.3">
      <c r="A7" s="60" t="str" cm="1">
        <f t="array" ref="A7">_FV(K7,"Símbolo do ticker",TRUE)</f>
        <v>B3SA3</v>
      </c>
      <c r="B7" s="61">
        <f t="shared" si="0"/>
        <v>0.21428571428571427</v>
      </c>
      <c r="C7" s="62">
        <v>10.5</v>
      </c>
      <c r="D7" s="62">
        <v>18</v>
      </c>
      <c r="E7" s="63" cm="1">
        <f t="array" ref="E7">_FV(K7,"Preço")</f>
        <v>12.75</v>
      </c>
      <c r="F7" s="63">
        <v>6</v>
      </c>
      <c r="G7" s="63">
        <v>28</v>
      </c>
      <c r="H7" s="63">
        <f t="shared" si="1"/>
        <v>0.45535714285714285</v>
      </c>
      <c r="I7" s="62" t="s">
        <v>10</v>
      </c>
      <c r="J7" s="59" t="str" cm="1">
        <f t="array" ref="J7">_xlfn.IFS(E7&lt;=C7,"COMPRA",E7&gt;=D7,"VENDA",E7&gt;C7,"NEUTRO",E7&lt;D7,"NEUTRO")</f>
        <v>NEUTRO</v>
      </c>
      <c r="K7" s="65" t="e" vm="6">
        <v>#VALUE!</v>
      </c>
    </row>
    <row r="8" spans="1:19" x14ac:dyDescent="0.3">
      <c r="A8" s="60" t="str" cm="1">
        <f t="array" ref="A8">_FV(K8,"Símbolo do ticker",TRUE)</f>
        <v>BBAS3</v>
      </c>
      <c r="B8" s="61">
        <f t="shared" si="0"/>
        <v>0.99466666666666681</v>
      </c>
      <c r="C8" s="62">
        <v>30</v>
      </c>
      <c r="D8" s="62">
        <v>55</v>
      </c>
      <c r="E8" s="63" cm="1">
        <f t="array" ref="E8">_FV(K8,"Preço")</f>
        <v>59.84</v>
      </c>
      <c r="F8" s="63">
        <v>17.71</v>
      </c>
      <c r="G8" s="63">
        <v>55</v>
      </c>
      <c r="H8" s="63">
        <f t="shared" si="1"/>
        <v>1.0880000000000001</v>
      </c>
      <c r="I8" s="62" t="s">
        <v>10</v>
      </c>
      <c r="J8" s="59" t="str" cm="1">
        <f t="array" ref="J8">_xlfn.IFS(E8&lt;=C8,"COMPRA",E8&gt;=D8,"VENDA",E8&gt;C8,"NEUTRO",E8&lt;D8,"NEUTRO")</f>
        <v>VENDA</v>
      </c>
      <c r="K8" s="64" t="e" vm="7">
        <v>#VALUE!</v>
      </c>
    </row>
    <row r="9" spans="1:19" x14ac:dyDescent="0.3">
      <c r="A9" s="60" t="str" cm="1">
        <f t="array" ref="A9">_FV(K9,"Símbolo do ticker",TRUE)</f>
        <v>BBSE3</v>
      </c>
      <c r="B9" s="61">
        <f t="shared" si="0"/>
        <v>0.38872651356993732</v>
      </c>
      <c r="C9" s="62">
        <v>23.95</v>
      </c>
      <c r="D9" s="62">
        <v>34</v>
      </c>
      <c r="E9" s="63" cm="1">
        <f t="array" ref="E9">_FV(K9,"Preço")</f>
        <v>33.26</v>
      </c>
      <c r="F9" s="63">
        <v>15.5</v>
      </c>
      <c r="G9" s="63">
        <v>34</v>
      </c>
      <c r="H9" s="63">
        <f t="shared" si="1"/>
        <v>0.97823529411764698</v>
      </c>
      <c r="I9" s="62" t="s">
        <v>10</v>
      </c>
      <c r="J9" s="59" t="str" cm="1">
        <f t="array" ref="J9">_xlfn.IFS(E9&lt;=C9,"COMPRA",E9&gt;=D9,"VENDA",E9&gt;C9,"NEUTRO",E9&lt;D9,"NEUTRO")</f>
        <v>NEUTRO</v>
      </c>
      <c r="K9" s="64" t="e" vm="8">
        <v>#VALUE!</v>
      </c>
    </row>
    <row r="10" spans="1:19" x14ac:dyDescent="0.3">
      <c r="A10" s="60" t="str" cm="1">
        <f t="array" ref="A10">_FV(K10,"Símbolo do ticker",TRUE)</f>
        <v>BPAC11</v>
      </c>
      <c r="B10" s="61">
        <f t="shared" si="0"/>
        <v>1.0221621621621619</v>
      </c>
      <c r="C10" s="62">
        <v>18.5</v>
      </c>
      <c r="D10" s="62">
        <v>35</v>
      </c>
      <c r="E10" s="63" cm="1">
        <f t="array" ref="E10">_FV(K10,"Preço")</f>
        <v>37.409999999999997</v>
      </c>
      <c r="F10" s="63"/>
      <c r="G10" s="63">
        <v>35</v>
      </c>
      <c r="H10" s="63">
        <f t="shared" si="1"/>
        <v>1.0688571428571427</v>
      </c>
      <c r="I10" s="62" t="s">
        <v>10</v>
      </c>
      <c r="J10" s="59" t="str" cm="1">
        <f t="array" ref="J10">_xlfn.IFS(E10&lt;=C10,"COMPRA",E10&gt;=D10,"VENDA",E10&gt;C10,"NEUTRO",E10&lt;D10,"NEUTRO")</f>
        <v>VENDA</v>
      </c>
      <c r="K10" s="65" t="e" vm="9">
        <v>#VALUE!</v>
      </c>
    </row>
    <row r="11" spans="1:19" x14ac:dyDescent="0.3">
      <c r="A11" s="60" t="str" cm="1">
        <f t="array" ref="A11">_FV(K11,"Símbolo do ticker",TRUE)</f>
        <v>BPAN4</v>
      </c>
      <c r="B11" s="61">
        <f t="shared" si="0"/>
        <v>0.80399999999999994</v>
      </c>
      <c r="C11" s="62">
        <v>5</v>
      </c>
      <c r="D11" s="62">
        <v>15</v>
      </c>
      <c r="E11" s="63" cm="1">
        <f t="array" ref="E11">_FV(K11,"Preço")</f>
        <v>9.02</v>
      </c>
      <c r="F11" s="63"/>
      <c r="G11" s="63">
        <v>15</v>
      </c>
      <c r="H11" s="63">
        <f t="shared" si="1"/>
        <v>0.60133333333333328</v>
      </c>
      <c r="I11" s="62" t="s">
        <v>10</v>
      </c>
      <c r="J11" s="59" t="str" cm="1">
        <f t="array" ref="J11">_xlfn.IFS(E11&lt;=C11,"COMPRA",E11&gt;=D11,"VENDA",E11&gt;C11,"NEUTRO",E11&lt;D11,"NEUTRO")</f>
        <v>NEUTRO</v>
      </c>
      <c r="K11" s="64" t="e" vm="10">
        <v>#VALUE!</v>
      </c>
    </row>
    <row r="12" spans="1:19" x14ac:dyDescent="0.3">
      <c r="A12" s="60" t="str" cm="1">
        <f t="array" ref="A12">_FV(K12,"Símbolo do ticker",TRUE)</f>
        <v>BRKM5</v>
      </c>
      <c r="B12" s="61">
        <f t="shared" si="0"/>
        <v>0.12352941176470597</v>
      </c>
      <c r="C12" s="62">
        <v>17</v>
      </c>
      <c r="D12" s="62">
        <v>47</v>
      </c>
      <c r="E12" s="63" cm="1">
        <f t="array" ref="E12">_FV(K12,"Preço")</f>
        <v>19.100000000000001</v>
      </c>
      <c r="F12" s="63"/>
      <c r="G12" s="63">
        <v>47</v>
      </c>
      <c r="H12" s="63">
        <f t="shared" si="1"/>
        <v>0.40638297872340429</v>
      </c>
      <c r="I12" s="62" t="s">
        <v>10</v>
      </c>
      <c r="J12" s="59" t="str" cm="1">
        <f t="array" ref="J12">_xlfn.IFS(E12&lt;=C12,"COMPRA",E12&gt;=D12,"VENDA",E12&gt;C12,"NEUTRO",E12&lt;D12,"NEUTRO")</f>
        <v>NEUTRO</v>
      </c>
      <c r="K12" s="65" t="e" vm="11">
        <v>#VALUE!</v>
      </c>
    </row>
    <row r="13" spans="1:19" x14ac:dyDescent="0.3">
      <c r="A13" s="60" t="str" cm="1">
        <f t="array" ref="A13">_FV(K13,"Símbolo do ticker",TRUE)</f>
        <v>BRSR6</v>
      </c>
      <c r="B13" s="61">
        <f t="shared" si="0"/>
        <v>0.70333333333333337</v>
      </c>
      <c r="C13" s="62">
        <v>9</v>
      </c>
      <c r="D13" s="62">
        <v>16</v>
      </c>
      <c r="E13" s="63" cm="1">
        <f t="array" ref="E13">_FV(K13,"Preço")</f>
        <v>15.33</v>
      </c>
      <c r="F13" s="63"/>
      <c r="G13" s="63">
        <v>16</v>
      </c>
      <c r="H13" s="63">
        <f t="shared" si="1"/>
        <v>0.958125</v>
      </c>
      <c r="I13" s="62" t="s">
        <v>10</v>
      </c>
      <c r="J13" s="59" t="str" cm="1">
        <f t="array" ref="J13">_xlfn.IFS(E13&lt;=C13,"COMPRA",E13&gt;=D13,"VENDA",E13&gt;C13,"NEUTRO",E13&lt;D13,"NEUTRO")</f>
        <v>NEUTRO</v>
      </c>
      <c r="K13" s="64" t="e" vm="12">
        <v>#VALUE!</v>
      </c>
    </row>
    <row r="14" spans="1:19" x14ac:dyDescent="0.3">
      <c r="A14" s="60" t="str" cm="1">
        <f t="array" ref="A14">_FV(K14,"Símbolo do ticker",TRUE)</f>
        <v>CSAN3</v>
      </c>
      <c r="B14" s="61">
        <f t="shared" si="0"/>
        <v>0.3888888888888889</v>
      </c>
      <c r="C14" s="62">
        <v>13.5</v>
      </c>
      <c r="D14" s="62">
        <v>21.49</v>
      </c>
      <c r="E14" s="63" cm="1">
        <f t="array" ref="E14">_FV(K14,"Preço")</f>
        <v>18.75</v>
      </c>
      <c r="F14" s="63"/>
      <c r="G14" s="63">
        <v>22</v>
      </c>
      <c r="H14" s="63">
        <f t="shared" si="1"/>
        <v>0.85227272727272729</v>
      </c>
      <c r="I14" s="62" t="s">
        <v>10</v>
      </c>
      <c r="J14" s="59" t="str" cm="1">
        <f t="array" ref="J14">_xlfn.IFS(E14&lt;=C14,"COMPRA",E14&gt;=D14,"VENDA",E14&gt;C14,"NEUTRO",E14&lt;D14,"NEUTRO")</f>
        <v>NEUTRO</v>
      </c>
      <c r="K14" s="64" t="e" vm="13">
        <v>#VALUE!</v>
      </c>
    </row>
    <row r="15" spans="1:19" x14ac:dyDescent="0.3">
      <c r="A15" s="60" t="str" cm="1">
        <f t="array" ref="A15">_FV(K15,"Símbolo do ticker",TRUE)</f>
        <v>CVCB3</v>
      </c>
      <c r="B15" s="61">
        <f t="shared" si="0"/>
        <v>0.52727272727272712</v>
      </c>
      <c r="C15" s="62">
        <v>2.2000000000000002</v>
      </c>
      <c r="D15" s="62">
        <v>12</v>
      </c>
      <c r="E15" s="63" cm="1">
        <f t="array" ref="E15">_FV(K15,"Preço")</f>
        <v>3.36</v>
      </c>
      <c r="F15" s="63"/>
      <c r="G15" s="63">
        <v>12</v>
      </c>
      <c r="H15" s="63">
        <f t="shared" si="1"/>
        <v>0.27999999999999997</v>
      </c>
      <c r="I15" s="62" t="s">
        <v>10</v>
      </c>
      <c r="J15" s="59" t="str" cm="1">
        <f t="array" ref="J15">_xlfn.IFS(E15&lt;=C15,"COMPRA",E15&gt;=D15,"VENDA",E15&gt;C15,"NEUTRO",E15&lt;D15,"NEUTRO")</f>
        <v>NEUTRO</v>
      </c>
      <c r="K15" s="65" t="e" vm="14">
        <v>#VALUE!</v>
      </c>
    </row>
    <row r="16" spans="1:19" x14ac:dyDescent="0.3">
      <c r="A16" s="60" t="str" cm="1">
        <f t="array" ref="A16">_FV(K16,"Símbolo do ticker",TRUE)</f>
        <v>CYRE3</v>
      </c>
      <c r="B16" s="61">
        <f t="shared" si="0"/>
        <v>0.89749999999999996</v>
      </c>
      <c r="C16" s="62">
        <v>12</v>
      </c>
      <c r="D16" s="62">
        <v>30</v>
      </c>
      <c r="E16" s="63" cm="1">
        <f t="array" ref="E16">_FV(K16,"Preço")</f>
        <v>22.77</v>
      </c>
      <c r="F16" s="63"/>
      <c r="G16" s="63">
        <v>20</v>
      </c>
      <c r="H16" s="63">
        <f t="shared" si="1"/>
        <v>1.1385000000000001</v>
      </c>
      <c r="I16" s="62" t="s">
        <v>10</v>
      </c>
      <c r="J16" s="59" t="str" cm="1">
        <f t="array" ref="J16">_xlfn.IFS(E16&lt;=C16,"COMPRA",E16&gt;=D16,"VENDA",E16&gt;C16,"NEUTRO",E16&lt;D16,"NEUTRO")</f>
        <v>NEUTRO</v>
      </c>
      <c r="K16" s="65" t="e" vm="15">
        <v>#VALUE!</v>
      </c>
    </row>
    <row r="17" spans="1:11" x14ac:dyDescent="0.3">
      <c r="A17" s="60" t="str" cm="1">
        <f t="array" ref="A17">_FV(K17,"Símbolo do ticker",TRUE)</f>
        <v>DIRR3</v>
      </c>
      <c r="B17" s="61">
        <f t="shared" si="0"/>
        <v>0.81840000000000002</v>
      </c>
      <c r="C17" s="62">
        <v>12.5</v>
      </c>
      <c r="D17" s="62">
        <v>25</v>
      </c>
      <c r="E17" s="63" cm="1">
        <f t="array" ref="E17">_FV(K17,"Preço")</f>
        <v>22.73</v>
      </c>
      <c r="F17" s="63"/>
      <c r="G17" s="63">
        <v>20</v>
      </c>
      <c r="H17" s="63">
        <f t="shared" si="1"/>
        <v>1.1365000000000001</v>
      </c>
      <c r="I17" s="62" t="s">
        <v>10</v>
      </c>
      <c r="J17" s="59" t="str" cm="1">
        <f t="array" ref="J17">_xlfn.IFS(E17&lt;=C17,"COMPRA",E17&gt;=D17,"VENDA",E17&gt;C17,"NEUTRO",E17&lt;D17,"NEUTRO")</f>
        <v>NEUTRO</v>
      </c>
      <c r="K17" s="65" t="e" vm="16">
        <v>#VALUE!</v>
      </c>
    </row>
    <row r="18" spans="1:11" x14ac:dyDescent="0.3">
      <c r="A18" s="60" t="str" cm="1">
        <f t="array" ref="A18">_FV(K18,"Símbolo do ticker",TRUE)</f>
        <v>ELET6</v>
      </c>
      <c r="B18" s="61">
        <f t="shared" si="0"/>
        <v>0.52218750000000003</v>
      </c>
      <c r="C18" s="62">
        <v>32</v>
      </c>
      <c r="D18" s="62">
        <v>52.79</v>
      </c>
      <c r="E18" s="63" cm="1">
        <f t="array" ref="E18">_FV(K18,"Preço")</f>
        <v>48.71</v>
      </c>
      <c r="F18" s="63"/>
      <c r="G18" s="63">
        <v>52</v>
      </c>
      <c r="H18" s="63">
        <f t="shared" si="1"/>
        <v>0.93673076923076926</v>
      </c>
      <c r="I18" s="62" t="s">
        <v>10</v>
      </c>
      <c r="J18" s="59" t="str" cm="1">
        <f t="array" ref="J18">_xlfn.IFS(E18&lt;=C18,"COMPRA",E18&gt;=D18,"VENDA",E18&gt;C18,"NEUTRO",E18&lt;D18,"NEUTRO")</f>
        <v>NEUTRO</v>
      </c>
      <c r="K18" s="64" t="e" vm="17">
        <v>#VALUE!</v>
      </c>
    </row>
    <row r="19" spans="1:11" x14ac:dyDescent="0.3">
      <c r="A19" s="60" t="str" cm="1">
        <f t="array" ref="A19">_FV(K19,"Símbolo do ticker",TRUE)</f>
        <v>EQTL3</v>
      </c>
      <c r="B19" s="61">
        <f t="shared" si="0"/>
        <v>0.45084033613445379</v>
      </c>
      <c r="C19" s="62">
        <v>23.8</v>
      </c>
      <c r="D19" s="62">
        <v>35</v>
      </c>
      <c r="E19" s="63" cm="1">
        <f t="array" ref="E19">_FV(K19,"Preço")</f>
        <v>34.53</v>
      </c>
      <c r="F19" s="63"/>
      <c r="G19" s="63">
        <v>33</v>
      </c>
      <c r="H19" s="63">
        <f t="shared" si="1"/>
        <v>1.0463636363636364</v>
      </c>
      <c r="I19" s="62" t="s">
        <v>10</v>
      </c>
      <c r="J19" s="59" t="str" cm="1">
        <f t="array" ref="J19">_xlfn.IFS(E19&lt;=C19,"COMPRA",E19&gt;=D19,"VENDA",E19&gt;C19,"NEUTRO",E19&lt;D19,"NEUTRO")</f>
        <v>NEUTRO</v>
      </c>
      <c r="K19" s="65" t="e" vm="18">
        <v>#VALUE!</v>
      </c>
    </row>
    <row r="20" spans="1:11" x14ac:dyDescent="0.3">
      <c r="A20" s="60" t="str" cm="1">
        <f t="array" ref="A20">_FV(K20,"Símbolo do ticker",TRUE)</f>
        <v>FLRY3</v>
      </c>
      <c r="B20" s="61">
        <f t="shared" si="0"/>
        <v>0.17185185185185187</v>
      </c>
      <c r="C20" s="62">
        <v>13.5</v>
      </c>
      <c r="D20" s="62">
        <v>20</v>
      </c>
      <c r="E20" s="63" cm="1">
        <f t="array" ref="E20">_FV(K20,"Preço")</f>
        <v>15.82</v>
      </c>
      <c r="F20" s="63"/>
      <c r="G20" s="63">
        <v>20</v>
      </c>
      <c r="H20" s="63">
        <f t="shared" si="1"/>
        <v>0.79100000000000004</v>
      </c>
      <c r="I20" s="62" t="s">
        <v>10</v>
      </c>
      <c r="J20" s="59" t="str" cm="1">
        <f t="array" ref="J20">_xlfn.IFS(E20&lt;=C20,"COMPRA",E20&gt;=D20,"VENDA",E20&gt;C20,"NEUTRO",E20&lt;D20,"NEUTRO")</f>
        <v>NEUTRO</v>
      </c>
      <c r="K20" s="64" t="e" vm="19">
        <v>#VALUE!</v>
      </c>
    </row>
    <row r="21" spans="1:11" x14ac:dyDescent="0.3">
      <c r="A21" s="60" t="str" cm="1">
        <f t="array" ref="A21">_FV(K21,"Símbolo do ticker",TRUE)</f>
        <v>GGBR4</v>
      </c>
      <c r="B21" s="61">
        <f t="shared" si="0"/>
        <v>1.000000000000004E-2</v>
      </c>
      <c r="C21" s="62">
        <v>21</v>
      </c>
      <c r="D21" s="62">
        <v>33</v>
      </c>
      <c r="E21" s="63" cm="1">
        <f t="array" ref="E21">_FV(K21,"Preço")</f>
        <v>21.21</v>
      </c>
      <c r="F21" s="63"/>
      <c r="G21" s="63">
        <v>33</v>
      </c>
      <c r="H21" s="63">
        <f t="shared" si="1"/>
        <v>0.6427272727272727</v>
      </c>
      <c r="I21" s="62" t="s">
        <v>10</v>
      </c>
      <c r="J21" s="59" t="str" cm="1">
        <f t="array" ref="J21">_xlfn.IFS(E21&lt;=C21,"COMPRA",E21&gt;=D21,"VENDA",E21&gt;C21,"NEUTRO",E21&lt;D21,"NEUTRO")</f>
        <v>NEUTRO</v>
      </c>
      <c r="K21" s="65" t="e" vm="20">
        <v>#VALUE!</v>
      </c>
    </row>
    <row r="22" spans="1:11" x14ac:dyDescent="0.3">
      <c r="A22" s="60" t="str" cm="1">
        <f t="array" ref="A22">_FV(K22,"Símbolo do ticker",TRUE)</f>
        <v>GOAU4</v>
      </c>
      <c r="B22" s="61">
        <f t="shared" si="0"/>
        <v>9.2896174863387942E-2</v>
      </c>
      <c r="C22" s="62">
        <v>9.15</v>
      </c>
      <c r="D22" s="62">
        <v>15</v>
      </c>
      <c r="E22" s="63" cm="1">
        <f t="array" ref="E22">_FV(K22,"Preço")</f>
        <v>10</v>
      </c>
      <c r="F22" s="63"/>
      <c r="G22" s="63">
        <v>15</v>
      </c>
      <c r="H22" s="63">
        <f t="shared" si="1"/>
        <v>0.66666666666666663</v>
      </c>
      <c r="I22" s="62" t="s">
        <v>10</v>
      </c>
      <c r="J22" s="59" t="str" cm="1">
        <f t="array" ref="J22">_xlfn.IFS(E22&lt;=C22,"COMPRA",E22&gt;=D22,"VENDA",E22&gt;C22,"NEUTRO",E22&lt;D22,"NEUTRO")</f>
        <v>NEUTRO</v>
      </c>
      <c r="K22" s="65" t="e" vm="21">
        <v>#VALUE!</v>
      </c>
    </row>
    <row r="23" spans="1:11" x14ac:dyDescent="0.3">
      <c r="A23" s="60" t="str" cm="1">
        <f t="array" ref="A23">_FV(K23,"Símbolo do ticker",TRUE)</f>
        <v>HAPV3</v>
      </c>
      <c r="B23" s="61">
        <f t="shared" si="0"/>
        <v>0.77</v>
      </c>
      <c r="C23" s="62">
        <v>2</v>
      </c>
      <c r="D23" s="62">
        <v>10</v>
      </c>
      <c r="E23" s="63" cm="1">
        <f t="array" ref="E23">_FV(K23,"Preço")</f>
        <v>3.54</v>
      </c>
      <c r="F23" s="63"/>
      <c r="G23" s="63">
        <v>10</v>
      </c>
      <c r="H23" s="63">
        <f t="shared" si="1"/>
        <v>0.35399999999999998</v>
      </c>
      <c r="I23" s="62" t="s">
        <v>10</v>
      </c>
      <c r="J23" s="59" t="str" cm="1">
        <f t="array" ref="J23">_xlfn.IFS(E23&lt;=C23,"COMPRA",E23&gt;=D23,"VENDA",E23&gt;C23,"NEUTRO",E23&lt;D23,"NEUTRO")</f>
        <v>NEUTRO</v>
      </c>
      <c r="K23" s="65" t="e" vm="22">
        <v>#VALUE!</v>
      </c>
    </row>
    <row r="24" spans="1:11" x14ac:dyDescent="0.3">
      <c r="A24" s="60" t="str" cm="1">
        <f t="array" ref="A24">_FV(K24,"Símbolo do ticker",TRUE)</f>
        <v>ITSA4</v>
      </c>
      <c r="B24" s="61">
        <f t="shared" si="0"/>
        <v>0.4209150326797384</v>
      </c>
      <c r="C24" s="62">
        <v>7.65</v>
      </c>
      <c r="D24" s="62">
        <v>10</v>
      </c>
      <c r="E24" s="63" cm="1">
        <f t="array" ref="E24">_FV(K24,"Preço")</f>
        <v>10.87</v>
      </c>
      <c r="F24" s="63"/>
      <c r="G24" s="63">
        <v>10</v>
      </c>
      <c r="H24" s="63">
        <f t="shared" si="1"/>
        <v>1.087</v>
      </c>
      <c r="I24" s="62" t="s">
        <v>10</v>
      </c>
      <c r="J24" s="59" t="str" cm="1">
        <f t="array" ref="J24">_xlfn.IFS(E24&lt;=C24,"COMPRA",E24&gt;=D24,"VENDA",E24&gt;C24,"NEUTRO",E24&lt;D24,"NEUTRO")</f>
        <v>VENDA</v>
      </c>
      <c r="K24" s="64" t="e" vm="23">
        <v>#VALUE!</v>
      </c>
    </row>
    <row r="25" spans="1:11" x14ac:dyDescent="0.3">
      <c r="A25" s="60" t="str" cm="1">
        <f t="array" ref="A25">_FV(K25,"Símbolo do ticker",TRUE)</f>
        <v>KEPL3</v>
      </c>
      <c r="B25" s="61">
        <f t="shared" si="0"/>
        <v>0.34428571428571431</v>
      </c>
      <c r="C25" s="84">
        <v>7</v>
      </c>
      <c r="D25" s="62">
        <v>14.5</v>
      </c>
      <c r="E25" s="63" cm="1">
        <f t="array" ref="E25">_FV(K25,"Preço")</f>
        <v>9.41</v>
      </c>
      <c r="F25" s="63">
        <v>4</v>
      </c>
      <c r="G25" s="63">
        <v>15</v>
      </c>
      <c r="H25" s="63">
        <f t="shared" si="1"/>
        <v>0.6273333333333333</v>
      </c>
      <c r="I25" s="62" t="s">
        <v>10</v>
      </c>
      <c r="J25" s="59" t="str" cm="1">
        <f t="array" ref="J25">_xlfn.IFS(E25&lt;=C25,"COMPRA",E25&gt;=D25,"VENDA",E25&gt;C25,"NEUTRO",E25&lt;D25,"NEUTRO")</f>
        <v>NEUTRO</v>
      </c>
      <c r="K25" s="64" t="e" vm="24">
        <v>#VALUE!</v>
      </c>
    </row>
    <row r="26" spans="1:11" x14ac:dyDescent="0.3">
      <c r="A26" s="60" t="str" cm="1">
        <f t="array" ref="A26">_FV(K26,"Símbolo do ticker",TRUE)</f>
        <v>LVTC3</v>
      </c>
      <c r="B26" s="61">
        <f t="shared" si="0"/>
        <v>1.2987012987012941E-2</v>
      </c>
      <c r="C26" s="84">
        <v>3.85</v>
      </c>
      <c r="D26" s="62">
        <v>8.9</v>
      </c>
      <c r="E26" s="63" cm="1">
        <f t="array" ref="E26">_FV(K26,"Preço")</f>
        <v>3.9</v>
      </c>
      <c r="F26" s="63">
        <v>4.03</v>
      </c>
      <c r="G26" s="63">
        <v>9</v>
      </c>
      <c r="H26" s="63">
        <f t="shared" si="1"/>
        <v>0.43333333333333335</v>
      </c>
      <c r="I26" s="62" t="s">
        <v>10</v>
      </c>
      <c r="J26" s="59" t="str" cm="1">
        <f t="array" ref="J26">_xlfn.IFS(E26&lt;=C26,"COMPRA",E26&gt;=D26,"VENDA",E26&gt;C26,"NEUTRO",E26&lt;D26,"NEUTRO")</f>
        <v>NEUTRO</v>
      </c>
      <c r="K26" s="64" t="e" vm="25">
        <v>#VALUE!</v>
      </c>
    </row>
    <row r="27" spans="1:11" x14ac:dyDescent="0.3">
      <c r="A27" s="60" t="str" cm="1">
        <f t="array" ref="A27">_FV(K27,"Símbolo do ticker",TRUE)</f>
        <v>MTRE3</v>
      </c>
      <c r="B27" s="61">
        <f t="shared" si="0"/>
        <v>0.66999999999999993</v>
      </c>
      <c r="C27" s="62">
        <v>3</v>
      </c>
      <c r="D27" s="62">
        <v>8.5</v>
      </c>
      <c r="E27" s="63" cm="1">
        <f t="array" ref="E27">_FV(K27,"Preço")</f>
        <v>5.01</v>
      </c>
      <c r="F27" s="63"/>
      <c r="G27" s="63">
        <v>7</v>
      </c>
      <c r="H27" s="63">
        <f t="shared" si="1"/>
        <v>0.71571428571428564</v>
      </c>
      <c r="I27" s="62" t="s">
        <v>10</v>
      </c>
      <c r="J27" s="59" t="str" cm="1">
        <f t="array" ref="J27">_xlfn.IFS(E27&lt;=C27,"COMPRA",E27&gt;=D27,"VENDA",E27&gt;C27,"NEUTRO",E27&lt;D27,"NEUTRO")</f>
        <v>NEUTRO</v>
      </c>
      <c r="K27" s="65" t="e" vm="26">
        <v>#VALUE!</v>
      </c>
    </row>
    <row r="28" spans="1:11" x14ac:dyDescent="0.3">
      <c r="A28" s="60" t="str" cm="1">
        <f t="array" ref="A28">_FV(K28,"Símbolo do ticker",TRUE)</f>
        <v>OIBR3</v>
      </c>
      <c r="B28" s="61">
        <f t="shared" si="0"/>
        <v>1.2727272727272725</v>
      </c>
      <c r="C28" s="62">
        <v>0.55000000000000004</v>
      </c>
      <c r="D28" s="62">
        <v>7.6</v>
      </c>
      <c r="E28" s="63" cm="1">
        <f t="array" ref="E28">_FV(K28,"Preço")</f>
        <v>1.25</v>
      </c>
      <c r="F28" s="63">
        <v>0.65</v>
      </c>
      <c r="G28" s="63">
        <v>7</v>
      </c>
      <c r="H28" s="63">
        <f t="shared" si="1"/>
        <v>0.17857142857142858</v>
      </c>
      <c r="I28" s="62" t="s">
        <v>10</v>
      </c>
      <c r="J28" s="59" t="str" cm="1">
        <f t="array" ref="J28">_xlfn.IFS(E28&lt;=C28,"COMPRA",E28&gt;=D28,"VENDA",E28&gt;C28,"NEUTRO",E28&lt;D28,"NEUTRO")</f>
        <v>NEUTRO</v>
      </c>
      <c r="K28" s="64" t="e" vm="27">
        <v>#VALUE!</v>
      </c>
    </row>
    <row r="29" spans="1:11" x14ac:dyDescent="0.3">
      <c r="A29" s="60" t="str" cm="1">
        <f t="array" ref="A29">_FV(K29,"Símbolo do ticker",TRUE)</f>
        <v>PETR4</v>
      </c>
      <c r="B29" s="61">
        <f t="shared" si="0"/>
        <v>1.4182857142857144</v>
      </c>
      <c r="C29" s="62">
        <v>17.5</v>
      </c>
      <c r="D29" s="62">
        <v>39</v>
      </c>
      <c r="E29" s="63" cm="1">
        <f t="array" ref="E29">_FV(K29,"Preço")</f>
        <v>42.32</v>
      </c>
      <c r="F29" s="63"/>
      <c r="G29" s="63">
        <v>35</v>
      </c>
      <c r="H29" s="63">
        <f t="shared" si="1"/>
        <v>1.2091428571428571</v>
      </c>
      <c r="I29" s="62" t="s">
        <v>10</v>
      </c>
      <c r="J29" s="59" t="str" cm="1">
        <f t="array" ref="J29">_xlfn.IFS(E29&lt;=C29,"COMPRA",E29&gt;=D29,"VENDA",E29&gt;C29,"NEUTRO",E29&lt;D29,"NEUTRO")</f>
        <v>VENDA</v>
      </c>
      <c r="K29" s="65" t="e" vm="28">
        <v>#VALUE!</v>
      </c>
    </row>
    <row r="30" spans="1:11" x14ac:dyDescent="0.3">
      <c r="A30" s="60" t="str" cm="1">
        <f t="array" ref="A30">_FV(K30,"Símbolo do ticker",TRUE)</f>
        <v>RRRP3</v>
      </c>
      <c r="B30" s="61">
        <f t="shared" si="0"/>
        <v>6.9613259668508315E-2</v>
      </c>
      <c r="C30" s="62">
        <v>27.15</v>
      </c>
      <c r="D30" s="62">
        <v>55</v>
      </c>
      <c r="E30" s="63" cm="1">
        <f t="array" ref="E30">_FV(K30,"Preço")</f>
        <v>29.04</v>
      </c>
      <c r="F30" s="63"/>
      <c r="G30" s="63">
        <v>55</v>
      </c>
      <c r="H30" s="63">
        <f t="shared" si="1"/>
        <v>0.52800000000000002</v>
      </c>
      <c r="I30" s="62" t="s">
        <v>10</v>
      </c>
      <c r="J30" s="59" t="str" cm="1">
        <f t="array" ref="J30">_xlfn.IFS(E30&lt;=C30,"COMPRA",E30&gt;=D30,"VENDA",E30&gt;C30,"NEUTRO",E30&lt;D30,"NEUTRO")</f>
        <v>NEUTRO</v>
      </c>
      <c r="K30" s="65" t="e" vm="29">
        <v>#VALUE!</v>
      </c>
    </row>
    <row r="31" spans="1:11" x14ac:dyDescent="0.3">
      <c r="A31" s="60" t="str" cm="1">
        <f t="array" ref="A31">_FV(K31,"Símbolo do ticker",TRUE)</f>
        <v>SAPR11</v>
      </c>
      <c r="B31" s="61">
        <f t="shared" si="0"/>
        <v>0.70516129032258068</v>
      </c>
      <c r="C31" s="62">
        <v>15.5</v>
      </c>
      <c r="D31" s="62">
        <v>25</v>
      </c>
      <c r="E31" s="63" cm="1">
        <f t="array" ref="E31">_FV(K31,"Preço")</f>
        <v>26.43</v>
      </c>
      <c r="F31" s="63"/>
      <c r="G31" s="63">
        <v>25</v>
      </c>
      <c r="H31" s="63">
        <f t="shared" si="1"/>
        <v>1.0571999999999999</v>
      </c>
      <c r="I31" s="62" t="s">
        <v>10</v>
      </c>
      <c r="J31" s="59" t="str" cm="1">
        <f t="array" ref="J31">_xlfn.IFS(E31&lt;=C31,"COMPRA",E31&gt;=D31,"VENDA",E31&gt;C31,"NEUTRO",E31&lt;D31,"NEUTRO")</f>
        <v>VENDA</v>
      </c>
      <c r="K31" s="64" t="e" vm="30">
        <v>#VALUE!</v>
      </c>
    </row>
    <row r="32" spans="1:11" x14ac:dyDescent="0.3">
      <c r="A32" s="60" t="str" cm="1">
        <f t="array" ref="A32">_FV(K32,"Símbolo do ticker",TRUE)</f>
        <v>SBFG3</v>
      </c>
      <c r="B32" s="61">
        <f t="shared" si="0"/>
        <v>2.6953846153846155</v>
      </c>
      <c r="C32" s="84">
        <v>3.25</v>
      </c>
      <c r="D32" s="62">
        <v>27</v>
      </c>
      <c r="E32" s="63" cm="1">
        <f t="array" ref="E32">_FV(K32,"Preço")</f>
        <v>12.01</v>
      </c>
      <c r="F32" s="63">
        <v>6.71</v>
      </c>
      <c r="G32" s="63">
        <v>27</v>
      </c>
      <c r="H32" s="63">
        <f t="shared" si="1"/>
        <v>0.44481481481481483</v>
      </c>
      <c r="I32" s="62" t="s">
        <v>10</v>
      </c>
      <c r="J32" s="59" t="str" cm="1">
        <f t="array" ref="J32">_xlfn.IFS(E32&lt;=C32,"COMPRA",E32&gt;=D32,"VENDA",E32&gt;C32,"NEUTRO",E32&lt;D32,"NEUTRO")</f>
        <v>NEUTRO</v>
      </c>
      <c r="K32" s="65" t="e" vm="31">
        <v>#VALUE!</v>
      </c>
    </row>
    <row r="33" spans="1:19" x14ac:dyDescent="0.3">
      <c r="A33" s="60" t="str" cm="1">
        <f t="array" ref="A33">_FV(K33,"Símbolo do ticker",TRUE)</f>
        <v>VALE3</v>
      </c>
      <c r="B33" s="61">
        <f t="shared" si="0"/>
        <v>7.1639344262295152E-2</v>
      </c>
      <c r="C33" s="84">
        <v>61</v>
      </c>
      <c r="D33" s="62">
        <v>96</v>
      </c>
      <c r="E33" s="63" cm="1">
        <f t="array" ref="E33">_FV(K33,"Preço")</f>
        <v>65.37</v>
      </c>
      <c r="F33" s="63"/>
      <c r="G33" s="63">
        <v>96</v>
      </c>
      <c r="H33" s="63">
        <f t="shared" si="1"/>
        <v>0.68093750000000008</v>
      </c>
      <c r="I33" s="62" t="s">
        <v>10</v>
      </c>
      <c r="J33" s="59" t="str" cm="1">
        <f t="array" ref="J33">_xlfn.IFS(E33&lt;=C33,"COMPRA",E33&gt;=D33,"VENDA",E33&gt;C33,"NEUTRO",E33&lt;D33,"NEUTRO")</f>
        <v>NEUTRO</v>
      </c>
      <c r="K33" s="65" t="e" vm="32">
        <v>#VALUE!</v>
      </c>
    </row>
    <row r="34" spans="1:19" x14ac:dyDescent="0.3">
      <c r="A34" s="60" t="str" cm="1">
        <f t="array" ref="A34">_FV(K34,"Símbolo do ticker",TRUE)</f>
        <v>VIVT3</v>
      </c>
      <c r="B34" s="61">
        <f t="shared" si="0"/>
        <v>0.52057142857142857</v>
      </c>
      <c r="C34" s="62">
        <v>35</v>
      </c>
      <c r="D34" s="62">
        <v>52</v>
      </c>
      <c r="E34" s="63" cm="1">
        <f t="array" ref="E34">_FV(K34,"Preço")</f>
        <v>53.22</v>
      </c>
      <c r="F34" s="63"/>
      <c r="G34" s="63">
        <v>52</v>
      </c>
      <c r="H34" s="63">
        <f t="shared" si="1"/>
        <v>1.0234615384615384</v>
      </c>
      <c r="I34" s="62" t="s">
        <v>10</v>
      </c>
      <c r="J34" s="59" t="str" cm="1">
        <f t="array" ref="J34">_xlfn.IFS(E34&lt;=C34,"COMPRA",E34&gt;=D34,"VENDA",E34&gt;C34,"NEUTRO",E34&lt;D34,"NEUTRO")</f>
        <v>VENDA</v>
      </c>
      <c r="K34" s="65" t="e" vm="33">
        <v>#VALUE!</v>
      </c>
    </row>
    <row r="35" spans="1:19" x14ac:dyDescent="0.3">
      <c r="A35" s="66" t="str" cm="1">
        <f t="array" ref="A35">_FV(K35,"Símbolo do ticker",TRUE)</f>
        <v>VULC3</v>
      </c>
      <c r="B35" s="61">
        <f t="shared" ref="B35:B65" si="2">(E35-C35)/C35</f>
        <v>0.73427230046948344</v>
      </c>
      <c r="C35" s="67">
        <v>10.65</v>
      </c>
      <c r="D35" s="67">
        <v>23</v>
      </c>
      <c r="E35" s="63" cm="1">
        <f t="array" ref="E35">_FV(K35,"Preço")</f>
        <v>18.47</v>
      </c>
      <c r="F35" s="68"/>
      <c r="G35" s="68">
        <v>18</v>
      </c>
      <c r="H35" s="63">
        <f t="shared" ref="H35:H65" si="3">E35/G35</f>
        <v>1.026111111111111</v>
      </c>
      <c r="I35" s="67" t="s">
        <v>10</v>
      </c>
      <c r="J35" s="59" t="str" cm="1">
        <f t="array" ref="J35">_xlfn.IFS(E35&lt;=C35,"COMPRA",E35&gt;=D35,"VENDA",E35&gt;C35,"NEUTRO",E35&lt;D35,"NEUTRO")</f>
        <v>NEUTRO</v>
      </c>
      <c r="K35" s="86" t="e" vm="34">
        <v>#VALUE!</v>
      </c>
    </row>
    <row r="36" spans="1:19" x14ac:dyDescent="0.3">
      <c r="A36" s="60" t="str" cm="1">
        <f t="array" ref="A36">_FV(K36,"Símbolo do ticker",TRUE)</f>
        <v>WEGE3</v>
      </c>
      <c r="B36" s="61">
        <f t="shared" si="2"/>
        <v>0.12333333333333343</v>
      </c>
      <c r="C36" s="62">
        <v>30</v>
      </c>
      <c r="D36" s="62">
        <v>42</v>
      </c>
      <c r="E36" s="63" cm="1">
        <f t="array" ref="E36">_FV(K36,"Preço")</f>
        <v>33.700000000000003</v>
      </c>
      <c r="F36" s="63"/>
      <c r="G36" s="63">
        <v>42</v>
      </c>
      <c r="H36" s="63">
        <f t="shared" si="3"/>
        <v>0.80238095238095242</v>
      </c>
      <c r="I36" s="62" t="s">
        <v>10</v>
      </c>
      <c r="J36" s="59" t="str" cm="1">
        <f t="array" ref="J36">_xlfn.IFS(E36&lt;=C36,"COMPRA",E36&gt;=D36,"VENDA",E36&gt;C36,"NEUTRO",E36&lt;D36,"NEUTRO")</f>
        <v>NEUTRO</v>
      </c>
      <c r="K36" s="65" t="e" vm="35">
        <v>#VALUE!</v>
      </c>
      <c r="L36" s="7"/>
      <c r="M36" s="8"/>
      <c r="N36" s="8"/>
      <c r="O36" s="9"/>
      <c r="P36" s="8"/>
      <c r="Q36" s="10"/>
      <c r="R36" s="10"/>
      <c r="S36" s="8"/>
    </row>
    <row r="37" spans="1:19" x14ac:dyDescent="0.3">
      <c r="A37" s="60" t="str" cm="1">
        <f t="array" ref="A37">_FV(K37,"Símbolo do ticker",TRUE)</f>
        <v>YDUQ3</v>
      </c>
      <c r="B37" s="61">
        <f t="shared" si="2"/>
        <v>1.9648854961832063</v>
      </c>
      <c r="C37" s="62">
        <v>6.55</v>
      </c>
      <c r="D37" s="62">
        <v>50.5</v>
      </c>
      <c r="E37" s="63" cm="1">
        <f t="array" ref="E37">_FV(K37,"Preço")</f>
        <v>19.420000000000002</v>
      </c>
      <c r="F37" s="63"/>
      <c r="G37" s="63">
        <v>50</v>
      </c>
      <c r="H37" s="63">
        <f t="shared" si="3"/>
        <v>0.38840000000000002</v>
      </c>
      <c r="I37" s="62" t="s">
        <v>10</v>
      </c>
      <c r="J37" s="59" t="str" cm="1">
        <f t="array" ref="J37">_xlfn.IFS(E37&lt;=C37,"COMPRA",E37&gt;=D37,"VENDA",E37&gt;C37,"NEUTRO",E37&lt;D37,"NEUTRO")</f>
        <v>NEUTRO</v>
      </c>
      <c r="K37" s="64" t="e" vm="36">
        <v>#VALUE!</v>
      </c>
      <c r="L37" s="7"/>
      <c r="M37" s="8"/>
      <c r="N37" s="8"/>
      <c r="O37" s="9"/>
      <c r="P37" s="8"/>
      <c r="Q37" s="10"/>
      <c r="R37" s="10"/>
      <c r="S37" s="8"/>
    </row>
    <row r="38" spans="1:19" x14ac:dyDescent="0.3">
      <c r="A38" s="48" t="str" cm="1">
        <f t="array" ref="A38">_FV(K38,"Símbolo do ticker",TRUE)</f>
        <v>AAPL34</v>
      </c>
      <c r="B38" s="35">
        <f t="shared" si="2"/>
        <v>0.33603603603603621</v>
      </c>
      <c r="C38" s="20">
        <v>33.299999999999997</v>
      </c>
      <c r="D38" s="20">
        <v>60</v>
      </c>
      <c r="E38" s="21" cm="1">
        <f t="array" ref="E38">_FV(K38,"Preço")</f>
        <v>44.49</v>
      </c>
      <c r="F38" s="21"/>
      <c r="G38" s="21">
        <v>45</v>
      </c>
      <c r="H38" s="63">
        <f t="shared" si="3"/>
        <v>0.98866666666666669</v>
      </c>
      <c r="I38" s="20" t="s">
        <v>12</v>
      </c>
      <c r="J38" s="59" t="str" cm="1">
        <f t="array" ref="J38">_xlfn.IFS(E38&lt;=C38,"COMPRA",E38&gt;=D38,"VENDA",E38&gt;C38,"NEUTRO",E38&lt;D38,"NEUTRO")</f>
        <v>NEUTRO</v>
      </c>
      <c r="K38" s="22" t="e" vm="37">
        <v>#VALUE!</v>
      </c>
      <c r="L38" s="7"/>
      <c r="M38" s="8"/>
      <c r="N38" s="8"/>
      <c r="O38" s="9"/>
      <c r="P38" s="8"/>
      <c r="Q38" s="10"/>
      <c r="R38" s="10"/>
      <c r="S38" s="8"/>
    </row>
    <row r="39" spans="1:19" x14ac:dyDescent="0.3">
      <c r="A39" s="46" t="str" cm="1">
        <f t="array" ref="A39">_FV(K39,"Símbolo do ticker",TRUE)</f>
        <v>AMZO34</v>
      </c>
      <c r="B39" s="30">
        <f t="shared" si="2"/>
        <v>0.90807799442896953</v>
      </c>
      <c r="C39" s="31">
        <v>21.54</v>
      </c>
      <c r="D39" s="31">
        <v>37.26</v>
      </c>
      <c r="E39" s="32" cm="1">
        <f t="array" ref="E39">_FV(K39,"Preço")</f>
        <v>41.1</v>
      </c>
      <c r="F39" s="32"/>
      <c r="G39" s="32">
        <v>37</v>
      </c>
      <c r="H39" s="63">
        <f t="shared" si="3"/>
        <v>1.1108108108108108</v>
      </c>
      <c r="I39" s="31" t="s">
        <v>12</v>
      </c>
      <c r="J39" s="59" t="str" cm="1">
        <f t="array" ref="J39">_xlfn.IFS(E39&lt;=C39,"COMPRA",E39&gt;=D39,"VENDA",E39&gt;C39,"NEUTRO",E39&lt;D39,"NEUTRO")</f>
        <v>VENDA</v>
      </c>
      <c r="K39" s="33" t="e" vm="38">
        <v>#VALUE!</v>
      </c>
      <c r="L39" s="7"/>
      <c r="M39" s="8"/>
      <c r="N39" s="8"/>
      <c r="O39" s="9"/>
      <c r="P39" s="8"/>
      <c r="Q39" s="10"/>
      <c r="R39" s="10"/>
      <c r="S39" s="8"/>
    </row>
    <row r="40" spans="1:19" x14ac:dyDescent="0.3">
      <c r="A40" s="46" t="str" cm="1">
        <f t="array" ref="A40">_FV(K40,"Símbolo do ticker",TRUE)</f>
        <v>ASML34</v>
      </c>
      <c r="B40" s="30">
        <f t="shared" si="2"/>
        <v>1.032032032032032</v>
      </c>
      <c r="C40" s="31">
        <v>39.96</v>
      </c>
      <c r="D40" s="31">
        <v>97.1</v>
      </c>
      <c r="E40" s="32" cm="1">
        <f t="array" ref="E40">_FV(K40,"Preço")</f>
        <v>81.2</v>
      </c>
      <c r="F40" s="32"/>
      <c r="G40" s="32">
        <v>97</v>
      </c>
      <c r="H40" s="63">
        <f t="shared" si="3"/>
        <v>0.83711340206185569</v>
      </c>
      <c r="I40" s="31" t="s">
        <v>12</v>
      </c>
      <c r="J40" s="59" t="str" cm="1">
        <f t="array" ref="J40">_xlfn.IFS(E40&lt;=C40,"COMPRA",E40&gt;=D40,"VENDA",E40&gt;C40,"NEUTRO",E40&lt;D40,"NEUTRO")</f>
        <v>NEUTRO</v>
      </c>
      <c r="K40" s="33" t="e" vm="39">
        <v>#VALUE!</v>
      </c>
      <c r="L40" s="7"/>
      <c r="M40" s="8"/>
      <c r="N40" s="8"/>
      <c r="O40" s="9"/>
      <c r="P40" s="8"/>
      <c r="Q40" s="10"/>
      <c r="R40" s="10"/>
      <c r="S40" s="8"/>
    </row>
    <row r="41" spans="1:19" x14ac:dyDescent="0.3">
      <c r="A41" s="46" t="str" cm="1">
        <f t="array" ref="A41">_FV(K41,"Símbolo do ticker",TRUE)</f>
        <v>AZOI34</v>
      </c>
      <c r="B41" s="30">
        <f t="shared" si="2"/>
        <v>0.18718446601941749</v>
      </c>
      <c r="C41" s="31">
        <v>51.5</v>
      </c>
      <c r="D41" s="31">
        <v>66.959999999999994</v>
      </c>
      <c r="E41" s="32" cm="1">
        <f t="array" ref="E41">_FV(K41,"Preço")</f>
        <v>61.14</v>
      </c>
      <c r="F41" s="32"/>
      <c r="G41" s="32">
        <v>67</v>
      </c>
      <c r="H41" s="63">
        <f t="shared" si="3"/>
        <v>0.91253731343283584</v>
      </c>
      <c r="I41" s="31" t="s">
        <v>12</v>
      </c>
      <c r="J41" s="59" t="str" cm="1">
        <f t="array" ref="J41">_xlfn.IFS(E41&lt;=C41,"COMPRA",E41&gt;=D41,"VENDA",E41&gt;C41,"NEUTRO",E41&lt;D41,"NEUTRO")</f>
        <v>NEUTRO</v>
      </c>
      <c r="K41" s="33" t="e" vm="40">
        <v>#VALUE!</v>
      </c>
      <c r="L41" s="7"/>
      <c r="M41" s="8"/>
      <c r="N41" s="8"/>
      <c r="O41" s="9"/>
      <c r="P41" s="8"/>
      <c r="Q41" s="10"/>
      <c r="R41" s="10"/>
      <c r="S41" s="8"/>
    </row>
    <row r="42" spans="1:19" x14ac:dyDescent="0.3">
      <c r="A42" s="46" t="str" cm="1">
        <f t="array" ref="A42">_FV(K42,"Símbolo do ticker",TRUE)</f>
        <v>BERK34</v>
      </c>
      <c r="B42" s="30">
        <f t="shared" si="2"/>
        <v>0.46565217391304342</v>
      </c>
      <c r="C42" s="31">
        <v>69</v>
      </c>
      <c r="D42" s="31">
        <v>100.5</v>
      </c>
      <c r="E42" s="32" cm="1">
        <f t="array" ref="E42">_FV(K42,"Preço")</f>
        <v>101.13</v>
      </c>
      <c r="F42" s="32"/>
      <c r="G42" s="32">
        <v>86</v>
      </c>
      <c r="H42" s="63">
        <f t="shared" si="3"/>
        <v>1.1759302325581396</v>
      </c>
      <c r="I42" s="31" t="s">
        <v>12</v>
      </c>
      <c r="J42" s="59" t="str" cm="1">
        <f t="array" ref="J42">_xlfn.IFS(E42&lt;=C42,"COMPRA",E42&gt;=D42,"VENDA",E42&gt;C42,"NEUTRO",E42&lt;D42,"NEUTRO")</f>
        <v>VENDA</v>
      </c>
      <c r="K42" s="33" t="e" vm="41">
        <v>#VALUE!</v>
      </c>
      <c r="L42" s="7"/>
      <c r="M42" s="8"/>
      <c r="N42" s="8"/>
      <c r="O42" s="9"/>
      <c r="P42" s="8"/>
      <c r="Q42" s="10"/>
      <c r="R42" s="10"/>
      <c r="S42" s="8"/>
    </row>
    <row r="43" spans="1:19" x14ac:dyDescent="0.3">
      <c r="A43" s="47" t="str" cm="1">
        <f t="array" ref="A43">_FV(K43,"Símbolo do ticker",TRUE)</f>
        <v>BKNG34</v>
      </c>
      <c r="B43" s="30">
        <f t="shared" si="2"/>
        <v>1.1262000000000001</v>
      </c>
      <c r="C43" s="31">
        <v>50</v>
      </c>
      <c r="D43" s="31">
        <v>95</v>
      </c>
      <c r="E43" s="32" cm="1">
        <f t="array" ref="E43">_FV(K43,"Preço")</f>
        <v>106.31</v>
      </c>
      <c r="F43" s="32"/>
      <c r="G43" s="32">
        <v>80</v>
      </c>
      <c r="H43" s="63">
        <f t="shared" si="3"/>
        <v>1.328875</v>
      </c>
      <c r="I43" s="31" t="s">
        <v>12</v>
      </c>
      <c r="J43" s="59" t="str" cm="1">
        <f t="array" ref="J43">_xlfn.IFS(E43&lt;=C43,"COMPRA",E43&gt;=D43,"VENDA",E43&gt;C43,"NEUTRO",E43&lt;D43,"NEUTRO")</f>
        <v>VENDA</v>
      </c>
      <c r="K43" s="33" t="e" vm="42">
        <v>#VALUE!</v>
      </c>
      <c r="L43" s="7"/>
      <c r="M43" s="8"/>
      <c r="N43" s="8"/>
      <c r="O43" s="9"/>
      <c r="P43" s="8"/>
      <c r="Q43" s="10"/>
      <c r="R43" s="10"/>
      <c r="S43" s="8"/>
    </row>
    <row r="44" spans="1:19" x14ac:dyDescent="0.3">
      <c r="A44" s="46" t="str" cm="1">
        <f t="array" ref="A44">_FV(K44,"Símbolo do ticker",TRUE)</f>
        <v>C2RW34</v>
      </c>
      <c r="B44" s="30">
        <f t="shared" si="2"/>
        <v>2.1789848619768479</v>
      </c>
      <c r="C44" s="31">
        <v>22.46</v>
      </c>
      <c r="D44" s="31">
        <v>47.34</v>
      </c>
      <c r="E44" s="32" cm="1">
        <f t="array" ref="E44">_FV(K44,"Preço")</f>
        <v>71.400000000000006</v>
      </c>
      <c r="F44" s="32"/>
      <c r="G44" s="32">
        <v>47</v>
      </c>
      <c r="H44" s="63">
        <f t="shared" si="3"/>
        <v>1.5191489361702128</v>
      </c>
      <c r="I44" s="31" t="s">
        <v>12</v>
      </c>
      <c r="J44" s="59" t="str" cm="1">
        <f t="array" ref="J44">_xlfn.IFS(E44&lt;=C44,"COMPRA",E44&gt;=D44,"VENDA",E44&gt;C44,"NEUTRO",E44&lt;D44,"NEUTRO")</f>
        <v>VENDA</v>
      </c>
      <c r="K44" s="33" t="e" vm="43">
        <v>#VALUE!</v>
      </c>
      <c r="L44" s="7"/>
      <c r="M44" s="8"/>
      <c r="N44" s="8"/>
      <c r="O44" s="9"/>
      <c r="P44" s="8"/>
      <c r="Q44" s="10"/>
      <c r="R44" s="10"/>
      <c r="S44" s="8"/>
    </row>
    <row r="45" spans="1:19" x14ac:dyDescent="0.3">
      <c r="A45" s="47" t="str" cm="1">
        <f t="array" ref="A45">_FV(K45,"Símbolo do ticker",TRUE)</f>
        <v>CHVX34</v>
      </c>
      <c r="B45" s="30">
        <f t="shared" si="2"/>
        <v>5.9368945474674674E-2</v>
      </c>
      <c r="C45" s="31">
        <v>72.260000000000005</v>
      </c>
      <c r="D45" s="31">
        <v>99</v>
      </c>
      <c r="E45" s="32" cm="1">
        <f t="array" ref="E45">_FV(K45,"Preço")</f>
        <v>76.55</v>
      </c>
      <c r="F45" s="32"/>
      <c r="G45" s="32">
        <v>99</v>
      </c>
      <c r="H45" s="63">
        <f t="shared" si="3"/>
        <v>0.77323232323232316</v>
      </c>
      <c r="I45" s="31" t="s">
        <v>12</v>
      </c>
      <c r="J45" s="59" t="str" cm="1">
        <f t="array" ref="J45">_xlfn.IFS(E45&lt;=C45,"COMPRA",E45&gt;=D45,"VENDA",E45&gt;C45,"NEUTRO",E45&lt;D45,"NEUTRO")</f>
        <v>NEUTRO</v>
      </c>
      <c r="K45" s="33" t="e" vm="44">
        <v>#VALUE!</v>
      </c>
      <c r="L45" s="7"/>
      <c r="M45" s="8"/>
      <c r="N45" s="8"/>
      <c r="O45" s="9"/>
      <c r="P45" s="8"/>
      <c r="Q45" s="10"/>
      <c r="R45" s="10"/>
      <c r="S45" s="8"/>
    </row>
    <row r="46" spans="1:19" x14ac:dyDescent="0.3">
      <c r="A46" s="46" t="str" cm="1">
        <f t="array" ref="A46">_FV(K46,"Símbolo do ticker",TRUE)</f>
        <v>CSXC34</v>
      </c>
      <c r="B46" s="30">
        <f t="shared" si="2"/>
        <v>0.30593872513431092</v>
      </c>
      <c r="C46" s="31">
        <v>68.87</v>
      </c>
      <c r="D46" s="31">
        <v>87.12</v>
      </c>
      <c r="E46" s="32" cm="1">
        <f t="array" ref="E46">_FV(K46,"Preço")</f>
        <v>89.94</v>
      </c>
      <c r="F46" s="32"/>
      <c r="G46" s="32">
        <v>87</v>
      </c>
      <c r="H46" s="63">
        <f t="shared" si="3"/>
        <v>1.0337931034482759</v>
      </c>
      <c r="I46" s="31" t="s">
        <v>12</v>
      </c>
      <c r="J46" s="59" t="str" cm="1">
        <f t="array" ref="J46">_xlfn.IFS(E46&lt;=C46,"COMPRA",E46&gt;=D46,"VENDA",E46&gt;C46,"NEUTRO",E46&lt;D46,"NEUTRO")</f>
        <v>VENDA</v>
      </c>
      <c r="K46" s="33" t="e" vm="45">
        <v>#VALUE!</v>
      </c>
      <c r="L46" s="7"/>
      <c r="M46" s="8"/>
      <c r="N46" s="8"/>
      <c r="O46" s="9"/>
      <c r="P46" s="8"/>
      <c r="Q46" s="10"/>
      <c r="R46" s="10"/>
      <c r="S46" s="8"/>
    </row>
    <row r="47" spans="1:19" x14ac:dyDescent="0.3">
      <c r="A47" s="47" t="str" cm="1">
        <f t="array" ref="A47">_FV(K47,"Símbolo do ticker",TRUE)</f>
        <v>DISB34</v>
      </c>
      <c r="B47" s="30">
        <f t="shared" si="2"/>
        <v>0.3539325842696629</v>
      </c>
      <c r="C47" s="31">
        <v>26.7</v>
      </c>
      <c r="D47" s="31">
        <v>50</v>
      </c>
      <c r="E47" s="32" cm="1">
        <f t="array" ref="E47">_FV(K47,"Preço")</f>
        <v>36.15</v>
      </c>
      <c r="F47" s="32">
        <v>26.8</v>
      </c>
      <c r="G47" s="32">
        <v>50</v>
      </c>
      <c r="H47" s="63">
        <f t="shared" si="3"/>
        <v>0.72299999999999998</v>
      </c>
      <c r="I47" s="31" t="s">
        <v>12</v>
      </c>
      <c r="J47" s="59" t="str" cm="1">
        <f t="array" ref="J47">_xlfn.IFS(E47&lt;=C47,"COMPRA",E47&gt;=D47,"VENDA",E47&gt;C47,"NEUTRO",E47&lt;D47,"NEUTRO")</f>
        <v>NEUTRO</v>
      </c>
      <c r="K47" s="33" t="e" vm="46">
        <v>#VALUE!</v>
      </c>
      <c r="L47" s="7"/>
      <c r="M47" s="8"/>
      <c r="N47" s="8"/>
      <c r="O47" s="9"/>
      <c r="P47" s="8"/>
      <c r="Q47" s="10"/>
      <c r="R47" s="10"/>
      <c r="S47" s="8"/>
    </row>
    <row r="48" spans="1:19" x14ac:dyDescent="0.3">
      <c r="A48" s="46" t="str" cm="1">
        <f t="array" ref="A48">_FV(K48,"Símbolo do ticker",TRUE)</f>
        <v>GOGL34</v>
      </c>
      <c r="B48" s="30">
        <f t="shared" si="2"/>
        <v>0.61632766787405957</v>
      </c>
      <c r="C48" s="31">
        <v>35.89</v>
      </c>
      <c r="D48" s="31">
        <v>60</v>
      </c>
      <c r="E48" s="32" cm="1">
        <f t="array" ref="E48">_FV(K48,"Preço")</f>
        <v>58.01</v>
      </c>
      <c r="F48" s="32"/>
      <c r="G48" s="32">
        <v>52</v>
      </c>
      <c r="H48" s="63">
        <f t="shared" si="3"/>
        <v>1.115576923076923</v>
      </c>
      <c r="I48" s="31" t="s">
        <v>12</v>
      </c>
      <c r="J48" s="59" t="str" cm="1">
        <f t="array" ref="J48">_xlfn.IFS(E48&lt;=C48,"COMPRA",E48&gt;=D48,"VENDA",E48&gt;C48,"NEUTRO",E48&lt;D48,"NEUTRO")</f>
        <v>NEUTRO</v>
      </c>
      <c r="K48" s="33" t="e" vm="47">
        <v>#VALUE!</v>
      </c>
      <c r="L48" s="7"/>
      <c r="M48" s="8"/>
      <c r="N48" s="8"/>
      <c r="O48" s="9"/>
      <c r="P48" s="8"/>
      <c r="Q48" s="10"/>
      <c r="R48" s="10"/>
      <c r="S48" s="8"/>
    </row>
    <row r="49" spans="1:19" x14ac:dyDescent="0.3">
      <c r="A49" s="46" t="str" cm="1">
        <f t="array" ref="A49">_FV(K49,"Símbolo do ticker",TRUE)</f>
        <v>H1CA34</v>
      </c>
      <c r="B49" s="30">
        <f t="shared" si="2"/>
        <v>0.3803636363636364</v>
      </c>
      <c r="C49" s="31">
        <v>55</v>
      </c>
      <c r="D49" s="31">
        <v>76.930000000000007</v>
      </c>
      <c r="E49" s="32" cm="1">
        <f t="array" ref="E49">_FV(K49,"Preço")</f>
        <v>75.92</v>
      </c>
      <c r="F49" s="32"/>
      <c r="G49" s="32">
        <v>76</v>
      </c>
      <c r="H49" s="63">
        <f t="shared" si="3"/>
        <v>0.99894736842105269</v>
      </c>
      <c r="I49" s="31" t="s">
        <v>12</v>
      </c>
      <c r="J49" s="59" t="str" cm="1">
        <f t="array" ref="J49">_xlfn.IFS(E49&lt;=C49,"COMPRA",E49&gt;=D49,"VENDA",E49&gt;C49,"NEUTRO",E49&lt;D49,"NEUTRO")</f>
        <v>NEUTRO</v>
      </c>
      <c r="K49" s="33" t="e" vm="48">
        <v>#VALUE!</v>
      </c>
      <c r="L49" s="7"/>
      <c r="M49" s="8"/>
      <c r="N49" s="8"/>
      <c r="O49" s="9"/>
      <c r="P49" s="8"/>
      <c r="Q49" s="10"/>
      <c r="R49" s="10"/>
      <c r="S49" s="8"/>
    </row>
    <row r="50" spans="1:19" x14ac:dyDescent="0.3">
      <c r="A50" s="47" t="str" cm="1">
        <f t="array" ref="A50">_FV(K50,"Símbolo do ticker",TRUE)</f>
        <v>M1RO34</v>
      </c>
      <c r="B50" s="30">
        <f t="shared" si="2"/>
        <v>0.11514285714285717</v>
      </c>
      <c r="C50" s="31">
        <v>105</v>
      </c>
      <c r="D50" s="31">
        <v>178</v>
      </c>
      <c r="E50" s="32" cm="1">
        <f t="array" ref="E50">_FV(K50,"Preço")</f>
        <v>117.09</v>
      </c>
      <c r="F50" s="32"/>
      <c r="G50" s="32">
        <v>178</v>
      </c>
      <c r="H50" s="63">
        <f t="shared" si="3"/>
        <v>0.65780898876404492</v>
      </c>
      <c r="I50" s="31" t="s">
        <v>12</v>
      </c>
      <c r="J50" s="59" t="str" cm="1">
        <f t="array" ref="J50">_xlfn.IFS(E50&lt;=C50,"COMPRA",E50&gt;=D50,"VENDA",E50&gt;C50,"NEUTRO",E50&lt;D50,"NEUTRO")</f>
        <v>NEUTRO</v>
      </c>
      <c r="K50" s="33" t="e" vm="49">
        <v>#VALUE!</v>
      </c>
      <c r="L50" s="7"/>
      <c r="M50" s="8"/>
      <c r="N50" s="8"/>
      <c r="O50" s="9"/>
      <c r="P50" s="8"/>
      <c r="Q50" s="10"/>
      <c r="R50" s="10"/>
      <c r="S50" s="8"/>
    </row>
    <row r="51" spans="1:19" x14ac:dyDescent="0.3">
      <c r="A51" s="48" t="str" cm="1">
        <f t="array" ref="A51">_FV(K51,"Símbolo do ticker",TRUE)</f>
        <v>MCDC34</v>
      </c>
      <c r="B51" s="35">
        <f t="shared" si="2"/>
        <v>0.21483333333333335</v>
      </c>
      <c r="C51" s="20">
        <v>60</v>
      </c>
      <c r="D51" s="20">
        <v>74.8</v>
      </c>
      <c r="E51" s="21" cm="1">
        <f t="array" ref="E51">_FV(K51,"Preço")</f>
        <v>72.89</v>
      </c>
      <c r="F51" s="21"/>
      <c r="G51" s="21">
        <v>59</v>
      </c>
      <c r="H51" s="63">
        <f t="shared" si="3"/>
        <v>1.2354237288135594</v>
      </c>
      <c r="I51" s="20" t="s">
        <v>12</v>
      </c>
      <c r="J51" s="59" t="str" cm="1">
        <f t="array" ref="J51">_xlfn.IFS(E51&lt;=C51,"COMPRA",E51&gt;=D51,"VENDA",E51&gt;C51,"NEUTRO",E51&lt;D51,"NEUTRO")</f>
        <v>NEUTRO</v>
      </c>
      <c r="K51" s="22" t="e" vm="50">
        <v>#VALUE!</v>
      </c>
      <c r="L51" s="7"/>
      <c r="M51" s="8"/>
      <c r="N51" s="8"/>
      <c r="O51" s="9"/>
      <c r="P51" s="8"/>
      <c r="Q51" s="10"/>
      <c r="R51" s="10"/>
      <c r="S51" s="8"/>
    </row>
    <row r="52" spans="1:19" x14ac:dyDescent="0.3">
      <c r="A52" s="46" t="str" cm="1">
        <f t="array" ref="A52">_FV(K52,"Símbolo do ticker",TRUE)</f>
        <v>MSFT34</v>
      </c>
      <c r="B52" s="30">
        <f t="shared" si="2"/>
        <v>0.71187500000000004</v>
      </c>
      <c r="C52" s="31">
        <v>48</v>
      </c>
      <c r="D52" s="31">
        <v>75</v>
      </c>
      <c r="E52" s="32" cm="1">
        <f t="array" ref="E52">_FV(K52,"Preço")</f>
        <v>82.17</v>
      </c>
      <c r="F52" s="32"/>
      <c r="G52" s="32">
        <v>75</v>
      </c>
      <c r="H52" s="63">
        <f t="shared" si="3"/>
        <v>1.0956000000000001</v>
      </c>
      <c r="I52" s="31" t="s">
        <v>12</v>
      </c>
      <c r="J52" s="59" t="str" cm="1">
        <f t="array" ref="J52">_xlfn.IFS(E52&lt;=C52,"COMPRA",E52&gt;=D52,"VENDA",E52&gt;C52,"NEUTRO",E52&lt;D52,"NEUTRO")</f>
        <v>VENDA</v>
      </c>
      <c r="K52" s="33" t="e" vm="51">
        <v>#VALUE!</v>
      </c>
      <c r="L52" s="7"/>
      <c r="M52" s="8"/>
      <c r="N52" s="8"/>
      <c r="O52" s="9"/>
      <c r="P52" s="8"/>
      <c r="Q52" s="10"/>
      <c r="R52" s="10"/>
      <c r="S52" s="8"/>
    </row>
    <row r="53" spans="1:19" x14ac:dyDescent="0.3">
      <c r="A53" s="47" t="str" cm="1">
        <f t="array" ref="A53">_FV(K53,"Símbolo do ticker",TRUE)</f>
        <v>NIKE34</v>
      </c>
      <c r="B53" s="30">
        <f t="shared" si="2"/>
        <v>0.15340909090909091</v>
      </c>
      <c r="C53" s="31">
        <v>44</v>
      </c>
      <c r="D53" s="31">
        <v>69.7</v>
      </c>
      <c r="E53" s="32" cm="1">
        <f t="array" ref="E53">_FV(K53,"Preço")</f>
        <v>50.75</v>
      </c>
      <c r="F53" s="32"/>
      <c r="G53" s="32">
        <v>69</v>
      </c>
      <c r="H53" s="63">
        <f t="shared" si="3"/>
        <v>0.73550724637681164</v>
      </c>
      <c r="I53" s="31" t="s">
        <v>12</v>
      </c>
      <c r="J53" s="59" t="str" cm="1">
        <f t="array" ref="J53">_xlfn.IFS(E53&lt;=C53,"COMPRA",E53&gt;=D53,"VENDA",E53&gt;C53,"NEUTRO",E53&lt;D53,"NEUTRO")</f>
        <v>NEUTRO</v>
      </c>
      <c r="K53" s="33" t="e" vm="52">
        <v>#VALUE!</v>
      </c>
      <c r="L53" s="7"/>
      <c r="M53" s="8"/>
      <c r="N53" s="8"/>
      <c r="O53" s="9"/>
      <c r="P53" s="8"/>
      <c r="Q53" s="10"/>
      <c r="R53" s="10"/>
      <c r="S53" s="8"/>
    </row>
    <row r="54" spans="1:19" x14ac:dyDescent="0.3">
      <c r="A54" s="46" t="str" cm="1">
        <f t="array" ref="A54">_FV(K54,"Símbolo do ticker",TRUE)</f>
        <v>P1DT34</v>
      </c>
      <c r="B54" s="30">
        <f t="shared" si="2"/>
        <v>0.43229166666666669</v>
      </c>
      <c r="C54" s="31">
        <v>192</v>
      </c>
      <c r="D54" s="31">
        <v>290</v>
      </c>
      <c r="E54" s="32" cm="1">
        <f t="array" ref="E54">_FV(K54,"Preço")</f>
        <v>275</v>
      </c>
      <c r="F54" s="32"/>
      <c r="G54" s="32">
        <v>290</v>
      </c>
      <c r="H54" s="63">
        <f t="shared" si="3"/>
        <v>0.94827586206896552</v>
      </c>
      <c r="I54" s="31" t="s">
        <v>12</v>
      </c>
      <c r="J54" s="59" t="str" cm="1">
        <f t="array" ref="J54">_xlfn.IFS(E54&lt;=C54,"COMPRA",E54&gt;=D54,"VENDA",E54&gt;C54,"NEUTRO",E54&lt;D54,"NEUTRO")</f>
        <v>NEUTRO</v>
      </c>
      <c r="K54" s="33" t="e" vm="53">
        <v>#VALUE!</v>
      </c>
      <c r="L54" s="7"/>
      <c r="M54" s="8"/>
      <c r="N54" s="8"/>
      <c r="O54" s="9"/>
      <c r="P54" s="8"/>
      <c r="Q54" s="10"/>
      <c r="R54" s="10"/>
      <c r="S54" s="8"/>
    </row>
    <row r="55" spans="1:19" x14ac:dyDescent="0.3">
      <c r="A55" s="47" t="str" cm="1">
        <f t="array" ref="A55">_FV(K55,"Símbolo do ticker",TRUE)</f>
        <v>S1WK34</v>
      </c>
      <c r="B55" s="30">
        <f t="shared" si="2"/>
        <v>0.16860215053763447</v>
      </c>
      <c r="C55" s="31">
        <v>93</v>
      </c>
      <c r="D55" s="31">
        <v>159</v>
      </c>
      <c r="E55" s="32" cm="1">
        <f t="array" ref="E55">_FV(K55,"Preço")</f>
        <v>108.68</v>
      </c>
      <c r="F55" s="32"/>
      <c r="G55" s="32">
        <v>159</v>
      </c>
      <c r="H55" s="63">
        <f t="shared" si="3"/>
        <v>0.68352201257861644</v>
      </c>
      <c r="I55" s="31" t="s">
        <v>12</v>
      </c>
      <c r="J55" s="59" t="str" cm="1">
        <f t="array" ref="J55">_xlfn.IFS(E55&lt;=C55,"COMPRA",E55&gt;=D55,"VENDA",E55&gt;C55,"NEUTRO",E55&lt;D55,"NEUTRO")</f>
        <v>NEUTRO</v>
      </c>
      <c r="K55" s="33" t="e" vm="54">
        <v>#VALUE!</v>
      </c>
      <c r="L55" s="7"/>
      <c r="M55" s="8"/>
      <c r="N55" s="8"/>
      <c r="O55" s="9"/>
      <c r="P55" s="8"/>
      <c r="Q55" s="10"/>
      <c r="R55" s="10"/>
      <c r="S55" s="8"/>
    </row>
    <row r="56" spans="1:19" x14ac:dyDescent="0.3">
      <c r="A56" s="47" t="str" cm="1">
        <f t="array" ref="A56">_FV(K56,"Símbolo do ticker",TRUE)</f>
        <v>SIMN34</v>
      </c>
      <c r="B56" s="30">
        <f t="shared" si="2"/>
        <v>0.56033898305084751</v>
      </c>
      <c r="C56" s="31">
        <v>118</v>
      </c>
      <c r="D56" s="31">
        <v>167</v>
      </c>
      <c r="E56" s="32" cm="1">
        <f t="array" ref="E56">_FV(K56,"Preço")</f>
        <v>184.12</v>
      </c>
      <c r="F56" s="32"/>
      <c r="G56" s="32">
        <v>168</v>
      </c>
      <c r="H56" s="63">
        <f t="shared" si="3"/>
        <v>1.095952380952381</v>
      </c>
      <c r="I56" s="31" t="s">
        <v>12</v>
      </c>
      <c r="J56" s="59" t="str" cm="1">
        <f t="array" ref="J56">_xlfn.IFS(E56&lt;=C56,"COMPRA",E56&gt;=D56,"VENDA",E56&gt;C56,"NEUTRO",E56&lt;D56,"NEUTRO")</f>
        <v>VENDA</v>
      </c>
      <c r="K56" s="33" t="e" vm="55">
        <v>#VALUE!</v>
      </c>
      <c r="L56" s="7"/>
      <c r="M56" s="8"/>
      <c r="N56" s="8"/>
      <c r="O56" s="9"/>
      <c r="P56" s="8"/>
      <c r="Q56" s="10"/>
      <c r="R56" s="10"/>
      <c r="S56" s="8"/>
    </row>
    <row r="57" spans="1:19" x14ac:dyDescent="0.3">
      <c r="A57" s="47" t="str" cm="1">
        <f t="array" ref="A57">_FV(K57,"Símbolo do ticker",TRUE)</f>
        <v>TSMC34</v>
      </c>
      <c r="B57" s="30">
        <f t="shared" si="2"/>
        <v>0.91799999999999993</v>
      </c>
      <c r="C57" s="31">
        <v>40</v>
      </c>
      <c r="D57" s="31">
        <v>70</v>
      </c>
      <c r="E57" s="32" cm="1">
        <f t="array" ref="E57">_FV(K57,"Preço")</f>
        <v>76.72</v>
      </c>
      <c r="F57" s="32"/>
      <c r="G57" s="32">
        <v>70</v>
      </c>
      <c r="H57" s="63">
        <f t="shared" si="3"/>
        <v>1.0960000000000001</v>
      </c>
      <c r="I57" s="31" t="s">
        <v>12</v>
      </c>
      <c r="J57" s="59" t="str" cm="1">
        <f t="array" ref="J57">_xlfn.IFS(E57&lt;=C57,"COMPRA",E57&gt;=D57,"VENDA",E57&gt;C57,"NEUTRO",E57&lt;D57,"NEUTRO")</f>
        <v>VENDA</v>
      </c>
      <c r="K57" s="33" t="e" vm="56">
        <v>#VALUE!</v>
      </c>
      <c r="L57" s="7"/>
      <c r="M57" s="8"/>
      <c r="N57" s="8"/>
      <c r="O57" s="9"/>
      <c r="P57" s="8"/>
      <c r="Q57" s="10"/>
      <c r="R57" s="10"/>
      <c r="S57" s="8"/>
    </row>
    <row r="58" spans="1:19" x14ac:dyDescent="0.3">
      <c r="A58" s="48" t="str" cm="1">
        <f t="array" ref="A58">_FV(K58,"Símbolo do ticker",TRUE)</f>
        <v>BOVA11</v>
      </c>
      <c r="B58" s="35">
        <f t="shared" si="2"/>
        <v>0.33164021164021168</v>
      </c>
      <c r="C58" s="20">
        <v>94.5</v>
      </c>
      <c r="D58" s="20">
        <v>118</v>
      </c>
      <c r="E58" s="21" cm="1">
        <f t="array" ref="E58">_FV(K58,"Preço")</f>
        <v>125.84</v>
      </c>
      <c r="F58" s="21"/>
      <c r="G58" s="21">
        <v>118</v>
      </c>
      <c r="H58" s="63">
        <f t="shared" si="3"/>
        <v>1.0664406779661018</v>
      </c>
      <c r="I58" s="20" t="s">
        <v>11</v>
      </c>
      <c r="J58" s="59" t="str" cm="1">
        <f t="array" ref="J58">_xlfn.IFS(E58&lt;=C58,"COMPRA",E58&gt;=D58,"VENDA",E58&gt;C58,"NEUTRO",E58&lt;D58,"NEUTRO")</f>
        <v>VENDA</v>
      </c>
      <c r="K58" s="22" t="e" vm="57">
        <v>#VALUE!</v>
      </c>
      <c r="L58" s="7"/>
      <c r="M58" s="8"/>
      <c r="N58" s="8"/>
      <c r="O58" s="9"/>
      <c r="P58" s="8"/>
      <c r="Q58" s="10"/>
      <c r="R58" s="10"/>
      <c r="S58" s="8"/>
    </row>
    <row r="59" spans="1:19" x14ac:dyDescent="0.3">
      <c r="A59" s="48" t="str" cm="1">
        <f t="array" ref="A59">_FV(K59,"Símbolo do ticker",TRUE)</f>
        <v>IVVB11</v>
      </c>
      <c r="B59" s="35">
        <f t="shared" si="2"/>
        <v>0.25041284403669711</v>
      </c>
      <c r="C59" s="20">
        <v>218</v>
      </c>
      <c r="D59" s="20">
        <v>250</v>
      </c>
      <c r="E59" s="21" cm="1">
        <f t="array" ref="E59">_FV(K59,"Preço")</f>
        <v>272.58999999999997</v>
      </c>
      <c r="F59" s="21"/>
      <c r="G59" s="21">
        <v>244</v>
      </c>
      <c r="H59" s="63">
        <f t="shared" si="3"/>
        <v>1.1171721311475409</v>
      </c>
      <c r="I59" s="20" t="s">
        <v>11</v>
      </c>
      <c r="J59" s="59" t="str" cm="1">
        <f t="array" ref="J59">_xlfn.IFS(E59&lt;=C59,"COMPRA",E59&gt;=D59,"VENDA",E59&gt;C59,"NEUTRO",E59&lt;D59,"NEUTRO")</f>
        <v>VENDA</v>
      </c>
      <c r="K59" s="22" t="e" vm="58">
        <v>#VALUE!</v>
      </c>
    </row>
    <row r="60" spans="1:19" x14ac:dyDescent="0.3">
      <c r="A60" s="48" t="str" cm="1">
        <f t="array" ref="A60">_FV(K60,"Símbolo do ticker",TRUE)</f>
        <v>SMAL11</v>
      </c>
      <c r="B60" s="35">
        <f t="shared" si="2"/>
        <v>0.25622009569377996</v>
      </c>
      <c r="C60" s="20">
        <v>83.6</v>
      </c>
      <c r="D60" s="20">
        <v>115</v>
      </c>
      <c r="E60" s="21" cm="1">
        <f t="array" ref="E60">_FV(K60,"Preço")</f>
        <v>105.02</v>
      </c>
      <c r="F60" s="21"/>
      <c r="G60" s="21">
        <v>115</v>
      </c>
      <c r="H60" s="63">
        <f t="shared" si="3"/>
        <v>0.91321739130434776</v>
      </c>
      <c r="I60" s="20" t="s">
        <v>11</v>
      </c>
      <c r="J60" s="59" t="str" cm="1">
        <f t="array" ref="J60">_xlfn.IFS(E60&lt;=C60,"COMPRA",E60&gt;=D60,"VENDA",E60&gt;C60,"NEUTRO",E60&lt;D60,"NEUTRO")</f>
        <v>NEUTRO</v>
      </c>
      <c r="K60" s="22" t="e" vm="59">
        <v>#VALUE!</v>
      </c>
    </row>
    <row r="61" spans="1:19" x14ac:dyDescent="0.3">
      <c r="A61" s="49" t="str" cm="1">
        <f t="array" ref="A61">_FV(K61,"Símbolo do ticker",TRUE)</f>
        <v>BTAG11</v>
      </c>
      <c r="B61" s="40">
        <f t="shared" si="2"/>
        <v>0.16298020954598369</v>
      </c>
      <c r="C61" s="41">
        <v>85.9</v>
      </c>
      <c r="D61" s="41">
        <v>100</v>
      </c>
      <c r="E61" s="42" cm="1">
        <f t="array" ref="E61">_FV(K61,"Preço")</f>
        <v>99.9</v>
      </c>
      <c r="F61" s="42"/>
      <c r="G61" s="42">
        <v>100.1</v>
      </c>
      <c r="H61" s="63">
        <f t="shared" si="3"/>
        <v>0.99800199800199807</v>
      </c>
      <c r="I61" s="43" t="s">
        <v>14</v>
      </c>
      <c r="J61" s="59" t="str" cm="1">
        <f t="array" ref="J61">_xlfn.IFS(E61&lt;=C61,"COMPRA",E61&gt;=D61,"VENDA",E61&gt;C61,"NEUTRO",E61&lt;D61,"NEUTRO")</f>
        <v>NEUTRO</v>
      </c>
      <c r="K61" s="53" t="e" vm="60">
        <v>#VALUE!</v>
      </c>
    </row>
    <row r="62" spans="1:19" x14ac:dyDescent="0.3">
      <c r="A62" s="69" t="str" cm="1">
        <f t="array" ref="A62">_FV(K62,"Símbolo do ticker",TRUE)</f>
        <v>AAZQ11</v>
      </c>
      <c r="B62" s="70">
        <f t="shared" si="2"/>
        <v>0</v>
      </c>
      <c r="C62" s="73">
        <v>9.15</v>
      </c>
      <c r="D62" s="73">
        <v>10</v>
      </c>
      <c r="E62" s="72" cm="1">
        <f t="array" ref="E62">_FV(K62,"Preço")</f>
        <v>9.15</v>
      </c>
      <c r="F62" s="72"/>
      <c r="G62" s="72">
        <v>9.59</v>
      </c>
      <c r="H62" s="63">
        <f t="shared" si="3"/>
        <v>0.95411887382690308</v>
      </c>
      <c r="I62" s="73" t="s">
        <v>8</v>
      </c>
      <c r="J62" s="59" t="str" cm="1">
        <f t="array" ref="J62">_xlfn.IFS(E62&lt;=C62,"COMPRA",E62&gt;=D62,"VENDA",E62&gt;C62,"NEUTRO",E62&lt;D62,"NEUTRO")</f>
        <v>COMPRA</v>
      </c>
      <c r="K62" s="74" t="e" vm="61">
        <v>#VALUE!</v>
      </c>
    </row>
    <row r="63" spans="1:19" x14ac:dyDescent="0.3">
      <c r="A63" s="44" t="str" cm="1">
        <f t="array" ref="A63">_FV(K63,"Símbolo do ticker",TRUE)</f>
        <v>BTAL11</v>
      </c>
      <c r="B63" s="23">
        <f t="shared" si="2"/>
        <v>-0.10670731707317073</v>
      </c>
      <c r="C63" s="13">
        <v>82</v>
      </c>
      <c r="D63" s="13">
        <v>102.5</v>
      </c>
      <c r="E63" s="11" cm="1">
        <f t="array" ref="E63">_FV(K63,"Preço")</f>
        <v>73.25</v>
      </c>
      <c r="F63" s="11"/>
      <c r="G63" s="11">
        <v>105.51</v>
      </c>
      <c r="H63" s="63">
        <f t="shared" si="3"/>
        <v>0.69424699080655861</v>
      </c>
      <c r="I63" s="12" t="s">
        <v>8</v>
      </c>
      <c r="J63" s="59" t="str" cm="1">
        <f t="array" ref="J63">_xlfn.IFS(E63&lt;=C63,"COMPRA",E63&gt;=D63,"VENDA",E63&gt;C63,"NEUTRO",E63&lt;D63,"NEUTRO")</f>
        <v>COMPRA</v>
      </c>
      <c r="K63" s="4" t="e" vm="62">
        <v>#VALUE!</v>
      </c>
    </row>
    <row r="64" spans="1:19" x14ac:dyDescent="0.3">
      <c r="A64" s="76" t="str" cm="1">
        <f t="array" ref="A64">_FV(K64,"Símbolo do ticker",TRUE)</f>
        <v>BTRA11</v>
      </c>
      <c r="B64" s="77">
        <f t="shared" si="2"/>
        <v>-0.13669291338582676</v>
      </c>
      <c r="C64" s="78">
        <v>63.5</v>
      </c>
      <c r="D64" s="78">
        <v>102</v>
      </c>
      <c r="E64" s="79" cm="1">
        <f t="array" ref="E64">_FV(K64,"Preço")</f>
        <v>54.82</v>
      </c>
      <c r="F64" s="79">
        <v>68.150000000000006</v>
      </c>
      <c r="G64" s="79">
        <v>118.4</v>
      </c>
      <c r="H64" s="79">
        <f t="shared" si="3"/>
        <v>0.46300675675675673</v>
      </c>
      <c r="I64" s="80" t="s">
        <v>8</v>
      </c>
      <c r="J64" s="81" t="str" cm="1">
        <f t="array" ref="J64">_xlfn.IFS(E64&lt;=C64,"COMPRA",E64&gt;=D64,"VENDA",E64&gt;C64,"NEUTRO",E64&lt;D64,"NEUTRO")</f>
        <v>COMPRA</v>
      </c>
      <c r="K64" s="82" t="e" vm="63">
        <v>#VALUE!</v>
      </c>
    </row>
    <row r="65" spans="1:11" x14ac:dyDescent="0.3">
      <c r="A65" s="69" t="str" cm="1">
        <f t="array" ref="A65">_FV(K65,"Símbolo do ticker",TRUE)</f>
        <v>CPTR11</v>
      </c>
      <c r="B65" s="70">
        <f t="shared" si="2"/>
        <v>-8.2539682539682482E-2</v>
      </c>
      <c r="C65" s="73">
        <v>9.4499999999999993</v>
      </c>
      <c r="D65" s="73">
        <v>10</v>
      </c>
      <c r="E65" s="72" cm="1">
        <f t="array" ref="E65">_FV(K65,"Preço")</f>
        <v>8.67</v>
      </c>
      <c r="F65" s="72"/>
      <c r="G65" s="72">
        <v>98.38</v>
      </c>
      <c r="H65" s="63">
        <f t="shared" si="3"/>
        <v>8.8127668225249034E-2</v>
      </c>
      <c r="I65" s="73" t="s">
        <v>8</v>
      </c>
      <c r="J65" s="59" t="str" cm="1">
        <f t="array" ref="J65">_xlfn.IFS(E65&lt;=C65,"COMPRA",E65&gt;=D65,"VENDA",E65&gt;C65,"NEUTRO",E65&lt;D65,"NEUTRO")</f>
        <v>COMPRA</v>
      </c>
      <c r="K65" s="74" t="e" vm="64">
        <v>#VALUE!</v>
      </c>
    </row>
    <row r="66" spans="1:11" x14ac:dyDescent="0.3">
      <c r="A66" s="69" t="str" cm="1">
        <f t="array" ref="A66">_FV(K66,"Símbolo do ticker",TRUE)</f>
        <v>FGAA11</v>
      </c>
      <c r="B66" s="70">
        <f t="shared" ref="B66:B97" si="4">(E66-C66)/C66</f>
        <v>-5.5789473684210458E-2</v>
      </c>
      <c r="C66" s="71">
        <v>9.5</v>
      </c>
      <c r="D66" s="71">
        <v>10.9</v>
      </c>
      <c r="E66" s="72" cm="1">
        <f t="array" ref="E66">_FV(K66,"Preço")</f>
        <v>8.9700000000000006</v>
      </c>
      <c r="F66" s="72"/>
      <c r="G66" s="72">
        <v>9.6199999999999992</v>
      </c>
      <c r="H66" s="63">
        <f t="shared" ref="H66:H97" si="5">E66/G66</f>
        <v>0.93243243243243257</v>
      </c>
      <c r="I66" s="73" t="s">
        <v>8</v>
      </c>
      <c r="J66" s="59" t="str" cm="1">
        <f t="array" ref="J66">_xlfn.IFS(E66&lt;=C66,"COMPRA",E66&gt;=D66,"VENDA",E66&gt;C66,"NEUTRO",E66&lt;D66,"NEUTRO")</f>
        <v>COMPRA</v>
      </c>
      <c r="K66" s="74" t="e" vm="65">
        <v>#VALUE!</v>
      </c>
    </row>
    <row r="67" spans="1:11" x14ac:dyDescent="0.3">
      <c r="A67" s="69" t="str" cm="1">
        <f t="array" ref="A67">_FV(K67,"Símbolo do ticker",TRUE)</f>
        <v>GCRA11</v>
      </c>
      <c r="B67" s="70">
        <f t="shared" si="4"/>
        <v>-0.25255813953488371</v>
      </c>
      <c r="C67" s="71">
        <v>86</v>
      </c>
      <c r="D67" s="71">
        <v>104</v>
      </c>
      <c r="E67" s="72" cm="1">
        <f t="array" ref="E67">_FV(K67,"Preço")</f>
        <v>64.28</v>
      </c>
      <c r="F67" s="72">
        <v>88</v>
      </c>
      <c r="G67" s="72">
        <v>98.1</v>
      </c>
      <c r="H67" s="63">
        <f t="shared" si="5"/>
        <v>0.65524974515800205</v>
      </c>
      <c r="I67" s="73" t="s">
        <v>8</v>
      </c>
      <c r="J67" s="59" t="str" cm="1">
        <f t="array" ref="J67">_xlfn.IFS(E67&lt;=C67,"COMPRA",E67&gt;=D67,"VENDA",E67&gt;C67,"NEUTRO",E67&lt;D67,"NEUTRO")</f>
        <v>COMPRA</v>
      </c>
      <c r="K67" s="74" t="e" vm="66">
        <v>#VALUE!</v>
      </c>
    </row>
    <row r="68" spans="1:11" x14ac:dyDescent="0.3">
      <c r="A68" s="69" t="str" cm="1">
        <f t="array" ref="A68">_FV(K68,"Símbolo do ticker",TRUE)</f>
        <v>JGPX11</v>
      </c>
      <c r="B68" s="70">
        <f t="shared" si="4"/>
        <v>-4.2311770943796338E-2</v>
      </c>
      <c r="C68" s="71">
        <v>94.3</v>
      </c>
      <c r="D68" s="71">
        <v>103</v>
      </c>
      <c r="E68" s="72" cm="1">
        <f t="array" ref="E68">_FV(K68,"Preço")</f>
        <v>90.31</v>
      </c>
      <c r="F68" s="72"/>
      <c r="G68" s="72">
        <v>96.45</v>
      </c>
      <c r="H68" s="63">
        <f t="shared" si="5"/>
        <v>0.93634007257646445</v>
      </c>
      <c r="I68" s="73" t="s">
        <v>8</v>
      </c>
      <c r="J68" s="59" t="str" cm="1">
        <f t="array" ref="J68">_xlfn.IFS(E68&lt;=C68,"COMPRA",E68&gt;=D68,"VENDA",E68&gt;C68,"NEUTRO",E68&lt;D68,"NEUTRO")</f>
        <v>COMPRA</v>
      </c>
      <c r="K68" s="74" t="e" vm="67">
        <v>#VALUE!</v>
      </c>
    </row>
    <row r="69" spans="1:11" x14ac:dyDescent="0.3">
      <c r="A69" s="69" t="str" cm="1">
        <f t="array" ref="A69">_FV(K69,"Símbolo do ticker",TRUE)</f>
        <v>KNCA11</v>
      </c>
      <c r="B69" s="70">
        <f t="shared" si="4"/>
        <v>1.0000000000000011E-2</v>
      </c>
      <c r="C69" s="71">
        <v>103</v>
      </c>
      <c r="D69" s="71">
        <v>109</v>
      </c>
      <c r="E69" s="72" cm="1">
        <f t="array" ref="E69">_FV(K69,"Preço")</f>
        <v>104.03</v>
      </c>
      <c r="F69" s="72"/>
      <c r="G69" s="72">
        <v>102.99</v>
      </c>
      <c r="H69" s="63">
        <f t="shared" si="5"/>
        <v>1.0100980677735703</v>
      </c>
      <c r="I69" s="73" t="s">
        <v>8</v>
      </c>
      <c r="J69" s="59" t="str" cm="1">
        <f t="array" ref="J69">_xlfn.IFS(E69&lt;=C69,"COMPRA",E69&gt;=D69,"VENDA",E69&gt;C69,"NEUTRO",E69&lt;D69,"NEUTRO")</f>
        <v>NEUTRO</v>
      </c>
      <c r="K69" s="75" t="e" vm="68">
        <v>#VALUE!</v>
      </c>
    </row>
    <row r="70" spans="1:11" x14ac:dyDescent="0.3">
      <c r="A70" s="69" t="str" cm="1">
        <f t="array" ref="A70">_FV(K70,"Símbolo do ticker",TRUE)</f>
        <v>RURA11</v>
      </c>
      <c r="B70" s="70">
        <f t="shared" si="4"/>
        <v>-1.9999999999999575E-3</v>
      </c>
      <c r="C70" s="71">
        <v>10</v>
      </c>
      <c r="D70" s="71">
        <v>11</v>
      </c>
      <c r="E70" s="72" cm="1">
        <f t="array" ref="E70">_FV(K70,"Preço")</f>
        <v>9.98</v>
      </c>
      <c r="F70" s="72"/>
      <c r="G70" s="72">
        <v>10.07</v>
      </c>
      <c r="H70" s="63">
        <f t="shared" si="5"/>
        <v>0.99106256206554122</v>
      </c>
      <c r="I70" s="73" t="s">
        <v>8</v>
      </c>
      <c r="J70" s="59" t="str" cm="1">
        <f t="array" ref="J70">_xlfn.IFS(E70&lt;=C70,"COMPRA",E70&gt;=D70,"VENDA",E70&gt;C70,"NEUTRO",E70&lt;D70,"NEUTRO")</f>
        <v>COMPRA</v>
      </c>
      <c r="K70" s="75" t="e" vm="69">
        <v>#VALUE!</v>
      </c>
    </row>
    <row r="71" spans="1:11" x14ac:dyDescent="0.3">
      <c r="A71" s="69" t="str" cm="1">
        <f t="array" ref="A71">_FV(K71,"Símbolo do ticker",TRUE)</f>
        <v>RZAG11</v>
      </c>
      <c r="B71" s="70">
        <f t="shared" si="4"/>
        <v>4.7126436781609216E-2</v>
      </c>
      <c r="C71" s="73">
        <v>8.6999999999999993</v>
      </c>
      <c r="D71" s="73">
        <v>10</v>
      </c>
      <c r="E71" s="72" cm="1">
        <f t="array" ref="E71">_FV(K71,"Preço")</f>
        <v>9.11</v>
      </c>
      <c r="F71" s="72"/>
      <c r="G71" s="72">
        <v>9.5</v>
      </c>
      <c r="H71" s="63">
        <f t="shared" si="5"/>
        <v>0.95894736842105255</v>
      </c>
      <c r="I71" s="73" t="s">
        <v>8</v>
      </c>
      <c r="J71" s="59" t="str" cm="1">
        <f t="array" ref="J71">_xlfn.IFS(E71&lt;=C71,"COMPRA",E71&gt;=D71,"VENDA",E71&gt;C71,"NEUTRO",E71&lt;D71,"NEUTRO")</f>
        <v>NEUTRO</v>
      </c>
      <c r="K71" s="74" t="e" vm="70">
        <v>#VALUE!</v>
      </c>
    </row>
    <row r="72" spans="1:11" x14ac:dyDescent="0.3">
      <c r="A72" s="69" t="str" cm="1">
        <f t="array" ref="A72">_FV(K72,"Símbolo do ticker",TRUE)</f>
        <v>VCRA11</v>
      </c>
      <c r="B72" s="70">
        <f t="shared" si="4"/>
        <v>-2.115789473684216E-2</v>
      </c>
      <c r="C72" s="73">
        <v>95</v>
      </c>
      <c r="D72" s="73">
        <v>110</v>
      </c>
      <c r="E72" s="72" cm="1">
        <f t="array" ref="E72">_FV(K72,"Preço")</f>
        <v>92.99</v>
      </c>
      <c r="F72" s="72">
        <v>95</v>
      </c>
      <c r="G72" s="72">
        <v>102.68</v>
      </c>
      <c r="H72" s="63">
        <f t="shared" si="5"/>
        <v>0.90562913907284759</v>
      </c>
      <c r="I72" s="73" t="s">
        <v>8</v>
      </c>
      <c r="J72" s="59" t="str" cm="1">
        <f t="array" ref="J72">_xlfn.IFS(E72&lt;=C72,"COMPRA",E72&gt;=D72,"VENDA",E72&gt;C72,"NEUTRO",E72&lt;D72,"NEUTRO")</f>
        <v>COMPRA</v>
      </c>
      <c r="K72" s="74" t="e" vm="71">
        <v>#VALUE!</v>
      </c>
    </row>
    <row r="73" spans="1:11" s="83" customFormat="1" x14ac:dyDescent="0.3">
      <c r="A73" s="69" t="str" cm="1">
        <f t="array" ref="A73">_FV(K73,"Símbolo do ticker",TRUE)</f>
        <v>VGIA11</v>
      </c>
      <c r="B73" s="70">
        <f t="shared" si="4"/>
        <v>-2.7272727272727296E-2</v>
      </c>
      <c r="C73" s="71">
        <v>8.8000000000000007</v>
      </c>
      <c r="D73" s="71">
        <v>11.14</v>
      </c>
      <c r="E73" s="72" cm="1">
        <f t="array" ref="E73">_FV(K73,"Preço")</f>
        <v>8.56</v>
      </c>
      <c r="F73" s="72"/>
      <c r="G73" s="72">
        <v>9.51</v>
      </c>
      <c r="H73" s="63">
        <f t="shared" si="5"/>
        <v>0.90010515247108314</v>
      </c>
      <c r="I73" s="73" t="s">
        <v>8</v>
      </c>
      <c r="J73" s="59" t="str" cm="1">
        <f t="array" ref="J73">_xlfn.IFS(E73&lt;=C73,"COMPRA",E73&gt;=D73,"VENDA",E73&gt;C73,"NEUTRO",E73&lt;D73,"NEUTRO")</f>
        <v>COMPRA</v>
      </c>
      <c r="K73" s="74" t="e" vm="72">
        <v>#VALUE!</v>
      </c>
    </row>
    <row r="74" spans="1:11" x14ac:dyDescent="0.3">
      <c r="A74" s="44" t="str" cm="1">
        <f t="array" ref="A74">_FV(K74,"Símbolo do ticker",TRUE)</f>
        <v>ALZR11</v>
      </c>
      <c r="B74" s="23">
        <f t="shared" si="4"/>
        <v>8.0733944954128417E-2</v>
      </c>
      <c r="C74" s="13">
        <v>109</v>
      </c>
      <c r="D74" s="13">
        <v>120.15</v>
      </c>
      <c r="E74" s="11" cm="1">
        <f t="array" ref="E74">_FV(K74,"Preço")</f>
        <v>117.8</v>
      </c>
      <c r="F74" s="11">
        <v>86</v>
      </c>
      <c r="G74" s="11">
        <v>106.22</v>
      </c>
      <c r="H74" s="63">
        <f t="shared" si="5"/>
        <v>1.1090190171342496</v>
      </c>
      <c r="I74" s="12" t="s">
        <v>7</v>
      </c>
      <c r="J74" s="59" t="str" cm="1">
        <f t="array" ref="J74">_xlfn.IFS(E74&lt;=C74,"COMPRA",E74&gt;=D74,"VENDA",E74&gt;C74,"NEUTRO",E74&lt;D74,"NEUTRO")</f>
        <v>NEUTRO</v>
      </c>
      <c r="K74" s="4" t="e" vm="73">
        <v>#VALUE!</v>
      </c>
    </row>
    <row r="75" spans="1:11" x14ac:dyDescent="0.3">
      <c r="A75" s="48" t="str" cm="1">
        <f t="array" ref="A75">_FV(K75,"Símbolo do ticker",TRUE)</f>
        <v>BARI11</v>
      </c>
      <c r="B75" s="35">
        <f t="shared" si="4"/>
        <v>0.10324675324675328</v>
      </c>
      <c r="C75" s="55">
        <v>77</v>
      </c>
      <c r="D75" s="55">
        <v>101.26</v>
      </c>
      <c r="E75" s="21" cm="1">
        <f t="array" ref="E75">_FV(K75,"Preço")</f>
        <v>84.95</v>
      </c>
      <c r="F75" s="21">
        <v>76.709999999999994</v>
      </c>
      <c r="G75" s="21">
        <v>96.51</v>
      </c>
      <c r="H75" s="63">
        <f t="shared" si="5"/>
        <v>0.88021966635581805</v>
      </c>
      <c r="I75" s="20" t="s">
        <v>7</v>
      </c>
      <c r="J75" s="59" t="str" cm="1">
        <f t="array" ref="J75">_xlfn.IFS(E75&lt;=C75,"COMPRA",E75&gt;=D75,"VENDA",E75&gt;C75,"NEUTRO",E75&lt;D75,"NEUTRO")</f>
        <v>NEUTRO</v>
      </c>
      <c r="K75" s="56" t="e" vm="74">
        <v>#VALUE!</v>
      </c>
    </row>
    <row r="76" spans="1:11" x14ac:dyDescent="0.3">
      <c r="A76" s="44" t="str" cm="1">
        <f t="array" ref="A76">_FV(K76,"Símbolo do ticker",TRUE)</f>
        <v>BRCO11</v>
      </c>
      <c r="B76" s="23">
        <f t="shared" si="4"/>
        <v>0.36622369878183841</v>
      </c>
      <c r="C76" s="13">
        <v>90.3</v>
      </c>
      <c r="D76" s="13">
        <v>130</v>
      </c>
      <c r="E76" s="11" cm="1">
        <f t="array" ref="E76">_FV(K76,"Preço")</f>
        <v>123.37</v>
      </c>
      <c r="F76" s="11">
        <v>84.5</v>
      </c>
      <c r="G76" s="11">
        <v>120.28</v>
      </c>
      <c r="H76" s="63">
        <f t="shared" si="5"/>
        <v>1.0256900565347522</v>
      </c>
      <c r="I76" s="12" t="s">
        <v>7</v>
      </c>
      <c r="J76" s="59" t="str" cm="1">
        <f t="array" ref="J76">_xlfn.IFS(E76&lt;=C76,"COMPRA",E76&gt;=D76,"VENDA",E76&gt;C76,"NEUTRO",E76&lt;D76,"NEUTRO")</f>
        <v>NEUTRO</v>
      </c>
      <c r="K76" s="4" t="e" vm="75">
        <v>#VALUE!</v>
      </c>
    </row>
    <row r="77" spans="1:11" x14ac:dyDescent="0.3">
      <c r="A77" s="48" t="str" cm="1">
        <f t="array" ref="A77">_FV(K77,"Símbolo do ticker",TRUE)</f>
        <v>BRCR11</v>
      </c>
      <c r="B77" s="35">
        <f t="shared" si="4"/>
        <v>0.16844181459566071</v>
      </c>
      <c r="C77" s="55">
        <v>50.7</v>
      </c>
      <c r="D77" s="55">
        <v>77</v>
      </c>
      <c r="E77" s="21" cm="1">
        <f t="array" ref="E77">_FV(K77,"Preço")</f>
        <v>59.24</v>
      </c>
      <c r="F77" s="21">
        <v>50.45</v>
      </c>
      <c r="G77" s="21">
        <v>100.52</v>
      </c>
      <c r="H77" s="63">
        <f t="shared" si="5"/>
        <v>0.58933545563072032</v>
      </c>
      <c r="I77" s="20" t="s">
        <v>7</v>
      </c>
      <c r="J77" s="59" t="str" cm="1">
        <f t="array" ref="J77">_xlfn.IFS(E77&lt;=C77,"COMPRA",E77&gt;=D77,"VENDA",E77&gt;C77,"NEUTRO",E77&lt;D77,"NEUTRO")</f>
        <v>NEUTRO</v>
      </c>
      <c r="K77" s="22" t="e" vm="76">
        <v>#VALUE!</v>
      </c>
    </row>
    <row r="78" spans="1:11" x14ac:dyDescent="0.3">
      <c r="A78" s="48" t="str" cm="1">
        <f t="array" ref="A78">_FV(K78,"Símbolo do ticker",TRUE)</f>
        <v>BTCI11</v>
      </c>
      <c r="B78" s="35">
        <f t="shared" si="4"/>
        <v>0.19647058823529412</v>
      </c>
      <c r="C78" s="55">
        <v>8.5</v>
      </c>
      <c r="D78" s="55">
        <v>10.1</v>
      </c>
      <c r="E78" s="21" cm="1">
        <f t="array" ref="E78">_FV(K78,"Preço")</f>
        <v>10.17</v>
      </c>
      <c r="F78" s="21">
        <v>8</v>
      </c>
      <c r="G78" s="21">
        <v>10.25</v>
      </c>
      <c r="H78" s="63">
        <f t="shared" si="5"/>
        <v>0.99219512195121951</v>
      </c>
      <c r="I78" s="20" t="s">
        <v>7</v>
      </c>
      <c r="J78" s="59" t="str" cm="1">
        <f t="array" ref="J78">_xlfn.IFS(E78&lt;=C78,"COMPRA",E78&gt;=D78,"VENDA",E78&gt;C78,"NEUTRO",E78&lt;D78,"NEUTRO")</f>
        <v>VENDA</v>
      </c>
      <c r="K78" s="56" t="e" vm="77">
        <v>#VALUE!</v>
      </c>
    </row>
    <row r="79" spans="1:11" x14ac:dyDescent="0.3">
      <c r="A79" s="44" t="str" cm="1">
        <f t="array" ref="A79">_FV(K79,"Símbolo do ticker",TRUE)</f>
        <v>BTLG11</v>
      </c>
      <c r="B79" s="23">
        <f t="shared" si="4"/>
        <v>0.12910284463894964</v>
      </c>
      <c r="C79" s="13">
        <v>91.4</v>
      </c>
      <c r="D79" s="13">
        <v>110</v>
      </c>
      <c r="E79" s="11" cm="1">
        <f t="array" ref="E79">_FV(K79,"Preço")</f>
        <v>103.2</v>
      </c>
      <c r="F79" s="11">
        <v>64.400000000000006</v>
      </c>
      <c r="G79" s="11">
        <v>98.55</v>
      </c>
      <c r="H79" s="63">
        <f t="shared" si="5"/>
        <v>1.0471841704718419</v>
      </c>
      <c r="I79" s="12" t="s">
        <v>7</v>
      </c>
      <c r="J79" s="59" t="str" cm="1">
        <f t="array" ref="J79">_xlfn.IFS(E79&lt;=C79,"COMPRA",E79&gt;=D79,"VENDA",E79&gt;C79,"NEUTRO",E79&lt;D79,"NEUTRO")</f>
        <v>NEUTRO</v>
      </c>
      <c r="K79" s="4" t="e" vm="78">
        <v>#VALUE!</v>
      </c>
    </row>
    <row r="80" spans="1:11" x14ac:dyDescent="0.3">
      <c r="A80" s="44" t="str" cm="1">
        <f t="array" ref="A80">_FV(K80,"Símbolo do ticker",TRUE)</f>
        <v>CACR11</v>
      </c>
      <c r="B80" s="23">
        <f t="shared" si="4"/>
        <v>3.1224899598393571E-2</v>
      </c>
      <c r="C80" s="13">
        <v>99.6</v>
      </c>
      <c r="D80" s="13">
        <v>110</v>
      </c>
      <c r="E80" s="11" cm="1">
        <f t="array" ref="E80">_FV(K80,"Preço")</f>
        <v>102.71</v>
      </c>
      <c r="F80" s="11">
        <v>95.7</v>
      </c>
      <c r="G80" s="11">
        <v>103.02</v>
      </c>
      <c r="H80" s="63">
        <f t="shared" si="5"/>
        <v>0.99699087555814403</v>
      </c>
      <c r="I80" s="12" t="s">
        <v>7</v>
      </c>
      <c r="J80" s="59" t="str" cm="1">
        <f t="array" ref="J80">_xlfn.IFS(E80&lt;=C80,"COMPRA",E80&gt;=D80,"VENDA",E80&gt;C80,"NEUTRO",E80&lt;D80,"NEUTRO")</f>
        <v>NEUTRO</v>
      </c>
      <c r="K80" s="2" t="e" vm="79">
        <v>#VALUE!</v>
      </c>
    </row>
    <row r="81" spans="1:11" x14ac:dyDescent="0.3">
      <c r="A81" s="44" t="str" cm="1">
        <f t="array" ref="A81">_FV(K81,"Símbolo do ticker",TRUE)</f>
        <v>CPTS11</v>
      </c>
      <c r="B81" s="23">
        <f t="shared" si="4"/>
        <v>8.7898089171974461E-2</v>
      </c>
      <c r="C81" s="13">
        <v>7.85</v>
      </c>
      <c r="D81" s="13">
        <v>9</v>
      </c>
      <c r="E81" s="11" cm="1">
        <f t="array" ref="E81">_FV(K81,"Preço")</f>
        <v>8.5399999999999991</v>
      </c>
      <c r="F81" s="11">
        <v>74.86</v>
      </c>
      <c r="G81" s="11">
        <v>91.05</v>
      </c>
      <c r="H81" s="63">
        <f t="shared" si="5"/>
        <v>9.379461834157056E-2</v>
      </c>
      <c r="I81" s="12" t="s">
        <v>7</v>
      </c>
      <c r="J81" s="59" t="str" cm="1">
        <f t="array" ref="J81">_xlfn.IFS(E81&lt;=C81,"COMPRA",E81&gt;=D81,"VENDA",E81&gt;C81,"NEUTRO",E81&lt;D81,"NEUTRO")</f>
        <v>NEUTRO</v>
      </c>
      <c r="K81" s="3" t="e" vm="80">
        <v>#VALUE!</v>
      </c>
    </row>
    <row r="82" spans="1:11" x14ac:dyDescent="0.3">
      <c r="A82" s="50" t="str" cm="1">
        <f t="array" ref="A82">_FV(K82,"Símbolo do ticker",TRUE)</f>
        <v>CVBI11</v>
      </c>
      <c r="B82" s="23">
        <f t="shared" si="4"/>
        <v>0.11656224139969262</v>
      </c>
      <c r="C82" s="13">
        <v>84.59</v>
      </c>
      <c r="D82" s="13">
        <v>101</v>
      </c>
      <c r="E82" s="11" cm="1">
        <f t="array" ref="E82">_FV(K82,"Preço")</f>
        <v>94.45</v>
      </c>
      <c r="F82" s="11">
        <v>67.5</v>
      </c>
      <c r="G82" s="11">
        <v>95.32</v>
      </c>
      <c r="H82" s="63">
        <f t="shared" si="5"/>
        <v>0.99087284934955944</v>
      </c>
      <c r="I82" s="12" t="s">
        <v>7</v>
      </c>
      <c r="J82" s="59" t="str" cm="1">
        <f t="array" ref="J82">_xlfn.IFS(E82&lt;=C82,"COMPRA",E82&gt;=D82,"VENDA",E82&gt;C82,"NEUTRO",E82&lt;D82,"NEUTRO")</f>
        <v>NEUTRO</v>
      </c>
      <c r="K82" s="2" t="e" vm="81">
        <v>#VALUE!</v>
      </c>
    </row>
    <row r="83" spans="1:11" x14ac:dyDescent="0.3">
      <c r="A83" s="44" t="str" cm="1">
        <f t="array" ref="A83">_FV(K83,"Símbolo do ticker",TRUE)</f>
        <v>GAME11</v>
      </c>
      <c r="B83" s="23">
        <f t="shared" si="4"/>
        <v>0.10975609756097567</v>
      </c>
      <c r="C83" s="13">
        <v>8.1999999999999993</v>
      </c>
      <c r="D83" s="13">
        <v>10.09</v>
      </c>
      <c r="E83" s="11" cm="1">
        <f t="array" ref="E83">_FV(K83,"Preço")</f>
        <v>9.1</v>
      </c>
      <c r="F83" s="11">
        <v>8.1999999999999993</v>
      </c>
      <c r="G83" s="11">
        <v>10.039999999999999</v>
      </c>
      <c r="H83" s="63">
        <f t="shared" si="5"/>
        <v>0.90637450199203196</v>
      </c>
      <c r="I83" s="12" t="s">
        <v>7</v>
      </c>
      <c r="J83" s="59" t="str" cm="1">
        <f t="array" ref="J83">_xlfn.IFS(E83&lt;=C83,"COMPRA",E83&gt;=D83,"VENDA",E83&gt;C83,"NEUTRO",E83&lt;D83,"NEUTRO")</f>
        <v>NEUTRO</v>
      </c>
      <c r="K83" s="3" t="e" vm="82">
        <v>#VALUE!</v>
      </c>
    </row>
    <row r="84" spans="1:11" x14ac:dyDescent="0.3">
      <c r="A84" s="44" t="str" cm="1">
        <f t="array" ref="A84">_FV(K84,"Símbolo do ticker",TRUE)</f>
        <v>GCRI11</v>
      </c>
      <c r="B84" s="23">
        <f t="shared" si="4"/>
        <v>-5.0574712643677898E-3</v>
      </c>
      <c r="C84" s="13">
        <v>87</v>
      </c>
      <c r="D84" s="13">
        <v>99.6</v>
      </c>
      <c r="E84" s="11" cm="1">
        <f t="array" ref="E84">_FV(K84,"Preço")</f>
        <v>86.56</v>
      </c>
      <c r="F84" s="11">
        <v>87.74</v>
      </c>
      <c r="G84" s="11">
        <v>95.9</v>
      </c>
      <c r="H84" s="63">
        <f t="shared" si="5"/>
        <v>0.90260688216892593</v>
      </c>
      <c r="I84" s="12" t="s">
        <v>7</v>
      </c>
      <c r="J84" s="59" t="str" cm="1">
        <f t="array" ref="J84">_xlfn.IFS(E84&lt;=C84,"COMPRA",E84&gt;=D84,"VENDA",E84&gt;C84,"NEUTRO",E84&lt;D84,"NEUTRO")</f>
        <v>COMPRA</v>
      </c>
      <c r="K84" s="2" t="e" vm="83">
        <v>#VALUE!</v>
      </c>
    </row>
    <row r="85" spans="1:11" x14ac:dyDescent="0.3">
      <c r="A85" s="50" t="str" cm="1">
        <f t="array" ref="A85">_FV(K85,"Símbolo do ticker",TRUE)</f>
        <v>GLOG11</v>
      </c>
      <c r="B85" s="23">
        <f t="shared" si="4"/>
        <v>0.11166666666666672</v>
      </c>
      <c r="C85" s="13">
        <v>60</v>
      </c>
      <c r="D85" s="13">
        <v>81</v>
      </c>
      <c r="E85" s="11" cm="1">
        <f t="array" ref="E85">_FV(K85,"Preço")</f>
        <v>66.7</v>
      </c>
      <c r="F85" s="11">
        <v>66.05</v>
      </c>
      <c r="G85" s="11">
        <v>106.38</v>
      </c>
      <c r="H85" s="63">
        <f t="shared" si="5"/>
        <v>0.62699755593156614</v>
      </c>
      <c r="I85" s="12" t="s">
        <v>7</v>
      </c>
      <c r="J85" s="59" t="str" cm="1">
        <f t="array" ref="J85">_xlfn.IFS(E85&lt;=C85,"COMPRA",E85&gt;=D85,"VENDA",E85&gt;C85,"NEUTRO",E85&lt;D85,"NEUTRO")</f>
        <v>NEUTRO</v>
      </c>
      <c r="K85" s="2" t="e" vm="84">
        <v>#VALUE!</v>
      </c>
    </row>
    <row r="86" spans="1:11" x14ac:dyDescent="0.3">
      <c r="A86" s="50" t="str" cm="1">
        <f t="array" ref="A86">_FV(K86,"Símbolo do ticker",TRUE)</f>
        <v>HGBS11</v>
      </c>
      <c r="B86" s="23">
        <f t="shared" si="4"/>
        <v>0.31146892655367231</v>
      </c>
      <c r="C86" s="13">
        <v>177</v>
      </c>
      <c r="D86" s="13">
        <v>250</v>
      </c>
      <c r="E86" s="11" cm="1">
        <f t="array" ref="E86">_FV(K86,"Preço")</f>
        <v>232.13</v>
      </c>
      <c r="F86" s="11">
        <v>155.55000000000001</v>
      </c>
      <c r="G86" s="11">
        <v>221</v>
      </c>
      <c r="H86" s="63">
        <f t="shared" si="5"/>
        <v>1.0503619909502262</v>
      </c>
      <c r="I86" s="12" t="s">
        <v>7</v>
      </c>
      <c r="J86" s="59" t="str" cm="1">
        <f t="array" ref="J86">_xlfn.IFS(E86&lt;=C86,"COMPRA",E86&gt;=D86,"VENDA",E86&gt;C86,"NEUTRO",E86&lt;D86,"NEUTRO")</f>
        <v>NEUTRO</v>
      </c>
      <c r="K86" s="3" t="e" vm="85">
        <v>#VALUE!</v>
      </c>
    </row>
    <row r="87" spans="1:11" x14ac:dyDescent="0.3">
      <c r="A87" s="50" t="str" cm="1">
        <f t="array" ref="A87">_FV(K87,"Símbolo do ticker",TRUE)</f>
        <v>HGCR11</v>
      </c>
      <c r="B87" s="23">
        <f t="shared" si="4"/>
        <v>7.8942014242116026E-2</v>
      </c>
      <c r="C87" s="13">
        <v>98.3</v>
      </c>
      <c r="D87" s="13">
        <v>109</v>
      </c>
      <c r="E87" s="11" cm="1">
        <f t="array" ref="E87">_FV(K87,"Preço")</f>
        <v>106.06</v>
      </c>
      <c r="F87" s="11">
        <v>87.8</v>
      </c>
      <c r="G87" s="11">
        <v>102.8</v>
      </c>
      <c r="H87" s="63">
        <f t="shared" si="5"/>
        <v>1.0317120622568094</v>
      </c>
      <c r="I87" s="12" t="s">
        <v>7</v>
      </c>
      <c r="J87" s="59" t="str" cm="1">
        <f t="array" ref="J87">_xlfn.IFS(E87&lt;=C87,"COMPRA",E87&gt;=D87,"VENDA",E87&gt;C87,"NEUTRO",E87&lt;D87,"NEUTRO")</f>
        <v>NEUTRO</v>
      </c>
      <c r="K87" s="3" t="e" vm="86">
        <v>#VALUE!</v>
      </c>
    </row>
    <row r="88" spans="1:11" x14ac:dyDescent="0.3">
      <c r="A88" s="45" t="str" cm="1">
        <f t="array" ref="A88">_FV(K88,"Símbolo do ticker",TRUE)</f>
        <v>HGLG11</v>
      </c>
      <c r="B88" s="34">
        <f t="shared" si="4"/>
        <v>6.1602564102564192E-2</v>
      </c>
      <c r="C88" s="18">
        <v>156</v>
      </c>
      <c r="D88" s="18">
        <v>174</v>
      </c>
      <c r="E88" s="16" cm="1">
        <f t="array" ref="E88">_FV(K88,"Preço")</f>
        <v>165.61</v>
      </c>
      <c r="F88" s="16">
        <v>126.5</v>
      </c>
      <c r="G88" s="16">
        <v>153</v>
      </c>
      <c r="H88" s="63">
        <f t="shared" si="5"/>
        <v>1.0824183006535948</v>
      </c>
      <c r="I88" s="15" t="s">
        <v>7</v>
      </c>
      <c r="J88" s="59" t="str" cm="1">
        <f t="array" ref="J88">_xlfn.IFS(E88&lt;=C88,"COMPRA",E88&gt;=D88,"VENDA",E88&gt;C88,"NEUTRO",E88&lt;D88,"NEUTRO")</f>
        <v>NEUTRO</v>
      </c>
      <c r="K88" s="19" t="e" vm="87">
        <v>#VALUE!</v>
      </c>
    </row>
    <row r="89" spans="1:11" x14ac:dyDescent="0.3">
      <c r="A89" s="50" t="str" cm="1">
        <f t="array" ref="A89">_FV(K89,"Símbolo do ticker",TRUE)</f>
        <v>HGPO11</v>
      </c>
      <c r="B89" s="23">
        <f t="shared" si="4"/>
        <v>0.25235294117647061</v>
      </c>
      <c r="C89" s="13">
        <v>238</v>
      </c>
      <c r="D89" s="13">
        <v>298</v>
      </c>
      <c r="E89" s="11" cm="1">
        <f t="array" ref="E89">_FV(K89,"Preço")</f>
        <v>298.06</v>
      </c>
      <c r="F89" s="11">
        <v>178</v>
      </c>
      <c r="G89" s="11">
        <v>299</v>
      </c>
      <c r="H89" s="63">
        <f t="shared" si="5"/>
        <v>0.99685618729096992</v>
      </c>
      <c r="I89" s="12" t="s">
        <v>7</v>
      </c>
      <c r="J89" s="59" t="str" cm="1">
        <f t="array" ref="J89">_xlfn.IFS(E89&lt;=C89,"COMPRA",E89&gt;=D89,"VENDA",E89&gt;C89,"NEUTRO",E89&lt;D89,"NEUTRO")</f>
        <v>VENDA</v>
      </c>
      <c r="K89" s="3" t="e" vm="88">
        <v>#VALUE!</v>
      </c>
    </row>
    <row r="90" spans="1:11" x14ac:dyDescent="0.3">
      <c r="A90" s="44" t="str" cm="1">
        <f t="array" ref="A90">_FV(K90,"Símbolo do ticker",TRUE)</f>
        <v>HGRE11</v>
      </c>
      <c r="B90" s="23">
        <f t="shared" si="4"/>
        <v>0.2159418940311017</v>
      </c>
      <c r="C90" s="13">
        <v>107.39</v>
      </c>
      <c r="D90" s="13">
        <v>150</v>
      </c>
      <c r="E90" s="11" cm="1">
        <f t="array" ref="E90">_FV(K90,"Preço")</f>
        <v>130.58000000000001</v>
      </c>
      <c r="F90" s="11">
        <v>107.39</v>
      </c>
      <c r="G90" s="11">
        <v>156.30000000000001</v>
      </c>
      <c r="H90" s="63">
        <f t="shared" si="5"/>
        <v>0.83544465770953302</v>
      </c>
      <c r="I90" s="12" t="s">
        <v>7</v>
      </c>
      <c r="J90" s="59" t="str" cm="1">
        <f t="array" ref="J90">_xlfn.IFS(E90&lt;=C90,"COMPRA",E90&gt;=D90,"VENDA",E90&gt;C90,"NEUTRO",E90&lt;D90,"NEUTRO")</f>
        <v>NEUTRO</v>
      </c>
      <c r="K90" s="3" t="e" vm="89">
        <v>#VALUE!</v>
      </c>
    </row>
    <row r="91" spans="1:11" x14ac:dyDescent="0.3">
      <c r="A91" s="44" t="str" cm="1">
        <f t="array" ref="A91">_FV(K91,"Símbolo do ticker",TRUE)</f>
        <v>HGRU11</v>
      </c>
      <c r="B91" s="23">
        <f t="shared" si="4"/>
        <v>0.1931758530183727</v>
      </c>
      <c r="C91" s="13">
        <v>114.3</v>
      </c>
      <c r="D91" s="13">
        <v>140</v>
      </c>
      <c r="E91" s="11" cm="1">
        <f t="array" ref="E91">_FV(K91,"Preço")</f>
        <v>136.38</v>
      </c>
      <c r="F91" s="11">
        <v>101</v>
      </c>
      <c r="G91" s="11">
        <v>123.91</v>
      </c>
      <c r="H91" s="63">
        <f t="shared" si="5"/>
        <v>1.1006375595190057</v>
      </c>
      <c r="I91" s="12" t="s">
        <v>7</v>
      </c>
      <c r="J91" s="59" t="str" cm="1">
        <f t="array" ref="J91">_xlfn.IFS(E91&lt;=C91,"COMPRA",E91&gt;=D91,"VENDA",E91&gt;C91,"NEUTRO",E91&lt;D91,"NEUTRO")</f>
        <v>NEUTRO</v>
      </c>
      <c r="K91" s="3" t="e" vm="90">
        <v>#VALUE!</v>
      </c>
    </row>
    <row r="92" spans="1:11" x14ac:dyDescent="0.3">
      <c r="A92" s="44" t="str" cm="1">
        <f t="array" ref="A92">_FV(K92,"Símbolo do ticker",TRUE)</f>
        <v>HSLG11</v>
      </c>
      <c r="B92" s="23">
        <f t="shared" si="4"/>
        <v>0.31090174966352635</v>
      </c>
      <c r="C92" s="13">
        <v>74.3</v>
      </c>
      <c r="D92" s="13">
        <v>103</v>
      </c>
      <c r="E92" s="11" cm="1">
        <f t="array" ref="E92">_FV(K92,"Preço")</f>
        <v>97.4</v>
      </c>
      <c r="F92" s="11">
        <v>74.099999999999994</v>
      </c>
      <c r="G92" s="11">
        <v>104</v>
      </c>
      <c r="H92" s="63">
        <f t="shared" si="5"/>
        <v>0.93653846153846154</v>
      </c>
      <c r="I92" s="12" t="s">
        <v>7</v>
      </c>
      <c r="J92" s="59" t="str" cm="1">
        <f t="array" ref="J92">_xlfn.IFS(E92&lt;=C92,"COMPRA",E92&gt;=D92,"VENDA",E92&gt;C92,"NEUTRO",E92&lt;D92,"NEUTRO")</f>
        <v>NEUTRO</v>
      </c>
      <c r="K92" s="5" t="e" vm="91">
        <v>#VALUE!</v>
      </c>
    </row>
    <row r="93" spans="1:11" x14ac:dyDescent="0.3">
      <c r="A93" s="44" t="str" cm="1">
        <f t="array" ref="A93">_FV(K93,"Símbolo do ticker",TRUE)</f>
        <v>HSML11</v>
      </c>
      <c r="B93" s="23">
        <f t="shared" si="4"/>
        <v>0.30384356035064058</v>
      </c>
      <c r="C93" s="13">
        <v>74.150000000000006</v>
      </c>
      <c r="D93" s="13">
        <v>98</v>
      </c>
      <c r="E93" s="11" cm="1">
        <f t="array" ref="E93">_FV(K93,"Preço")</f>
        <v>96.68</v>
      </c>
      <c r="F93" s="11">
        <v>70</v>
      </c>
      <c r="G93" s="11">
        <v>95</v>
      </c>
      <c r="H93" s="63">
        <f t="shared" si="5"/>
        <v>1.017684210526316</v>
      </c>
      <c r="I93" s="12" t="s">
        <v>7</v>
      </c>
      <c r="J93" s="59" t="str" cm="1">
        <f t="array" ref="J93">_xlfn.IFS(E93&lt;=C93,"COMPRA",E93&gt;=D93,"VENDA",E93&gt;C93,"NEUTRO",E93&lt;D93,"NEUTRO")</f>
        <v>NEUTRO</v>
      </c>
      <c r="K93" s="5" t="e" vm="92">
        <v>#VALUE!</v>
      </c>
    </row>
    <row r="94" spans="1:11" x14ac:dyDescent="0.3">
      <c r="A94" s="50" t="str" cm="1">
        <f t="array" ref="A94">_FV(K94,"Símbolo do ticker",TRUE)</f>
        <v>HTMX11</v>
      </c>
      <c r="B94" s="23">
        <f t="shared" si="4"/>
        <v>0.59444444444444444</v>
      </c>
      <c r="C94" s="13">
        <v>99</v>
      </c>
      <c r="D94" s="13">
        <v>165</v>
      </c>
      <c r="E94" s="11" cm="1">
        <f t="array" ref="E94">_FV(K94,"Preço")</f>
        <v>157.85</v>
      </c>
      <c r="F94" s="11">
        <v>73.3</v>
      </c>
      <c r="G94" s="11">
        <v>138</v>
      </c>
      <c r="H94" s="63">
        <f t="shared" si="5"/>
        <v>1.143840579710145</v>
      </c>
      <c r="I94" s="12" t="s">
        <v>7</v>
      </c>
      <c r="J94" s="59" t="str" cm="1">
        <f t="array" ref="J94">_xlfn.IFS(E94&lt;=C94,"COMPRA",E94&gt;=D94,"VENDA",E94&gt;C94,"NEUTRO",E94&lt;D94,"NEUTRO")</f>
        <v>NEUTRO</v>
      </c>
      <c r="K94" s="3" t="e" vm="93">
        <v>#VALUE!</v>
      </c>
    </row>
    <row r="95" spans="1:11" x14ac:dyDescent="0.3">
      <c r="A95" s="48" t="str" cm="1">
        <f t="array" ref="A95">_FV(K95,"Símbolo do ticker",TRUE)</f>
        <v>IBCR11</v>
      </c>
      <c r="B95" s="35">
        <f t="shared" si="4"/>
        <v>0.18806404657933043</v>
      </c>
      <c r="C95" s="55">
        <v>68.7</v>
      </c>
      <c r="D95" s="55">
        <v>96</v>
      </c>
      <c r="E95" s="21" cm="1">
        <f t="array" ref="E95">_FV(K95,"Preço")</f>
        <v>81.62</v>
      </c>
      <c r="F95" s="21">
        <v>68.5</v>
      </c>
      <c r="G95" s="21">
        <v>95.94</v>
      </c>
      <c r="H95" s="63">
        <f t="shared" si="5"/>
        <v>0.85074004586199714</v>
      </c>
      <c r="I95" s="20" t="s">
        <v>7</v>
      </c>
      <c r="J95" s="59" t="str" cm="1">
        <f t="array" ref="J95">_xlfn.IFS(E95&lt;=C95,"COMPRA",E95&gt;=D95,"VENDA",E95&gt;C95,"NEUTRO",E95&lt;D95,"NEUTRO")</f>
        <v>NEUTRO</v>
      </c>
      <c r="K95" s="56" t="e" vm="94">
        <v>#VALUE!</v>
      </c>
    </row>
    <row r="96" spans="1:11" x14ac:dyDescent="0.3">
      <c r="A96" s="44" t="str" cm="1">
        <f t="array" ref="A96">_FV(K96,"Símbolo do ticker",TRUE)</f>
        <v>JSRE11</v>
      </c>
      <c r="B96" s="23">
        <f t="shared" si="4"/>
        <v>0.23327868852459022</v>
      </c>
      <c r="C96" s="13">
        <v>61</v>
      </c>
      <c r="D96" s="13">
        <v>89</v>
      </c>
      <c r="E96" s="11" cm="1">
        <f t="array" ref="E96">_FV(K96,"Preço")</f>
        <v>75.23</v>
      </c>
      <c r="F96" s="11">
        <v>61</v>
      </c>
      <c r="G96" s="11">
        <v>112.72</v>
      </c>
      <c r="H96" s="63">
        <f t="shared" si="5"/>
        <v>0.66740596167494681</v>
      </c>
      <c r="I96" s="12" t="s">
        <v>7</v>
      </c>
      <c r="J96" s="59" t="str" cm="1">
        <f t="array" ref="J96">_xlfn.IFS(E96&lt;=C96,"COMPRA",E96&gt;=D96,"VENDA",E96&gt;C96,"NEUTRO",E96&lt;D96,"NEUTRO")</f>
        <v>NEUTRO</v>
      </c>
      <c r="K96" s="3" t="e" vm="95">
        <v>#VALUE!</v>
      </c>
    </row>
    <row r="97" spans="1:11" x14ac:dyDescent="0.3">
      <c r="A97" s="50" t="str" cm="1">
        <f t="array" ref="A97">_FV(K97,"Símbolo do ticker",TRUE)</f>
        <v>KNCR11</v>
      </c>
      <c r="B97" s="23">
        <f t="shared" si="4"/>
        <v>0.11709677419354839</v>
      </c>
      <c r="C97" s="13">
        <v>93</v>
      </c>
      <c r="D97" s="13">
        <v>103</v>
      </c>
      <c r="E97" s="11" cm="1">
        <f t="array" ref="E97">_FV(K97,"Preço")</f>
        <v>103.89</v>
      </c>
      <c r="F97" s="11">
        <v>85.5</v>
      </c>
      <c r="G97" s="11">
        <v>100.77</v>
      </c>
      <c r="H97" s="63">
        <f t="shared" si="5"/>
        <v>1.0309615957130098</v>
      </c>
      <c r="I97" s="12" t="s">
        <v>7</v>
      </c>
      <c r="J97" s="59" t="str" cm="1">
        <f t="array" ref="J97">_xlfn.IFS(E97&lt;=C97,"COMPRA",E97&gt;=D97,"VENDA",E97&gt;C97,"NEUTRO",E97&lt;D97,"NEUTRO")</f>
        <v>VENDA</v>
      </c>
      <c r="K97" s="2" t="e" vm="96">
        <v>#VALUE!</v>
      </c>
    </row>
    <row r="98" spans="1:11" x14ac:dyDescent="0.3">
      <c r="A98" s="44" t="str" cm="1">
        <f t="array" ref="A98">_FV(K98,"Símbolo do ticker",TRUE)</f>
        <v>KNRI11</v>
      </c>
      <c r="B98" s="23">
        <f t="shared" ref="B98:B129" si="6">(E98-C98)/C98</f>
        <v>0.18651851851851856</v>
      </c>
      <c r="C98" s="13">
        <v>135</v>
      </c>
      <c r="D98" s="13">
        <v>175</v>
      </c>
      <c r="E98" s="11">
        <v>160.18</v>
      </c>
      <c r="F98" s="11">
        <v>127.65</v>
      </c>
      <c r="G98" s="11">
        <v>160</v>
      </c>
      <c r="H98" s="63">
        <f t="shared" ref="H98:H129" si="7">E98/G98</f>
        <v>1.001125</v>
      </c>
      <c r="I98" s="12" t="s">
        <v>7</v>
      </c>
      <c r="J98" s="59" t="str" cm="1">
        <f t="array" ref="J98">_xlfn.IFS(E98&lt;=C98,"COMPRA",E98&gt;=D98,"VENDA",E98&gt;C98,"NEUTRO",E98&lt;D98,"NEUTRO")</f>
        <v>NEUTRO</v>
      </c>
      <c r="K98" s="5" t="e" vm="97">
        <v>#VALUE!</v>
      </c>
    </row>
    <row r="99" spans="1:11" x14ac:dyDescent="0.3">
      <c r="A99" s="48" t="str" cm="1">
        <f t="array" ref="A99">_FV(K99,"Símbolo do ticker",TRUE)</f>
        <v>KNSC11</v>
      </c>
      <c r="B99" s="35">
        <f t="shared" si="6"/>
        <v>-0.89077844311377241</v>
      </c>
      <c r="C99" s="55">
        <v>83.5</v>
      </c>
      <c r="D99" s="55">
        <v>95.5</v>
      </c>
      <c r="E99" s="21" cm="1">
        <f t="array" ref="E99">_FV(K99,"Preço")</f>
        <v>9.1199999999999992</v>
      </c>
      <c r="F99" s="21">
        <v>83.42</v>
      </c>
      <c r="G99" s="21">
        <v>90.49</v>
      </c>
      <c r="H99" s="63">
        <f t="shared" si="7"/>
        <v>0.10078461708476075</v>
      </c>
      <c r="I99" s="20" t="s">
        <v>7</v>
      </c>
      <c r="J99" s="59" t="str" cm="1">
        <f t="array" ref="J99">_xlfn.IFS(E99&lt;=C99,"COMPRA",E99&gt;=D99,"VENDA",E99&gt;C99,"NEUTRO",E99&lt;D99,"NEUTRO")</f>
        <v>COMPRA</v>
      </c>
      <c r="K99" s="57" t="e" vm="98">
        <v>#VALUE!</v>
      </c>
    </row>
    <row r="100" spans="1:11" x14ac:dyDescent="0.3">
      <c r="A100" s="44" t="str" cm="1">
        <f t="array" ref="A100">_FV(K100,"Símbolo do ticker",TRUE)</f>
        <v>LGCP11</v>
      </c>
      <c r="B100" s="23">
        <f t="shared" si="6"/>
        <v>0.26217805151175816</v>
      </c>
      <c r="C100" s="13">
        <v>71.44</v>
      </c>
      <c r="D100" s="13">
        <v>95</v>
      </c>
      <c r="E100" s="11" cm="1">
        <f t="array" ref="E100">_FV(K100,"Preço")</f>
        <v>90.17</v>
      </c>
      <c r="F100" s="11">
        <v>71.44</v>
      </c>
      <c r="G100" s="11">
        <v>102.86</v>
      </c>
      <c r="H100" s="63">
        <f t="shared" si="7"/>
        <v>0.87662842698813925</v>
      </c>
      <c r="I100" s="12" t="s">
        <v>7</v>
      </c>
      <c r="J100" s="59" t="str" cm="1">
        <f t="array" ref="J100">_xlfn.IFS(E100&lt;=C100,"COMPRA",E100&gt;=D100,"VENDA",E100&gt;C100,"NEUTRO",E100&lt;D100,"NEUTRO")</f>
        <v>NEUTRO</v>
      </c>
      <c r="K100" s="5" t="e" vm="99">
        <v>#VALUE!</v>
      </c>
    </row>
    <row r="101" spans="1:11" x14ac:dyDescent="0.3">
      <c r="A101" s="44" t="str" cm="1">
        <f t="array" ref="A101">_FV(K101,"Símbolo do ticker",TRUE)</f>
        <v>LVBI11</v>
      </c>
      <c r="B101" s="23">
        <f t="shared" si="6"/>
        <v>0.28076256499133451</v>
      </c>
      <c r="C101" s="13">
        <v>92.32</v>
      </c>
      <c r="D101" s="13">
        <v>120</v>
      </c>
      <c r="E101" s="11" cm="1">
        <f t="array" ref="E101">_FV(K101,"Preço")</f>
        <v>118.24</v>
      </c>
      <c r="F101" s="11">
        <v>86</v>
      </c>
      <c r="G101" s="11">
        <v>115.5</v>
      </c>
      <c r="H101" s="63">
        <f t="shared" si="7"/>
        <v>1.0237229437229436</v>
      </c>
      <c r="I101" s="12" t="s">
        <v>7</v>
      </c>
      <c r="J101" s="59" t="str" cm="1">
        <f t="array" ref="J101">_xlfn.IFS(E101&lt;=C101,"COMPRA",E101&gt;=D101,"VENDA",E101&gt;C101,"NEUTRO",E101&lt;D101,"NEUTRO")</f>
        <v>NEUTRO</v>
      </c>
      <c r="K101" s="5" t="e" vm="100">
        <v>#VALUE!</v>
      </c>
    </row>
    <row r="102" spans="1:11" x14ac:dyDescent="0.3">
      <c r="A102" s="44" t="str" cm="1">
        <f t="array" ref="A102">_FV(K102,"Símbolo do ticker",TRUE)</f>
        <v>MALL11</v>
      </c>
      <c r="B102" s="23">
        <f t="shared" si="6"/>
        <v>0.22469593898165324</v>
      </c>
      <c r="C102" s="13">
        <v>97.02</v>
      </c>
      <c r="D102" s="13">
        <v>120</v>
      </c>
      <c r="E102" s="11" cm="1">
        <f t="array" ref="E102">_FV(K102,"Preço")</f>
        <v>118.82</v>
      </c>
      <c r="F102" s="11">
        <v>62.6</v>
      </c>
      <c r="G102" s="11">
        <v>120</v>
      </c>
      <c r="H102" s="63">
        <f t="shared" si="7"/>
        <v>0.99016666666666664</v>
      </c>
      <c r="I102" s="12" t="s">
        <v>7</v>
      </c>
      <c r="J102" s="59" t="str" cm="1">
        <f t="array" ref="J102">_xlfn.IFS(E102&lt;=C102,"COMPRA",E102&gt;=D102,"VENDA",E102&gt;C102,"NEUTRO",E102&lt;D102,"NEUTRO")</f>
        <v>NEUTRO</v>
      </c>
      <c r="K102" s="3" t="e" vm="101">
        <v>#VALUE!</v>
      </c>
    </row>
    <row r="103" spans="1:11" x14ac:dyDescent="0.3">
      <c r="A103" s="50" t="str" cm="1">
        <f t="array" ref="A103">_FV(K103,"Símbolo do ticker",TRUE)</f>
        <v>MCCI11</v>
      </c>
      <c r="B103" s="23">
        <f t="shared" si="6"/>
        <v>0.11927710843373501</v>
      </c>
      <c r="C103" s="13">
        <v>83</v>
      </c>
      <c r="D103" s="13">
        <v>100</v>
      </c>
      <c r="E103" s="11" cm="1">
        <f t="array" ref="E103">_FV(K103,"Preço")</f>
        <v>92.9</v>
      </c>
      <c r="F103" s="11">
        <v>83.7</v>
      </c>
      <c r="G103" s="11">
        <v>95</v>
      </c>
      <c r="H103" s="63">
        <f t="shared" si="7"/>
        <v>0.97789473684210537</v>
      </c>
      <c r="I103" s="12" t="s">
        <v>7</v>
      </c>
      <c r="J103" s="59" t="str" cm="1">
        <f t="array" ref="J103">_xlfn.IFS(E103&lt;=C103,"COMPRA",E103&gt;=D103,"VENDA",E103&gt;C103,"NEUTRO",E103&lt;D103,"NEUTRO")</f>
        <v>NEUTRO</v>
      </c>
      <c r="K103" s="3" t="e" vm="102">
        <v>#VALUE!</v>
      </c>
    </row>
    <row r="104" spans="1:11" x14ac:dyDescent="0.3">
      <c r="A104" s="44" t="str" cm="1">
        <f t="array" ref="A104">_FV(K104,"Símbolo do ticker",TRUE)</f>
        <v>MORE11</v>
      </c>
      <c r="B104" s="23">
        <f t="shared" si="6"/>
        <v>0.28516020236087686</v>
      </c>
      <c r="C104" s="13">
        <v>59.3</v>
      </c>
      <c r="D104" s="13">
        <v>80</v>
      </c>
      <c r="E104" s="11" cm="1">
        <f t="array" ref="E104">_FV(K104,"Preço")</f>
        <v>76.209999999999994</v>
      </c>
      <c r="F104" s="11">
        <v>59.2</v>
      </c>
      <c r="G104" s="11">
        <v>80.92</v>
      </c>
      <c r="H104" s="63">
        <f t="shared" si="7"/>
        <v>0.94179436480474532</v>
      </c>
      <c r="I104" s="12" t="s">
        <v>7</v>
      </c>
      <c r="J104" s="59" t="str" cm="1">
        <f t="array" ref="J104">_xlfn.IFS(E104&lt;=C104,"COMPRA",E104&gt;=D104,"VENDA",E104&gt;C104,"NEUTRO",E104&lt;D104,"NEUTRO")</f>
        <v>NEUTRO</v>
      </c>
      <c r="K104" s="6" t="e" vm="103">
        <v>#VALUE!</v>
      </c>
    </row>
    <row r="105" spans="1:11" x14ac:dyDescent="0.3">
      <c r="A105" s="48" t="str" cm="1">
        <f t="array" ref="A105">_FV(K105,"Símbolo do ticker",TRUE)</f>
        <v>NCHB11</v>
      </c>
      <c r="B105" s="35">
        <f t="shared" si="6"/>
        <v>-0.87815789473684203</v>
      </c>
      <c r="C105" s="55">
        <v>76</v>
      </c>
      <c r="D105" s="55">
        <v>97.91</v>
      </c>
      <c r="E105" s="21" cm="1">
        <f t="array" ref="E105">_FV(K105,"Preço")</f>
        <v>9.26</v>
      </c>
      <c r="F105" s="21">
        <v>75.989999999999995</v>
      </c>
      <c r="G105" s="21">
        <v>90</v>
      </c>
      <c r="H105" s="63">
        <f t="shared" si="7"/>
        <v>0.10288888888888889</v>
      </c>
      <c r="I105" s="20" t="s">
        <v>7</v>
      </c>
      <c r="J105" s="59" t="str" cm="1">
        <f t="array" ref="J105">_xlfn.IFS(E105&lt;=C105,"COMPRA",E105&gt;=D105,"VENDA",E105&gt;C105,"NEUTRO",E105&lt;D105,"NEUTRO")</f>
        <v>COMPRA</v>
      </c>
      <c r="K105" s="22" t="e" vm="104">
        <v>#VALUE!</v>
      </c>
    </row>
    <row r="106" spans="1:11" x14ac:dyDescent="0.3">
      <c r="A106" s="50" t="str" cm="1">
        <f t="array" ref="A106">_FV(K106,"Símbolo do ticker",TRUE)</f>
        <v>NEWL11</v>
      </c>
      <c r="B106" s="23">
        <f t="shared" si="6"/>
        <v>0.3270652173913044</v>
      </c>
      <c r="C106" s="13">
        <v>92</v>
      </c>
      <c r="D106" s="13">
        <v>120</v>
      </c>
      <c r="E106" s="11" cm="1">
        <f t="array" ref="E106">_FV(K106,"Preço")</f>
        <v>122.09</v>
      </c>
      <c r="F106" s="11">
        <v>83.5</v>
      </c>
      <c r="G106" s="11">
        <v>121.58</v>
      </c>
      <c r="H106" s="63">
        <f t="shared" si="7"/>
        <v>1.0041947688764601</v>
      </c>
      <c r="I106" s="12" t="s">
        <v>7</v>
      </c>
      <c r="J106" s="59" t="str" cm="1">
        <f t="array" ref="J106">_xlfn.IFS(E106&lt;=C106,"COMPRA",E106&gt;=D106,"VENDA",E106&gt;C106,"NEUTRO",E106&lt;D106,"NEUTRO")</f>
        <v>VENDA</v>
      </c>
      <c r="K106" s="3" t="e" vm="105">
        <v>#VALUE!</v>
      </c>
    </row>
    <row r="107" spans="1:11" x14ac:dyDescent="0.3">
      <c r="A107" s="50" t="str" cm="1">
        <f t="array" ref="A107">_FV(K107,"Símbolo do ticker",TRUE)</f>
        <v>PATL11</v>
      </c>
      <c r="B107" s="23">
        <f t="shared" si="6"/>
        <v>0.17833333333333337</v>
      </c>
      <c r="C107" s="13">
        <v>60</v>
      </c>
      <c r="D107" s="13">
        <v>88</v>
      </c>
      <c r="E107" s="11" cm="1">
        <f t="array" ref="E107">_FV(K107,"Preço")</f>
        <v>70.7</v>
      </c>
      <c r="F107" s="11">
        <v>59.18</v>
      </c>
      <c r="G107" s="11">
        <v>98.21</v>
      </c>
      <c r="H107" s="63">
        <f t="shared" si="7"/>
        <v>0.71988595866001437</v>
      </c>
      <c r="I107" s="12" t="s">
        <v>7</v>
      </c>
      <c r="J107" s="59" t="str" cm="1">
        <f t="array" ref="J107">_xlfn.IFS(E107&lt;=C107,"COMPRA",E107&gt;=D107,"VENDA",E107&gt;C107,"NEUTRO",E107&lt;D107,"NEUTRO")</f>
        <v>NEUTRO</v>
      </c>
      <c r="K107" s="3" t="e" vm="106">
        <v>#VALUE!</v>
      </c>
    </row>
    <row r="108" spans="1:11" x14ac:dyDescent="0.3">
      <c r="A108" s="44" t="str" cm="1">
        <f t="array" ref="A108">_FV(K108,"Símbolo do ticker",TRUE)</f>
        <v>PVBI11</v>
      </c>
      <c r="B108" s="23">
        <f t="shared" si="6"/>
        <v>0.21070588235294113</v>
      </c>
      <c r="C108" s="13">
        <v>85</v>
      </c>
      <c r="D108" s="13">
        <v>110</v>
      </c>
      <c r="E108" s="11" cm="1">
        <f t="array" ref="E108">_FV(K108,"Preço")</f>
        <v>102.91</v>
      </c>
      <c r="F108" s="11">
        <v>82</v>
      </c>
      <c r="G108" s="11">
        <v>102.15</v>
      </c>
      <c r="H108" s="63">
        <f t="shared" si="7"/>
        <v>1.0074400391581007</v>
      </c>
      <c r="I108" s="12" t="s">
        <v>7</v>
      </c>
      <c r="J108" s="59" t="str" cm="1">
        <f t="array" ref="J108">_xlfn.IFS(E108&lt;=C108,"COMPRA",E108&gt;=D108,"VENDA",E108&gt;C108,"NEUTRO",E108&lt;D108,"NEUTRO")</f>
        <v>NEUTRO</v>
      </c>
      <c r="K108" s="3" t="e" vm="107">
        <v>#VALUE!</v>
      </c>
    </row>
    <row r="109" spans="1:11" x14ac:dyDescent="0.3">
      <c r="A109" s="44" t="str" cm="1">
        <f t="array" ref="A109">_FV(K109,"Símbolo do ticker",TRUE)</f>
        <v>QAGR11</v>
      </c>
      <c r="B109" s="23">
        <f t="shared" si="6"/>
        <v>0.20560975609756096</v>
      </c>
      <c r="C109" s="13">
        <v>41</v>
      </c>
      <c r="D109" s="13">
        <v>52</v>
      </c>
      <c r="E109" s="11" cm="1">
        <f t="array" ref="E109">_FV(K109,"Preço")</f>
        <v>49.43</v>
      </c>
      <c r="F109" s="11">
        <v>40.96</v>
      </c>
      <c r="G109" s="11">
        <v>55.9</v>
      </c>
      <c r="H109" s="63">
        <f t="shared" si="7"/>
        <v>0.88425760286225408</v>
      </c>
      <c r="I109" s="12" t="s">
        <v>7</v>
      </c>
      <c r="J109" s="59" t="str" cm="1">
        <f t="array" ref="J109">_xlfn.IFS(E109&lt;=C109,"COMPRA",E109&gt;=D109,"VENDA",E109&gt;C109,"NEUTRO",E109&lt;D109,"NEUTRO")</f>
        <v>NEUTRO</v>
      </c>
      <c r="K109" s="2" t="e" vm="108">
        <v>#VALUE!</v>
      </c>
    </row>
    <row r="110" spans="1:11" x14ac:dyDescent="0.3">
      <c r="A110" s="44" t="str" cm="1">
        <f t="array" ref="A110">_FV(K110,"Símbolo do ticker",TRUE)</f>
        <v>RBHG11</v>
      </c>
      <c r="B110" s="23">
        <f t="shared" si="6"/>
        <v>0.14462499999999992</v>
      </c>
      <c r="C110" s="13">
        <v>80</v>
      </c>
      <c r="D110" s="13">
        <v>95</v>
      </c>
      <c r="E110" s="11" cm="1">
        <f t="array" ref="E110">_FV(K110,"Preço")</f>
        <v>91.57</v>
      </c>
      <c r="F110" s="11"/>
      <c r="G110" s="11">
        <v>90.81</v>
      </c>
      <c r="H110" s="63">
        <f t="shared" si="7"/>
        <v>1.0083691223433542</v>
      </c>
      <c r="I110" s="12" t="s">
        <v>7</v>
      </c>
      <c r="J110" s="59" t="str" cm="1">
        <f t="array" ref="J110">_xlfn.IFS(E110&lt;=C110,"COMPRA",E110&gt;=D110,"VENDA",E110&gt;C110,"NEUTRO",E110&lt;D110,"NEUTRO")</f>
        <v>NEUTRO</v>
      </c>
      <c r="K110" s="2" t="e" vm="109">
        <v>#VALUE!</v>
      </c>
    </row>
    <row r="111" spans="1:11" x14ac:dyDescent="0.3">
      <c r="A111" s="48" t="str" cm="1">
        <f t="array" ref="A111">_FV(K111,"Símbolo do ticker",TRUE)</f>
        <v>RBRP11</v>
      </c>
      <c r="B111" s="35">
        <f t="shared" si="6"/>
        <v>0.32068965517241388</v>
      </c>
      <c r="C111" s="55">
        <v>43.5</v>
      </c>
      <c r="D111" s="55">
        <v>77</v>
      </c>
      <c r="E111" s="21" cm="1">
        <f t="array" ref="E111">_FV(K111,"Preço")</f>
        <v>57.45</v>
      </c>
      <c r="F111" s="21"/>
      <c r="G111" s="21">
        <v>80</v>
      </c>
      <c r="H111" s="63">
        <f t="shared" si="7"/>
        <v>0.71812500000000001</v>
      </c>
      <c r="I111" s="20" t="s">
        <v>7</v>
      </c>
      <c r="J111" s="59" t="str" cm="1">
        <f t="array" ref="J111">_xlfn.IFS(E111&lt;=C111,"COMPRA",E111&gt;=D111,"VENDA",E111&gt;C111,"NEUTRO",E111&lt;D111,"NEUTRO")</f>
        <v>NEUTRO</v>
      </c>
      <c r="K111" s="58" t="e" vm="110">
        <v>#VALUE!</v>
      </c>
    </row>
    <row r="112" spans="1:11" x14ac:dyDescent="0.3">
      <c r="A112" s="48" t="str" cm="1">
        <f t="array" ref="A112">_FV(K112,"Símbolo do ticker",TRUE)</f>
        <v>RBRR11</v>
      </c>
      <c r="B112" s="35">
        <f t="shared" si="6"/>
        <v>0.12146401985111671</v>
      </c>
      <c r="C112" s="55">
        <v>80.599999999999994</v>
      </c>
      <c r="D112" s="55">
        <v>100.8</v>
      </c>
      <c r="E112" s="21" cm="1">
        <f t="array" ref="E112">_FV(K112,"Preço")</f>
        <v>90.39</v>
      </c>
      <c r="F112" s="21"/>
      <c r="G112" s="21">
        <v>91.11</v>
      </c>
      <c r="H112" s="63">
        <f t="shared" si="7"/>
        <v>0.9920974646032269</v>
      </c>
      <c r="I112" s="20" t="s">
        <v>7</v>
      </c>
      <c r="J112" s="59" t="str" cm="1">
        <f t="array" ref="J112">_xlfn.IFS(E112&lt;=C112,"COMPRA",E112&gt;=D112,"VENDA",E112&gt;C112,"NEUTRO",E112&lt;D112,"NEUTRO")</f>
        <v>NEUTRO</v>
      </c>
      <c r="K112" s="22" t="e" vm="111">
        <v>#VALUE!</v>
      </c>
    </row>
    <row r="113" spans="1:11" x14ac:dyDescent="0.3">
      <c r="A113" s="44" t="str" cm="1">
        <f t="array" ref="A113">_FV(K113,"Símbolo do ticker",TRUE)</f>
        <v>RBRY11</v>
      </c>
      <c r="B113" s="23">
        <f t="shared" si="6"/>
        <v>0.10729708780865904</v>
      </c>
      <c r="C113" s="13">
        <v>90.31</v>
      </c>
      <c r="D113" s="13">
        <v>105</v>
      </c>
      <c r="E113" s="11" cm="1">
        <f t="array" ref="E113">_FV(K113,"Preço")</f>
        <v>100</v>
      </c>
      <c r="F113" s="11">
        <v>90.31</v>
      </c>
      <c r="G113" s="11">
        <v>99.2</v>
      </c>
      <c r="H113" s="63">
        <f t="shared" si="7"/>
        <v>1.0080645161290323</v>
      </c>
      <c r="I113" s="12" t="s">
        <v>7</v>
      </c>
      <c r="J113" s="59" t="str" cm="1">
        <f t="array" ref="J113">_xlfn.IFS(E113&lt;=C113,"COMPRA",E113&gt;=D113,"VENDA",E113&gt;C113,"NEUTRO",E113&lt;D113,"NEUTRO")</f>
        <v>NEUTRO</v>
      </c>
      <c r="K113" s="3" t="e" vm="112">
        <v>#VALUE!</v>
      </c>
    </row>
    <row r="114" spans="1:11" x14ac:dyDescent="0.3">
      <c r="A114" s="44" t="str" cm="1">
        <f t="array" ref="A114">_FV(K114,"Símbolo do ticker",TRUE)</f>
        <v>RCRB11</v>
      </c>
      <c r="B114" s="23">
        <f t="shared" si="6"/>
        <v>0.51289424860853439</v>
      </c>
      <c r="C114" s="13">
        <v>107.8</v>
      </c>
      <c r="D114" s="13">
        <v>160</v>
      </c>
      <c r="E114" s="11" cm="1">
        <f t="array" ref="E114">_FV(K114,"Preço")</f>
        <v>163.09</v>
      </c>
      <c r="F114" s="11"/>
      <c r="G114" s="11">
        <v>208.62</v>
      </c>
      <c r="H114" s="63">
        <f t="shared" si="7"/>
        <v>0.7817563033266226</v>
      </c>
      <c r="I114" s="12" t="s">
        <v>7</v>
      </c>
      <c r="J114" s="59" t="str" cm="1">
        <f t="array" ref="J114">_xlfn.IFS(E114&lt;=C114,"COMPRA",E114&gt;=D114,"VENDA",E114&gt;C114,"NEUTRO",E114&lt;D114,"NEUTRO")</f>
        <v>VENDA</v>
      </c>
      <c r="K114" s="3" t="e" vm="113">
        <v>#VALUE!</v>
      </c>
    </row>
    <row r="115" spans="1:11" x14ac:dyDescent="0.3">
      <c r="A115" s="44" t="str" cm="1">
        <f t="array" ref="A115">_FV(K115,"Símbolo do ticker",TRUE)</f>
        <v>SNCI11</v>
      </c>
      <c r="B115" s="23">
        <f t="shared" si="6"/>
        <v>8.9266155531215835E-2</v>
      </c>
      <c r="C115" s="13">
        <v>91.3</v>
      </c>
      <c r="D115" s="13">
        <v>104.3</v>
      </c>
      <c r="E115" s="11" cm="1">
        <f t="array" ref="E115">_FV(K115,"Preço")</f>
        <v>99.45</v>
      </c>
      <c r="F115" s="11"/>
      <c r="G115" s="11">
        <v>98.64</v>
      </c>
      <c r="H115" s="63">
        <f t="shared" si="7"/>
        <v>1.0082116788321167</v>
      </c>
      <c r="I115" s="12" t="s">
        <v>7</v>
      </c>
      <c r="J115" s="59" t="str" cm="1">
        <f t="array" ref="J115">_xlfn.IFS(E115&lt;=C115,"COMPRA",E115&gt;=D115,"VENDA",E115&gt;C115,"NEUTRO",E115&lt;D115,"NEUTRO")</f>
        <v>NEUTRO</v>
      </c>
      <c r="K115" s="3" t="e" vm="114">
        <v>#VALUE!</v>
      </c>
    </row>
    <row r="116" spans="1:11" x14ac:dyDescent="0.3">
      <c r="A116" s="50" t="str" cm="1">
        <f t="array" ref="A116">_FV(K116,"Símbolo do ticker",TRUE)</f>
        <v>TEPP11</v>
      </c>
      <c r="B116" s="23">
        <f t="shared" si="6"/>
        <v>0.44092307692307686</v>
      </c>
      <c r="C116" s="13">
        <v>65</v>
      </c>
      <c r="D116" s="13">
        <v>92</v>
      </c>
      <c r="E116" s="11" cm="1">
        <f t="array" ref="E116">_FV(K116,"Preço")</f>
        <v>93.66</v>
      </c>
      <c r="F116" s="11"/>
      <c r="G116" s="11">
        <v>95.3</v>
      </c>
      <c r="H116" s="63">
        <f t="shared" si="7"/>
        <v>0.98279118572927593</v>
      </c>
      <c r="I116" s="12" t="s">
        <v>7</v>
      </c>
      <c r="J116" s="59" t="str" cm="1">
        <f t="array" ref="J116">_xlfn.IFS(E116&lt;=C116,"COMPRA",E116&gt;=D116,"VENDA",E116&gt;C116,"NEUTRO",E116&lt;D116,"NEUTRO")</f>
        <v>VENDA</v>
      </c>
      <c r="K116" s="3" t="e" vm="115">
        <v>#VALUE!</v>
      </c>
    </row>
    <row r="117" spans="1:11" x14ac:dyDescent="0.3">
      <c r="A117" s="44" t="str" cm="1">
        <f t="array" ref="A117">_FV(K117,"Símbolo do ticker",TRUE)</f>
        <v>TGAR11</v>
      </c>
      <c r="B117" s="23">
        <f t="shared" si="6"/>
        <v>0.17092592592592587</v>
      </c>
      <c r="C117" s="13">
        <v>108</v>
      </c>
      <c r="D117" s="13">
        <v>130</v>
      </c>
      <c r="E117" s="11" cm="1">
        <f t="array" ref="E117">_FV(K117,"Preço")</f>
        <v>126.46</v>
      </c>
      <c r="F117" s="11"/>
      <c r="G117" s="11">
        <v>120.4</v>
      </c>
      <c r="H117" s="63">
        <f t="shared" si="7"/>
        <v>1.0503322259136212</v>
      </c>
      <c r="I117" s="12" t="s">
        <v>7</v>
      </c>
      <c r="J117" s="59" t="str" cm="1">
        <f t="array" ref="J117">_xlfn.IFS(E117&lt;=C117,"COMPRA",E117&gt;=D117,"VENDA",E117&gt;C117,"NEUTRO",E117&lt;D117,"NEUTRO")</f>
        <v>NEUTRO</v>
      </c>
      <c r="K117" s="3" t="e" vm="116">
        <v>#VALUE!</v>
      </c>
    </row>
    <row r="118" spans="1:11" x14ac:dyDescent="0.3">
      <c r="A118" s="44" t="str" cm="1">
        <f t="array" ref="A118">_FV(K118,"Símbolo do ticker",TRUE)</f>
        <v>TRXF11</v>
      </c>
      <c r="B118" s="23">
        <f t="shared" si="6"/>
        <v>0.12409999999999996</v>
      </c>
      <c r="C118" s="13">
        <v>100</v>
      </c>
      <c r="D118" s="13">
        <v>115.15</v>
      </c>
      <c r="E118" s="11" cm="1">
        <f t="array" ref="E118">_FV(K118,"Preço")</f>
        <v>112.41</v>
      </c>
      <c r="F118" s="11"/>
      <c r="G118" s="11">
        <v>104</v>
      </c>
      <c r="H118" s="63">
        <f t="shared" si="7"/>
        <v>1.0808653846153846</v>
      </c>
      <c r="I118" s="12" t="s">
        <v>7</v>
      </c>
      <c r="J118" s="59" t="str" cm="1">
        <f t="array" ref="J118">_xlfn.IFS(E118&lt;=C118,"COMPRA",E118&gt;=D118,"VENDA",E118&gt;C118,"NEUTRO",E118&lt;D118,"NEUTRO")</f>
        <v>NEUTRO</v>
      </c>
      <c r="K118" s="4" t="e" vm="117">
        <v>#VALUE!</v>
      </c>
    </row>
    <row r="119" spans="1:11" x14ac:dyDescent="0.3">
      <c r="A119" s="45" t="str" cm="1">
        <f t="array" ref="A119">_FV(K119,"Símbolo do ticker",TRUE)</f>
        <v>URPR11</v>
      </c>
      <c r="B119" s="34">
        <f t="shared" si="6"/>
        <v>2.0205479452054913E-2</v>
      </c>
      <c r="C119" s="18">
        <v>87.6</v>
      </c>
      <c r="D119" s="18">
        <v>105</v>
      </c>
      <c r="E119" s="16" cm="1">
        <f t="array" ref="E119">_FV(K119,"Preço")</f>
        <v>89.37</v>
      </c>
      <c r="F119" s="16"/>
      <c r="G119" s="16">
        <v>100</v>
      </c>
      <c r="H119" s="63">
        <f t="shared" si="7"/>
        <v>0.89370000000000005</v>
      </c>
      <c r="I119" s="15" t="s">
        <v>7</v>
      </c>
      <c r="J119" s="59" t="str" cm="1">
        <f t="array" ref="J119">_xlfn.IFS(E119&lt;=C119,"COMPRA",E119&gt;=D119,"VENDA",E119&gt;C119,"NEUTRO",E119&lt;D119,"NEUTRO")</f>
        <v>NEUTRO</v>
      </c>
      <c r="K119" s="17" t="e" vm="118">
        <v>#VALUE!</v>
      </c>
    </row>
    <row r="120" spans="1:11" x14ac:dyDescent="0.3">
      <c r="A120" s="44" t="str" cm="1">
        <f t="array" ref="A120">_FV(K120,"Símbolo do ticker",TRUE)</f>
        <v>VCRR11</v>
      </c>
      <c r="B120" s="23">
        <f t="shared" si="6"/>
        <v>4.6221570066030684E-2</v>
      </c>
      <c r="C120" s="13">
        <v>68.150000000000006</v>
      </c>
      <c r="D120" s="13">
        <v>90</v>
      </c>
      <c r="E120" s="11" cm="1">
        <f t="array" ref="E120">_FV(K120,"Preço")</f>
        <v>71.3</v>
      </c>
      <c r="F120" s="11"/>
      <c r="G120" s="11">
        <v>128.41</v>
      </c>
      <c r="H120" s="63">
        <f t="shared" si="7"/>
        <v>0.55525270617553146</v>
      </c>
      <c r="I120" s="12" t="s">
        <v>7</v>
      </c>
      <c r="J120" s="59" t="str" cm="1">
        <f t="array" ref="J120">_xlfn.IFS(E120&lt;=C120,"COMPRA",E120&gt;=D120,"VENDA",E120&gt;C120,"NEUTRO",E120&lt;D120,"NEUTRO")</f>
        <v>NEUTRO</v>
      </c>
      <c r="K120" s="3" t="e" vm="119">
        <v>#VALUE!</v>
      </c>
    </row>
    <row r="121" spans="1:11" x14ac:dyDescent="0.3">
      <c r="A121" s="44" t="str" cm="1">
        <f t="array" ref="A121">_FV(K121,"Símbolo do ticker",TRUE)</f>
        <v>VGHF11</v>
      </c>
      <c r="B121" s="23">
        <f t="shared" si="6"/>
        <v>8.0924855491329398E-2</v>
      </c>
      <c r="C121" s="13">
        <v>8.65</v>
      </c>
      <c r="D121" s="13">
        <v>10.050000000000001</v>
      </c>
      <c r="E121" s="11" cm="1">
        <f t="array" ref="E121">_FV(K121,"Preço")</f>
        <v>9.35</v>
      </c>
      <c r="F121" s="11"/>
      <c r="G121" s="11">
        <v>9.2899999999999991</v>
      </c>
      <c r="H121" s="63">
        <f t="shared" si="7"/>
        <v>1.0064585575888052</v>
      </c>
      <c r="I121" s="12" t="s">
        <v>7</v>
      </c>
      <c r="J121" s="59" t="str" cm="1">
        <f t="array" ref="J121">_xlfn.IFS(E121&lt;=C121,"COMPRA",E121&gt;=D121,"VENDA",E121&gt;C121,"NEUTRO",E121&lt;D121,"NEUTRO")</f>
        <v>NEUTRO</v>
      </c>
      <c r="K121" s="3" t="e" vm="120">
        <v>#VALUE!</v>
      </c>
    </row>
    <row r="122" spans="1:11" x14ac:dyDescent="0.3">
      <c r="A122" s="44" t="str" cm="1">
        <f t="array" ref="A122">_FV(K122,"Símbolo do ticker",TRUE)</f>
        <v>VGIP11</v>
      </c>
      <c r="B122" s="23">
        <f t="shared" si="6"/>
        <v>0.17159090909090913</v>
      </c>
      <c r="C122" s="13">
        <v>79.2</v>
      </c>
      <c r="D122" s="13">
        <v>100.5</v>
      </c>
      <c r="E122" s="11" cm="1">
        <f t="array" ref="E122">_FV(K122,"Preço")</f>
        <v>92.79</v>
      </c>
      <c r="F122" s="11"/>
      <c r="G122" s="11">
        <v>92.54</v>
      </c>
      <c r="H122" s="63">
        <f t="shared" si="7"/>
        <v>1.0027015344715799</v>
      </c>
      <c r="I122" s="12" t="s">
        <v>7</v>
      </c>
      <c r="J122" s="59" t="str" cm="1">
        <f t="array" ref="J122">_xlfn.IFS(E122&lt;=C122,"COMPRA",E122&gt;=D122,"VENDA",E122&gt;C122,"NEUTRO",E122&lt;D122,"NEUTRO")</f>
        <v>NEUTRO</v>
      </c>
      <c r="K122" s="3" t="e" vm="121">
        <v>#VALUE!</v>
      </c>
    </row>
    <row r="123" spans="1:11" x14ac:dyDescent="0.3">
      <c r="A123" s="44" t="str" cm="1">
        <f t="array" ref="A123">_FV(K123,"Símbolo do ticker",TRUE)</f>
        <v>VGIR11</v>
      </c>
      <c r="B123" s="23">
        <f t="shared" si="6"/>
        <v>7.9120879120879201E-2</v>
      </c>
      <c r="C123" s="13">
        <v>9.1</v>
      </c>
      <c r="D123" s="13">
        <v>10.14</v>
      </c>
      <c r="E123" s="11" cm="1">
        <f t="array" ref="E123">_FV(K123,"Preço")</f>
        <v>9.82</v>
      </c>
      <c r="F123" s="11"/>
      <c r="G123" s="11">
        <v>9.6199999999999992</v>
      </c>
      <c r="H123" s="63">
        <f t="shared" si="7"/>
        <v>1.0207900207900209</v>
      </c>
      <c r="I123" s="12" t="s">
        <v>7</v>
      </c>
      <c r="J123" s="59" t="str" cm="1">
        <f t="array" ref="J123">_xlfn.IFS(E123&lt;=C123,"COMPRA",E123&gt;=D123,"VENDA",E123&gt;C123,"NEUTRO",E123&lt;D123,"NEUTRO")</f>
        <v>NEUTRO</v>
      </c>
      <c r="K123" s="3" t="e" vm="122">
        <v>#VALUE!</v>
      </c>
    </row>
    <row r="124" spans="1:11" x14ac:dyDescent="0.3">
      <c r="A124" s="44" t="str" cm="1">
        <f t="array" ref="A124">_FV(K124,"Símbolo do ticker",TRUE)</f>
        <v>VILG11</v>
      </c>
      <c r="B124" s="23">
        <f t="shared" si="6"/>
        <v>0.10072115384615379</v>
      </c>
      <c r="C124" s="13">
        <v>83.2</v>
      </c>
      <c r="D124" s="13">
        <v>115</v>
      </c>
      <c r="E124" s="11" cm="1">
        <f t="array" ref="E124">_FV(K124,"Preço")</f>
        <v>91.58</v>
      </c>
      <c r="F124" s="11"/>
      <c r="G124" s="11">
        <v>111.96</v>
      </c>
      <c r="H124" s="63">
        <f t="shared" si="7"/>
        <v>0.81797070382279391</v>
      </c>
      <c r="I124" s="12" t="s">
        <v>7</v>
      </c>
      <c r="J124" s="59" t="str" cm="1">
        <f t="array" ref="J124">_xlfn.IFS(E124&lt;=C124,"COMPRA",E124&gt;=D124,"VENDA",E124&gt;C124,"NEUTRO",E124&lt;D124,"NEUTRO")</f>
        <v>NEUTRO</v>
      </c>
      <c r="K124" s="5" t="e" vm="123">
        <v>#VALUE!</v>
      </c>
    </row>
    <row r="125" spans="1:11" x14ac:dyDescent="0.3">
      <c r="A125" s="44" t="str" cm="1">
        <f t="array" ref="A125">_FV(K125,"Símbolo do ticker",TRUE)</f>
        <v>VISC11</v>
      </c>
      <c r="B125" s="23">
        <f t="shared" si="6"/>
        <v>0.23889848592622706</v>
      </c>
      <c r="C125" s="13">
        <v>98.41</v>
      </c>
      <c r="D125" s="13">
        <v>127</v>
      </c>
      <c r="E125" s="11" cm="1">
        <f t="array" ref="E125">_FV(K125,"Preço")</f>
        <v>121.92</v>
      </c>
      <c r="F125" s="11"/>
      <c r="G125" s="11">
        <v>120</v>
      </c>
      <c r="H125" s="63">
        <f t="shared" si="7"/>
        <v>1.016</v>
      </c>
      <c r="I125" s="12" t="s">
        <v>7</v>
      </c>
      <c r="J125" s="59" t="str" cm="1">
        <f t="array" ref="J125">_xlfn.IFS(E125&lt;=C125,"COMPRA",E125&gt;=D125,"VENDA",E125&gt;C125,"NEUTRO",E125&lt;D125,"NEUTRO")</f>
        <v>NEUTRO</v>
      </c>
      <c r="K125" s="3" t="e" vm="124">
        <v>#VALUE!</v>
      </c>
    </row>
    <row r="126" spans="1:11" x14ac:dyDescent="0.3">
      <c r="A126" s="44" t="str" cm="1">
        <f t="array" ref="A126">_FV(K126,"Símbolo do ticker",TRUE)</f>
        <v>VRTA11</v>
      </c>
      <c r="B126" s="23">
        <f t="shared" si="6"/>
        <v>7.6856861780619776E-2</v>
      </c>
      <c r="C126" s="13">
        <v>81.319999999999993</v>
      </c>
      <c r="D126" s="13">
        <v>99.8</v>
      </c>
      <c r="E126" s="11" cm="1">
        <f t="array" ref="E126">_FV(K126,"Preço")</f>
        <v>87.57</v>
      </c>
      <c r="F126" s="11"/>
      <c r="G126" s="11">
        <v>93</v>
      </c>
      <c r="H126" s="63">
        <f t="shared" si="7"/>
        <v>0.94161290322580637</v>
      </c>
      <c r="I126" s="12" t="s">
        <v>7</v>
      </c>
      <c r="J126" s="59" t="str" cm="1">
        <f t="array" ref="J126">_xlfn.IFS(E126&lt;=C126,"COMPRA",E126&gt;=D126,"VENDA",E126&gt;C126,"NEUTRO",E126&lt;D126,"NEUTRO")</f>
        <v>NEUTRO</v>
      </c>
      <c r="K126" s="3" t="e" vm="125">
        <v>#VALUE!</v>
      </c>
    </row>
    <row r="127" spans="1:11" x14ac:dyDescent="0.3">
      <c r="A127" s="50" t="str" cm="1">
        <f t="array" ref="A127">_FV(K127,"Símbolo do ticker",TRUE)</f>
        <v>WHGR11</v>
      </c>
      <c r="B127" s="23">
        <f t="shared" si="6"/>
        <v>0.19413919413919414</v>
      </c>
      <c r="C127" s="13">
        <v>8.19</v>
      </c>
      <c r="D127" s="13">
        <v>10.19</v>
      </c>
      <c r="E127" s="11" cm="1">
        <f t="array" ref="E127">_FV(K127,"Preço")</f>
        <v>9.7799999999999994</v>
      </c>
      <c r="F127" s="11"/>
      <c r="G127" s="11">
        <v>10.09</v>
      </c>
      <c r="H127" s="63">
        <f t="shared" si="7"/>
        <v>0.9692765113974231</v>
      </c>
      <c r="I127" s="12" t="s">
        <v>7</v>
      </c>
      <c r="J127" s="59" t="str" cm="1">
        <f t="array" ref="J127">_xlfn.IFS(E127&lt;=C127,"COMPRA",E127&gt;=D127,"VENDA",E127&gt;C127,"NEUTRO",E127&lt;D127,"NEUTRO")</f>
        <v>NEUTRO</v>
      </c>
      <c r="K127" s="3" t="e" vm="126">
        <v>#VALUE!</v>
      </c>
    </row>
    <row r="128" spans="1:11" x14ac:dyDescent="0.3">
      <c r="A128" s="44" t="str" cm="1">
        <f t="array" ref="A128">_FV(K128,"Símbolo do ticker",TRUE)</f>
        <v>XPCM11</v>
      </c>
      <c r="B128" s="23">
        <f t="shared" si="6"/>
        <v>-5.2999999999999936E-2</v>
      </c>
      <c r="C128" s="85">
        <v>10</v>
      </c>
      <c r="D128" s="13">
        <v>21.71</v>
      </c>
      <c r="E128" s="11" cm="1">
        <f t="array" ref="E128">_FV(K128,"Preço")</f>
        <v>9.4700000000000006</v>
      </c>
      <c r="F128" s="11">
        <v>11.9</v>
      </c>
      <c r="G128" s="11">
        <v>42.78</v>
      </c>
      <c r="H128" s="63">
        <f t="shared" si="7"/>
        <v>0.22136512388966809</v>
      </c>
      <c r="I128" s="12" t="s">
        <v>7</v>
      </c>
      <c r="J128" s="59" t="str" cm="1">
        <f t="array" ref="J128">_xlfn.IFS(E128&lt;=C128,"COMPRA",E128&gt;=D128,"VENDA",E128&gt;C128,"NEUTRO",E128&lt;D128,"NEUTRO")</f>
        <v>COMPRA</v>
      </c>
      <c r="K128" s="6" t="e" vm="127">
        <v>#VALUE!</v>
      </c>
    </row>
    <row r="129" spans="1:11" x14ac:dyDescent="0.3">
      <c r="A129" s="44" t="str" cm="1">
        <f t="array" ref="A129">_FV(K129,"Símbolo do ticker",TRUE)</f>
        <v>XPML11</v>
      </c>
      <c r="B129" s="23">
        <f t="shared" si="6"/>
        <v>0.25839572192513366</v>
      </c>
      <c r="C129" s="13">
        <v>93.5</v>
      </c>
      <c r="D129" s="13">
        <v>115</v>
      </c>
      <c r="E129" s="11" cm="1">
        <f t="array" ref="E129">_FV(K129,"Preço")</f>
        <v>117.66</v>
      </c>
      <c r="F129" s="11"/>
      <c r="G129" s="11">
        <v>98.43</v>
      </c>
      <c r="H129" s="63">
        <f t="shared" si="7"/>
        <v>1.1953672660774153</v>
      </c>
      <c r="I129" s="12" t="s">
        <v>7</v>
      </c>
      <c r="J129" s="59" t="str" cm="1">
        <f t="array" ref="J129">_xlfn.IFS(E129&lt;=C129,"COMPRA",E129&gt;=D129,"VENDA",E129&gt;C129,"NEUTRO",E129&lt;D129,"NEUTRO")</f>
        <v>VENDA</v>
      </c>
      <c r="K129" s="3" t="e" vm="128">
        <v>#VALUE!</v>
      </c>
    </row>
    <row r="130" spans="1:11" x14ac:dyDescent="0.3">
      <c r="A130" s="51" t="str" cm="1">
        <f t="array" ref="A130">_FV(K130,"Símbolo do ticker",TRUE)</f>
        <v>BDIV11</v>
      </c>
      <c r="B130" s="36">
        <f t="shared" ref="B130:B140" si="8">(E130-C130)/C130</f>
        <v>0.33165236051502139</v>
      </c>
      <c r="C130" s="37">
        <v>93.2</v>
      </c>
      <c r="D130" s="37">
        <v>125</v>
      </c>
      <c r="E130" s="38" cm="1">
        <f t="array" ref="E130">_FV(K130,"Preço")</f>
        <v>124.11</v>
      </c>
      <c r="F130" s="38"/>
      <c r="G130" s="38">
        <v>100</v>
      </c>
      <c r="H130" s="63">
        <f t="shared" ref="H130:H140" si="9">E130/G130</f>
        <v>1.2411000000000001</v>
      </c>
      <c r="I130" s="39" t="s">
        <v>13</v>
      </c>
      <c r="J130" s="59" t="str" cm="1">
        <f t="array" ref="J130">_xlfn.IFS(E130&lt;=C130,"COMPRA",E130&gt;=D130,"VENDA",E130&gt;C130,"NEUTRO",E130&lt;D130,"NEUTRO")</f>
        <v>NEUTRO</v>
      </c>
      <c r="K130" s="54" t="e" vm="129">
        <v>#VALUE!</v>
      </c>
    </row>
    <row r="131" spans="1:11" x14ac:dyDescent="0.3">
      <c r="A131" s="51" t="str" cm="1">
        <f t="array" ref="A131">_FV(K131,"Símbolo do ticker",TRUE)</f>
        <v>BRZP11</v>
      </c>
      <c r="B131" s="36">
        <f t="shared" si="8"/>
        <v>0.3372857142857143</v>
      </c>
      <c r="C131" s="37">
        <v>70</v>
      </c>
      <c r="D131" s="37">
        <v>100</v>
      </c>
      <c r="E131" s="38" cm="1">
        <f t="array" ref="E131">_FV(K131,"Preço")</f>
        <v>93.61</v>
      </c>
      <c r="F131" s="38">
        <v>67.5</v>
      </c>
      <c r="G131" s="38">
        <v>158</v>
      </c>
      <c r="H131" s="63">
        <f t="shared" si="9"/>
        <v>0.59246835443037971</v>
      </c>
      <c r="I131" s="39" t="s">
        <v>13</v>
      </c>
      <c r="J131" s="59" t="str" cm="1">
        <f t="array" ref="J131">_xlfn.IFS(E131&lt;=C131,"COMPRA",E131&gt;=D131,"VENDA",E131&gt;C131,"NEUTRO",E131&lt;D131,"NEUTRO")</f>
        <v>NEUTRO</v>
      </c>
      <c r="K131" s="54" t="e" vm="130">
        <v>#VALUE!</v>
      </c>
    </row>
    <row r="132" spans="1:11" x14ac:dyDescent="0.3">
      <c r="A132" s="51" t="str" cm="1">
        <f t="array" ref="A132">_FV(K132,"Símbolo do ticker",TRUE)</f>
        <v>ENDD11</v>
      </c>
      <c r="B132" s="36">
        <f t="shared" si="8"/>
        <v>0.32654313412688674</v>
      </c>
      <c r="C132" s="37">
        <v>81.489999999999995</v>
      </c>
      <c r="D132" s="37">
        <v>108</v>
      </c>
      <c r="E132" s="38" cm="1">
        <f t="array" ref="E132">_FV(K132,"Preço")</f>
        <v>108.1</v>
      </c>
      <c r="F132" s="38"/>
      <c r="G132" s="38">
        <v>109.64</v>
      </c>
      <c r="H132" s="63">
        <f t="shared" si="9"/>
        <v>0.98595403137541038</v>
      </c>
      <c r="I132" s="39" t="s">
        <v>13</v>
      </c>
      <c r="J132" s="59" t="str" cm="1">
        <f t="array" ref="J132">_xlfn.IFS(E132&lt;=C132,"COMPRA",E132&gt;=D132,"VENDA",E132&gt;C132,"NEUTRO",E132&lt;D132,"NEUTRO")</f>
        <v>VENDA</v>
      </c>
      <c r="K132" s="54" t="e" vm="131">
        <v>#VALUE!</v>
      </c>
    </row>
    <row r="133" spans="1:11" x14ac:dyDescent="0.3">
      <c r="A133" s="52" t="str" cm="1">
        <f t="array" ref="A133">_FV(K133,"Símbolo do ticker",TRUE)</f>
        <v>BDIF11</v>
      </c>
      <c r="B133" s="24">
        <f t="shared" si="8"/>
        <v>0.10812121212121215</v>
      </c>
      <c r="C133" s="28">
        <v>82.5</v>
      </c>
      <c r="D133" s="28">
        <v>99.95</v>
      </c>
      <c r="E133" s="26" cm="1">
        <f t="array" ref="E133">_FV(K133,"Preço")</f>
        <v>91.42</v>
      </c>
      <c r="F133" s="26"/>
      <c r="G133" s="26">
        <v>92.84</v>
      </c>
      <c r="H133" s="63">
        <f t="shared" si="9"/>
        <v>0.98470486859112449</v>
      </c>
      <c r="I133" s="25" t="s">
        <v>9</v>
      </c>
      <c r="J133" s="59" t="str" cm="1">
        <f t="array" ref="J133">_xlfn.IFS(E133&lt;=C133,"COMPRA",E133&gt;=D133,"VENDA",E133&gt;C133,"NEUTRO",E133&lt;D133,"NEUTRO")</f>
        <v>NEUTRO</v>
      </c>
      <c r="K133" s="27" t="e" vm="132">
        <v>#VALUE!</v>
      </c>
    </row>
    <row r="134" spans="1:11" x14ac:dyDescent="0.3">
      <c r="A134" s="52" t="str" cm="1">
        <f t="array" ref="A134">_FV(K134,"Símbolo do ticker",TRUE)</f>
        <v>BIDB11</v>
      </c>
      <c r="B134" s="24">
        <f t="shared" si="8"/>
        <v>0.10654761904761909</v>
      </c>
      <c r="C134" s="28">
        <v>84</v>
      </c>
      <c r="D134" s="28">
        <v>91.95</v>
      </c>
      <c r="E134" s="26" cm="1">
        <f t="array" ref="E134">_FV(K134,"Preço")</f>
        <v>92.95</v>
      </c>
      <c r="F134" s="26"/>
      <c r="G134" s="26">
        <v>91.48</v>
      </c>
      <c r="H134" s="63">
        <f t="shared" si="9"/>
        <v>1.0160690861390467</v>
      </c>
      <c r="I134" s="25" t="s">
        <v>9</v>
      </c>
      <c r="J134" s="59" t="str" cm="1">
        <f t="array" ref="J134">_xlfn.IFS(E134&lt;=C134,"COMPRA",E134&gt;=D134,"VENDA",E134&gt;C134,"NEUTRO",E134&lt;D134,"NEUTRO")</f>
        <v>VENDA</v>
      </c>
      <c r="K134" s="27" t="e" vm="133">
        <v>#VALUE!</v>
      </c>
    </row>
    <row r="135" spans="1:11" x14ac:dyDescent="0.3">
      <c r="A135" s="52" t="str" cm="1">
        <f t="array" ref="A135">_FV(K135,"Símbolo do ticker",TRUE)</f>
        <v>CPTI11</v>
      </c>
      <c r="B135" s="24">
        <f t="shared" si="8"/>
        <v>8.4838709677419355E-2</v>
      </c>
      <c r="C135" s="25">
        <v>93</v>
      </c>
      <c r="D135" s="25">
        <v>105</v>
      </c>
      <c r="E135" s="26" cm="1">
        <f t="array" ref="E135">_FV(K135,"Preço")</f>
        <v>100.89</v>
      </c>
      <c r="F135" s="26"/>
      <c r="G135" s="26">
        <v>100.8</v>
      </c>
      <c r="H135" s="63">
        <f t="shared" si="9"/>
        <v>1.0008928571428573</v>
      </c>
      <c r="I135" s="25" t="s">
        <v>9</v>
      </c>
      <c r="J135" s="59" t="str" cm="1">
        <f t="array" ref="J135">_xlfn.IFS(E135&lt;=C135,"COMPRA",E135&gt;=D135,"VENDA",E135&gt;C135,"NEUTRO",E135&lt;D135,"NEUTRO")</f>
        <v>NEUTRO</v>
      </c>
      <c r="K135" s="27" t="e" vm="134">
        <v>#VALUE!</v>
      </c>
    </row>
    <row r="136" spans="1:11" x14ac:dyDescent="0.3">
      <c r="A136" s="52" t="str" cm="1">
        <f t="array" ref="A136">_FV(K136,"Símbolo do ticker",TRUE)</f>
        <v>IFRA11</v>
      </c>
      <c r="B136" s="24">
        <f t="shared" si="8"/>
        <v>0.16415678735448047</v>
      </c>
      <c r="C136" s="28">
        <v>93.63</v>
      </c>
      <c r="D136" s="28">
        <v>109</v>
      </c>
      <c r="E136" s="26" cm="1">
        <f t="array" ref="E136">_FV(K136,"Preço")</f>
        <v>109</v>
      </c>
      <c r="F136" s="26"/>
      <c r="G136" s="26">
        <v>103.7</v>
      </c>
      <c r="H136" s="63">
        <f t="shared" si="9"/>
        <v>1.0511089681774348</v>
      </c>
      <c r="I136" s="25" t="s">
        <v>9</v>
      </c>
      <c r="J136" s="59" t="str" cm="1">
        <f t="array" ref="J136">_xlfn.IFS(E136&lt;=C136,"COMPRA",E136&gt;=D136,"VENDA",E136&gt;C136,"NEUTRO",E136&lt;D136,"NEUTRO")</f>
        <v>VENDA</v>
      </c>
      <c r="K136" s="27" t="e" vm="135">
        <v>#VALUE!</v>
      </c>
    </row>
    <row r="137" spans="1:11" x14ac:dyDescent="0.3">
      <c r="A137" s="52" t="str" cm="1">
        <f t="array" ref="A137">_FV(K137,"Símbolo do ticker",TRUE)</f>
        <v>JURO11</v>
      </c>
      <c r="B137" s="24">
        <f t="shared" si="8"/>
        <v>0.10662525879917197</v>
      </c>
      <c r="C137" s="28">
        <v>96.6</v>
      </c>
      <c r="D137" s="28">
        <v>110</v>
      </c>
      <c r="E137" s="26" cm="1">
        <f t="array" ref="E137">_FV(K137,"Preço")</f>
        <v>106.9</v>
      </c>
      <c r="F137" s="26"/>
      <c r="G137" s="26">
        <v>103.4</v>
      </c>
      <c r="H137" s="63">
        <f t="shared" si="9"/>
        <v>1.0338491295938104</v>
      </c>
      <c r="I137" s="25" t="s">
        <v>9</v>
      </c>
      <c r="J137" s="59" t="str" cm="1">
        <f t="array" ref="J137">_xlfn.IFS(E137&lt;=C137,"COMPRA",E137&gt;=D137,"VENDA",E137&gt;C137,"NEUTRO",E137&lt;D137,"NEUTRO")</f>
        <v>NEUTRO</v>
      </c>
      <c r="K137" s="27" t="e" vm="136">
        <v>#VALUE!</v>
      </c>
    </row>
    <row r="138" spans="1:11" x14ac:dyDescent="0.3">
      <c r="A138" s="52" t="str" cm="1">
        <f t="array" ref="A138">_FV(K138,"Símbolo do ticker",TRUE)</f>
        <v>KDIF11</v>
      </c>
      <c r="B138" s="24">
        <f t="shared" si="8"/>
        <v>0.11228212403729222</v>
      </c>
      <c r="C138" s="28">
        <v>123.35</v>
      </c>
      <c r="D138" s="28">
        <v>138</v>
      </c>
      <c r="E138" s="26" cm="1">
        <f t="array" ref="E138">_FV(K138,"Preço")</f>
        <v>137.19999999999999</v>
      </c>
      <c r="F138" s="26"/>
      <c r="G138" s="26">
        <v>134.69999999999999</v>
      </c>
      <c r="H138" s="63">
        <f t="shared" si="9"/>
        <v>1.0185597624350409</v>
      </c>
      <c r="I138" s="25" t="s">
        <v>9</v>
      </c>
      <c r="J138" s="59" t="str" cm="1">
        <f t="array" ref="J138">_xlfn.IFS(E138&lt;=C138,"COMPRA",E138&gt;=D138,"VENDA",E138&gt;C138,"NEUTRO",E138&lt;D138,"NEUTRO")</f>
        <v>NEUTRO</v>
      </c>
      <c r="K138" s="27" t="e" vm="137">
        <v>#VALUE!</v>
      </c>
    </row>
    <row r="139" spans="1:11" x14ac:dyDescent="0.3">
      <c r="A139" s="52" t="str" cm="1">
        <f t="array" ref="A139">_FV(K139,"Símbolo do ticker",TRUE)</f>
        <v>SNID11</v>
      </c>
      <c r="B139" s="24">
        <f t="shared" si="8"/>
        <v>3.0430430430430349E-2</v>
      </c>
      <c r="C139" s="28">
        <v>99.9</v>
      </c>
      <c r="D139" s="28">
        <v>105</v>
      </c>
      <c r="E139" s="26" cm="1">
        <f t="array" ref="E139">_FV(K139,"Preço")</f>
        <v>102.94</v>
      </c>
      <c r="F139" s="26"/>
      <c r="G139" s="26">
        <v>99.32</v>
      </c>
      <c r="H139" s="63">
        <f t="shared" si="9"/>
        <v>1.036447845348369</v>
      </c>
      <c r="I139" s="25" t="s">
        <v>9</v>
      </c>
      <c r="J139" s="59" t="str" cm="1">
        <f t="array" ref="J139">_xlfn.IFS(E139&lt;=C139,"COMPRA",E139&gt;=D139,"VENDA",E139&gt;C139,"NEUTRO",E139&lt;D139,"NEUTRO")</f>
        <v>NEUTRO</v>
      </c>
      <c r="K139" s="27" t="e" vm="138">
        <v>#VALUE!</v>
      </c>
    </row>
    <row r="140" spans="1:11" x14ac:dyDescent="0.3">
      <c r="A140" s="52" t="str" cm="1">
        <f t="array" ref="A140">_FV(K140,"Símbolo do ticker",TRUE)</f>
        <v>XPID11</v>
      </c>
      <c r="B140" s="24">
        <f t="shared" si="8"/>
        <v>5.3743961352657042E-2</v>
      </c>
      <c r="C140" s="28">
        <v>82.8</v>
      </c>
      <c r="D140" s="28">
        <v>99.95</v>
      </c>
      <c r="E140" s="26" cm="1">
        <f t="array" ref="E140">_FV(K140,"Preço")</f>
        <v>87.25</v>
      </c>
      <c r="F140" s="26"/>
      <c r="G140" s="26">
        <v>96.19</v>
      </c>
      <c r="H140" s="63">
        <f t="shared" si="9"/>
        <v>0.90705894583636559</v>
      </c>
      <c r="I140" s="25" t="s">
        <v>9</v>
      </c>
      <c r="J140" s="59" t="str" cm="1">
        <f t="array" ref="J140">_xlfn.IFS(E140&lt;=C140,"COMPRA",E140&gt;=D140,"VENDA",E140&gt;C140,"NEUTRO",E140&lt;D140,"NEUTRO")</f>
        <v>NEUTRO</v>
      </c>
      <c r="K140" s="27" t="e" vm="139">
        <v>#VALUE!</v>
      </c>
    </row>
  </sheetData>
  <sortState xmlns:xlrd2="http://schemas.microsoft.com/office/spreadsheetml/2017/richdata2" ref="A3:K140">
    <sortCondition ref="I3:I140"/>
    <sortCondition ref="A3:A140"/>
  </sortState>
  <conditionalFormatting sqref="H2:H140">
    <cfRule type="cellIs" dxfId="4" priority="4" operator="greaterThanOrEqual">
      <formula>1.02</formula>
    </cfRule>
    <cfRule type="cellIs" dxfId="3" priority="5" operator="greaterThanOrEqual">
      <formula>1.03</formula>
    </cfRule>
  </conditionalFormatting>
  <conditionalFormatting sqref="J2:J140">
    <cfRule type="cellIs" dxfId="2" priority="1" operator="equal">
      <formula>"COMPRA"</formula>
    </cfRule>
    <cfRule type="cellIs" dxfId="1" priority="2" operator="equal">
      <formula>"VENDA"</formula>
    </cfRule>
    <cfRule type="cellIs" dxfId="0" priority="3" operator="equal">
      <formula>"NEUTRO"</formula>
    </cfRule>
  </conditionalFormatting>
  <hyperlinks>
    <hyperlink ref="A67" r:id="rId1" display="https://statusinvest.com.br/fiagros/GCRA11" xr:uid="{37867A08-F78A-4F6C-AE22-5529606A07B7}"/>
    <hyperlink ref="A110" r:id="rId2" display="https://statusinvest.com.br/fundos-imobiliarios/rbhg11" xr:uid="{C57A6842-7B6A-42D7-A134-A228444C6CCF}"/>
    <hyperlink ref="A83" r:id="rId3" display="https://statusinvest.com.br/fundos-imobiliarios/game11" xr:uid="{D468A2B7-71E9-4926-8E1C-206BBC21689A}"/>
    <hyperlink ref="A84" r:id="rId4" display="https://statusinvest.com.br/fundos-imobiliarios/GCRI11" xr:uid="{242305FD-7004-4783-9516-F90217130C96}"/>
    <hyperlink ref="A80" r:id="rId5" display="https://statusinvest.com.br/fundos-imobiliarios/CACR11" xr:uid="{4C532622-0D38-4C86-93B9-63E02B43ECB9}"/>
    <hyperlink ref="A91" r:id="rId6" display="https://statusinvest.com.br/fundos-imobiliarios/hgru11" xr:uid="{4E9FFD31-8456-4251-BA5A-4F6205393CF3}"/>
    <hyperlink ref="A111" r:id="rId7" display="https://statusinvest.com.br/fundos-imobiliarios/rbrp11" xr:uid="{C39CC258-8E89-4C26-8DEE-D16885A8A405}"/>
    <hyperlink ref="A104" r:id="rId8" display="https://statusinvest.com.br/fundos-imobiliarios/more11" xr:uid="{CB801CCB-368F-408A-A583-7E603ADF1F5D}"/>
    <hyperlink ref="A128" r:id="rId9" display="https://statusinvest.com.br/fundos-imobiliarios/xpcm11" xr:uid="{83CA8420-26D3-4C5A-B66B-05C68309C711}"/>
    <hyperlink ref="A66" r:id="rId10" display="https://statusinvest.com.br/fiagros/fgaa11" xr:uid="{00025C9C-6A7C-42B7-A77C-CED9AE28FCB2}"/>
    <hyperlink ref="A138" r:id="rId11" display="https://statusinvest.com.br/fiinfras/kdif11" xr:uid="{525201B5-BAC2-4A07-B3B3-CA010AAB112F}"/>
    <hyperlink ref="A88" r:id="rId12" display="https://statusinvest.com.br/fundos-imobiliarios/HGLG11" xr:uid="{6B72F58D-76EE-46EC-BA4E-CEA9CD1356B3}"/>
    <hyperlink ref="A133" r:id="rId13" display="https://statusinvest.com.br/fiinfras/bdif11" xr:uid="{929CAF35-5F95-4D9C-B740-9A89A7A3EC2D}"/>
    <hyperlink ref="A136" r:id="rId14" display="https://statusinvest.com.br/fiinfras/ifra11" xr:uid="{6B02CAB3-5A31-467C-99B9-41244A564962}"/>
    <hyperlink ref="A69" r:id="rId15" display="https://statusinvest.com.br/fiagros/knca11" xr:uid="{0A2F9697-938B-4CDE-B6FF-97C4F10B5BC7}"/>
    <hyperlink ref="A70" r:id="rId16" display="https://statusinvest.com.br/fiagros/rura11" xr:uid="{2734B0CE-2173-4B5C-9DA9-FEA46A903CF9}"/>
    <hyperlink ref="A109" r:id="rId17" display="https://statusinvest.com.br/fundos-imobiliarios/QAGR11" xr:uid="{18AF0959-2CCE-4B44-B953-F5698FADC0D5}"/>
    <hyperlink ref="A77" r:id="rId18" display="https://statusinvest.com.br/fundos-imobiliarios/BRCR11" xr:uid="{8DAABA98-FEBD-4F54-AF75-9C7BA8E6E5AF}"/>
    <hyperlink ref="A93" r:id="rId19" display="https://statusinvest.com.br/fundos-imobiliarios/HSML11" xr:uid="{9AA6E87B-4161-434A-BB49-24BC875537B9}"/>
    <hyperlink ref="A119" r:id="rId20" display="https://statusinvest.com.br/fundos-imobiliarios/URPR11" xr:uid="{A600BD23-1718-43E6-8159-577C95919379}"/>
    <hyperlink ref="A112" r:id="rId21" display="https://statusinvest.com.br/fundos-imobiliarios/RBRR11" xr:uid="{EDF1B14D-389E-4028-AB5D-B0C9AD515737}"/>
    <hyperlink ref="A105" r:id="rId22" display="https://statusinvest.com.br/fundos-imobiliarios/NCHB11" xr:uid="{5C3AC67A-06C5-4B8F-B4E2-031E17E4E49C}"/>
    <hyperlink ref="A99" r:id="rId23" display="https://statusinvest.com.br/fundos-imobiliarios/KNSC11" xr:uid="{2E399481-DB67-4583-A530-CC875A26BF79}"/>
    <hyperlink ref="A95" r:id="rId24" display="https://statusinvest.com.br/fundos-imobiliarios/IBCR11" xr:uid="{CC4B5516-1CFF-4EDF-BC1F-A3DE51595036}"/>
    <hyperlink ref="A78" r:id="rId25" display="https://statusinvest.com.br/fundos-imobiliarios/BTCI11" xr:uid="{989B0B80-25E4-409C-9198-9C8CA4A7A40C}"/>
    <hyperlink ref="A75" r:id="rId26" display="https://statusinvest.com.br/fundos-imobiliarios/BARI11" xr:uid="{D95B514D-9EFE-4D76-A950-EE74A3AA0702}"/>
    <hyperlink ref="A92" r:id="rId27" display="https://statusinvest.com.br/fundos-imobiliarios/HSLG11" xr:uid="{337B5A0D-D5EA-4273-B801-CE72464A6C36}"/>
    <hyperlink ref="A79" r:id="rId28" display="https://statusinvest.com.br/fundos-imobiliarios/BTLG11" xr:uid="{72EF9BA3-B870-4588-AA92-247E85872037}"/>
    <hyperlink ref="A137" r:id="rId29" display="https://statusinvest.com.br/fiinfras/juro11" xr:uid="{F8A07419-0E63-45BA-BAC0-F92D165A03E3}"/>
    <hyperlink ref="A134" r:id="rId30" display="https://statusinvest.com.br/fiinfras/bidb11" xr:uid="{6943DD87-C5C0-4010-BE56-61C490ECB08A}"/>
    <hyperlink ref="A68" r:id="rId31" display="https://statusinvest.com.br/fiagros/JGPX11" xr:uid="{16E3E585-AD99-4111-A70B-881BC3A4EBE2}"/>
    <hyperlink ref="A64" r:id="rId32" display="https://statusinvest.com.br/fundos-imobiliarios/BTRA11" xr:uid="{6DBF7909-4C03-4D60-A684-D1D19EF8887D}"/>
    <hyperlink ref="A6" r:id="rId33" display="https://statusinvest.com.br/acoes/azul4" xr:uid="{EDF8C745-6B43-4592-A0E6-0706B44C914C}"/>
    <hyperlink ref="A9" r:id="rId34" display="https://statusinvest.com.br/acoes/bbse3" xr:uid="{75263A59-7312-4BD6-8075-5C1C77814BAA}"/>
    <hyperlink ref="A11" r:id="rId35" display="https://statusinvest.com.br/acoes/bpan4" xr:uid="{DE70F0E2-7CFB-485D-B5F4-FF08EE8BF212}"/>
    <hyperlink ref="A13" r:id="rId36" display="https://statusinvest.com.br/acoes/brsr6" xr:uid="{9FEA3403-AAB5-4DCC-82C9-7C42E96FA3E6}"/>
    <hyperlink ref="A24" r:id="rId37" display="https://statusinvest.com.br/acoes/itsa4" xr:uid="{AD38701C-1B6B-4259-823B-7F13DD90C54B}"/>
    <hyperlink ref="A33" r:id="rId38" display="https://statusinvest.com.br/acoes/vale3" xr:uid="{B9659F77-5F95-46DB-AA9A-FC4573812602}"/>
    <hyperlink ref="A34" r:id="rId39" display="https://statusinvest.com.br/acoes/vivt3" xr:uid="{7D7B8583-77DA-409E-AAB3-E42308A90AD6}"/>
    <hyperlink ref="A8" r:id="rId40" display="https://statusinvest.com.br/acoes/bbas3" xr:uid="{0AC3C98A-A3D7-49E7-9AF0-7E4E625ECB4C}"/>
    <hyperlink ref="A20" r:id="rId41" display="https://statusinvest.com.br/acoes/flry3" xr:uid="{334846D2-C70B-4B11-81DE-8EFC570D9ED0}"/>
    <hyperlink ref="A25" r:id="rId42" display="https://statusinvest.com.br/acoes/kepl3" xr:uid="{1F8612F6-407D-4249-BF01-90AB4F41E738}"/>
    <hyperlink ref="A26" r:id="rId43" display="https://statusinvest.com.br/acoes/lvtc3" xr:uid="{5A99156C-9CD7-46D7-A948-04A12F03ECE5}"/>
    <hyperlink ref="A28" r:id="rId44" display="https://statusinvest.com.br/acoes/oibr3" xr:uid="{39273C70-C106-495D-AA4C-13E1688B2D49}"/>
    <hyperlink ref="A37" r:id="rId45" display="https://statusinvest.com.br/acoes/yduq3" xr:uid="{9AEBED09-18D6-4F0D-9A89-A6B5577666DB}"/>
    <hyperlink ref="A14" r:id="rId46" display="https://statusinvest.com.br/acoes/csan3" xr:uid="{4872D92D-C6F6-4F74-9FA6-BB0F636B57E7}"/>
    <hyperlink ref="A18" r:id="rId47" display="https://statusinvest.com.br/acoes/elet6" xr:uid="{4432EC44-A14E-48AB-9C89-E738CFC30AAA}"/>
    <hyperlink ref="A31" r:id="rId48" display="https://statusinvest.com.br/acoes/sapr11" xr:uid="{9B6A5FEF-6371-4D46-8683-A633FC987288}"/>
    <hyperlink ref="A27" r:id="rId49" display="https://statusinvest.com.br/acoes/mtre3" xr:uid="{E2962A99-34B9-4A3E-A6BC-BD7A9E6BD40A}"/>
    <hyperlink ref="A22" r:id="rId50" display="https://statusinvest.com.br/acoes/GOAU4" xr:uid="{C8B692C5-6D12-4398-93F2-BDD2A5DD3F99}"/>
    <hyperlink ref="A19" r:id="rId51" display="https://statusinvest.com.br/acoes/eqtl3" xr:uid="{ABD703DF-458A-4EB5-9CD8-47267CFC026B}"/>
    <hyperlink ref="A17" r:id="rId52" display="https://statusinvest.com.br/acoes/dirr3" xr:uid="{455AFD04-B9EC-4601-BCA6-8420E200A748}"/>
    <hyperlink ref="A10" r:id="rId53" display="https://statusinvest.com.br/acoes/bpac11" xr:uid="{20679E3D-C58A-4C7B-B37D-3A2CCBEC3A93}"/>
    <hyperlink ref="A7" r:id="rId54" display="https://statusinvest.com.br/acoes/b3sa3" xr:uid="{DDE1A9C9-4750-4C99-A6D5-B9E00894F216}"/>
    <hyperlink ref="A30" r:id="rId55" display="https://statusinvest.com.br/acoes/rrrp3" xr:uid="{AE8A2F8E-6411-450A-8E6F-1A48CD9359D7}"/>
    <hyperlink ref="A32" r:id="rId56" display="https://statusinvest.com.br/acoes/sbfg3" xr:uid="{846E3C8E-F09A-4DE2-B881-0E55AADA01C3}"/>
    <hyperlink ref="A5" r:id="rId57" display="https://statusinvest.com.br/acoes/asai3" xr:uid="{591F7942-6527-482E-B3BF-78E59EDC4D6B}"/>
    <hyperlink ref="A23" r:id="rId58" display="https://statusinvest.com.br/acoes/HAPV3" xr:uid="{A6693376-7E36-4042-A992-DEFC1A0C6698}"/>
    <hyperlink ref="A15" r:id="rId59" display="https://statusinvest.com.br/acoes/cvcb3" xr:uid="{1AFCD120-6403-4505-969F-76A060D9E178}"/>
    <hyperlink ref="A16" r:id="rId60" display="https://statusinvest.com.br/acoes/cyre3" xr:uid="{C6B0D33D-24C4-4F93-93CD-AD093E4F2069}"/>
    <hyperlink ref="A21" r:id="rId61" display="https://statusinvest.com.br/acoes/ggbr4" xr:uid="{8D8DAD5B-D019-46A4-A4EF-495A52CDABE2}"/>
    <hyperlink ref="A29" r:id="rId62" display="https://statusinvest.com.br/acoes/petr4" xr:uid="{30A84BFA-32BD-4E92-A833-E257EA0F6365}"/>
    <hyperlink ref="A35" r:id="rId63" display="https://statusinvest.com.br/acoes/vulc3" xr:uid="{79DA46FF-C296-4EBB-8FBF-586B30460E66}"/>
    <hyperlink ref="A4" r:id="rId64" display="https://statusinvest.com.br/acoes/also3" xr:uid="{72FCB423-8119-495C-875F-F4B404131D71}"/>
    <hyperlink ref="A36" r:id="rId65" display="https://statusinvest.com.br/acoes/wege3" xr:uid="{79168ED7-1AA0-4BF5-95AD-AEAC3D9B6922}"/>
    <hyperlink ref="A3" r:id="rId66" display="https://statusinvest.com.br/acoes/alpa4" xr:uid="{059142EF-4E24-47AC-826D-5CCE10D0D4FF}"/>
    <hyperlink ref="A12" r:id="rId67" display="https://statusinvest.com.br/acoes/BRKM5" xr:uid="{DAD6187A-3AB2-40BC-B943-D6E5A47D4C3C}"/>
    <hyperlink ref="A60" r:id="rId68" display="https://statusinvest.com.br/etfs/smal11" xr:uid="{FDBE839A-BF3D-414D-B614-927523E17584}"/>
    <hyperlink ref="A58" r:id="rId69" display="https://statusinvest.com.br/etfs/bova11" xr:uid="{59F123E8-AFFE-4263-B5E3-2BC3C533453D}"/>
    <hyperlink ref="A59" r:id="rId70" display="https://statusinvest.com.br/etfs/ivvb11" xr:uid="{4E80C367-0CCC-4B1C-9387-745C347327FD}"/>
    <hyperlink ref="A71" r:id="rId71" display="https://statusinvest.com.br/fiagros/rzag11" xr:uid="{63B53F2B-8FBB-4789-A192-0138F780BDF9}"/>
    <hyperlink ref="A72" r:id="rId72" display="https://statusinvest.com.br/fiagros/vcra11" xr:uid="{822DBA6D-1220-40C4-A1C1-7C1C02685739}"/>
    <hyperlink ref="A62" r:id="rId73" display="https://statusinvest.com.br/fiagros/aazq11" xr:uid="{7386F277-ACE3-4C7A-A8DA-8F6CA26984A1}"/>
    <hyperlink ref="A65" r:id="rId74" display="https://statusinvest.com.br/fiagros/cptr11" xr:uid="{90EE5C89-8B4C-4DDC-9A2C-21752C4F1E6B}"/>
    <hyperlink ref="A135" r:id="rId75" display="https://statusinvest.com.br/fiinfras/cpti11" xr:uid="{22AA7248-7317-420F-BB37-CBF6135F5D2F}"/>
    <hyperlink ref="A2" r:id="rId76" display="https://statusinvest.com.br/bdrs/H2TA34" xr:uid="{D022B313-7B3E-4A6E-AFDD-47886AF76193}"/>
    <hyperlink ref="A38" r:id="rId77" display="https://statusinvest.com.br/bdrs/AAPL34" xr:uid="{2602A329-8488-404B-A511-0CE811DC8917}"/>
    <hyperlink ref="A54" r:id="rId78" display="https://statusinvest.com.br/bdrs/P1DT34" xr:uid="{B9BDB85B-B807-4EF7-84B1-B0B77A4A57FC}"/>
    <hyperlink ref="A41" r:id="rId79" display="https://statusinvest.com.br/bdrs/AZOI34" xr:uid="{397B6E65-8B39-42F3-A888-37DABF8BE973}"/>
    <hyperlink ref="A51" r:id="rId80" display="https://statusinvest.com.br/bdrs/MCDC34" xr:uid="{67DA922F-2E55-4C7F-80AC-8C0B1B1C50A6}"/>
    <hyperlink ref="A46" r:id="rId81" display="https://statusinvest.com.br/bdrs/CSXC34" xr:uid="{94BAC313-A20D-4D0D-9229-0175752D4A43}"/>
    <hyperlink ref="A42" r:id="rId82" display="https://statusinvest.com.br/bdrs/BERK34" xr:uid="{8748B049-060A-4252-818B-BA4E9AD18F55}"/>
    <hyperlink ref="A49" r:id="rId83" display="https://statusinvest.com.br/bdrs/H1CA34" xr:uid="{8DAA88E1-734B-4DD1-8B67-4B5E64D9B5B7}"/>
    <hyperlink ref="A39" r:id="rId84" display="https://statusinvest.com.br/bdrs/AMZO34" xr:uid="{97D9BFB5-6C99-4563-8858-622BD0A3D9B4}"/>
    <hyperlink ref="A48" r:id="rId85" display="https://statusinvest.com.br/bdrs/GOGL34" xr:uid="{C78D5C93-B735-4650-85FC-1929745E0C8F}"/>
    <hyperlink ref="A44" r:id="rId86" display="https://statusinvest.com.br/bdrs/C2RW34" xr:uid="{7D77AD9A-0865-467A-9295-7A1D465CA9A4}"/>
    <hyperlink ref="A40" r:id="rId87" display="https://statusinvest.com.br/bdrs/ASML34" xr:uid="{50D9B914-4C0D-4F09-8DAC-FC3713286974}"/>
    <hyperlink ref="A52" r:id="rId88" display="https://statusinvest.com.br/bdrs/MSFT34" xr:uid="{38F79FE8-4C3F-4FC0-8C44-45AE39EBA0B4}"/>
    <hyperlink ref="A101" r:id="rId89" display="https://statusinvest.com.br/fundos-imobiliarios/LVBI11" xr:uid="{8916A5E5-30A1-4F72-9C57-9800B80F986E}"/>
    <hyperlink ref="A115" r:id="rId90" display="https://statusinvest.com.br/fundos-imobiliarios/snci11" xr:uid="{4F2CCE1B-6365-4E81-8E73-F26D952E551F}"/>
    <hyperlink ref="A121" r:id="rId91" display="https://statusinvest.com.br/fundos-imobiliarios/vghf11" xr:uid="{DDA2369F-A0C1-4C47-BFB4-67A78E8F39AD}"/>
    <hyperlink ref="A81" r:id="rId92" display="https://statusinvest.com.br/fundos-imobiliarios/cpts11" xr:uid="{C0061BBE-FD6D-4BD3-A666-B065C3A93771}"/>
    <hyperlink ref="A108" r:id="rId93" display="https://statusinvest.com.br/fundos-imobiliarios/pvbi11" xr:uid="{81102115-11D0-4856-A820-13CDDCD8236E}"/>
    <hyperlink ref="A73" r:id="rId94" display="https://statusinvest.com.br/fiagros/vgia11" xr:uid="{5064F486-F933-4EF9-A6AB-64B0C0626436}"/>
    <hyperlink ref="A123" r:id="rId95" display="https://statusinvest.com.br/fundos-imobiliarios/vgir11" xr:uid="{C665BB2C-4379-41F4-AFAE-39844765D7D5}"/>
    <hyperlink ref="A98" r:id="rId96" display="https://statusinvest.com.br/fundos-imobiliarios/knri11" xr:uid="{A4DF19A1-B348-45DE-90F7-F37D87406EF9}"/>
    <hyperlink ref="A63" r:id="rId97" display="https://statusinvest.com.br/fundos-imobiliarios/btal11" xr:uid="{9BA6546E-5CD4-460D-8883-29548F0BA563}"/>
    <hyperlink ref="A122" r:id="rId98" display="https://statusinvest.com.br/fundos-imobiliarios/vgip11" xr:uid="{A2B9BD0A-42F0-4A43-B6A8-893522750322}"/>
    <hyperlink ref="A125" r:id="rId99" display="https://statusinvest.com.br/fundos-imobiliarios/visc11" xr:uid="{A73CF003-8E1E-42F3-91B0-121FC5A15491}"/>
    <hyperlink ref="A120" r:id="rId100" display="https://statusinvest.com.br/fundos-imobiliarios/vcrr11" xr:uid="{A6988218-4C96-4906-BD68-67B309CD4E1A}"/>
    <hyperlink ref="A74" r:id="rId101" display="https://statusinvest.com.br/fundos-imobiliarios/alzr11" xr:uid="{765D9872-B6FC-4580-8C28-B2BE201DFEE5}"/>
    <hyperlink ref="A76" r:id="rId102" display="https://statusinvest.com.br/fundos-imobiliarios/brco11" xr:uid="{586DAB15-1FDB-4363-B14D-6AE1EEA85BC6}"/>
    <hyperlink ref="A102" r:id="rId103" display="https://statusinvest.com.br/fundos-imobiliarios/mall11" xr:uid="{8C91C3E4-7ACE-46C4-82CD-C0DDDA7DCE85}"/>
    <hyperlink ref="A129" r:id="rId104" display="https://statusinvest.com.br/fundos-imobiliarios/xpml11" xr:uid="{5FF4FEC9-429B-4DDD-839A-0325C5637EBA}"/>
    <hyperlink ref="A118" r:id="rId105" display="https://statusinvest.com.br/fundos-imobiliarios/trxf11" xr:uid="{399E91BC-99BD-461D-B1EB-0E61287D82C4}"/>
    <hyperlink ref="A117" r:id="rId106" display="https://statusinvest.com.br/fundos-imobiliarios/tgar11" xr:uid="{4B6706EF-FBEC-4048-ABAF-88C0B628E728}"/>
    <hyperlink ref="A43" r:id="rId107" display="https://statusinvest.com.br/bdrs/BKNG34" xr:uid="{06FAF12B-E0F1-408F-A3C8-3EF31A5DB9C9}"/>
    <hyperlink ref="A57" r:id="rId108" display="https://statusinvest.com.br/bdrs/TSMC34" xr:uid="{E4247FE3-2A21-4261-B2B6-F5744F77BE91}"/>
    <hyperlink ref="A50" r:id="rId109" display="https://statusinvest.com.br/bdrs/M1RO34" xr:uid="{5B82A3C5-7A8A-498B-954A-74094198B5A2}"/>
    <hyperlink ref="A55" r:id="rId110" display="https://statusinvest.com.br/bdrs/S1WK34" xr:uid="{3BAF89C4-F06E-4EF1-9B54-BF3FD1C72908}"/>
    <hyperlink ref="A53" r:id="rId111" display="https://statusinvest.com.br/bdrs/NIKE34" xr:uid="{0880EDB2-2616-40F1-9EE0-7DC0902A66A3}"/>
    <hyperlink ref="A47" r:id="rId112" display="https://statusinvest.com.br/bdrs/DISB34" xr:uid="{67819A90-C6D4-4346-82FD-F9265E138297}"/>
    <hyperlink ref="A56" r:id="rId113" display="https://statusinvest.com.br/bdrs/SIMN34" xr:uid="{7F528E2A-BC97-4150-A71F-90B8383C13F1}"/>
    <hyperlink ref="A45" r:id="rId114" display="https://statusinvest.com.br/bdrs/CHVX34" xr:uid="{207E9E3F-F6B0-4742-9969-6E71D7EAAF9D}"/>
    <hyperlink ref="A85" r:id="rId115" display="https://statusinvest.com.br/fundos-imobiliarios/GLOG11" xr:uid="{2772F516-5BE5-4A76-9812-33D931B10AED}"/>
    <hyperlink ref="A82" r:id="rId116" display="https://statusinvest.com.br/fundos-imobiliarios/CVBI11" xr:uid="{77E436BD-0BB6-4FA9-9266-5BCCAD0D21BD}"/>
    <hyperlink ref="A97" r:id="rId117" display="https://statusinvest.com.br/fundos-imobiliarios/KNCR11" xr:uid="{1A6AAB36-700C-44E1-8CA8-CB02AEEF2BAF}"/>
    <hyperlink ref="A86" r:id="rId118" display="https://statusinvest.com.br/fundos-imobiliarios/HGBS11" xr:uid="{F437135B-483E-4A33-A5B8-C54F6F1394E1}"/>
    <hyperlink ref="A87" r:id="rId119" display="https://statusinvest.com.br/fundos-imobiliarios/HGCR11" xr:uid="{757C37DE-ACD9-406C-B896-E08774073722}"/>
    <hyperlink ref="A89" r:id="rId120" display="https://statusinvest.com.br/fundos-imobiliarios/HGPO11" xr:uid="{3E7CEE45-5CF8-4E04-AB04-EF3ABC31460B}"/>
    <hyperlink ref="A94" r:id="rId121" display="https://statusinvest.com.br/fundos-imobiliarios/HTMX11" xr:uid="{E9778160-5EA8-4F85-A8BE-FF31A3BF612A}"/>
    <hyperlink ref="A103" r:id="rId122" display="https://statusinvest.com.br/fundos-imobiliarios/MCCI11" xr:uid="{A2B6ADB8-AF30-4442-9BA9-28C0B2EBB4F5}"/>
    <hyperlink ref="A107" r:id="rId123" display="https://statusinvest.com.br/fundos-imobiliarios/PATL11" xr:uid="{A503750F-CBA6-4366-8287-81E898DA67FC}"/>
    <hyperlink ref="A116" r:id="rId124" display="https://statusinvest.com.br/fundos-imobiliarios/TEPP11" xr:uid="{39785238-5312-4D01-AAFE-16176CAEB95B}"/>
    <hyperlink ref="A127" r:id="rId125" display="https://statusinvest.com.br/fundos-imobiliarios/WHGR11" xr:uid="{9A2B4701-B4F7-4594-8E3B-1D277168D564}"/>
    <hyperlink ref="A106" r:id="rId126" display="https://statusinvest.com.br/fundos-imobiliarios/NEWL11" xr:uid="{A4382751-24A1-4CCF-9BB3-F9A5E9B59DD4}"/>
    <hyperlink ref="A130" r:id="rId127" display="https://statusinvest.com.br/fips/bdiv11" xr:uid="{79341067-8D72-465F-BB2D-A6E3679F9451}"/>
    <hyperlink ref="A132" r:id="rId128" display="https://statusinvest.com.br/fips/ENDD11" xr:uid="{0B08BBC6-C377-4E01-8445-29EBB2BCB379}"/>
    <hyperlink ref="A131" r:id="rId129" display="https://statusinvest.com.br/fips/BRZP11" xr:uid="{3DBA18B9-42C1-4F85-9E96-DCA3D2D0BB28}"/>
    <hyperlink ref="A61" r:id="rId130" display="https://statusinvest.com.br/fidcs/btag11" xr:uid="{AF856F64-3D80-462A-B286-4488CA10070D}"/>
    <hyperlink ref="A139" r:id="rId131" display="https://statusinvest.com.br/fiinfras/SNID11" xr:uid="{F38E3AC1-B4EA-4E5A-8F95-7A137D931AB3}"/>
    <hyperlink ref="A140" r:id="rId132" display="https://statusinvest.com.br/fiinfras/XPID11" xr:uid="{4BE5AAD1-FC72-4A27-BA48-CE5CFDE4EBA6}"/>
    <hyperlink ref="A113" r:id="rId133" display="https://statusinvest.com.br/fundos-imobiliarios/RBRY11" xr:uid="{F5ACDAA3-61EE-41C0-ABF3-2288F263B0AA}"/>
    <hyperlink ref="A90" r:id="rId134" display="https://statusinvest.com.br/fundos-imobiliarios/HGRE11" xr:uid="{B1863B4A-DC9E-40F8-B837-B18FCDE59848}"/>
    <hyperlink ref="A96" r:id="rId135" display="https://statusinvest.com.br/fundos-imobiliarios/JSRE11" xr:uid="{64195BE4-9A1A-4B6A-9C10-C02AE863B8F7}"/>
    <hyperlink ref="A126" r:id="rId136" display="https://statusinvest.com.br/fundos-imobiliarios/VRTA11" xr:uid="{E94E12E1-D628-49B3-8762-B8ED35D5CFED}"/>
    <hyperlink ref="A100" r:id="rId137" display="https://statusinvest.com.br/fundos-imobiliarios/lgcp11" xr:uid="{06511D62-BD2A-4676-AB66-F042F281C21B}"/>
    <hyperlink ref="A124" r:id="rId138" display="https://statusinvest.com.br/fundos-imobiliarios/VILG11" xr:uid="{C6E0E9A3-1544-4923-AFEC-B10894F2BD0B}"/>
    <hyperlink ref="A114" r:id="rId139" display="https://statusinvest.com.br/fundos-imobiliarios/RCRB11" xr:uid="{868040A5-7832-4353-BACE-A09A112CC356}"/>
  </hyperlinks>
  <pageMargins left="0.7" right="0.7" top="0.75" bottom="0.75" header="0.3" footer="0.3"/>
  <pageSetup paperSize="9" orientation="portrait" r:id="rId1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Bilieri</dc:creator>
  <cp:lastModifiedBy>Emerson Bilieri</cp:lastModifiedBy>
  <dcterms:created xsi:type="dcterms:W3CDTF">2015-06-05T18:19:34Z</dcterms:created>
  <dcterms:modified xsi:type="dcterms:W3CDTF">2024-02-20T15:58:49Z</dcterms:modified>
</cp:coreProperties>
</file>