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7DD939FC-A2D8-4CFB-94FC-B234421E5233}"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a="1"/>
  <c r="A4" i="1" s="1"/>
  <c r="A31" i="1" a="1"/>
  <c r="A31" i="1" s="1"/>
  <c r="A34" i="1" a="1"/>
  <c r="A34" i="1" s="1"/>
  <c r="A37" i="1" a="1"/>
  <c r="A37" i="1" s="1"/>
  <c r="A38" i="1" a="1"/>
  <c r="A38" i="1" s="1"/>
  <c r="A60" i="1" a="1"/>
  <c r="A60" i="1" s="1"/>
  <c r="A69" i="1" a="1"/>
  <c r="A69" i="1" s="1"/>
  <c r="A84" i="1" a="1"/>
  <c r="A84" i="1" s="1"/>
  <c r="A123" i="1" a="1"/>
  <c r="A123" i="1" s="1"/>
  <c r="A105" i="1" a="1"/>
  <c r="A105" i="1" s="1"/>
  <c r="A113" i="1" a="1"/>
  <c r="A113" i="1" s="1"/>
  <c r="A112" i="1" a="1"/>
  <c r="A112" i="1" s="1"/>
  <c r="A75" i="1" a="1"/>
  <c r="A75" i="1" s="1"/>
  <c r="A103" i="1" a="1"/>
  <c r="A103" i="1" s="1"/>
  <c r="A97" i="1" a="1"/>
  <c r="A97" i="1" s="1"/>
  <c r="A102" i="1" a="1"/>
  <c r="A102" i="1" s="1"/>
  <c r="A109" i="1" a="1"/>
  <c r="A109" i="1" s="1"/>
  <c r="A125" i="1" a="1"/>
  <c r="A125" i="1" s="1"/>
  <c r="A107" i="1" a="1"/>
  <c r="A107" i="1" s="1"/>
  <c r="E79" i="1" a="1"/>
  <c r="E79" i="1" s="1"/>
  <c r="J98" i="1" a="1"/>
  <c r="J98" i="1" s="1"/>
  <c r="E139" i="1" a="1"/>
  <c r="E139" i="1" s="1"/>
  <c r="H98" i="1"/>
  <c r="A114" i="1" l="1" a="1"/>
  <c r="A114" i="1" s="1"/>
  <c r="E106" i="1" a="1"/>
  <c r="E106" i="1" s="1"/>
  <c r="J106" i="1" s="1" a="1"/>
  <c r="J106" i="1" s="1"/>
  <c r="A124" i="1" a="1"/>
  <c r="A124" i="1" s="1"/>
  <c r="A100" i="1" a="1"/>
  <c r="A100" i="1" s="1"/>
  <c r="E100" i="1" a="1"/>
  <c r="E100" i="1" s="1"/>
  <c r="E52" i="1" a="1"/>
  <c r="E52" i="1" s="1"/>
  <c r="J52" i="1" s="1" a="1"/>
  <c r="J52" i="1" s="1"/>
  <c r="E2" i="1" a="1"/>
  <c r="E2" i="1" s="1"/>
  <c r="J2" i="1" s="1" a="1"/>
  <c r="J2" i="1" s="1"/>
  <c r="E113" i="1" a="1"/>
  <c r="E113" i="1" s="1"/>
  <c r="J113" i="1" s="1" a="1"/>
  <c r="J113" i="1" s="1"/>
  <c r="A90" i="1" a="1"/>
  <c r="A90" i="1" s="1"/>
  <c r="E90" i="1" a="1"/>
  <c r="E90" i="1" s="1"/>
  <c r="J90" i="1" s="1" a="1"/>
  <c r="J90" i="1" s="1"/>
  <c r="A96" i="1" a="1"/>
  <c r="A96" i="1" s="1"/>
  <c r="E96" i="1" a="1"/>
  <c r="E96" i="1" s="1"/>
  <c r="J96" i="1" s="1" a="1"/>
  <c r="J96" i="1" s="1"/>
  <c r="A126" i="1" a="1"/>
  <c r="A126" i="1" s="1"/>
  <c r="E126" i="1" a="1"/>
  <c r="E126" i="1" s="1"/>
  <c r="J126" i="1" s="1" a="1"/>
  <c r="J126" i="1" s="1"/>
  <c r="A139" i="1" a="1"/>
  <c r="A139" i="1" s="1"/>
  <c r="A140" i="1" a="1"/>
  <c r="A140" i="1" s="1"/>
  <c r="E140" i="1" a="1"/>
  <c r="E140" i="1" s="1"/>
  <c r="J140" i="1" s="1" a="1"/>
  <c r="J140" i="1" s="1"/>
  <c r="A61" i="1" a="1"/>
  <c r="A61" i="1" s="1"/>
  <c r="E61" i="1" a="1"/>
  <c r="E61" i="1" s="1"/>
  <c r="J61" i="1" s="1" a="1"/>
  <c r="J61" i="1" s="1"/>
  <c r="A132" i="1" a="1"/>
  <c r="A132" i="1" s="1"/>
  <c r="E132" i="1" a="1"/>
  <c r="E132" i="1" s="1"/>
  <c r="J132" i="1" s="1" a="1"/>
  <c r="J132" i="1" s="1"/>
  <c r="A131" i="1" a="1"/>
  <c r="A131" i="1" s="1"/>
  <c r="E131" i="1" a="1"/>
  <c r="E131" i="1" s="1"/>
  <c r="J131" i="1" s="1" a="1"/>
  <c r="J131" i="1" s="1"/>
  <c r="A130" i="1" a="1"/>
  <c r="A130" i="1" s="1"/>
  <c r="E130" i="1" a="1"/>
  <c r="E130" i="1" s="1"/>
  <c r="J130" i="1" s="1" a="1"/>
  <c r="J130" i="1" s="1"/>
  <c r="A89" i="1" a="1"/>
  <c r="A89" i="1" s="1"/>
  <c r="E89" i="1" a="1"/>
  <c r="E89" i="1" s="1"/>
  <c r="J89" i="1" s="1" a="1"/>
  <c r="J89" i="1" s="1"/>
  <c r="A94" i="1" a="1"/>
  <c r="A94" i="1" s="1"/>
  <c r="E94" i="1" a="1"/>
  <c r="E94" i="1" s="1"/>
  <c r="J94" i="1" s="1" a="1"/>
  <c r="J94" i="1" s="1"/>
  <c r="E103" i="1" a="1"/>
  <c r="E103" i="1" s="1"/>
  <c r="J103" i="1" s="1" a="1"/>
  <c r="J103" i="1" s="1"/>
  <c r="E107" i="1" a="1"/>
  <c r="E107" i="1" s="1"/>
  <c r="J107" i="1" s="1" a="1"/>
  <c r="J107" i="1" s="1"/>
  <c r="A116" i="1" a="1"/>
  <c r="A116" i="1" s="1"/>
  <c r="E116" i="1" a="1"/>
  <c r="E116" i="1" s="1"/>
  <c r="J116" i="1" s="1" a="1"/>
  <c r="J116" i="1" s="1"/>
  <c r="A127" i="1" a="1"/>
  <c r="A127" i="1" s="1"/>
  <c r="E127" i="1" a="1"/>
  <c r="E127" i="1" s="1"/>
  <c r="J127" i="1" s="1" a="1"/>
  <c r="J127" i="1" s="1"/>
  <c r="A106" i="1" a="1"/>
  <c r="A106" i="1" s="1"/>
  <c r="A87" i="1" a="1"/>
  <c r="A87" i="1" s="1"/>
  <c r="E87" i="1" a="1"/>
  <c r="E87" i="1" s="1"/>
  <c r="J87" i="1" s="1" a="1"/>
  <c r="J87" i="1" s="1"/>
  <c r="A86" i="1" a="1"/>
  <c r="A86" i="1" s="1"/>
  <c r="E86" i="1" a="1"/>
  <c r="E86" i="1" s="1"/>
  <c r="J86" i="1" s="1" a="1"/>
  <c r="J86" i="1" s="1"/>
  <c r="E97" i="1" a="1"/>
  <c r="E97" i="1" s="1"/>
  <c r="J97" i="1" s="1" a="1"/>
  <c r="J97" i="1" s="1"/>
  <c r="A82" i="1" a="1"/>
  <c r="A82" i="1" s="1"/>
  <c r="E82" i="1" a="1"/>
  <c r="E82" i="1" s="1"/>
  <c r="J82" i="1" s="1" a="1"/>
  <c r="J82" i="1" s="1"/>
  <c r="A85" i="1" a="1"/>
  <c r="A85" i="1" s="1"/>
  <c r="E85" i="1" a="1"/>
  <c r="E85" i="1" s="1"/>
  <c r="J85" i="1" s="1" a="1"/>
  <c r="J85" i="1" s="1"/>
  <c r="A53" i="1" a="1"/>
  <c r="A53" i="1" s="1"/>
  <c r="E53" i="1" a="1"/>
  <c r="E53" i="1" s="1"/>
  <c r="J53" i="1" s="1" a="1"/>
  <c r="J53" i="1" s="1"/>
  <c r="A46" i="1" a="1"/>
  <c r="A46" i="1" s="1"/>
  <c r="E46" i="1" a="1"/>
  <c r="E46" i="1" s="1"/>
  <c r="J46" i="1" s="1" a="1"/>
  <c r="J46" i="1" s="1"/>
  <c r="A56" i="1" a="1"/>
  <c r="A56" i="1" s="1"/>
  <c r="E56" i="1" a="1"/>
  <c r="E56" i="1" s="1"/>
  <c r="J56" i="1" s="1" a="1"/>
  <c r="J56" i="1" s="1"/>
  <c r="A44" i="1" a="1"/>
  <c r="A44" i="1" s="1"/>
  <c r="E44" i="1" a="1"/>
  <c r="E44" i="1" s="1"/>
  <c r="J44" i="1" s="1" a="1"/>
  <c r="J44" i="1" s="1"/>
  <c r="A55" i="1" a="1"/>
  <c r="A55" i="1" s="1"/>
  <c r="E55" i="1" a="1"/>
  <c r="E55" i="1" s="1"/>
  <c r="J55" i="1" s="1" a="1"/>
  <c r="J55" i="1" s="1"/>
  <c r="A50" i="1" a="1"/>
  <c r="A50" i="1" s="1"/>
  <c r="E50" i="1" a="1"/>
  <c r="E50" i="1" s="1"/>
  <c r="J50" i="1" s="1" a="1"/>
  <c r="J50" i="1" s="1"/>
  <c r="A57" i="1" a="1"/>
  <c r="A57" i="1" s="1"/>
  <c r="E57" i="1" a="1"/>
  <c r="E57" i="1" s="1"/>
  <c r="J57" i="1" s="1" a="1"/>
  <c r="J57" i="1" s="1"/>
  <c r="A42" i="1" a="1"/>
  <c r="A42" i="1" s="1"/>
  <c r="E42" i="1" a="1"/>
  <c r="E42" i="1" s="1"/>
  <c r="J42" i="1" s="1" a="1"/>
  <c r="J42" i="1" s="1"/>
  <c r="A117" i="1" a="1"/>
  <c r="A117" i="1" s="1"/>
  <c r="E117" i="1" a="1"/>
  <c r="E117" i="1" s="1"/>
  <c r="J117" i="1" s="1" a="1"/>
  <c r="J117" i="1" s="1"/>
  <c r="A118" i="1" a="1"/>
  <c r="A118" i="1" s="1"/>
  <c r="E118" i="1" a="1"/>
  <c r="E118" i="1" s="1"/>
  <c r="J118" i="1" s="1" a="1"/>
  <c r="J118" i="1" s="1"/>
  <c r="E102" i="1" a="1"/>
  <c r="E102" i="1" s="1"/>
  <c r="J102" i="1" s="1" a="1"/>
  <c r="J102" i="1" s="1"/>
  <c r="A129" i="1" a="1"/>
  <c r="A129" i="1" s="1"/>
  <c r="E129" i="1" a="1"/>
  <c r="E129" i="1" s="1"/>
  <c r="J129" i="1" s="1" a="1"/>
  <c r="J129" i="1" s="1"/>
  <c r="A76" i="1" a="1"/>
  <c r="A76" i="1" s="1"/>
  <c r="E76" i="1" a="1"/>
  <c r="E76" i="1" s="1"/>
  <c r="J76" i="1" s="1" a="1"/>
  <c r="J76" i="1" s="1"/>
  <c r="A74" i="1" a="1"/>
  <c r="A74" i="1" s="1"/>
  <c r="E74" i="1" a="1"/>
  <c r="E74" i="1" s="1"/>
  <c r="J74" i="1" s="1" a="1"/>
  <c r="J74" i="1" s="1"/>
  <c r="A120" i="1" a="1"/>
  <c r="A120" i="1" s="1"/>
  <c r="E120" i="1" a="1"/>
  <c r="E120" i="1" s="1"/>
  <c r="J120" i="1" s="1" a="1"/>
  <c r="J120" i="1" s="1"/>
  <c r="E125" i="1" a="1"/>
  <c r="E125" i="1" s="1"/>
  <c r="J125" i="1" s="1" a="1"/>
  <c r="J125" i="1" s="1"/>
  <c r="A122" i="1" a="1"/>
  <c r="A122" i="1" s="1"/>
  <c r="E122" i="1" a="1"/>
  <c r="E122" i="1" s="1"/>
  <c r="J122" i="1" s="1" a="1"/>
  <c r="J122" i="1" s="1"/>
  <c r="A63" i="1" a="1"/>
  <c r="A63" i="1" s="1"/>
  <c r="E63" i="1" a="1"/>
  <c r="E63" i="1" s="1"/>
  <c r="J63" i="1" s="1" a="1"/>
  <c r="J63" i="1" s="1"/>
  <c r="A98" i="1" a="1"/>
  <c r="A98" i="1" s="1"/>
  <c r="B98" i="1"/>
  <c r="A73" i="1" a="1"/>
  <c r="A73" i="1" s="1"/>
  <c r="E73" i="1" a="1"/>
  <c r="E73" i="1" s="1"/>
  <c r="J73" i="1" s="1" a="1"/>
  <c r="J73" i="1" s="1"/>
  <c r="E123" i="1" a="1"/>
  <c r="E123" i="1" s="1"/>
  <c r="J123" i="1" s="1" a="1"/>
  <c r="J123" i="1" s="1"/>
  <c r="A108" i="1" a="1"/>
  <c r="A108" i="1" s="1"/>
  <c r="E108" i="1" a="1"/>
  <c r="E108" i="1" s="1"/>
  <c r="J108" i="1" s="1" a="1"/>
  <c r="J108" i="1" s="1"/>
  <c r="A81" i="1" a="1"/>
  <c r="A81" i="1" s="1"/>
  <c r="E81" i="1" a="1"/>
  <c r="E81" i="1" s="1"/>
  <c r="J81" i="1" s="1" a="1"/>
  <c r="J81" i="1" s="1"/>
  <c r="A121" i="1" a="1"/>
  <c r="A121" i="1" s="1"/>
  <c r="E121" i="1" a="1"/>
  <c r="E121" i="1" s="1"/>
  <c r="J121" i="1" s="1" a="1"/>
  <c r="J121" i="1" s="1"/>
  <c r="A115" i="1" a="1"/>
  <c r="A115" i="1" s="1"/>
  <c r="E115" i="1" a="1"/>
  <c r="E115" i="1" s="1"/>
  <c r="J115" i="1" s="1" a="1"/>
  <c r="J115" i="1" s="1"/>
  <c r="A101" i="1" a="1"/>
  <c r="A101" i="1" s="1"/>
  <c r="E101" i="1" a="1"/>
  <c r="E101" i="1" s="1"/>
  <c r="J101" i="1" s="1" a="1"/>
  <c r="J101" i="1" s="1"/>
  <c r="A52" i="1" a="1"/>
  <c r="A52" i="1" s="1"/>
  <c r="E49" i="1" a="1"/>
  <c r="E49" i="1" s="1"/>
  <c r="J49" i="1" s="1" a="1"/>
  <c r="J49" i="1" s="1"/>
  <c r="E37" i="1" a="1"/>
  <c r="E37" i="1" s="1"/>
  <c r="J37" i="1" s="1" a="1"/>
  <c r="J37" i="1" s="1"/>
  <c r="E54" i="1" a="1"/>
  <c r="E54" i="1" s="1"/>
  <c r="J54" i="1" s="1" a="1"/>
  <c r="J54" i="1" s="1"/>
  <c r="E40" i="1" a="1"/>
  <c r="E40" i="1" s="1"/>
  <c r="J40" i="1" s="1" a="1"/>
  <c r="J40" i="1" s="1"/>
  <c r="E51" i="1" a="1"/>
  <c r="E51" i="1" s="1"/>
  <c r="J51" i="1" s="1" a="1"/>
  <c r="J51" i="1" s="1"/>
  <c r="E45" i="1" a="1"/>
  <c r="E45" i="1" s="1"/>
  <c r="J45" i="1" s="1" a="1"/>
  <c r="J45" i="1" s="1"/>
  <c r="E41" i="1" a="1"/>
  <c r="E41" i="1" s="1"/>
  <c r="J41" i="1" s="1" a="1"/>
  <c r="J41" i="1" s="1"/>
  <c r="E48" i="1" a="1"/>
  <c r="E48" i="1" s="1"/>
  <c r="J48" i="1" s="1" a="1"/>
  <c r="J48" i="1" s="1"/>
  <c r="E38" i="1" a="1"/>
  <c r="E38" i="1" s="1"/>
  <c r="J38" i="1" s="1" a="1"/>
  <c r="J38" i="1" s="1"/>
  <c r="E47" i="1" a="1"/>
  <c r="E47" i="1" s="1"/>
  <c r="J47" i="1" s="1" a="1"/>
  <c r="J47" i="1" s="1"/>
  <c r="E43" i="1" a="1"/>
  <c r="E43" i="1" s="1"/>
  <c r="J43" i="1" s="1" a="1"/>
  <c r="J43" i="1" s="1"/>
  <c r="E39" i="1" a="1"/>
  <c r="E39" i="1" s="1"/>
  <c r="J39" i="1" s="1" a="1"/>
  <c r="J39" i="1" s="1"/>
  <c r="A54" i="1" a="1"/>
  <c r="A54" i="1" s="1"/>
  <c r="A40" i="1" a="1"/>
  <c r="A40" i="1" s="1"/>
  <c r="A51" i="1" a="1"/>
  <c r="A51" i="1" s="1"/>
  <c r="A45" i="1" a="1"/>
  <c r="A45" i="1" s="1"/>
  <c r="A41" i="1" a="1"/>
  <c r="A41" i="1" s="1"/>
  <c r="A48" i="1" a="1"/>
  <c r="A48" i="1" s="1"/>
  <c r="A47" i="1" a="1"/>
  <c r="A47" i="1" s="1"/>
  <c r="A43" i="1" a="1"/>
  <c r="A43" i="1" s="1"/>
  <c r="A39" i="1" a="1"/>
  <c r="A39" i="1" s="1"/>
  <c r="A49" i="1" a="1"/>
  <c r="A49" i="1" s="1"/>
  <c r="E71" i="1" a="1"/>
  <c r="E71" i="1" s="1"/>
  <c r="J71" i="1" s="1" a="1"/>
  <c r="J71" i="1" s="1"/>
  <c r="E72" i="1" a="1"/>
  <c r="E72" i="1" s="1"/>
  <c r="J72" i="1" s="1" a="1"/>
  <c r="J72" i="1" s="1"/>
  <c r="E62" i="1" a="1"/>
  <c r="E62" i="1" s="1"/>
  <c r="J62" i="1" s="1" a="1"/>
  <c r="J62" i="1" s="1"/>
  <c r="E65" i="1" a="1"/>
  <c r="E65" i="1" s="1"/>
  <c r="J65" i="1" s="1" a="1"/>
  <c r="J65" i="1" s="1"/>
  <c r="E135" i="1" a="1"/>
  <c r="E135" i="1" s="1"/>
  <c r="J135" i="1" s="1" a="1"/>
  <c r="J135" i="1" s="1"/>
  <c r="A71" i="1" a="1"/>
  <c r="A71" i="1" s="1"/>
  <c r="A72" i="1" a="1"/>
  <c r="A72" i="1" s="1"/>
  <c r="A62" i="1" a="1"/>
  <c r="A62" i="1" s="1"/>
  <c r="A65" i="1" a="1"/>
  <c r="A65" i="1" s="1"/>
  <c r="A135" i="1" a="1"/>
  <c r="A135" i="1" s="1"/>
  <c r="A59" i="1" a="1"/>
  <c r="A59" i="1" s="1"/>
  <c r="E59" i="1" a="1"/>
  <c r="E59" i="1" s="1"/>
  <c r="J59" i="1" s="1" a="1"/>
  <c r="J59" i="1" s="1"/>
  <c r="A58" i="1" a="1"/>
  <c r="A58" i="1" s="1"/>
  <c r="E58" i="1" a="1"/>
  <c r="E58" i="1" s="1"/>
  <c r="J58" i="1" s="1" a="1"/>
  <c r="J58" i="1" s="1"/>
  <c r="E60" i="1" a="1"/>
  <c r="E60" i="1" s="1"/>
  <c r="J60" i="1" s="1" a="1"/>
  <c r="J60" i="1" s="1"/>
  <c r="A11" i="1" a="1"/>
  <c r="A11" i="1" s="1"/>
  <c r="E11" i="1" a="1"/>
  <c r="E11" i="1" s="1"/>
  <c r="J11" i="1" s="1" a="1"/>
  <c r="J11" i="1" s="1"/>
  <c r="A2" i="1" a="1"/>
  <c r="A2" i="1" s="1"/>
  <c r="A35" i="1" a="1"/>
  <c r="A35" i="1" s="1"/>
  <c r="E35" i="1" a="1"/>
  <c r="E35" i="1" s="1"/>
  <c r="J35" i="1" s="1" a="1"/>
  <c r="J35" i="1" s="1"/>
  <c r="A3" i="1" a="1"/>
  <c r="A3" i="1" s="1"/>
  <c r="E3" i="1" a="1"/>
  <c r="E3" i="1" s="1"/>
  <c r="J3" i="1" s="1" a="1"/>
  <c r="J3" i="1" s="1"/>
  <c r="E34" i="1" a="1"/>
  <c r="E34" i="1" s="1"/>
  <c r="J34" i="1" s="1" a="1"/>
  <c r="J34" i="1" s="1"/>
  <c r="A28" i="1" a="1"/>
  <c r="A28" i="1" s="1"/>
  <c r="E28" i="1" a="1"/>
  <c r="E28" i="1" s="1"/>
  <c r="J28" i="1" s="1" a="1"/>
  <c r="J28" i="1" s="1"/>
  <c r="A15" i="1" a="1"/>
  <c r="A15" i="1" s="1"/>
  <c r="E15" i="1" a="1"/>
  <c r="E15" i="1" s="1"/>
  <c r="J15" i="1" s="1" a="1"/>
  <c r="J15" i="1" s="1"/>
  <c r="A20" i="1" a="1"/>
  <c r="A20" i="1" s="1"/>
  <c r="E20" i="1" a="1"/>
  <c r="E20" i="1" s="1"/>
  <c r="J20" i="1" s="1" a="1"/>
  <c r="J20" i="1" s="1"/>
  <c r="A14" i="1" a="1"/>
  <c r="A14" i="1" s="1"/>
  <c r="E14" i="1" a="1"/>
  <c r="E14" i="1" s="1"/>
  <c r="J14" i="1" s="1" a="1"/>
  <c r="J14" i="1" s="1"/>
  <c r="A22" i="1" a="1"/>
  <c r="A22" i="1" s="1"/>
  <c r="E22" i="1" a="1"/>
  <c r="E22" i="1" s="1"/>
  <c r="J22" i="1" s="1" a="1"/>
  <c r="J22" i="1" s="1"/>
  <c r="E4" i="1" a="1"/>
  <c r="E4" i="1" s="1"/>
  <c r="J4" i="1" s="1" a="1"/>
  <c r="J4" i="1" s="1"/>
  <c r="E31" i="1" a="1"/>
  <c r="E31" i="1" s="1"/>
  <c r="J31" i="1" s="1" a="1"/>
  <c r="J31" i="1" s="1"/>
  <c r="A29" i="1" a="1"/>
  <c r="A29" i="1" s="1"/>
  <c r="E29" i="1" a="1"/>
  <c r="E29" i="1" s="1"/>
  <c r="J29" i="1" s="1" a="1"/>
  <c r="J29" i="1" s="1"/>
  <c r="A6" i="1" a="1"/>
  <c r="A6" i="1" s="1"/>
  <c r="E6" i="1" a="1"/>
  <c r="E6" i="1" s="1"/>
  <c r="J6" i="1" s="1" a="1"/>
  <c r="J6" i="1" s="1"/>
  <c r="A9" i="1" a="1"/>
  <c r="A9" i="1" s="1"/>
  <c r="E9" i="1" a="1"/>
  <c r="E9" i="1" s="1"/>
  <c r="J9" i="1" s="1" a="1"/>
  <c r="J9" i="1" s="1"/>
  <c r="A16" i="1" a="1"/>
  <c r="A16" i="1" s="1"/>
  <c r="E16" i="1" a="1"/>
  <c r="E16" i="1" s="1"/>
  <c r="J16" i="1" s="1" a="1"/>
  <c r="J16" i="1" s="1"/>
  <c r="A18" i="1" a="1"/>
  <c r="A18" i="1" s="1"/>
  <c r="E18" i="1" a="1"/>
  <c r="E18" i="1" s="1"/>
  <c r="J18" i="1" s="1" a="1"/>
  <c r="J18" i="1" s="1"/>
  <c r="A21" i="1" a="1"/>
  <c r="A21" i="1" s="1"/>
  <c r="E21" i="1" a="1"/>
  <c r="E21" i="1" s="1"/>
  <c r="J21" i="1" s="1" a="1"/>
  <c r="J21" i="1" s="1"/>
  <c r="A26" i="1" a="1"/>
  <c r="A26" i="1" s="1"/>
  <c r="E26" i="1" a="1"/>
  <c r="E26" i="1" s="1"/>
  <c r="J26" i="1" s="1" a="1"/>
  <c r="J26" i="1" s="1"/>
  <c r="E75" i="1" a="1"/>
  <c r="E75" i="1" s="1"/>
  <c r="J75" i="1" s="1" a="1"/>
  <c r="J75" i="1" s="1"/>
  <c r="E7" i="1" a="1"/>
  <c r="E7" i="1" s="1"/>
  <c r="J7" i="1" s="1" a="1"/>
  <c r="J7" i="1" s="1"/>
  <c r="E8" i="1" a="1"/>
  <c r="E8" i="1" s="1"/>
  <c r="J8" i="1" s="1" a="1"/>
  <c r="J8" i="1" s="1"/>
  <c r="E133" i="1" a="1"/>
  <c r="E133" i="1" s="1"/>
  <c r="J133" i="1" s="1" a="1"/>
  <c r="J133" i="1" s="1"/>
  <c r="E134" i="1" a="1"/>
  <c r="E134" i="1" s="1"/>
  <c r="J134" i="1" s="1" a="1"/>
  <c r="J134" i="1" s="1"/>
  <c r="E10" i="1" a="1"/>
  <c r="E10" i="1" s="1"/>
  <c r="J10" i="1" s="1" a="1"/>
  <c r="J10" i="1" s="1"/>
  <c r="E77" i="1" a="1"/>
  <c r="E77" i="1" s="1"/>
  <c r="J77" i="1" s="1" a="1"/>
  <c r="J77" i="1" s="1"/>
  <c r="E12" i="1" a="1"/>
  <c r="E12" i="1" s="1"/>
  <c r="J12" i="1" s="1" a="1"/>
  <c r="J12" i="1" s="1"/>
  <c r="E78" i="1" a="1"/>
  <c r="E78" i="1" s="1"/>
  <c r="J78" i="1" s="1" a="1"/>
  <c r="J78" i="1" s="1"/>
  <c r="J79" i="1" a="1"/>
  <c r="J79" i="1" s="1"/>
  <c r="E64" i="1" a="1"/>
  <c r="E64" i="1" s="1"/>
  <c r="J64" i="1" s="1" a="1"/>
  <c r="J64" i="1" s="1"/>
  <c r="E80" i="1" a="1"/>
  <c r="E80" i="1" s="1"/>
  <c r="J80" i="1" s="1" a="1"/>
  <c r="J80" i="1" s="1"/>
  <c r="E13" i="1" a="1"/>
  <c r="E13" i="1" s="1"/>
  <c r="J13" i="1" s="1" a="1"/>
  <c r="J13" i="1" s="1"/>
  <c r="E17" i="1" a="1"/>
  <c r="E17" i="1" s="1"/>
  <c r="J17" i="1" s="1" a="1"/>
  <c r="J17" i="1" s="1"/>
  <c r="E66" i="1" a="1"/>
  <c r="E66" i="1" s="1"/>
  <c r="J66" i="1" s="1" a="1"/>
  <c r="J66" i="1" s="1"/>
  <c r="E19" i="1" a="1"/>
  <c r="E19" i="1" s="1"/>
  <c r="J19" i="1" s="1" a="1"/>
  <c r="J19" i="1" s="1"/>
  <c r="E83" i="1" a="1"/>
  <c r="E83" i="1" s="1"/>
  <c r="J83" i="1" s="1" a="1"/>
  <c r="J83" i="1" s="1"/>
  <c r="E67" i="1" a="1"/>
  <c r="E67" i="1" s="1"/>
  <c r="J67" i="1" s="1" a="1"/>
  <c r="J67" i="1" s="1"/>
  <c r="E84" i="1" a="1"/>
  <c r="E84" i="1" s="1"/>
  <c r="J84" i="1" s="1" a="1"/>
  <c r="J84" i="1" s="1"/>
  <c r="E88" i="1" a="1"/>
  <c r="E88" i="1" s="1"/>
  <c r="J88" i="1" s="1" a="1"/>
  <c r="J88" i="1" s="1"/>
  <c r="E91" i="1" a="1"/>
  <c r="E91" i="1" s="1"/>
  <c r="J91" i="1" s="1" a="1"/>
  <c r="J91" i="1" s="1"/>
  <c r="E92" i="1" a="1"/>
  <c r="E92" i="1" s="1"/>
  <c r="J92" i="1" s="1" a="1"/>
  <c r="J92" i="1" s="1"/>
  <c r="E93" i="1" a="1"/>
  <c r="E93" i="1" s="1"/>
  <c r="J93" i="1" s="1" a="1"/>
  <c r="J93" i="1" s="1"/>
  <c r="E95" i="1" a="1"/>
  <c r="E95" i="1" s="1"/>
  <c r="J95" i="1" s="1" a="1"/>
  <c r="J95" i="1" s="1"/>
  <c r="E136" i="1" a="1"/>
  <c r="E136" i="1" s="1"/>
  <c r="J136" i="1" s="1" a="1"/>
  <c r="J136" i="1" s="1"/>
  <c r="E23" i="1" a="1"/>
  <c r="E23" i="1" s="1"/>
  <c r="J23" i="1" s="1" a="1"/>
  <c r="J23" i="1" s="1"/>
  <c r="E68" i="1" a="1"/>
  <c r="E68" i="1" s="1"/>
  <c r="J68" i="1" s="1" a="1"/>
  <c r="J68" i="1" s="1"/>
  <c r="E137" i="1" a="1"/>
  <c r="E137" i="1" s="1"/>
  <c r="J137" i="1" s="1" a="1"/>
  <c r="J137" i="1" s="1"/>
  <c r="E138" i="1" a="1"/>
  <c r="E138" i="1" s="1"/>
  <c r="J138" i="1" s="1" a="1"/>
  <c r="J138" i="1" s="1"/>
  <c r="E24" i="1" a="1"/>
  <c r="E24" i="1" s="1"/>
  <c r="J24" i="1" s="1" a="1"/>
  <c r="J24" i="1" s="1"/>
  <c r="E69" i="1" a="1"/>
  <c r="E69" i="1" s="1"/>
  <c r="J69" i="1" s="1" a="1"/>
  <c r="J69" i="1" s="1"/>
  <c r="E99" i="1" a="1"/>
  <c r="E99" i="1" s="1"/>
  <c r="J99" i="1" s="1" a="1"/>
  <c r="J99" i="1" s="1"/>
  <c r="E25" i="1" a="1"/>
  <c r="E25" i="1" s="1"/>
  <c r="J25" i="1" s="1" a="1"/>
  <c r="J25" i="1" s="1"/>
  <c r="E104" i="1" a="1"/>
  <c r="E104" i="1" s="1"/>
  <c r="J104" i="1" s="1" a="1"/>
  <c r="J104" i="1" s="1"/>
  <c r="E105" i="1" a="1"/>
  <c r="E105" i="1" s="1"/>
  <c r="J105" i="1" s="1" a="1"/>
  <c r="J105" i="1" s="1"/>
  <c r="E27" i="1" a="1"/>
  <c r="E27" i="1" s="1"/>
  <c r="J27" i="1" s="1" a="1"/>
  <c r="J27" i="1" s="1"/>
  <c r="E109" i="1" a="1"/>
  <c r="E109" i="1" s="1"/>
  <c r="J109" i="1" s="1" a="1"/>
  <c r="J109" i="1" s="1"/>
  <c r="E110" i="1" a="1"/>
  <c r="E110" i="1" s="1"/>
  <c r="J110" i="1" s="1" a="1"/>
  <c r="J110" i="1" s="1"/>
  <c r="E111" i="1" a="1"/>
  <c r="E111" i="1" s="1"/>
  <c r="J111" i="1" s="1" a="1"/>
  <c r="J111" i="1" s="1"/>
  <c r="E112" i="1" a="1"/>
  <c r="E112" i="1" s="1"/>
  <c r="J112" i="1" s="1" a="1"/>
  <c r="J112" i="1" s="1"/>
  <c r="E114" i="1" a="1"/>
  <c r="E114" i="1" s="1"/>
  <c r="J114" i="1" s="1" a="1"/>
  <c r="J114" i="1" s="1"/>
  <c r="E70" i="1" a="1"/>
  <c r="E70" i="1" s="1"/>
  <c r="J70" i="1" s="1" a="1"/>
  <c r="J70" i="1" s="1"/>
  <c r="E30" i="1" a="1"/>
  <c r="E30" i="1" s="1"/>
  <c r="J30" i="1" s="1" a="1"/>
  <c r="J30" i="1" s="1"/>
  <c r="E119" i="1" a="1"/>
  <c r="E119" i="1" s="1"/>
  <c r="J119" i="1" s="1" a="1"/>
  <c r="J119" i="1" s="1"/>
  <c r="E32" i="1" a="1"/>
  <c r="E32" i="1" s="1"/>
  <c r="J32" i="1" s="1" a="1"/>
  <c r="J32" i="1" s="1"/>
  <c r="E124" i="1" a="1"/>
  <c r="E124" i="1" s="1"/>
  <c r="J124" i="1" s="1" a="1"/>
  <c r="J124" i="1" s="1"/>
  <c r="E33" i="1" a="1"/>
  <c r="E33" i="1" s="1"/>
  <c r="J33" i="1" s="1" a="1"/>
  <c r="J33" i="1" s="1"/>
  <c r="E128" i="1" a="1"/>
  <c r="E128" i="1" s="1"/>
  <c r="J128" i="1" s="1" a="1"/>
  <c r="J128" i="1" s="1"/>
  <c r="E36" i="1" a="1"/>
  <c r="E36" i="1" s="1"/>
  <c r="J36" i="1" s="1" a="1"/>
  <c r="J36" i="1" s="1"/>
  <c r="E5" i="1" a="1"/>
  <c r="E5" i="1" s="1"/>
  <c r="J5" i="1" s="1" a="1"/>
  <c r="J5" i="1" s="1"/>
  <c r="A8" i="1" a="1"/>
  <c r="A8" i="1" s="1"/>
  <c r="A7" i="1" a="1"/>
  <c r="A7" i="1" s="1"/>
  <c r="A32" i="1" a="1"/>
  <c r="A32" i="1" s="1"/>
  <c r="A33" i="1" a="1"/>
  <c r="A33" i="1" s="1"/>
  <c r="A23" i="1" a="1"/>
  <c r="A23" i="1" s="1"/>
  <c r="A30" i="1" a="1"/>
  <c r="A30" i="1" s="1"/>
  <c r="A12" i="1" a="1"/>
  <c r="A12" i="1" s="1"/>
  <c r="A19" i="1" a="1"/>
  <c r="A19" i="1" s="1"/>
  <c r="A13" i="1" a="1"/>
  <c r="A13" i="1" s="1"/>
  <c r="A17" i="1" a="1"/>
  <c r="A17" i="1" s="1"/>
  <c r="A10" i="1" a="1"/>
  <c r="A10" i="1" s="1"/>
  <c r="A25" i="1" a="1"/>
  <c r="A25" i="1" s="1"/>
  <c r="A24" i="1" a="1"/>
  <c r="A24" i="1" s="1"/>
  <c r="A5" i="1" a="1"/>
  <c r="A5" i="1" s="1"/>
  <c r="A36" i="1" a="1"/>
  <c r="A36" i="1" s="1"/>
  <c r="A27" i="1" a="1"/>
  <c r="A27" i="1" s="1"/>
  <c r="H100" i="1" l="1"/>
  <c r="J100" i="1" a="1"/>
  <c r="J100" i="1" s="1"/>
  <c r="B64" i="1"/>
  <c r="H64" i="1"/>
  <c r="B40" i="1"/>
  <c r="H40" i="1"/>
  <c r="B132" i="1"/>
  <c r="H132" i="1"/>
  <c r="B21" i="1"/>
  <c r="H21" i="1"/>
  <c r="B108" i="1"/>
  <c r="H108" i="1"/>
  <c r="B140" i="1"/>
  <c r="H140" i="1"/>
  <c r="B70" i="1"/>
  <c r="H70" i="1"/>
  <c r="B24" i="1"/>
  <c r="H24" i="1"/>
  <c r="B67" i="1"/>
  <c r="H67" i="1"/>
  <c r="B10" i="1"/>
  <c r="H10" i="1"/>
  <c r="B16" i="1"/>
  <c r="H16" i="1"/>
  <c r="B22" i="1"/>
  <c r="H22" i="1"/>
  <c r="B3" i="1"/>
  <c r="H3" i="1"/>
  <c r="B43" i="1"/>
  <c r="H43" i="1"/>
  <c r="B101" i="1"/>
  <c r="H101" i="1"/>
  <c r="B73" i="1"/>
  <c r="H73" i="1"/>
  <c r="B74" i="1"/>
  <c r="H74" i="1"/>
  <c r="B42" i="1"/>
  <c r="H42" i="1"/>
  <c r="B46" i="1"/>
  <c r="H46" i="1"/>
  <c r="B87" i="1"/>
  <c r="H87" i="1"/>
  <c r="B2" i="1"/>
  <c r="H2" i="1"/>
  <c r="B33" i="1"/>
  <c r="H33" i="1"/>
  <c r="B90" i="1"/>
  <c r="H90" i="1"/>
  <c r="B31" i="1"/>
  <c r="H31" i="1"/>
  <c r="B118" i="1"/>
  <c r="H118" i="1"/>
  <c r="B32" i="1"/>
  <c r="H32" i="1"/>
  <c r="B61" i="1"/>
  <c r="H61" i="1"/>
  <c r="B56" i="1"/>
  <c r="H56" i="1"/>
  <c r="B84" i="1"/>
  <c r="H84" i="1"/>
  <c r="B134" i="1"/>
  <c r="H134" i="1"/>
  <c r="B89" i="1"/>
  <c r="H89" i="1"/>
  <c r="B139" i="1"/>
  <c r="H139" i="1"/>
  <c r="B52" i="1"/>
  <c r="H52" i="1"/>
  <c r="B44" i="1"/>
  <c r="H44" i="1"/>
  <c r="B91" i="1"/>
  <c r="H91" i="1"/>
  <c r="B72" i="1"/>
  <c r="H72" i="1"/>
  <c r="B119" i="1"/>
  <c r="H119" i="1"/>
  <c r="B4" i="1"/>
  <c r="H4" i="1"/>
  <c r="B120" i="1"/>
  <c r="H120" i="1"/>
  <c r="B112" i="1"/>
  <c r="H112" i="1"/>
  <c r="B137" i="1"/>
  <c r="H137" i="1"/>
  <c r="B19" i="1"/>
  <c r="H19" i="1"/>
  <c r="B133" i="1"/>
  <c r="H133" i="1"/>
  <c r="B9" i="1"/>
  <c r="H9" i="1"/>
  <c r="B14" i="1"/>
  <c r="H14" i="1"/>
  <c r="B35" i="1"/>
  <c r="H35" i="1"/>
  <c r="B38" i="1"/>
  <c r="H38" i="1"/>
  <c r="B115" i="1"/>
  <c r="H115" i="1"/>
  <c r="B76" i="1"/>
  <c r="H76" i="1"/>
  <c r="B57" i="1"/>
  <c r="H57" i="1"/>
  <c r="B53" i="1"/>
  <c r="H53" i="1"/>
  <c r="B92" i="1"/>
  <c r="H92" i="1"/>
  <c r="B54" i="1"/>
  <c r="H54" i="1"/>
  <c r="B97" i="1"/>
  <c r="H97" i="1"/>
  <c r="B37" i="1"/>
  <c r="H37" i="1"/>
  <c r="B103" i="1"/>
  <c r="H103" i="1"/>
  <c r="B88" i="1"/>
  <c r="H88" i="1"/>
  <c r="B71" i="1"/>
  <c r="H71" i="1"/>
  <c r="B138" i="1"/>
  <c r="H138" i="1"/>
  <c r="B111" i="1"/>
  <c r="H111" i="1"/>
  <c r="B68" i="1"/>
  <c r="H68" i="1"/>
  <c r="B66" i="1"/>
  <c r="H66" i="1"/>
  <c r="B8" i="1"/>
  <c r="H8" i="1"/>
  <c r="B48" i="1"/>
  <c r="H48" i="1"/>
  <c r="B127" i="1"/>
  <c r="H127" i="1"/>
  <c r="B130" i="1"/>
  <c r="H130" i="1"/>
  <c r="B126" i="1"/>
  <c r="H126" i="1"/>
  <c r="B105" i="1"/>
  <c r="H105" i="1"/>
  <c r="B60" i="1"/>
  <c r="H60" i="1"/>
  <c r="B124" i="1"/>
  <c r="H124" i="1"/>
  <c r="B113" i="1"/>
  <c r="H113" i="1"/>
  <c r="B18" i="1"/>
  <c r="H18" i="1"/>
  <c r="B123" i="1"/>
  <c r="H123" i="1"/>
  <c r="B86" i="1"/>
  <c r="H86" i="1"/>
  <c r="B69" i="1"/>
  <c r="H69" i="1"/>
  <c r="B59" i="1"/>
  <c r="H59" i="1"/>
  <c r="B5" i="1"/>
  <c r="H5" i="1"/>
  <c r="B110" i="1"/>
  <c r="H110" i="1"/>
  <c r="B23" i="1"/>
  <c r="H23" i="1"/>
  <c r="B17" i="1"/>
  <c r="H17" i="1"/>
  <c r="B7" i="1"/>
  <c r="H7" i="1"/>
  <c r="B6" i="1"/>
  <c r="H6" i="1"/>
  <c r="B20" i="1"/>
  <c r="H20" i="1"/>
  <c r="B41" i="1"/>
  <c r="H41" i="1"/>
  <c r="B121" i="1"/>
  <c r="H121" i="1"/>
  <c r="B63" i="1"/>
  <c r="H63" i="1"/>
  <c r="B129" i="1"/>
  <c r="H129" i="1"/>
  <c r="B50" i="1"/>
  <c r="H50" i="1"/>
  <c r="B85" i="1"/>
  <c r="H85" i="1"/>
  <c r="B107" i="1"/>
  <c r="H107" i="1"/>
  <c r="B79" i="1"/>
  <c r="H79" i="1"/>
  <c r="B62" i="1"/>
  <c r="H62" i="1"/>
  <c r="B25" i="1"/>
  <c r="H25" i="1"/>
  <c r="B58" i="1"/>
  <c r="H58" i="1"/>
  <c r="B99" i="1"/>
  <c r="H99" i="1"/>
  <c r="B34" i="1"/>
  <c r="H34" i="1"/>
  <c r="B117" i="1"/>
  <c r="H117" i="1"/>
  <c r="B30" i="1"/>
  <c r="H30" i="1"/>
  <c r="B83" i="1"/>
  <c r="H83" i="1"/>
  <c r="B36" i="1"/>
  <c r="H36" i="1"/>
  <c r="B109" i="1"/>
  <c r="H109" i="1"/>
  <c r="B136" i="1"/>
  <c r="H136" i="1"/>
  <c r="B13" i="1"/>
  <c r="H13" i="1"/>
  <c r="B75" i="1"/>
  <c r="H75" i="1"/>
  <c r="B11" i="1"/>
  <c r="H11" i="1"/>
  <c r="B45" i="1"/>
  <c r="H45" i="1"/>
  <c r="B116" i="1"/>
  <c r="H116" i="1"/>
  <c r="B131" i="1"/>
  <c r="H131" i="1"/>
  <c r="B96" i="1"/>
  <c r="H96" i="1"/>
  <c r="B106" i="1"/>
  <c r="H106" i="1"/>
  <c r="B93" i="1"/>
  <c r="H93" i="1"/>
  <c r="B65" i="1"/>
  <c r="H65" i="1"/>
  <c r="B104" i="1"/>
  <c r="H104" i="1"/>
  <c r="B28" i="1"/>
  <c r="H28" i="1"/>
  <c r="B125" i="1"/>
  <c r="H125" i="1"/>
  <c r="B78" i="1"/>
  <c r="H78" i="1"/>
  <c r="B12" i="1"/>
  <c r="H12" i="1"/>
  <c r="B49" i="1"/>
  <c r="H49" i="1"/>
  <c r="B77" i="1"/>
  <c r="H77" i="1"/>
  <c r="B39" i="1"/>
  <c r="H39" i="1"/>
  <c r="B94" i="1"/>
  <c r="H94" i="1"/>
  <c r="B114" i="1"/>
  <c r="H114" i="1"/>
  <c r="B47" i="1"/>
  <c r="H47" i="1"/>
  <c r="B128" i="1"/>
  <c r="H128" i="1"/>
  <c r="B27" i="1"/>
  <c r="H27" i="1"/>
  <c r="B95" i="1"/>
  <c r="H95" i="1"/>
  <c r="B80" i="1"/>
  <c r="H80" i="1"/>
  <c r="B26" i="1"/>
  <c r="H26" i="1"/>
  <c r="B29" i="1"/>
  <c r="H29" i="1"/>
  <c r="B15" i="1"/>
  <c r="H15" i="1"/>
  <c r="B135" i="1"/>
  <c r="H135" i="1"/>
  <c r="B51" i="1"/>
  <c r="H51" i="1"/>
  <c r="B81" i="1"/>
  <c r="H81" i="1"/>
  <c r="B122" i="1"/>
  <c r="H122" i="1"/>
  <c r="B102" i="1"/>
  <c r="H102" i="1"/>
  <c r="B55" i="1"/>
  <c r="H55" i="1"/>
  <c r="B82" i="1"/>
  <c r="H82" i="1"/>
  <c r="B100" i="1"/>
  <c r="J139" i="1" a="1"/>
  <c r="J139" i="1" s="1"/>
  <c r="A104" i="1" l="1" a="1"/>
  <c r="A104" i="1" s="1"/>
  <c r="A95" i="1" a="1"/>
  <c r="A95" i="1" s="1"/>
  <c r="A64" i="1" a="1"/>
  <c r="A64" i="1" s="1"/>
  <c r="A77" i="1" a="1"/>
  <c r="A77" i="1" s="1"/>
  <c r="A111" i="1" a="1"/>
  <c r="A111" i="1" s="1"/>
  <c r="A128" i="1" a="1"/>
  <c r="A128" i="1" s="1"/>
  <c r="A93" i="1" a="1"/>
  <c r="A93" i="1" s="1"/>
  <c r="A88" i="1" a="1"/>
  <c r="A88" i="1" s="1"/>
  <c r="A91" i="1" a="1"/>
  <c r="A91" i="1" s="1"/>
  <c r="A79" i="1" a="1"/>
  <c r="A79" i="1" s="1"/>
  <c r="A92" i="1" a="1"/>
  <c r="A92" i="1" s="1"/>
  <c r="A80" i="1" a="1"/>
  <c r="A80" i="1" s="1"/>
  <c r="A110" i="1" a="1"/>
  <c r="A110" i="1" s="1"/>
  <c r="A83" i="1" a="1"/>
  <c r="A83" i="1" s="1"/>
  <c r="A78" i="1" a="1"/>
  <c r="A78" i="1" s="1"/>
  <c r="A99" i="1" a="1"/>
  <c r="A99" i="1" s="1"/>
  <c r="A119" i="1" a="1"/>
  <c r="A119" i="1" s="1"/>
  <c r="A137" i="1" a="1"/>
  <c r="A137" i="1" s="1"/>
  <c r="A134" i="1" a="1"/>
  <c r="A134" i="1" s="1"/>
  <c r="A138" i="1" a="1"/>
  <c r="A138" i="1" s="1"/>
  <c r="A136" i="1" a="1"/>
  <c r="A136" i="1" s="1"/>
  <c r="A133" i="1" a="1"/>
  <c r="A133" i="1" s="1"/>
  <c r="A70" i="1" a="1"/>
  <c r="A70" i="1" s="1"/>
  <c r="A68" i="1" a="1"/>
  <c r="A68" i="1" s="1"/>
  <c r="A66" i="1" a="1"/>
  <c r="A66" i="1" s="1"/>
  <c r="A67" i="1" a="1"/>
  <c r="A6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8"/>
        </ext>
      </extLst>
    </bk>
    <bk>
      <extLst>
        <ext uri="{3e2802c4-a4d2-4d8b-9148-e3be6c30e623}">
          <xlrd:rvb i="431"/>
        </ext>
      </extLst>
    </bk>
  </futureMetadata>
  <cellMetadata count="1">
    <bk>
      <rc t="1" v="0"/>
    </bk>
  </cellMetadata>
  <valueMetadata count="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valueMetadata>
</metadata>
</file>

<file path=xl/sharedStrings.xml><?xml version="1.0" encoding="utf-8"?>
<sst xmlns="http://schemas.openxmlformats.org/spreadsheetml/2006/main" count="150" uniqueCount="19">
  <si>
    <t>Fundo</t>
  </si>
  <si>
    <t>Minima6</t>
  </si>
  <si>
    <t>Maxima</t>
  </si>
  <si>
    <t>Ticker</t>
  </si>
  <si>
    <t>PrecoAtual</t>
  </si>
  <si>
    <t>Var</t>
  </si>
  <si>
    <t>Tipo</t>
  </si>
  <si>
    <t>FII</t>
  </si>
  <si>
    <t>FIAGRO</t>
  </si>
  <si>
    <t>INFRA</t>
  </si>
  <si>
    <t>ACAO</t>
  </si>
  <si>
    <t>ETF</t>
  </si>
  <si>
    <t>BDR</t>
  </si>
  <si>
    <t>FIP</t>
  </si>
  <si>
    <t>FDIC</t>
  </si>
  <si>
    <t>Status</t>
  </si>
  <si>
    <t>VP</t>
  </si>
  <si>
    <t>PVP</t>
  </si>
  <si>
    <t>Min5A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</si>
</sst>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87">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0" fontId="2" fillId="0" borderId="0" xfId="0" applyFont="1"/>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6" borderId="1" xfId="1" applyNumberFormat="1" applyFont="1" applyFill="1" applyBorder="1" applyAlignment="1">
      <alignment vertical="center"/>
    </xf>
    <xf numFmtId="2" fontId="4" fillId="6" borderId="1" xfId="0" applyNumberFormat="1" applyFont="1" applyFill="1" applyBorder="1" applyAlignment="1">
      <alignment horizontal="right" vertical="center"/>
    </xf>
    <xf numFmtId="2" fontId="2" fillId="6" borderId="1" xfId="0" applyNumberFormat="1" applyFont="1" applyFill="1" applyBorder="1" applyAlignment="1">
      <alignment horizontal="right"/>
    </xf>
    <xf numFmtId="2" fontId="0" fillId="6" borderId="1" xfId="0" applyNumberFormat="1" applyFill="1" applyBorder="1" applyAlignment="1">
      <alignment horizontal="right"/>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5" borderId="1" xfId="0" applyFont="1" applyFill="1" applyBorder="1" applyAlignment="1">
      <alignment vertical="center"/>
    </xf>
    <xf numFmtId="0" fontId="2" fillId="5" borderId="1" xfId="2" applyFont="1" applyFill="1" applyBorder="1" applyAlignment="1">
      <alignment vertical="center"/>
    </xf>
    <xf numFmtId="0" fontId="2" fillId="3" borderId="1" xfId="0" applyFont="1" applyFill="1" applyBorder="1" applyAlignment="1">
      <alignment vertical="center"/>
    </xf>
    <xf numFmtId="0" fontId="2" fillId="7" borderId="1" xfId="2" applyFont="1" applyFill="1" applyBorder="1" applyAlignment="1">
      <alignment vertical="center"/>
    </xf>
    <xf numFmtId="0" fontId="2" fillId="0" borderId="1" xfId="2" applyFont="1" applyBorder="1" applyAlignment="1">
      <alignment vertical="center"/>
    </xf>
    <xf numFmtId="0" fontId="2" fillId="6" borderId="1" xfId="2" applyFont="1" applyFill="1" applyBorder="1" applyAlignment="1">
      <alignment vertical="center"/>
    </xf>
    <xf numFmtId="0" fontId="2" fillId="4" borderId="1" xfId="0" applyFont="1" applyFill="1" applyBorder="1" applyAlignment="1">
      <alignment vertical="center"/>
    </xf>
    <xf numFmtId="0" fontId="0" fillId="7" borderId="1" xfId="0" applyFill="1" applyBorder="1"/>
    <xf numFmtId="0" fontId="0" fillId="6" borderId="1" xfId="0" applyFill="1" applyBorder="1"/>
    <xf numFmtId="2" fontId="4" fillId="3" borderId="1" xfId="0" applyNumberFormat="1" applyFont="1" applyFill="1" applyBorder="1" applyAlignment="1">
      <alignment horizontal="right" vertical="center"/>
    </xf>
    <xf numFmtId="0" fontId="5" fillId="3" borderId="1" xfId="0" applyFont="1" applyFill="1" applyBorder="1"/>
    <xf numFmtId="0" fontId="6" fillId="3" borderId="1" xfId="0" applyFont="1" applyFill="1" applyBorder="1" applyAlignment="1">
      <alignment horizontal="left" vertical="center" readingOrder="1"/>
    </xf>
    <xf numFmtId="0" fontId="5" fillId="3" borderId="1" xfId="0" applyFont="1" applyFill="1" applyBorder="1" applyAlignment="1">
      <alignment horizontal="left" vertical="center" readingOrder="1"/>
    </xf>
    <xf numFmtId="0" fontId="0" fillId="0" borderId="1" xfId="0" applyBorder="1" applyAlignment="1">
      <alignment horizontal="right"/>
    </xf>
    <xf numFmtId="0" fontId="2" fillId="8" borderId="1" xfId="0" applyFont="1" applyFill="1" applyBorder="1" applyAlignment="1">
      <alignment vertical="center"/>
    </xf>
    <xf numFmtId="10" fontId="4" fillId="8" borderId="1" xfId="1" applyNumberFormat="1" applyFont="1" applyFill="1" applyBorder="1" applyAlignment="1">
      <alignment vertical="center"/>
    </xf>
    <xf numFmtId="2" fontId="0" fillId="8" borderId="1" xfId="0" applyNumberFormat="1" applyFill="1" applyBorder="1" applyAlignment="1">
      <alignment horizontal="right"/>
    </xf>
    <xf numFmtId="2" fontId="2" fillId="8" borderId="1" xfId="0" applyNumberFormat="1" applyFont="1" applyFill="1" applyBorder="1" applyAlignment="1">
      <alignment horizontal="right"/>
    </xf>
    <xf numFmtId="0" fontId="4" fillId="8" borderId="1" xfId="0" applyFont="1" applyFill="1" applyBorder="1" applyAlignment="1">
      <alignment vertical="center"/>
    </xf>
    <xf numFmtId="0" fontId="0" fillId="8" borderId="1" xfId="0" applyFill="1" applyBorder="1"/>
    <xf numFmtId="0" fontId="2" fillId="8" borderId="2" xfId="0" applyFont="1" applyFill="1" applyBorder="1" applyAlignment="1">
      <alignment vertical="center"/>
    </xf>
    <xf numFmtId="2" fontId="0" fillId="8" borderId="2" xfId="0" applyNumberFormat="1" applyFill="1" applyBorder="1" applyAlignment="1">
      <alignment horizontal="right"/>
    </xf>
    <xf numFmtId="2" fontId="2" fillId="8" borderId="2" xfId="0" applyNumberFormat="1" applyFont="1" applyFill="1" applyBorder="1" applyAlignment="1">
      <alignment horizontal="right"/>
    </xf>
    <xf numFmtId="0" fontId="2" fillId="9" borderId="1" xfId="0" applyFont="1" applyFill="1" applyBorder="1" applyAlignment="1">
      <alignment vertical="center"/>
    </xf>
    <xf numFmtId="10" fontId="4" fillId="9" borderId="1" xfId="1" applyNumberFormat="1" applyFont="1" applyFill="1" applyBorder="1" applyAlignment="1">
      <alignment vertical="center"/>
    </xf>
    <xf numFmtId="2" fontId="4" fillId="9" borderId="1" xfId="0" applyNumberFormat="1" applyFont="1" applyFill="1" applyBorder="1" applyAlignment="1">
      <alignment horizontal="right" vertical="center"/>
    </xf>
    <xf numFmtId="2" fontId="2" fillId="9" borderId="1" xfId="0" applyNumberFormat="1" applyFont="1" applyFill="1" applyBorder="1" applyAlignment="1">
      <alignment horizontal="right"/>
    </xf>
    <xf numFmtId="2" fontId="0" fillId="9" borderId="1" xfId="0" applyNumberFormat="1" applyFill="1" applyBorder="1" applyAlignment="1">
      <alignment horizontal="right"/>
    </xf>
    <xf numFmtId="0" fontId="0" fillId="9" borderId="1" xfId="0" applyFill="1" applyBorder="1"/>
    <xf numFmtId="0" fontId="5" fillId="9" borderId="1" xfId="0" applyFont="1" applyFill="1" applyBorder="1"/>
    <xf numFmtId="0" fontId="2" fillId="10" borderId="1" xfId="0" applyFont="1" applyFill="1" applyBorder="1" applyAlignment="1">
      <alignment vertical="center"/>
    </xf>
    <xf numFmtId="10" fontId="4" fillId="10" borderId="1" xfId="1" applyNumberFormat="1" applyFont="1" applyFill="1" applyBorder="1" applyAlignment="1">
      <alignment vertical="center"/>
    </xf>
    <xf numFmtId="2" fontId="4" fillId="10" borderId="1" xfId="0" applyNumberFormat="1" applyFont="1" applyFill="1" applyBorder="1" applyAlignment="1">
      <alignment horizontal="right" vertical="center"/>
    </xf>
    <xf numFmtId="2" fontId="2" fillId="10" borderId="1" xfId="0" applyNumberFormat="1" applyFont="1" applyFill="1" applyBorder="1" applyAlignment="1">
      <alignment horizontal="right"/>
    </xf>
    <xf numFmtId="2" fontId="0" fillId="10" borderId="1" xfId="0" applyNumberFormat="1" applyFill="1" applyBorder="1" applyAlignment="1">
      <alignment horizontal="right"/>
    </xf>
    <xf numFmtId="0" fontId="0" fillId="10" borderId="1" xfId="0" applyFill="1" applyBorder="1" applyAlignment="1">
      <alignment horizontal="right"/>
    </xf>
    <xf numFmtId="0" fontId="0" fillId="10" borderId="1" xfId="0" applyFill="1" applyBorder="1"/>
    <xf numFmtId="0" fontId="0" fillId="10" borderId="0" xfId="0" applyFill="1"/>
    <xf numFmtId="2" fontId="0" fillId="11" borderId="1" xfId="0" applyNumberFormat="1" applyFill="1" applyBorder="1" applyAlignment="1">
      <alignment horizontal="right"/>
    </xf>
    <xf numFmtId="2" fontId="4" fillId="11" borderId="1" xfId="0" applyNumberFormat="1" applyFont="1" applyFill="1" applyBorder="1" applyAlignment="1">
      <alignment horizontal="right" vertical="center"/>
    </xf>
    <xf numFmtId="0" fontId="0" fillId="8" borderId="2" xfId="0" applyFill="1" applyBorder="1"/>
  </cellXfs>
  <cellStyles count="3">
    <cellStyle name="Hiperlink" xfId="2" builtinId="8"/>
    <cellStyle name="Normal" xfId="0" builtinId="0"/>
    <cellStyle name="Porcentagem" xfId="1" builtinId="5"/>
  </cellStyles>
  <dxfs count="5">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32">
  <rv s="0">
    <v>https://www.bing.com/financeapi/forcetrigger?t=aplvfr&amp;q=BVMF%3aALPA4&amp;form=skydnc</v>
    <v>Learn more on Bing</v>
  </rv>
  <rv s="1">
    <v>pt-BR</v>
    <v>aplvfr</v>
    <v>268435456</v>
    <v>1</v>
    <v>Da plataforma Refinitiv</v>
    <v>0</v>
    <v>1</v>
    <v>ALPARGATAS S.A. (BVMF:ALPA4)</v>
    <v>3</v>
    <v>4</v>
    <v>Finance</v>
    <v>5</v>
    <v>22.51</v>
    <v>6.81</v>
    <v>BVMF</v>
    <v>683062200</v>
    <v>7.74</v>
    <v>1907</v>
    <v>7.51</v>
    <v>0.98350000000000004</v>
    <v>B3 - Brazil Stock Exchange</v>
    <v>5170256000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7.44</v>
    <v>17000</v>
    <v>45223.556516203702</v>
    <v>0</v>
    <v>6432470</v>
    <v>BRL</v>
    <v>ALPARGATAS S.A.</v>
    <v>ALPARGATAS S.A.</v>
    <v>7.51</v>
    <v>7.57</v>
    <v>Av. das Nacoes Unidas, 14.261, Vila Gertrudes, SAO PAULO, SAO PAULO, 04.794-000 BR</v>
    <v>Textiles &amp; Apparel</v>
    <v>ALPA4</v>
    <v>Ações</v>
    <v>ALPARGATAS S.A. (BVMF:ALPA4)</v>
    <v>0.13</v>
    <v>1.7473000000000002E-2</v>
    <v>220600</v>
  </rv>
  <rv s="2">
    <v>1</v>
  </rv>
  <rv s="0">
    <v>https://www.bing.com/financeapi/forcetrigger?t=br6c3m&amp;q=BVMF%3aALSO3&amp;form=skydnc</v>
    <v>Learn more on Bing</v>
  </rv>
  <rv s="1">
    <v>pt-BR</v>
    <v>br6c3m</v>
    <v>268435456</v>
    <v>1</v>
    <v>Da plataforma Refinitiv</v>
    <v>0</v>
    <v>1</v>
    <v>ALIANSCE SONAE SHOPPING CENTERS S.A. (BVMF:ALSO3)</v>
    <v>3</v>
    <v>4</v>
    <v>Finance</v>
    <v>5</v>
    <v>25.82</v>
    <v>14.92</v>
    <v>BVMF</v>
    <v>573936900</v>
    <v>23.34</v>
    <v>2003</v>
    <v>23.05</v>
    <v>1.2239</v>
    <v>B3 - Brazil Stock Exchange</v>
    <v>13372729770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22.86</v>
    <v>440</v>
    <v>45223.556597222225</v>
    <v>3</v>
    <v>5935000</v>
    <v>BRL</v>
    <v>ALIANSCE SONAE SHOPPING CENTERS S.A.</v>
    <v>ALIANSCE SONAE SHOPPING CENTERS S.A.</v>
    <v>23.2</v>
    <v>23.3</v>
    <v>R Dias Ferreira 00190 Sal 301, Leblon, RIO DE JANEIRO, RIO DE JANEIRO, 22.431-050 BR</v>
    <v>Real Estate Operations</v>
    <v>ALSO3</v>
    <v>Ações</v>
    <v>ALIANSCE SONAE SHOPPING CENTERS S.A. (BVMF:ALSO3)</v>
    <v>0.44</v>
    <v>1.9248000000000001E-2</v>
    <v>226700</v>
  </rv>
  <rv s="2">
    <v>4</v>
  </rv>
  <rv s="0">
    <v>https://www.bing.com/financeapi/forcetrigger?t=bzt9p2&amp;q=BVMF%3aASAI3&amp;form=skydnc</v>
    <v>Learn more on Bing</v>
  </rv>
  <rv s="1">
    <v>pt-BR</v>
    <v>bzt9p2</v>
    <v>268435456</v>
    <v>1</v>
    <v>Da plataforma Refinitiv</v>
    <v>0</v>
    <v>1</v>
    <v>Sendas Distribuidora S.A. (BVMF:ASAI3)</v>
    <v>3</v>
    <v>4</v>
    <v>Finance</v>
    <v>5</v>
    <v>21.27</v>
    <v>10.38</v>
    <v>BVMF</v>
    <v>1351464000</v>
    <v>11.78</v>
    <v>2003</v>
    <v>11.65</v>
    <v>0.84799999999999998</v>
    <v>B3 - Brazil Stock Exchange</v>
    <v>15785099520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11.52</v>
    <v>76000</v>
    <v>45223.556585648148</v>
    <v>6</v>
    <v>10588570</v>
    <v>BRL</v>
    <v>Sendas Distribuidora S.A.</v>
    <v>Sendas Distribuidora S.A.</v>
    <v>11.68</v>
    <v>11.68</v>
    <v>Avenida Ayrton Senna, 6.000 Jacarepagua, RIO DE JANEIRO, RIO DE JANEIRO, 22.775-005 BR</v>
    <v>Food &amp; Drug Retailing</v>
    <v>ASAI3</v>
    <v>Ações</v>
    <v>Sendas Distribuidora S.A. (BVMF:ASAI3)</v>
    <v>0.16</v>
    <v>1.3889E-2</v>
    <v>215300</v>
  </rv>
  <rv s="2">
    <v>7</v>
  </rv>
  <rv s="0">
    <v>https://www.bing.com/financeapi/forcetrigger?t=aplxpr&amp;q=BVMF%3aAZUL4&amp;form=skydnc</v>
    <v>Learn more on Bing</v>
  </rv>
  <rv s="1">
    <v>pt-BR</v>
    <v>aplxpr</v>
    <v>268435456</v>
    <v>1</v>
    <v>Da plataforma Refinitiv</v>
    <v>0</v>
    <v>1</v>
    <v>Azul S.A. (BVMF:AZUL4)</v>
    <v>3</v>
    <v>4</v>
    <v>Finance</v>
    <v>5</v>
    <v>22.33</v>
    <v>6.71</v>
    <v>BVMF</v>
    <v>335697400</v>
    <v>13.37</v>
    <v>2008</v>
    <v>13.1</v>
    <v>1.9621999999999999</v>
    <v>B3 - Brazil Stock Exchange</v>
    <v>4444633576</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12.93</v>
    <v>14007</v>
    <v>45223.556606053127</v>
    <v>9</v>
    <v>13388670</v>
    <v>BRL</v>
    <v>Azul S.A.</v>
    <v>Azul S.A.</v>
    <v>13.1</v>
    <v>13.24</v>
    <v>Avenida Marcos Penteado de Ulhoa Rodrigues 939 8 andar, Tambore, BARUERI, SAO PAULO, 06.460-040 BR</v>
    <v>Passenger Transportation Services</v>
    <v>AZUL4</v>
    <v>Ações</v>
    <v>Azul S.A. (BVMF:AZUL4)</v>
    <v>0.31</v>
    <v>2.3975E-2</v>
    <v>1295900</v>
  </rv>
  <rv s="2">
    <v>10</v>
  </rv>
  <rv s="0">
    <v>https://www.bing.com/financeapi/forcetrigger?t=azh5a2&amp;q=BVMF%3aB3SA3&amp;form=skydnc</v>
    <v>Learn more on Bing</v>
  </rv>
  <rv s="1">
    <v>pt-BR</v>
    <v>azh5a2</v>
    <v>268435456</v>
    <v>1</v>
    <v>Da plataforma Refinitiv</v>
    <v>0</v>
    <v>1</v>
    <v>B3 S.A. - Brasil, Bolsa, Balcão (BVMF:B3SA3)</v>
    <v>3</v>
    <v>4</v>
    <v>Finance</v>
    <v>5</v>
    <v>15.47</v>
    <v>9.9600000000000009</v>
    <v>BVMF</v>
    <v>5819000000</v>
    <v>11.49</v>
    <v>2007</v>
    <v>11.31</v>
    <v>1.1196999999999999</v>
    <v>B3 - Brazil Stock Exchange</v>
    <v>66685740000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11.31</v>
    <v>2135</v>
    <v>45223.556608796294</v>
    <v>12</v>
    <v>44147960</v>
    <v>BRL</v>
    <v>B3 S.A. - Brasil, Bolsa, Balcão</v>
    <v>B3 S.A. - Brasil, Bolsa, Balcão</v>
    <v>11.4</v>
    <v>11.46</v>
    <v>Praca Antonio Prado, 48 7 andar, Centro, SAO PAULO, SAO PAULO, 01.010-901 BR</v>
    <v>Investment Banking &amp; Investment Services</v>
    <v>B3SA3</v>
    <v>Ações</v>
    <v>B3 S.A. - Brasil, Bolsa, Balcão (BVMF:B3SA3)</v>
    <v>0.15</v>
    <v>1.3263E-2</v>
    <v>3232100</v>
  </rv>
  <rv s="2">
    <v>13</v>
  </rv>
  <rv s="0">
    <v>https://www.bing.com/financeapi/forcetrigger?t=aplygh&amp;q=BVMF%3aBBAS3&amp;form=skydnc</v>
    <v>Learn more on Bing</v>
  </rv>
  <rv s="1">
    <v>pt-BR</v>
    <v>aplygh</v>
    <v>268435456</v>
    <v>1</v>
    <v>Da plataforma Refinitiv</v>
    <v>0</v>
    <v>1</v>
    <v>BANCO DO BRASIL S.A. (BVMF:BBAS3)</v>
    <v>3</v>
    <v>4</v>
    <v>Finance</v>
    <v>5</v>
    <v>50.76</v>
    <v>28.01</v>
    <v>BVMF</v>
    <v>2865417000</v>
    <v>49.62</v>
    <v>1808</v>
    <v>49.35</v>
    <v>1.0457000000000001</v>
    <v>B3 - Brazil Stock Exchange</v>
    <v>141694870650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49.27</v>
    <v>85953</v>
    <v>45223.556504629632</v>
    <v>15</v>
    <v>9185550</v>
    <v>BRL</v>
    <v>BANCO DO BRASIL S.A.</v>
    <v>BANCO DO BRASIL S.A.</v>
    <v>49.5</v>
    <v>49.45</v>
    <v>SAUN QD 5 LT B, Asa Norte, BRASILIA, DISTRITO FEDERAL, 70.040-912 BR</v>
    <v>Banking Services</v>
    <v>BBAS3</v>
    <v>Ações</v>
    <v>BANCO DO BRASIL S.A. (BVMF:BBAS3)</v>
    <v>0.18</v>
    <v>3.653E-3</v>
    <v>391500</v>
  </rv>
  <rv s="2">
    <v>16</v>
  </rv>
  <rv s="0">
    <v>https://www.bing.com/financeapi/forcetrigger?t=aplz4c&amp;q=BVMF%3aBBSE3&amp;form=skydnc</v>
    <v>Learn more on Bing</v>
  </rv>
  <rv s="1">
    <v>pt-BR</v>
    <v>aplz4c</v>
    <v>268435456</v>
    <v>1</v>
    <v>Da plataforma Refinitiv</v>
    <v>0</v>
    <v>1</v>
    <v>BB Seguridade Participações S.A. (BVMF:BBSE3)</v>
    <v>3</v>
    <v>4</v>
    <v>Finance</v>
    <v>5</v>
    <v>34.549999999999997</v>
    <v>25.12</v>
    <v>BVMF</v>
    <v>2000000000</v>
    <v>31.6</v>
    <v>2012</v>
    <v>31.37</v>
    <v>0.65820000000000001</v>
    <v>B3 - Brazil Stock Exchange</v>
    <v>62840000000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31.36</v>
    <v>223</v>
    <v>45223.556615914065</v>
    <v>18</v>
    <v>4405020</v>
    <v>BRL</v>
    <v>BB Seguridade Participações S.A.</v>
    <v>BB Seguridade Participações S.A.</v>
    <v>31.6</v>
    <v>31.42</v>
    <v>SAUN, Quadra 05, Bloco B, 3 andar Edificio Banco do Br, Asa Norte, BRASILIA, DISTRITO FEDERAL, 70.040-912 BR</v>
    <v>Insurance</v>
    <v>BBSE3</v>
    <v>Ações</v>
    <v>BB Seguridade Participações S.A. (BVMF:BBSE3)</v>
    <v>0.06</v>
    <v>1.913E-3</v>
    <v>411400</v>
  </rv>
  <rv s="2">
    <v>19</v>
  </rv>
  <rv s="0">
    <v>https://www.bing.com/financeapi/forcetrigger?t=apm327&amp;q=BVMF%3aBPAC11&amp;form=skydnc</v>
    <v>Learn more on Bing</v>
  </rv>
  <rv s="3">
    <v>pt-BR</v>
    <v>apm327</v>
    <v>268435456</v>
    <v>1</v>
    <v>Da plataforma Refinitiv</v>
    <v>6</v>
    <v>7</v>
    <v>BCO BTG PACTUAL UNT (BVMF:BPAC11)</v>
    <v>8</v>
    <v>9</v>
    <v>Finance</v>
    <v>5</v>
    <v>34.06</v>
    <v>17.71</v>
    <v>BVMF</v>
    <v>30.77</v>
    <v>30.47</v>
    <v>B3 - Brazil Stock Exchange</v>
    <v>30.36</v>
    <v>45223.556608796294</v>
    <v>21</v>
    <v>BRL</v>
    <v>BCO BTG PACTUAL UNT</v>
    <v>30.47</v>
    <v>30.58</v>
    <v>BPAC11</v>
    <v>Fundos mais negociados</v>
    <v>BCO BTG PACTUAL UNT (BVMF:BPAC11)</v>
    <v>0.22</v>
    <v>7.2459999999999998E-3</v>
    <v>422600</v>
  </rv>
  <rv s="2">
    <v>22</v>
  </rv>
  <rv s="0">
    <v>https://www.bing.com/financeapi/forcetrigger?t=apm3ar&amp;q=BVMF%3aBPAN4&amp;form=skydnc</v>
    <v>Learn more on Bing</v>
  </rv>
  <rv s="1">
    <v>pt-BR</v>
    <v>apm3ar</v>
    <v>268435456</v>
    <v>1</v>
    <v>Da plataforma Refinitiv</v>
    <v>0</v>
    <v>1</v>
    <v>BANCO PAN S.A. (BVMF:BPAN4)</v>
    <v>3</v>
    <v>4</v>
    <v>Finance</v>
    <v>5</v>
    <v>9.74</v>
    <v>4.57</v>
    <v>BVMF</v>
    <v>615638600</v>
    <v>7.81</v>
    <v>1966</v>
    <v>7.71</v>
    <v>1.5760000000000001</v>
    <v>B3 - Brazil Stock Exchange</v>
    <v>4765042764</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7.66</v>
    <v>2433</v>
    <v>45223.556435185186</v>
    <v>24</v>
    <v>2039730</v>
    <v>BRL</v>
    <v>BANCO PAN S.A.</v>
    <v>BANCO PAN S.A.</v>
    <v>7.74</v>
    <v>7.74</v>
    <v>Avenida Paulista, 1374 16 andar, Bela Vista, SAO PAULO, SAO PAULO, 01.310-100 BR</v>
    <v>Banking Services</v>
    <v>BPAN4</v>
    <v>Ações</v>
    <v>BANCO PAN S.A. (BVMF:BPAN4)</v>
    <v>0.08</v>
    <v>1.0444E-2</v>
    <v>29400</v>
  </rv>
  <rv s="2">
    <v>25</v>
  </rv>
  <rv s="0">
    <v>https://www.bing.com/financeapi/forcetrigger?t=apm4r7&amp;q=BVMF%3aBRKM5&amp;form=skydnc</v>
    <v>Learn more on Bing</v>
  </rv>
  <rv s="1">
    <v>pt-BR</v>
    <v>apm4r7</v>
    <v>268435456</v>
    <v>1</v>
    <v>Da plataforma Refinitiv</v>
    <v>0</v>
    <v>1</v>
    <v>BRASKEM S.A. (BVMF:BRKM5)</v>
    <v>3</v>
    <v>4</v>
    <v>Finance</v>
    <v>5</v>
    <v>36</v>
    <v>16.47</v>
    <v>BVMF</v>
    <v>797207800</v>
    <v>18.63</v>
    <v>1972</v>
    <v>18.39</v>
    <v>0.98119999999999996</v>
    <v>B3 - Brazil Stock Exchange</v>
    <v>14568440000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18.350000000000001</v>
    <v>8126</v>
    <v>45223.556597222225</v>
    <v>27</v>
    <v>2670340</v>
    <v>BRL</v>
    <v>BRASKEM S.A.</v>
    <v>BRASKEM S.A.</v>
    <v>18.420000000000002</v>
    <v>18.59</v>
    <v>R Eteno 1561, Polo Industrial De Camacari, CAMACARI, BAHIA, 42.816-200 BR</v>
    <v>Chemicals</v>
    <v>BRKM5</v>
    <v>Ações</v>
    <v>BRASKEM S.A. (BVMF:BRKM5)</v>
    <v>0.24</v>
    <v>1.3079E-2</v>
    <v>79800</v>
  </rv>
  <rv s="2">
    <v>28</v>
  </rv>
  <rv s="0">
    <v>https://www.bing.com/financeapi/forcetrigger?t=apm5c7&amp;q=BVMF%3aBRSR6&amp;form=skydnc</v>
    <v>Learn more on Bing</v>
  </rv>
  <rv s="1">
    <v>pt-BR</v>
    <v>apm5c7</v>
    <v>268435456</v>
    <v>1</v>
    <v>Da plataforma Refinitiv</v>
    <v>0</v>
    <v>1</v>
    <v>Banco do Estado do Rio Grande do Sul S.A. (BVMF:BRSR6)</v>
    <v>3</v>
    <v>4</v>
    <v>Finance</v>
    <v>5</v>
    <v>15</v>
    <v>8.3800000000000008</v>
    <v>BVMF</v>
    <v>408974500</v>
    <v>11.09</v>
    <v>1928</v>
    <v>10.96</v>
    <v>1.0343</v>
    <v>B3 - Brazil Stock Exchange</v>
    <v>4613188000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v>
    <v>8975</v>
    <v>45223.556553865623</v>
    <v>30</v>
    <v>1937390</v>
    <v>BRL</v>
    <v>Banco do Estado do Rio Grande do Sul S.A.</v>
    <v>Banco do Estado do Rio Grande do Sul S.A.</v>
    <v>11.08</v>
    <v>10.99</v>
    <v>Rua Capitao Montanha, 177, Centro, PORTO ALEGRE, RIO GRANDE DO SUL, 90.018-900 BR</v>
    <v>Banking Services</v>
    <v>BRSR6</v>
    <v>Ações</v>
    <v>Banco do Estado do Rio Grande do Sul S.A. (BVMF:BRSR6)</v>
    <v>-0.01</v>
    <v>-9.0910000000000003E-4</v>
    <v>49900</v>
  </rv>
  <rv s="2">
    <v>31</v>
  </rv>
  <rv s="0">
    <v>https://www.bing.com/financeapi/forcetrigger?t=apmcfr&amp;q=BVMF%3aCSAN3&amp;form=skydnc</v>
    <v>Learn more on Bing</v>
  </rv>
  <rv s="1">
    <v>pt-BR</v>
    <v>apmcfr</v>
    <v>268435456</v>
    <v>1</v>
    <v>Da plataforma Refinitiv</v>
    <v>0</v>
    <v>1</v>
    <v>Cosan S.A (BVMF:CSAN3)</v>
    <v>3</v>
    <v>4</v>
    <v>Finance</v>
    <v>5</v>
    <v>20.81</v>
    <v>13.09</v>
    <v>BVMF</v>
    <v>1874071000</v>
    <v>16.23</v>
    <v>1966</v>
    <v>15.81</v>
    <v>1.1617999999999999</v>
    <v>B3 - Brazil Stock Exchange</v>
    <v>30284987360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15.67</v>
    <v>53498</v>
    <v>45223.556574074071</v>
    <v>33</v>
    <v>7038430</v>
    <v>BRL</v>
    <v>Cosan S.A</v>
    <v>Cosan S.A</v>
    <v>15.85</v>
    <v>16.16</v>
    <v>Av. Brigadeiro Faria Lima, 4.100 / 15 andar, Itaim Bibi, SAO PAULO, SAO PAULO, 04.538-132 BR</v>
    <v>Oil &amp; Gas</v>
    <v>CSAN3</v>
    <v>Ações</v>
    <v>Cosan S.A (BVMF:CSAN3)</v>
    <v>0.49</v>
    <v>3.1269999999999999E-2</v>
    <v>547600</v>
  </rv>
  <rv s="2">
    <v>34</v>
  </rv>
  <rv s="0">
    <v>https://www.bing.com/financeapi/forcetrigger?t=apmdz2&amp;q=BVMF%3aCVCB3&amp;form=skydnc</v>
    <v>Learn more on Bing</v>
  </rv>
  <rv s="1">
    <v>pt-BR</v>
    <v>apmdz2</v>
    <v>268435456</v>
    <v>1</v>
    <v>Da plataforma Refinitiv</v>
    <v>0</v>
    <v>1</v>
    <v>CVC Brasil Operadora e Agência de Viagens S.A. (BVMF:CVCB3)</v>
    <v>3</v>
    <v>4</v>
    <v>Finance</v>
    <v>5</v>
    <v>7.29</v>
    <v>2.17</v>
    <v>BVMF</v>
    <v>443914000</v>
    <v>2.85</v>
    <v>2009</v>
    <v>2.78</v>
    <v>2.1511999999999998</v>
    <v>B3 - Brazil Stock Exchange</v>
    <v>1238520060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2.73</v>
    <v>2000</v>
    <v>45223.556527777779</v>
    <v>36</v>
    <v>21395420</v>
    <v>BRL</v>
    <v>CVC Brasil Operadora e Agência de Viagens S.A.</v>
    <v>CVC Brasil Operadora e Agência de Viagens S.A.</v>
    <v>2.83</v>
    <v>2.79</v>
    <v>Rua da Catequese, 227, 11 andar, sala 111, Bairro Jardim, SANTO ANDRE, SAO PAULO, 09.090-401 BR</v>
    <v>Hotels &amp; Entertainment Services</v>
    <v>CVCB3</v>
    <v>Ações</v>
    <v>CVC Brasil Operadora e Agência de Viagens S.A. (BVMF:CVCB3)</v>
    <v>0.06</v>
    <v>2.1978000000000001E-2</v>
    <v>1960900</v>
  </rv>
  <rv s="2">
    <v>37</v>
  </rv>
  <rv s="0">
    <v>https://www.bing.com/financeapi/forcetrigger?t=apmeec&amp;q=BVMF%3aCYRE3&amp;form=skydnc</v>
    <v>Learn more on Bing</v>
  </rv>
  <rv s="4">
    <v>pt-BR</v>
    <v>apmeec</v>
    <v>268435456</v>
    <v>1</v>
    <v>Da plataforma Refinitiv</v>
    <v>10</v>
    <v>11</v>
    <v>Cyrela Brazil Realty S.A. Empreendimentos e Participações (BVMF:CYRE3)</v>
    <v>3</v>
    <v>12</v>
    <v>Finance</v>
    <v>5</v>
    <v>25.9</v>
    <v>11.19</v>
    <v>BVMF</v>
    <v>399742800</v>
    <v>18.88</v>
    <v>1993</v>
    <v>18.690000000000001</v>
    <v>1.6132</v>
    <v>B3 - Brazil Stock Exchange</v>
    <v>7495177500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18.510000000000002</v>
    <v>45223.556585648148</v>
    <v>39</v>
    <v>5666060</v>
    <v>BRL</v>
    <v>Cyrela Brazil Realty S.A. Empreendimentos e Participações</v>
    <v>Cyrela Brazil Realty S.A. Empreendimentos e Participações</v>
    <v>18.7</v>
    <v>18.75</v>
    <v>Rua do Rocio,109, 2 andar Sala01 Parte, Vila Olimpia, SAO PAULO, SAO PAULO, 04.552-000 BR</v>
    <v>Real Estate Operations</v>
    <v>CYRE3</v>
    <v>Ações</v>
    <v>Cyrela Brazil Realty S.A. Empreendimentos e Participações (BVMF:CYRE3)</v>
    <v>0.24</v>
    <v>1.2966E-2</v>
    <v>189000</v>
  </rv>
  <rv s="2">
    <v>40</v>
  </rv>
  <rv s="0">
    <v>https://www.bing.com/financeapi/forcetrigger?t=apmeyc&amp;q=BVMF%3aDIRR3&amp;form=skydnc</v>
    <v>Learn more on Bing</v>
  </rv>
  <rv s="1">
    <v>pt-BR</v>
    <v>apmeyc</v>
    <v>268435456</v>
    <v>1</v>
    <v>Da plataforma Refinitiv</v>
    <v>0</v>
    <v>1</v>
    <v>DIRECIONAL ENGENHARIA S.A. (BVMF:DIRR3)</v>
    <v>3</v>
    <v>4</v>
    <v>Finance</v>
    <v>5</v>
    <v>22.48</v>
    <v>11.76</v>
    <v>BVMF</v>
    <v>173500000</v>
    <v>17.29</v>
    <v>1981</v>
    <v>16.920000000000002</v>
    <v>1.3512999999999999</v>
    <v>B3 - Brazil Stock Exchange</v>
    <v>2935620000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17.05</v>
    <v>745</v>
    <v>45223.556574074071</v>
    <v>42</v>
    <v>2846990</v>
    <v>BRL</v>
    <v>DIRECIONAL ENGENHARIA S.A.</v>
    <v>DIRECIONAL ENGENHARIA S.A.</v>
    <v>17.18</v>
    <v>16.920000000000002</v>
    <v>Rua dos Otoni, 177, Santa Efigenia, BELO HORIZONTE, MINAS GERAIS, 30.150-270 BR</v>
    <v>Real Estate Operations</v>
    <v>DIRR3</v>
    <v>Ações</v>
    <v>DIRECIONAL ENGENHARIA S.A. (BVMF:DIRR3)</v>
    <v>-0.13</v>
    <v>-7.6249999999999998E-3</v>
    <v>81800</v>
  </rv>
  <rv s="2">
    <v>43</v>
  </rv>
  <rv s="0">
    <v>https://creativecommons.org/licenses/by-sa/3.0</v>
    <v>CC BY-SA 3.0</v>
  </rv>
  <rv s="0">
    <v>http://en.wikipedia.org/wiki/Eletrobras</v>
    <v>Wikipedia</v>
  </rv>
  <rv s="5">
    <v>45</v>
    <v>46</v>
  </rv>
  <rv s="6">
    <v>18</v>
    <v>https://www.bing.com/th?id=AMMS_47d2a68313bf3c91f117037b98f07a39&amp;qlt=95</v>
    <v>47</v>
    <v>0</v>
    <v>https://www.bing.com/images/search?form=xlimg&amp;q=eletrobras</v>
    <v>Image of Centrais Elétricas Brasileiras S.A.</v>
  </rv>
  <rv s="0">
    <v>https://www.bing.com/financeapi/forcetrigger?t=apmh9c&amp;q=BVMF%3aELET6&amp;form=skydnc</v>
    <v>Learn more on Bing</v>
  </rv>
  <rv s="7">
    <v>pt-BR</v>
    <v>apmh9c</v>
    <v>268435456</v>
    <v>1</v>
    <v>Da plataforma Refinitiv</v>
    <v>13</v>
    <v>14</v>
    <v>Centrais Elétricas Brasileiras S.A. (BVMF:ELET6)</v>
    <v>16</v>
    <v>17</v>
    <v>Finance</v>
    <v>5</v>
    <v>53.93</v>
    <v>31.35</v>
    <v>BVMF</v>
    <v>2307100000</v>
    <v>38.6</v>
    <v>1962</v>
    <v>38.299999999999997</v>
    <v>0.96560000000000001</v>
    <v>B3 - Brazil Stock Exchange</v>
    <v>80000700000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38.24</v>
    <v>9529</v>
    <v>45223.556562500002</v>
    <v>48</v>
    <v>49</v>
    <v>1390660</v>
    <v>BRL</v>
    <v>Centrais Elétricas Brasileiras S.A.</v>
    <v>Centrais Elétricas Brasileiras S.A.</v>
    <v>38.54</v>
    <v>38.42</v>
    <v>Rua da Quitanda, 196 - Centro, RIO DE JANEIRO, RIO DE JANEIRO, 20.091-005 BR</v>
    <v>Electrical Utilities &amp; IPPs</v>
    <v>ELET6</v>
    <v>Ações</v>
    <v>Centrais Elétricas Brasileiras S.A. (BVMF:ELET6)</v>
    <v>0.18</v>
    <v>4.7070000000000002E-3</v>
    <v>24400</v>
  </rv>
  <rv s="2">
    <v>50</v>
  </rv>
  <rv s="0">
    <v>https://www.bing.com/financeapi/forcetrigger?t=apmik2&amp;q=BVMF%3aEQTL3&amp;form=skydnc</v>
    <v>Learn more on Bing</v>
  </rv>
  <rv s="1">
    <v>pt-BR</v>
    <v>apmik2</v>
    <v>268435456</v>
    <v>1</v>
    <v>Da plataforma Refinitiv</v>
    <v>0</v>
    <v>1</v>
    <v>EQUATORIAL ENERGIA S.A. (BVMF:EQTL3)</v>
    <v>3</v>
    <v>4</v>
    <v>Finance</v>
    <v>5</v>
    <v>34.869999999999997</v>
    <v>23.82</v>
    <v>BVMF</v>
    <v>1145347000</v>
    <v>31.98</v>
    <v>1999</v>
    <v>31.42</v>
    <v>0.92630000000000001</v>
    <v>B3 - Brazil Stock Exchange</v>
    <v>36078430500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31.45</v>
    <v>1178</v>
    <v>45223.556527777779</v>
    <v>52</v>
    <v>6506510</v>
    <v>BRL</v>
    <v>EQUATORIAL ENERGIA S.A.</v>
    <v>EQUATORIAL ENERGIA S.A.</v>
    <v>31.75</v>
    <v>31.5</v>
    <v>Alameda A, Quadra SQS, n 100, Loteamento Quitandinha,Anexo A, sala 31, Altos do Calhau, SAO LUIS, MARANHAO, 65.070-900 BR</v>
    <v>Electrical Utilities &amp; IPPs</v>
    <v>EQTL3</v>
    <v>Ações</v>
    <v>EQUATORIAL ENERGIA S.A. (BVMF:EQTL3)</v>
    <v>0.05</v>
    <v>1.5900000000000001E-3</v>
    <v>129600</v>
  </rv>
  <rv s="2">
    <v>53</v>
  </rv>
  <rv s="0">
    <v>https://www.bing.com/financeapi/forcetrigger?t=apmlc7&amp;q=BVMF%3aFLRY3&amp;form=skydnc</v>
    <v>Learn more on Bing</v>
  </rv>
  <rv s="1">
    <v>pt-BR</v>
    <v>apmlc7</v>
    <v>268435456</v>
    <v>1</v>
    <v>Da plataforma Refinitiv</v>
    <v>0</v>
    <v>1</v>
    <v>Fleury S.A. (BVMF:FLRY3)</v>
    <v>3</v>
    <v>4</v>
    <v>Finance</v>
    <v>5</v>
    <v>18.09</v>
    <v>12.89</v>
    <v>BVMF</v>
    <v>547191000</v>
    <v>15.76</v>
    <v>1964</v>
    <v>15.53</v>
    <v>0.72140000000000004</v>
    <v>B3 - Brazil Stock Exchange</v>
    <v>8536179600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15.56</v>
    <v>27900</v>
    <v>45223.556528008594</v>
    <v>55</v>
    <v>3655490</v>
    <v>BRL</v>
    <v>Fleury S.A.</v>
    <v>Fleury S.A.</v>
    <v>15.72</v>
    <v>15.6</v>
    <v>Av. General Valdomiro de Lima, 508, Jabaquara, SAO PAULO, SAO PAULO, 04.344-070 BR</v>
    <v>Healthcare Providers &amp; Services</v>
    <v>FLRY3</v>
    <v>Ações</v>
    <v>Fleury S.A. (BVMF:FLRY3)</v>
    <v>0.04</v>
    <v>2.5709999999999999E-3</v>
    <v>172400</v>
  </rv>
  <rv s="2">
    <v>56</v>
  </rv>
  <rv s="0">
    <v>https://www.bing.com/financeapi/forcetrigger?t=apmnm7&amp;q=BVMF%3aGGBR4&amp;form=skydnc</v>
    <v>Learn more on Bing</v>
  </rv>
  <rv s="1">
    <v>pt-BR</v>
    <v>apmnm7</v>
    <v>268435456</v>
    <v>1</v>
    <v>Da plataforma Refinitiv</v>
    <v>0</v>
    <v>1</v>
    <v>GERDAU S.A. (BVMF:GGBR4)</v>
    <v>3</v>
    <v>4</v>
    <v>Finance</v>
    <v>5</v>
    <v>30.83</v>
    <v>21.01</v>
    <v>BVMF</v>
    <v>1757067000</v>
    <v>22.07</v>
    <v>1961</v>
    <v>21.84</v>
    <v>1.1195999999999999</v>
    <v>B3 - Brazil Stock Exchange</v>
    <v>37339000000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21.76</v>
    <v>40061</v>
    <v>45223.556597222225</v>
    <v>58</v>
    <v>9048740</v>
    <v>BRL</v>
    <v>GERDAU S.A.</v>
    <v>GERDAU S.A.</v>
    <v>22.07</v>
    <v>21.85</v>
    <v>Avenida Doutora Ruth Cardoso, 8.501, 8 andar, Pinheiros, SAO PAULO, SAO PAULO, 05.425-070 BR</v>
    <v>Metals &amp; Mining</v>
    <v>GGBR4</v>
    <v>Ações</v>
    <v>GERDAU S.A. (BVMF:GGBR4)</v>
    <v>0.09</v>
    <v>4.1359999999999999E-3</v>
    <v>236900</v>
  </rv>
  <rv s="2">
    <v>59</v>
  </rv>
  <rv s="0">
    <v>https://www.bing.com/financeapi/forcetrigger?t=apmo1h&amp;q=BVMF%3aGOAU4&amp;form=skydnc</v>
    <v>Learn more on Bing</v>
  </rv>
  <rv s="1">
    <v>pt-BR</v>
    <v>apmo1h</v>
    <v>268435456</v>
    <v>1</v>
    <v>Da plataforma Refinitiv</v>
    <v>0</v>
    <v>1</v>
    <v>METALURGICA GERDAU S.A. (BVMF:GOAU4)</v>
    <v>3</v>
    <v>4</v>
    <v>Finance</v>
    <v>5</v>
    <v>13.98</v>
    <v>9.83</v>
    <v>BVMF</v>
    <v>1033841000</v>
    <v>10.35</v>
    <v>1901</v>
    <v>10.19</v>
    <v>1.1534</v>
    <v>B3 - Brazil Stock Exchange</v>
    <v>10508050000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10.210000000000001</v>
    <v>45000</v>
    <v>45223.556585648148</v>
    <v>61</v>
    <v>8027400</v>
    <v>BRL</v>
    <v>METALURGICA GERDAU S.A.</v>
    <v>METALURGICA GERDAU S.A.</v>
    <v>10.35</v>
    <v>10.199999999999999</v>
    <v>Avenida Doutora Ruth Cardoso, 8.501,8 andar, Pinheiros, SAO PAULO, SAO PAULO, 05.425-070 BR</v>
    <v>Metals &amp; Mining</v>
    <v>GOAU4</v>
    <v>Ações</v>
    <v>METALURGICA GERDAU S.A. (BVMF:GOAU4)</v>
    <v>-0.01</v>
    <v>-9.7940000000000006E-4</v>
    <v>342900</v>
  </rv>
  <rv s="2">
    <v>62</v>
  </rv>
  <rv s="0">
    <v>https://www.bing.com/financeapi/forcetrigger?t=azs2pr&amp;q=BVMF%3aHAPV3&amp;form=skydnc</v>
    <v>Learn more on Bing</v>
  </rv>
  <rv s="4">
    <v>pt-BR</v>
    <v>azs2pr</v>
    <v>268435456</v>
    <v>1</v>
    <v>Da plataforma Refinitiv</v>
    <v>10</v>
    <v>11</v>
    <v>Hapvida Participações e Investimentos S/A (BVMF:HAPV3)</v>
    <v>3</v>
    <v>12</v>
    <v>Finance</v>
    <v>5</v>
    <v>8.11</v>
    <v>1.93</v>
    <v>BVMF</v>
    <v>7539463000</v>
    <v>4.13</v>
    <v>2001</v>
    <v>4.05</v>
    <v>1.2370000000000001</v>
    <v>B3 - Brazil Stock Exchange</v>
    <v>30911798299</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v>
    <v>45223.556562500002</v>
    <v>64</v>
    <v>77999820</v>
    <v>BRL</v>
    <v>Hapvida Participações e Investimentos S/A</v>
    <v>Hapvida Participações e Investimentos S/A</v>
    <v>4.07</v>
    <v>4.0999999999999996</v>
    <v>Avenida Heraclito Graca n 406, Centro, FORTALEZA, CEARA, 60.140-060 BR</v>
    <v>Healthcare Providers &amp; Services</v>
    <v>HAPV3</v>
    <v>Ações</v>
    <v>Hapvida Participações e Investimentos S/A (BVMF:HAPV3)</v>
    <v>0.1</v>
    <v>2.5000000000000001E-2</v>
    <v>3626200</v>
  </rv>
  <rv s="2">
    <v>65</v>
  </rv>
  <rv s="0">
    <v>https://www.bing.com/financeapi/forcetrigger?t=apms77&amp;q=BVMF%3aITSA4&amp;form=skydnc</v>
    <v>Learn more on Bing</v>
  </rv>
  <rv s="1">
    <v>pt-BR</v>
    <v>apms77</v>
    <v>268435456</v>
    <v>1</v>
    <v>Da plataforma Refinitiv</v>
    <v>0</v>
    <v>1</v>
    <v>ITAUSA S.A. (BVMF:ITSA4)</v>
    <v>3</v>
    <v>4</v>
    <v>Finance</v>
    <v>5</v>
    <v>9.7899999999999991</v>
    <v>7.29</v>
    <v>BVMF</v>
    <v>9836333000</v>
    <v>8.7899999999999991</v>
    <v>1966</v>
    <v>8.77</v>
    <v>0.98050000000000004</v>
    <v>B3 - Brazil Stock Exchange</v>
    <v>86378230000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8.73</v>
    <v>127000</v>
    <v>45223.556606435159</v>
    <v>67</v>
    <v>20842720</v>
    <v>BRL</v>
    <v>ITAUSA S.A.</v>
    <v>ITAUSA S.A.</v>
    <v>8.7799999999999994</v>
    <v>8.7899999999999991</v>
    <v>Avenida Paulista, 1938, 5Th Floor, Bela Vista, SAO PAULO, SAO PAULO, 01.310-200 BR</v>
    <v>Banking Services</v>
    <v>ITSA4</v>
    <v>Ações</v>
    <v>ITAUSA S.A. (BVMF:ITSA4)</v>
    <v>0.06</v>
    <v>6.8730000000000006E-3</v>
    <v>786400</v>
  </rv>
  <rv s="2">
    <v>68</v>
  </rv>
  <rv s="0">
    <v>https://www.bing.com/financeapi/forcetrigger?t=apmtnm&amp;q=BVMF%3aKEPL3&amp;form=skydnc</v>
    <v>Learn more on Bing</v>
  </rv>
  <rv s="1">
    <v>pt-BR</v>
    <v>apmtnm</v>
    <v>268435456</v>
    <v>1</v>
    <v>Da plataforma Refinitiv</v>
    <v>0</v>
    <v>1</v>
    <v>Kepler Weber S.A. (BVMF:KEPL3)</v>
    <v>3</v>
    <v>4</v>
    <v>Finance</v>
    <v>5</v>
    <v>12.29</v>
    <v>6.71</v>
    <v>BVMF</v>
    <v>179720100</v>
    <v>10.8</v>
    <v>1936</v>
    <v>10.65</v>
    <v>0.86799999999999999</v>
    <v>B3 - Brazil Stock Exchange</v>
    <v>1914019065</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10.6</v>
    <v>1925</v>
    <v>45223.556518414065</v>
    <v>70</v>
    <v>841480</v>
    <v>BRL</v>
    <v>Kepler Weber S.A.</v>
    <v>Kepler Weber S.A.</v>
    <v>10.8</v>
    <v>10.65</v>
    <v>Rua do Rocio n 84, 3 andar, Vila Olimpia, SAO PAULO, SAO PAULO, 04.552-000 BR</v>
    <v>Machinery, Equipment &amp; Components</v>
    <v>KEPL3</v>
    <v>Ações</v>
    <v>Kepler Weber S.A. (BVMF:KEPL3)</v>
    <v>0.05</v>
    <v>4.7169999999999998E-3</v>
    <v>28600</v>
  </rv>
  <rv s="2">
    <v>71</v>
  </rv>
  <rv s="0">
    <v>https://www.bing.com/financeapi/forcetrigger?t=c2vjhw&amp;q=BVMF%3aLVTC3&amp;form=skydnc</v>
    <v>Learn more on Bing</v>
  </rv>
  <rv s="4">
    <v>pt-BR</v>
    <v>c2vjhw</v>
    <v>268435456</v>
    <v>1</v>
    <v>Da plataforma Refinitiv</v>
    <v>10</v>
    <v>11</v>
    <v>Livetech da Bahia Indústria e Comércio S.A. (BVMF:LVTC3)</v>
    <v>3</v>
    <v>12</v>
    <v>Finance</v>
    <v>5</v>
    <v>9.26</v>
    <v>3.87</v>
    <v>BVMF</v>
    <v>64663060</v>
    <v>4.01</v>
    <v>2003</v>
    <v>4.01</v>
    <v>1.486</v>
    <v>B3 - Brazil Stock Exchange</v>
    <v>259298870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3.97</v>
    <v>45223.554722222223</v>
    <v>73</v>
    <v>18990</v>
    <v>BRL</v>
    <v>Livetech da Bahia Indústria e Comércio S.A.</v>
    <v>Livetech da Bahia Indústria e Comércio S.A.</v>
    <v>4.01</v>
    <v>4.01</v>
    <v>Rodovia BA-262, Ilheus x Urucuca, s/n, Km 2,8 Quadra A, Polo de Informatica, Iguape, ILHEUS, BAHIA, 45.658-335 BR</v>
    <v>Integrated Hardware &amp; Software</v>
    <v>LVTC3</v>
    <v>Ações</v>
    <v>Livetech da Bahia Indústria e Comércio S.A. (BVMF:LVTC3)</v>
    <v>0.04</v>
    <v>1.0076E-2</v>
    <v>100</v>
  </rv>
  <rv s="2">
    <v>74</v>
  </rv>
  <rv s="0">
    <v>https://www.bing.com/financeapi/forcetrigger?t=btotsm&amp;q=BVMF%3aMTRE3&amp;form=skydnc</v>
    <v>Learn more on Bing</v>
  </rv>
  <rv s="1">
    <v>pt-BR</v>
    <v>btotsm</v>
    <v>268435456</v>
    <v>1</v>
    <v>Da plataforma Refinitiv</v>
    <v>0</v>
    <v>1</v>
    <v>MITRE REALTY EMPREENDIMENTOS E PARTICIPAÇÕES S.A. (BVMF:MTRE3)</v>
    <v>3</v>
    <v>4</v>
    <v>Finance</v>
    <v>5</v>
    <v>7.14</v>
    <v>2.82</v>
    <v>BVMF</v>
    <v>105774800</v>
    <v>3.82</v>
    <v>2005</v>
    <v>3.68</v>
    <v>1.4743999999999999</v>
    <v>B3 - Brazil Stock Exchange</v>
    <v>394540004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3.66</v>
    <v>159</v>
    <v>45223.556489640629</v>
    <v>76</v>
    <v>1535230</v>
    <v>BRL</v>
    <v>MITRE REALTY EMPREENDIMENTOS E PARTICIPAÇÕES S.A.</v>
    <v>MITRE REALTY EMPREENDIMENTOS E PARTICIPAÇÕES S.A.</v>
    <v>3.68</v>
    <v>3.73</v>
    <v>Alameda Santos, 700, 5 Andar, Jardim Paulista, SAO PAULO, SAO PAULO, 01.418-002 BR</v>
    <v>Homebuilding &amp; Construction Supplies</v>
    <v>MTRE3</v>
    <v>Ações</v>
    <v>MITRE REALTY EMPREENDIMENTOS E PARTICIPAÇÕES S.A. (BVMF:MTRE3)</v>
    <v>7.0000000000000007E-2</v>
    <v>1.9126000000000001E-2</v>
    <v>154600</v>
  </rv>
  <rv s="2">
    <v>77</v>
  </rv>
  <rv s="0">
    <v>https://www.bing.com/financeapi/forcetrigger?t=apn2kr&amp;q=BVMF%3aOIBR3&amp;form=skydnc</v>
    <v>Learn more on Bing</v>
  </rv>
  <rv s="1">
    <v>pt-BR</v>
    <v>apn2kr</v>
    <v>268435456</v>
    <v>1</v>
    <v>Da plataforma Refinitiv</v>
    <v>0</v>
    <v>1</v>
    <v>Oi S.A. – Em Recuperação Judicial (BVMF:OIBR3)</v>
    <v>3</v>
    <v>4</v>
    <v>Finance</v>
    <v>5</v>
    <v>2.9</v>
    <v>0.56999999999999995</v>
    <v>BVMF</v>
    <v>660303800</v>
    <v>0.65</v>
    <v>1963</v>
    <v>0.63</v>
    <v>1.5274000000000001</v>
    <v>B3 - Brazil Stock Exchange</v>
    <v>436495900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0.63</v>
    <v>6558</v>
    <v>45223.556388888886</v>
    <v>79</v>
    <v>74060</v>
    <v>BRL</v>
    <v>Oi S.A. – Em Recuperação Judicial</v>
    <v>Oi S.A. – Em Recuperação Judicial</v>
    <v>0.64</v>
    <v>0.64</v>
    <v>Rua do Lavradio, 71,2 andar, Centro, RIO DE JANEIRO, RIO DE JANEIRO, 20.230-070 BR</v>
    <v>Telecommunications Services</v>
    <v>OIBR3</v>
    <v>Ações</v>
    <v>Oi S.A. – Em Recuperação Judicial (BVMF:OIBR3)</v>
    <v>0.01</v>
    <v>1.5872999999999998E-2</v>
    <v>435600</v>
  </rv>
  <rv s="2">
    <v>80</v>
  </rv>
  <rv s="0">
    <v>https://www.bing.com/financeapi/forcetrigger?t=apn4gh&amp;q=BVMF%3aPETR4&amp;form=skydnc</v>
    <v>Learn more on Bing</v>
  </rv>
  <rv s="1">
    <v>pt-BR</v>
    <v>apn4gh</v>
    <v>268435456</v>
    <v>1</v>
    <v>Da plataforma Refinitiv</v>
    <v>0</v>
    <v>1</v>
    <v>Petróleo Brasileiro S.A. (Petrobras) (BVMF:PETR4)</v>
    <v>3</v>
    <v>4</v>
    <v>Finance</v>
    <v>5</v>
    <v>38.86</v>
    <v>16.8</v>
    <v>BVMF</v>
    <v>13044500000</v>
    <v>35.950000000000003</v>
    <v>1953</v>
    <v>35.24</v>
    <v>1.36</v>
    <v>B3 - Brazil Stock Exchange</v>
    <v>483450300000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35.35</v>
    <v>45149</v>
    <v>45223.556597222225</v>
    <v>82</v>
    <v>60680720</v>
    <v>BRL</v>
    <v>Petróleo Brasileiro S.A. (Petrobras)</v>
    <v>Petróleo Brasileiro S.A. (Petrobras)</v>
    <v>35.65</v>
    <v>35.479999999999997</v>
    <v>Av. Republica do Chile, n 65, 24 andar, Centro, Rio de Janeiro, RIO DE JANEIRO, 20.031-912 BR</v>
    <v>Oil &amp; Gas</v>
    <v>PETR4</v>
    <v>Ações</v>
    <v>Petróleo Brasileiro S.A. (Petrobras) (BVMF:PETR4)</v>
    <v>0.13</v>
    <v>3.6780000000000003E-3</v>
    <v>10136900</v>
  </rv>
  <rv s="2">
    <v>83</v>
  </rv>
  <rv s="0">
    <v>https://www.bing.com/financeapi/forcetrigger?t=bwn8hw&amp;q=BVMF%3aRRRP3&amp;form=skydnc</v>
    <v>Learn more on Bing</v>
  </rv>
  <rv s="1">
    <v>pt-BR</v>
    <v>bwn8hw</v>
    <v>268435456</v>
    <v>1</v>
    <v>Da plataforma Refinitiv</v>
    <v>0</v>
    <v>1</v>
    <v>3R Petroleum Óleo e Gás S.A. (BVMF:RRRP3)</v>
    <v>3</v>
    <v>4</v>
    <v>Finance</v>
    <v>5</v>
    <v>50.78</v>
    <v>25.94</v>
    <v>BVMF</v>
    <v>239984900</v>
    <v>32.94</v>
    <v>2010</v>
    <v>32.53</v>
    <v>1.728</v>
    <v>B3 - Brazil Stock Exchange</v>
    <v>7847506230</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32.1</v>
    <v>531</v>
    <v>45223.556574074071</v>
    <v>85</v>
    <v>6837400</v>
    <v>BRL</v>
    <v>3R Petroleum Óleo e Gás S.A.</v>
    <v>3R Petroleum Óleo e Gás S.A.</v>
    <v>32.630000000000003</v>
    <v>32.700000000000003</v>
    <v>Praia de Botafogo, 186, SL 1301, 1401, 1501, Botafogo, Rio De Janeiro, RIO DE JANEIRO, 22.250-145 BR</v>
    <v>Oil &amp; Gas</v>
    <v>RRRP3</v>
    <v>Ações</v>
    <v>3R Petroleum Óleo e Gás S.A. (BVMF:RRRP3)</v>
    <v>0.6</v>
    <v>1.8692E-2</v>
    <v>133700</v>
  </rv>
  <rv s="2">
    <v>86</v>
  </rv>
  <rv s="0">
    <v>https://www.bing.com/financeapi/forcetrigger?t=ay1qfr&amp;q=BVMF%3aSAPR11&amp;form=skydnc</v>
    <v>Learn more on Bing</v>
  </rv>
  <rv s="3">
    <v>pt-BR</v>
    <v>ay1qfr</v>
    <v>268435456</v>
    <v>1</v>
    <v>Da plataforma Refinitiv</v>
    <v>6</v>
    <v>7</v>
    <v>CIA SANEAMENTO DO PARANA UNT (BVMF:SAPR11)</v>
    <v>8</v>
    <v>9</v>
    <v>Finance</v>
    <v>5</v>
    <v>24.32</v>
    <v>14.8</v>
    <v>BVMF</v>
    <v>23.17</v>
    <v>22.89</v>
    <v>B3 - Brazil Stock Exchange</v>
    <v>22.82</v>
    <v>45223.556481481479</v>
    <v>88</v>
    <v>BRL</v>
    <v>CIA SANEAMENTO DO PARANA UNT</v>
    <v>22.89</v>
    <v>23.12</v>
    <v>SAPR11</v>
    <v>Fundos mais negociados</v>
    <v>CIA SANEAMENTO DO PARANA UNT (BVMF:SAPR11)</v>
    <v>0.3</v>
    <v>1.3146E-2</v>
    <v>47200</v>
  </rv>
  <rv s="2">
    <v>89</v>
  </rv>
  <rv s="0">
    <v>https://www.bing.com/financeapi/forcetrigger?t=bpryr7&amp;q=BVMF%3aSBFG3&amp;form=skydnc</v>
    <v>Learn more on Bing</v>
  </rv>
  <rv s="1">
    <v>pt-BR</v>
    <v>bpryr7</v>
    <v>268435456</v>
    <v>1</v>
    <v>Da plataforma Refinitiv</v>
    <v>0</v>
    <v>1</v>
    <v>GRUPO SBF S.A. (BVMF:SBFG3)</v>
    <v>3</v>
    <v>4</v>
    <v>Finance</v>
    <v>5</v>
    <v>20.77</v>
    <v>6.28</v>
    <v>BVMF</v>
    <v>243689000</v>
    <v>7.29</v>
    <v>2011</v>
    <v>7.15</v>
    <v>1.627</v>
    <v>B3 - Brazil Stock Exchange</v>
    <v>1744813240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7.1</v>
    <v>8196</v>
    <v>45223.556585648148</v>
    <v>91</v>
    <v>2185270</v>
    <v>BRL</v>
    <v>GRUPO SBF S.A.</v>
    <v>GRUPO SBF S.A.</v>
    <v>7.25</v>
    <v>7.16</v>
    <v>Av Dra Ruth Cardoso 7221 Andar Ed Birman 3, Pinheiros, PINHEIROS, SAO PAULO, 05.425-902 BR</v>
    <v>Specialty Retailers</v>
    <v>SBFG3</v>
    <v>Ações</v>
    <v>GRUPO SBF S.A. (BVMF:SBFG3)</v>
    <v>0.06</v>
    <v>8.4510000000000002E-3</v>
    <v>67300</v>
  </rv>
  <rv s="2">
    <v>92</v>
  </rv>
  <rv s="0">
    <v>https://www.bing.com/financeapi/forcetrigger?t=apnjsm&amp;q=BVMF%3aVALE3&amp;form=skydnc</v>
    <v>Learn more on Bing</v>
  </rv>
  <rv s="1">
    <v>pt-BR</v>
    <v>apnjsm</v>
    <v>268435456</v>
    <v>1</v>
    <v>Da plataforma Refinitiv</v>
    <v>0</v>
    <v>1</v>
    <v>VALE S.A. (BVMF:VALE3)</v>
    <v>3</v>
    <v>4</v>
    <v>Finance</v>
    <v>5</v>
    <v>93.36</v>
    <v>61</v>
    <v>BVMF</v>
    <v>4539008000</v>
    <v>64.27</v>
    <v>1943</v>
    <v>63.92</v>
    <v>0.56230000000000002</v>
    <v>B3 - Brazil Stock Exchange</v>
    <v>290451121920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62.56</v>
    <v>64516</v>
    <v>45223.556597222225</v>
    <v>94</v>
    <v>23693250</v>
    <v>BRL</v>
    <v>VALE S.A.</v>
    <v>VALE S.A.</v>
    <v>64</v>
    <v>63.99</v>
    <v>Pr Botafogo 00186 Sal 1101 Sal 1601 Sal 1701 Sal 1801, Botafogo, RIO DE JANEIRO, RIO DE JANEIRO, 22.250-145 BR</v>
    <v>Metals &amp; Mining</v>
    <v>VALE3</v>
    <v>Ações</v>
    <v>VALE S.A. (BVMF:VALE3)</v>
    <v>1.43</v>
    <v>2.2858E-2</v>
    <v>2594600</v>
  </rv>
  <rv s="2">
    <v>95</v>
  </rv>
  <rv s="0">
    <v>https://www.bing.com/financeapi/forcetrigger?t=apnkdm&amp;q=BVMF%3aVIVT3&amp;form=skydnc</v>
    <v>Learn more on Bing</v>
  </rv>
  <rv s="1">
    <v>pt-BR</v>
    <v>apnkdm</v>
    <v>268435456</v>
    <v>1</v>
    <v>Da plataforma Refinitiv</v>
    <v>0</v>
    <v>1</v>
    <v>TELEFÔNICA BRASIL S.A. (BVMF:VIVT3)</v>
    <v>3</v>
    <v>4</v>
    <v>Finance</v>
    <v>5</v>
    <v>46.83</v>
    <v>34.18</v>
    <v>BVMF</v>
    <v>1663557000</v>
    <v>45.45</v>
    <v>1998</v>
    <v>45.1</v>
    <v>0.16450000000000001</v>
    <v>B3 - Brazil Stock Exchange</v>
    <v>74993140000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45</v>
    <v>33000</v>
    <v>45223.556574074071</v>
    <v>97</v>
    <v>2586630</v>
    <v>BRL</v>
    <v>TELEFÔNICA BRASIL S.A.</v>
    <v>TELEFÔNICA BRASIL S.A.</v>
    <v>45.1</v>
    <v>45.16</v>
    <v>Av Engenheiro Luis Carlos Berrini, 1376 32 andar, Cidade Moncoes, SAO PAULO, SAO PAULO, 04.571-936 BR</v>
    <v>Telecommunications Services</v>
    <v>VIVT3</v>
    <v>Ações</v>
    <v>TELEFÔNICA BRASIL S.A. (BVMF:VIVT3)</v>
    <v>0.16</v>
    <v>3.5560000000000001E-3</v>
    <v>30900</v>
  </rv>
  <rv s="2">
    <v>98</v>
  </rv>
  <rv s="0">
    <v>https://www.bing.com/financeapi/forcetrigger?t=apnl4c&amp;q=BVMF%3aVULC3&amp;form=skydnc</v>
    <v>Learn more on Bing</v>
  </rv>
  <rv s="1">
    <v>pt-BR</v>
    <v>apnl4c</v>
    <v>268435456</v>
    <v>1</v>
    <v>Da plataforma Refinitiv</v>
    <v>0</v>
    <v>1</v>
    <v>VULCABRAS S.A. (BVMF:VULC3)</v>
    <v>3</v>
    <v>4</v>
    <v>Finance</v>
    <v>5</v>
    <v>21.76</v>
    <v>10.19</v>
    <v>BVMF</v>
    <v>245916200</v>
    <v>18.57</v>
    <v>1952</v>
    <v>18.329999999999998</v>
    <v>1.1045</v>
    <v>B3 - Brazil Stock Exchange</v>
    <v>4539613052</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18.329999999999998</v>
    <v>23878</v>
    <v>45223.55636574074</v>
    <v>100</v>
    <v>453550</v>
    <v>BRL</v>
    <v>VULCABRAS S.A.</v>
    <v>VULCABRAS S.A.</v>
    <v>18.329999999999998</v>
    <v>18.46</v>
    <v>Av. Antonio Frederico Ozanan,1440, Da Grama, JUNDIAI, SAO PAULO, 13.219-001 BR</v>
    <v>Textiles &amp; Apparel</v>
    <v>VULC3</v>
    <v>Ações</v>
    <v>VULCABRAS S.A. (BVMF:VULC3)</v>
    <v>0.13</v>
    <v>7.0920000000000002E-3</v>
    <v>10900</v>
  </rv>
  <rv s="2">
    <v>101</v>
  </rv>
  <rv s="0">
    <v>https://www.bing.com/financeapi/forcetrigger?t=apnlim&amp;q=BVMF%3aWEGE3&amp;form=skydnc</v>
    <v>Learn more on Bing</v>
  </rv>
  <rv s="1">
    <v>pt-BR</v>
    <v>apnlim</v>
    <v>268435456</v>
    <v>1</v>
    <v>Da plataforma Refinitiv</v>
    <v>0</v>
    <v>1</v>
    <v>WEG S.A. (BVMF:WEGE3)</v>
    <v>3</v>
    <v>4</v>
    <v>Finance</v>
    <v>5</v>
    <v>42.07</v>
    <v>33.36</v>
    <v>BVMF</v>
    <v>4197318000</v>
    <v>34.67</v>
    <v>1961</v>
    <v>34.36</v>
    <v>0.61529999999999996</v>
    <v>B3 - Brazil Stock Exchange</v>
    <v>145227202800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33.9</v>
    <v>39137</v>
    <v>45223.556585648148</v>
    <v>103</v>
    <v>5602940</v>
    <v>BRL</v>
    <v>WEG S.A.</v>
    <v>WEG S.A.</v>
    <v>34.54</v>
    <v>34.6</v>
    <v>Av. Prefeito Waldemar Grubba,3300, Vila Lalau, JARAGUA DO SUL, SANTA CATARINA, 89.256-900 BR</v>
    <v>Machinery, Equipment &amp; Components</v>
    <v>WEGE3</v>
    <v>Ações</v>
    <v>WEG S.A. (BVMF:WEGE3)</v>
    <v>0.7</v>
    <v>2.0649000000000001E-2</v>
    <v>1142000</v>
  </rv>
  <rv s="2">
    <v>104</v>
  </rv>
  <rv s="0">
    <v>https://www.bing.com/financeapi/forcetrigger?t=apmipr&amp;q=BVMF%3aYDUQ3&amp;form=skydnc</v>
    <v>Learn more on Bing</v>
  </rv>
  <rv s="1">
    <v>pt-BR</v>
    <v>apmipr</v>
    <v>268435456</v>
    <v>1</v>
    <v>Da plataforma Refinitiv</v>
    <v>0</v>
    <v>1</v>
    <v>YDUQS Participações S.A. (BVMF:YDUQ3)</v>
    <v>3</v>
    <v>4</v>
    <v>Finance</v>
    <v>5</v>
    <v>24.32</v>
    <v>6.4</v>
    <v>BVMF</v>
    <v>309088800</v>
    <v>18.829999999999998</v>
    <v>2007</v>
    <v>18.309999999999999</v>
    <v>1.9767999999999999</v>
    <v>B3 - Brazil Stock Exchange</v>
    <v>5693415696</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18.440000000000001</v>
    <v>17882</v>
    <v>45223.556527777779</v>
    <v>106</v>
    <v>5830280</v>
    <v>BRL</v>
    <v>YDUQS Participações S.A.</v>
    <v>YDUQS Participações S.A.</v>
    <v>18.829999999999998</v>
    <v>18.420000000000002</v>
    <v>Avenida Venezuela 43 6 andar, Saude, RIO DE JANEIRO, RIO DE JANEIRO, 20.081-311 BR</v>
    <v>School, College &amp; University</v>
    <v>YDUQ3</v>
    <v>Ações</v>
    <v>YDUQS Participações S.A. (BVMF:YDUQ3)</v>
    <v>-0.02</v>
    <v>-1.085E-3</v>
    <v>335700</v>
  </rv>
  <rv s="2">
    <v>107</v>
  </rv>
  <rv s="0">
    <v>https://www.bing.com/financeapi/forcetrigger?t=apltmw&amp;q=BVMF%3aAAPL34&amp;form=skydnc</v>
    <v>Learn more on Bing</v>
  </rv>
  <rv s="1">
    <v>pt-BR</v>
    <v>apltmw</v>
    <v>268435456</v>
    <v>1</v>
    <v>Da plataforma Refinitiv</v>
    <v>0</v>
    <v>1</v>
    <v>APPLE INC. (BVMF:AAPL34)</v>
    <v>3</v>
    <v>19</v>
    <v>Finance</v>
    <v>5</v>
    <v>47.51</v>
    <v>32.950000000000003</v>
    <v>BVMF</v>
    <v>15634230000</v>
    <v>43.56</v>
    <v>1977</v>
    <v>43.43</v>
    <v>1.3050999999999999</v>
    <v>B3 - Brazil Stock Exchange</v>
    <v>2704722000000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43.27</v>
    <v>164000</v>
    <v>45223.556608796294</v>
    <v>109</v>
    <v>54380600</v>
    <v>BRL</v>
    <v>APPLE INC.</v>
    <v>APPLE INC.</v>
    <v>43.45</v>
    <v>43.47</v>
    <v>One Apple Park Way, CUPERTINO, CA, 95014 US</v>
    <v>Computers, Phones &amp; Household Electronics</v>
    <v>AAPL34</v>
    <v>Ações</v>
    <v>APPLE INC. (BVMF:AAPL34)</v>
    <v>0.2</v>
    <v>4.6220000000000002E-3</v>
    <v>2904</v>
  </rv>
  <rv s="2">
    <v>110</v>
  </rv>
  <rv s="0">
    <v>https://www.bing.com/financeapi/forcetrigger?t=aplw3m&amp;q=BVMF%3aAMZO34&amp;form=skydnc</v>
    <v>Learn more on Bing</v>
  </rv>
  <rv s="1">
    <v>pt-BR</v>
    <v>aplw3m</v>
    <v>268435456</v>
    <v>1</v>
    <v>Da plataforma Refinitiv</v>
    <v>0</v>
    <v>1</v>
    <v>AMAZON.COM, INC. (BVMF:AMZO34)</v>
    <v>3</v>
    <v>19</v>
    <v>Finance</v>
    <v>5</v>
    <v>35.67</v>
    <v>21.27</v>
    <v>BVMF</v>
    <v>10317750000</v>
    <v>32.22</v>
    <v>1996</v>
    <v>32.119999999999997</v>
    <v>1.1862999999999999</v>
    <v>B3 - Brazil Stock Exchange</v>
    <v>1305815000000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31.77</v>
    <v>1461000</v>
    <v>45223.556527777779</v>
    <v>112</v>
    <v>48477840</v>
    <v>BRL</v>
    <v>AMAZON.COM, INC.</v>
    <v>AMAZON.COM, INC.</v>
    <v>32.200000000000003</v>
    <v>32.17</v>
    <v>410 Terry Ave N, SEATTLE, WA, 98109 US</v>
    <v>Diversified Retail</v>
    <v>AMZO34</v>
    <v>Ações</v>
    <v>AMAZON.COM, INC. (BVMF:AMZO34)</v>
    <v>0.4</v>
    <v>1.2589999999999999E-2</v>
    <v>2541</v>
  </rv>
  <rv s="2">
    <v>113</v>
  </rv>
  <rv s="0">
    <v>https://www.bing.com/financeapi/forcetrigger?t=brizfr&amp;q=BVMF%3aASML34&amp;form=skydnc</v>
    <v>Learn more on Bing</v>
  </rv>
  <rv s="1">
    <v>pt-BR</v>
    <v>brizfr</v>
    <v>268435456</v>
    <v>1</v>
    <v>Da plataforma Refinitiv</v>
    <v>0</v>
    <v>1</v>
    <v>ASML Holding NV (BVMF:ASML34)</v>
    <v>3</v>
    <v>20</v>
    <v>Finance</v>
    <v>5</v>
    <v>68.87</v>
    <v>41.65</v>
    <v>BVMF</v>
    <v>403138200</v>
    <v>53.9</v>
    <v>1994</v>
    <v>52.75</v>
    <v>1.5435000000000001</v>
    <v>B3 - Brazil Stock Exchange</v>
    <v>220556900000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53.28</v>
    <v>39850</v>
    <v>45222.947916666664</v>
    <v>115</v>
    <v>678020</v>
    <v>BRL</v>
    <v>ASML Holding NV</v>
    <v>ASML Holding NV</v>
    <v>53</v>
    <v>53.68</v>
    <v>De Run 6501, VELDHOVEN, NOORD-BRABANT, 5504 DR NL</v>
    <v>Semiconductors &amp; Semiconductor Equipment</v>
    <v>ASML34</v>
    <v>Ações</v>
    <v>ASML Holding NV (BVMF:ASML34)</v>
    <v>0.4</v>
    <v>7.5079999999999999E-3</v>
    <v>301</v>
  </rv>
  <rv s="2">
    <v>116</v>
  </rv>
  <rv s="0">
    <v>https://www.bing.com/financeapi/forcetrigger?t=bpxc1h&amp;q=BVMF%3aAZOI34&amp;form=skydnc</v>
    <v>Learn more on Bing</v>
  </rv>
  <rv s="1">
    <v>pt-BR</v>
    <v>bpxc1h</v>
    <v>268435456</v>
    <v>1</v>
    <v>Da plataforma Refinitiv</v>
    <v>0</v>
    <v>1</v>
    <v>AUTOZONE, INC. (BVMF:AZOI34)</v>
    <v>3</v>
    <v>19</v>
    <v>Finance</v>
    <v>5</v>
    <v>70.040000000000006</v>
    <v>51.55</v>
    <v>BVMF</v>
    <v>17857000</v>
    <v>56.31</v>
    <v>1991</v>
    <v>55.93</v>
    <v>0.65080000000000005</v>
    <v>B3 - Brazil Stock Exchange</v>
    <v>44438040000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57.05</v>
    <v>69440</v>
    <v>45222.836805555555</v>
    <v>118</v>
    <v>128280</v>
    <v>BRL</v>
    <v>AUTOZONE, INC.</v>
    <v>AUTOZONE, INC.</v>
    <v>56.31</v>
    <v>55.93</v>
    <v>123 S Front St, MEMPHIS, TN, 38103 US</v>
    <v>Specialty Retailers</v>
    <v>AZOI34</v>
    <v>Ações</v>
    <v>AUTOZONE, INC. (BVMF:AZOI34)</v>
    <v>-1.1200000000000001</v>
    <v>-1.9632E-2</v>
    <v>50</v>
  </rv>
  <rv s="2">
    <v>119</v>
  </rv>
  <rv s="0">
    <v>https://www.bing.com/financeapi/forcetrigger?t=aplzww&amp;q=BVMF%3aBERK34&amp;form=skydnc</v>
    <v>Learn more on Bing</v>
  </rv>
  <rv s="1">
    <v>pt-BR</v>
    <v>aplzww</v>
    <v>268435456</v>
    <v>1</v>
    <v>Da plataforma Refinitiv</v>
    <v>0</v>
    <v>1</v>
    <v>BERKSHIRE HATHAWAY INC., (BVMF:BERK34)</v>
    <v>3</v>
    <v>19</v>
    <v>Finance</v>
    <v>5</v>
    <v>91.6</v>
    <v>71.239999999999995</v>
    <v>BVMF</v>
    <v>1447370</v>
    <v>85.14</v>
    <v>1998</v>
    <v>84.39</v>
    <v>0.87519999999999998</v>
    <v>B3 - Brazil Stock Exchange</v>
    <v>735461900000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84.39</v>
    <v>383000</v>
    <v>45223.556504629632</v>
    <v>121</v>
    <v>7740</v>
    <v>BRL</v>
    <v>BERKSHIRE HATHAWAY INC.,</v>
    <v>BERKSHIRE HATHAWAY INC.,</v>
    <v>84.39</v>
    <v>85.14</v>
    <v>3555 Farnam St, OMAHA, NE, 68131 US</v>
    <v>Consumer Goods Conglomerates</v>
    <v>BERK34</v>
    <v>Ações</v>
    <v>BERKSHIRE HATHAWAY INC., (BVMF:BERK34)</v>
    <v>0.75</v>
    <v>8.8870000000000008E-3</v>
    <v>47</v>
  </rv>
  <rv s="2">
    <v>122</v>
  </rv>
  <rv s="0">
    <v>https://www.bing.com/financeapi/forcetrigger?t=bpxc77&amp;q=BVMF%3aBKNG34&amp;form=skydnc</v>
    <v>Learn more on Bing</v>
  </rv>
  <rv s="1">
    <v>pt-BR</v>
    <v>bpxc77</v>
    <v>268435456</v>
    <v>1</v>
    <v>Da plataforma Refinitiv</v>
    <v>0</v>
    <v>1</v>
    <v>BOOKING HOLDINGS INC. (BVMF:BKNG34)</v>
    <v>3</v>
    <v>19</v>
    <v>Finance</v>
    <v>5</v>
    <v>91.9</v>
    <v>52.52</v>
    <v>BVMF</v>
    <v>35692160</v>
    <v>81.55</v>
    <v>1998</v>
    <v>79.2</v>
    <v>1.3540000000000001</v>
    <v>B3 - Brazil Stock Exchange</v>
    <v>98390420000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79.2</v>
    <v>21600</v>
    <v>45222.947916666664</v>
    <v>124</v>
    <v>273410</v>
    <v>BRL</v>
    <v>BOOKING HOLDINGS INC.</v>
    <v>BOOKING HOLDINGS INC.</v>
    <v>79.2</v>
    <v>81.12</v>
    <v>800 CONNECTICUT AVE, NORWALK, CT, 06854-1631 US</v>
    <v>Hotels &amp; Entertainment Services</v>
    <v>BKNG34</v>
    <v>Ações</v>
    <v>BOOKING HOLDINGS INC. (BVMF:BKNG34)</v>
    <v>1.92</v>
    <v>2.4242E-2</v>
    <v>47795</v>
  </rv>
  <rv s="2">
    <v>125</v>
  </rv>
  <rv s="0">
    <v>https://www.bing.com/financeapi/forcetrigger?t=c512w7&amp;q=BVMF%3aC2RW34&amp;form=skydnc</v>
    <v>Learn more on Bing</v>
  </rv>
  <rv s="1">
    <v>pt-BR</v>
    <v>c512w7</v>
    <v>268435456</v>
    <v>1</v>
    <v>Da plataforma Refinitiv</v>
    <v>0</v>
    <v>1</v>
    <v>CROWDSTRIKE HOLDINGS, INC. (BVMF:C2RW34)</v>
    <v>3</v>
    <v>19</v>
    <v>Finance</v>
    <v>5</v>
    <v>43.7</v>
    <v>22.06</v>
    <v>BVMF</v>
    <v>238788200</v>
    <v>41.36</v>
    <v>2011</v>
    <v>40.32</v>
    <v>0.92700000000000005</v>
    <v>B3 - Brazil Stock Exchange</v>
    <v>42685780000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40.840000000000003</v>
    <v>7586</v>
    <v>45222.829768518517</v>
    <v>127</v>
    <v>3066680</v>
    <v>BRL</v>
    <v>CROWDSTRIKE HOLDINGS, INC.</v>
    <v>CROWDSTRIKE HOLDINGS, INC.</v>
    <v>40.32</v>
    <v>41.13</v>
    <v>206 E. 9TH STREET, SUITE 1400, AUSTIN, TX, 78701 US</v>
    <v>Software &amp; IT Services</v>
    <v>C2RW34</v>
    <v>Ações</v>
    <v>CROWDSTRIKE HOLDINGS, INC. (BVMF:C2RW34)</v>
    <v>0.28999999999999998</v>
    <v>7.1009999999999997E-3</v>
    <v>59</v>
  </rv>
  <rv s="2">
    <v>128</v>
  </rv>
  <rv s="0">
    <v>https://www.bing.com/financeapi/forcetrigger?t=apm9kr&amp;q=BVMF%3aCHVX34&amp;form=skydnc</v>
    <v>Learn more on Bing</v>
  </rv>
  <rv s="1">
    <v>pt-BR</v>
    <v>apm9kr</v>
    <v>268435456</v>
    <v>1</v>
    <v>Da plataforma Refinitiv</v>
    <v>0</v>
    <v>1</v>
    <v>CHEVRON CORPORATION (BVMF:CHVX34)</v>
    <v>3</v>
    <v>19</v>
    <v>Finance</v>
    <v>5</v>
    <v>97.72</v>
    <v>71.099999999999994</v>
    <v>BVMF</v>
    <v>1907598000</v>
    <v>81.239999999999995</v>
    <v>1926</v>
    <v>80.8</v>
    <v>1.1408</v>
    <v>B3 - Brazil Stock Exchange</v>
    <v>306512800000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80.2</v>
    <v>43846</v>
    <v>45223.556608796294</v>
    <v>130</v>
    <v>8467380</v>
    <v>BRL</v>
    <v>CHEVRON CORPORATION</v>
    <v>CHEVRON CORPORATION</v>
    <v>80.8</v>
    <v>81.239999999999995</v>
    <v>6001 Bollinger Canyon Rd, SAN RAMON, CA, 94583 US</v>
    <v>Oil &amp; Gas</v>
    <v>CHVX34</v>
    <v>Ações</v>
    <v>CHEVRON CORPORATION (BVMF:CHVX34)</v>
    <v>1.04</v>
    <v>1.2968E-2</v>
    <v>358</v>
  </rv>
  <rv s="2">
    <v>131</v>
  </rv>
  <rv s="0">
    <v>https://www.bing.com/financeapi/forcetrigger?t=bpznhw&amp;q=BVMF%3aCSXC34&amp;form=skydnc</v>
    <v>Learn more on Bing</v>
  </rv>
  <rv s="1">
    <v>pt-BR</v>
    <v>bpznhw</v>
    <v>268435456</v>
    <v>1</v>
    <v>Da plataforma Refinitiv</v>
    <v>0</v>
    <v>1</v>
    <v>CSX Corporation (BVMF:CSXC34)</v>
    <v>3</v>
    <v>19</v>
    <v>Finance</v>
    <v>5</v>
    <v>84.72</v>
    <v>73.53</v>
    <v>BVMF</v>
    <v>2006330000</v>
    <v>76.05</v>
    <v>1978</v>
    <v>76.05</v>
    <v>1.2025999999999999</v>
    <v>B3 - Brazil Stock Exchange</v>
    <v>60510910000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76.05</v>
    <v>23000</v>
    <v>45223.556574074071</v>
    <v>133</v>
    <v>13429240</v>
    <v>BRL</v>
    <v>CSX Corporation</v>
    <v>CSX Corporation</v>
    <v>76.05</v>
    <v>76.05</v>
    <v>500 Water Street, 15th Floor, JACKSONVILLE, FL, 32202 US</v>
    <v>Freight &amp; Logistics Services</v>
    <v>CSXC34</v>
    <v>Ações</v>
    <v>CSX Corporation (BVMF:CSXC34)</v>
    <v>0</v>
    <v>0</v>
    <v>2</v>
  </rv>
  <rv s="2">
    <v>134</v>
  </rv>
  <rv s="0">
    <v>http://en.wikipedia.org/wiki/Public_domain</v>
    <v>Public domain</v>
  </rv>
  <rv s="0">
    <v>http://en.wikipedia.org/wiki/The_Walt_Disney_Company</v>
    <v>Wikipedia</v>
  </rv>
  <rv s="5">
    <v>136</v>
    <v>137</v>
  </rv>
  <rv s="6">
    <v>18</v>
    <v>https://www.bing.com/th?id=AMMS_0aa288ba528f6f45e3de87d97e250136&amp;qlt=95</v>
    <v>138</v>
    <v>0</v>
    <v>https://www.bing.com/images/search?form=xlimg&amp;q=the+walt+disney+company</v>
    <v>Image of THE WALT DISNEY COMPANY</v>
  </rv>
  <rv s="0">
    <v>https://www.bing.com/financeapi/forcetrigger?t=apmf27&amp;q=BVMF%3aDISB34&amp;form=skydnc</v>
    <v>Learn more on Bing</v>
  </rv>
  <rv s="7">
    <v>pt-BR</v>
    <v>apmf27</v>
    <v>268435456</v>
    <v>1</v>
    <v>Da plataforma Refinitiv</v>
    <v>13</v>
    <v>14</v>
    <v>THE WALT DISNEY COMPANY (BVMF:DISB34)</v>
    <v>16</v>
    <v>21</v>
    <v>Finance</v>
    <v>5</v>
    <v>41.33</v>
    <v>26.39</v>
    <v>BVMF</v>
    <v>1829779000</v>
    <v>27.97</v>
    <v>2018</v>
    <v>27.93</v>
    <v>1.3007</v>
    <v>B3 - Brazil Stock Exchange</v>
    <v>152054600000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27.8</v>
    <v>220000</v>
    <v>45223.556574074071</v>
    <v>139</v>
    <v>140</v>
    <v>10515190</v>
    <v>BRL</v>
    <v>THE WALT DISNEY COMPANY</v>
    <v>THE WALT DISNEY COMPANY</v>
    <v>27.93</v>
    <v>27.93</v>
    <v>500 S Buena Vista St, BURBANK, CA, 91521-0001 US</v>
    <v>Media &amp; Publishing</v>
    <v>DISB34</v>
    <v>Ações</v>
    <v>THE WALT DISNEY COMPANY (BVMF:DISB34)</v>
    <v>0.13</v>
    <v>4.6760000000000005E-3</v>
    <v>857</v>
  </rv>
  <rv s="2">
    <v>141</v>
  </rv>
  <rv s="0">
    <v>https://www.bing.com/financeapi/forcetrigger?t=apmo4c&amp;q=BVMF%3aGOGL34&amp;form=skydnc</v>
    <v>Learn more on Bing</v>
  </rv>
  <rv s="1">
    <v>pt-BR</v>
    <v>apmo4c</v>
    <v>268435456</v>
    <v>1</v>
    <v>Da plataforma Refinitiv</v>
    <v>0</v>
    <v>1</v>
    <v>ALPHABET INC. (BVMF:GOGL34)</v>
    <v>3</v>
    <v>19</v>
    <v>Finance</v>
    <v>5</v>
    <v>59.41</v>
    <v>35.270000000000003</v>
    <v>BVMF</v>
    <v>12609000000</v>
    <v>58</v>
    <v>2015</v>
    <v>57.73</v>
    <v>1.0351999999999999</v>
    <v>B3 - Brazil Stock Exchange</v>
    <v>1729250000000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57.25</v>
    <v>181798</v>
    <v>45223.556574074071</v>
    <v>143</v>
    <v>24894450</v>
    <v>BRL</v>
    <v>ALPHABET INC.</v>
    <v>ALPHABET INC.</v>
    <v>57.99</v>
    <v>57.79</v>
    <v>1600 Amphitheatre Pkwy, MOUNTAIN VIEW, CA, 94043-1351 US</v>
    <v>Software &amp; IT Services</v>
    <v>GOGL34</v>
    <v>Ações</v>
    <v>ALPHABET INC. (BVMF:GOGL34)</v>
    <v>0.54</v>
    <v>9.4320000000000011E-3</v>
    <v>949</v>
  </rv>
  <rv s="2">
    <v>144</v>
  </rv>
  <rv s="0">
    <v>https://www.bing.com/financeapi/forcetrigger?t=bt855r&amp;q=BVMF%3aH1CA34&amp;form=skydnc</v>
    <v>Learn more on Bing</v>
  </rv>
  <rv s="1">
    <v>pt-BR</v>
    <v>bt855r</v>
    <v>268435456</v>
    <v>1</v>
    <v>Da plataforma Refinitiv</v>
    <v>0</v>
    <v>1</v>
    <v>HCA HEALTHCARE, INC. (BVMF:H1CA34)</v>
    <v>3</v>
    <v>19</v>
    <v>Finance</v>
    <v>5</v>
    <v>73.260000000000005</v>
    <v>52.33</v>
    <v>BVMF</v>
    <v>271988000</v>
    <v>59.9</v>
    <v>2010</v>
    <v>56.19</v>
    <v>1.6537999999999999</v>
    <v>B3 - Brazil Stock Exchange</v>
    <v>65532790000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61.32</v>
    <v>207000</v>
    <v>45223.556585648148</v>
    <v>146</v>
    <v>1288110</v>
    <v>BRL</v>
    <v>HCA HEALTHCARE, INC.</v>
    <v>HCA HEALTHCARE, INC.</v>
    <v>59.9</v>
    <v>56.19</v>
    <v>1 Park Plz, NASHVILLE, TN, 37203-6527 US</v>
    <v>Healthcare Providers &amp; Services</v>
    <v>H1CA34</v>
    <v>Ações</v>
    <v>HCA HEALTHCARE, INC. (BVMF:H1CA34)</v>
    <v>-5.13</v>
    <v>-8.3658999999999997E-2</v>
    <v>104</v>
  </rv>
  <rv s="2">
    <v>147</v>
  </rv>
  <rv s="0">
    <v>https://www.bing.com/financeapi/forcetrigger?t=c514gh&amp;q=BVMF%3aH2TA34&amp;form=skydnc</v>
    <v>Learn more on Bing</v>
  </rv>
  <rv s="1">
    <v>pt-BR</v>
    <v>c514gh</v>
    <v>268435456</v>
    <v>1</v>
    <v>Da plataforma Refinitiv</v>
    <v>0</v>
    <v>1</v>
    <v>HEALTHCARE REALTY TRUST INCORPORATED (BVMF:H2TA34)</v>
    <v>3</v>
    <v>19</v>
    <v>Finance</v>
    <v>5</v>
    <v>28.57</v>
    <v>18</v>
    <v>BVMF</v>
    <v>380857500</v>
    <v>18.12</v>
    <v>2006</v>
    <v>18</v>
    <v>0.82509999999999994</v>
    <v>B3 - Brazil Stock Exchange</v>
    <v>5533860000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18.579999999999998</v>
    <v>583</v>
    <v>45222.829768518517</v>
    <v>149</v>
    <v>3057600</v>
    <v>BRL</v>
    <v>HEALTHCARE REALTY TRUST INCORPORATED</v>
    <v>HEALTHCARE REALTY TRUST INCORPORATED</v>
    <v>18</v>
    <v>18.12</v>
    <v>3310 West End Avenue, Suite 700, NASHVILLE, TN, 37203 US</v>
    <v>Residential &amp; Commercial REIT</v>
    <v>H2TA34</v>
    <v>Ações</v>
    <v>HEALTHCARE REALTY TRUST INCORPORATED (BVMF:H2TA34)</v>
    <v>-0.46</v>
    <v>-2.4757999999999999E-2</v>
    <v>44</v>
  </rv>
  <rv s="2">
    <v>150</v>
  </rv>
  <rv s="0">
    <v>http://en.wikipedia.org/wiki/Marathon_Oil</v>
    <v>Wikipedia</v>
  </rv>
  <rv s="5">
    <v>136</v>
    <v>152</v>
  </rv>
  <rv s="6">
    <v>18</v>
    <v>https://www.bing.com/th?id=AMMS_053e966468c0c2456f7c62d3a165a7fd&amp;qlt=95</v>
    <v>153</v>
    <v>0</v>
    <v>https://www.bing.com/images/search?form=xlimg&amp;q=marathon+oil</v>
    <v>Image of MARATHON OIL CORPORATION</v>
  </rv>
  <rv s="0">
    <v>https://www.bing.com/financeapi/forcetrigger?t=bt86m7&amp;q=BVMF%3aM1RO34&amp;form=skydnc</v>
    <v>Learn more on Bing</v>
  </rv>
  <rv s="7">
    <v>pt-BR</v>
    <v>bt86m7</v>
    <v>268435456</v>
    <v>1</v>
    <v>Da plataforma Refinitiv</v>
    <v>13</v>
    <v>14</v>
    <v>MARATHON OIL CORPORATION (BVMF:M1RO34)</v>
    <v>16</v>
    <v>21</v>
    <v>Finance</v>
    <v>5</v>
    <v>176.46</v>
    <v>105.21</v>
    <v>BVMF</v>
    <v>605687200</v>
    <v>140.57</v>
    <v>2001</v>
    <v>140.57</v>
    <v>2.3109000000000002</v>
    <v>B3 - Brazil Stock Exchange</v>
    <v>17256030000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143.25</v>
    <v>1570</v>
    <v>45222.829768518517</v>
    <v>154</v>
    <v>155</v>
    <v>10672110</v>
    <v>BRL</v>
    <v>MARATHON OIL CORPORATION</v>
    <v>MARATHON OIL CORPORATION</v>
    <v>140.57</v>
    <v>140.57</v>
    <v>PO Box 3128, HOUSTON, TX, 77253-3128 US</v>
    <v>Oil &amp; Gas</v>
    <v>M1RO34</v>
    <v>Ações</v>
    <v>MARATHON OIL CORPORATION (BVMF:M1RO34)</v>
    <v>-2.68</v>
    <v>-1.8709E-2</v>
    <v>933</v>
  </rv>
  <rv s="2">
    <v>156</v>
  </rv>
  <rv s="0">
    <v>http://en.wikipedia.org/wiki/McDonald's</v>
    <v>Wikipedia</v>
  </rv>
  <rv s="5">
    <v>136</v>
    <v>158</v>
  </rv>
  <rv s="6">
    <v>18</v>
    <v>https://www.bing.com/th?id=AMMS_7d8255243964a8970376f8dd41121106&amp;qlt=95</v>
    <v>159</v>
    <v>0</v>
    <v>https://www.bing.com/images/search?form=xlimg&amp;q=mcdonald%27s</v>
    <v>Image of MCDONALD'S CORPORATION</v>
  </rv>
  <rv s="0">
    <v>https://www.bing.com/financeapi/forcetrigger?t=apmwr7&amp;q=BVMF%3aMCDC34&amp;form=skydnc</v>
    <v>Learn more on Bing</v>
  </rv>
  <rv s="7">
    <v>pt-BR</v>
    <v>apmwr7</v>
    <v>268435456</v>
    <v>1</v>
    <v>Da plataforma Refinitiv</v>
    <v>13</v>
    <v>14</v>
    <v>MCDONALD'S CORPORATION (BVMF:MCDC34)</v>
    <v>16</v>
    <v>21</v>
    <v>Finance</v>
    <v>5</v>
    <v>74.819999999999993</v>
    <v>62.4</v>
    <v>BVMF</v>
    <v>728763400</v>
    <v>64.44</v>
    <v>1964</v>
    <v>64</v>
    <v>0.70409999999999995</v>
    <v>B3 - Brazil Stock Exchange</v>
    <v>185652500000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64</v>
    <v>150000</v>
    <v>45223.555902777778</v>
    <v>160</v>
    <v>161</v>
    <v>3502100</v>
    <v>BRL</v>
    <v>MCDONALD'S CORPORATION</v>
    <v>MCDONALD'S CORPORATION</v>
    <v>64</v>
    <v>64.430000000000007</v>
    <v>110 N Carpenter St, CHICAGO, IL, 60607-2104 US</v>
    <v>Hotels &amp; Entertainment Services</v>
    <v>MCDC34</v>
    <v>Ações</v>
    <v>MCDONALD'S CORPORATION (BVMF:MCDC34)</v>
    <v>0.43</v>
    <v>6.7190000000000001E-3</v>
    <v>35</v>
  </rv>
  <rv s="2">
    <v>162</v>
  </rv>
  <rv s="0">
    <v>https://en.wikipedia.org/wiki/Microsoft</v>
    <v>Wikipedia</v>
  </rv>
  <rv s="5">
    <v>136</v>
    <v>164</v>
  </rv>
  <rv s="6">
    <v>18</v>
    <v>https://www.bing.com/th?id=AMMS_e6e837c7bf3a77408619758b7447855a&amp;qlt=95</v>
    <v>165</v>
    <v>0</v>
    <v>https://www.bing.com/images/search?form=xlimg&amp;q=microsoft</v>
    <v>Image of MICROSOFT CORPORATION</v>
  </rv>
  <rv s="0">
    <v>https://www.bing.com/financeapi/forcetrigger?t=apmzar&amp;q=BVMF%3aMSFT34&amp;form=skydnc</v>
    <v>Learn more on Bing</v>
  </rv>
  <rv s="7">
    <v>pt-BR</v>
    <v>apmzar</v>
    <v>268435456</v>
    <v>1</v>
    <v>Da plataforma Refinitiv</v>
    <v>13</v>
    <v>14</v>
    <v>MICROSOFT CORPORATION (BVMF:MSFT34)</v>
    <v>16</v>
    <v>21</v>
    <v>Finance</v>
    <v>5</v>
    <v>73.239999999999995</v>
    <v>44.68</v>
    <v>BVMF</v>
    <v>7429031000</v>
    <v>69.37</v>
    <v>1993</v>
    <v>69.099999999999994</v>
    <v>0.89229999999999998</v>
    <v>B3 - Brazil Stock Exchange</v>
    <v>2446528000000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69.05</v>
    <v>221000</v>
    <v>45223.556585648148</v>
    <v>166</v>
    <v>167</v>
    <v>21912380</v>
    <v>BRL</v>
    <v>MICROSOFT CORPORATION</v>
    <v>MICROSOFT CORPORATION</v>
    <v>69.16</v>
    <v>69.260000000000005</v>
    <v>One Microsoft Way, REDMOND, WA, 98052-6399 US</v>
    <v>Software &amp; IT Services</v>
    <v>MSFT34</v>
    <v>Ações</v>
    <v>MICROSOFT CORPORATION (BVMF:MSFT34)</v>
    <v>0.21</v>
    <v>3.0409999999999999E-3</v>
    <v>1974</v>
  </rv>
  <rv s="2">
    <v>168</v>
  </rv>
  <rv s="0">
    <v>https://www.bing.com/financeapi/forcetrigger?t=apn1u2&amp;q=BVMF%3aNIKE34&amp;form=skydnc</v>
    <v>Learn more on Bing</v>
  </rv>
  <rv s="1">
    <v>pt-BR</v>
    <v>apn1u2</v>
    <v>268435456</v>
    <v>1</v>
    <v>Da plataforma Refinitiv</v>
    <v>0</v>
    <v>1</v>
    <v>NIKE, INC. (BVMF:NIKE34)</v>
    <v>3</v>
    <v>19</v>
    <v>Finance</v>
    <v>5</v>
    <v>66.290000000000006</v>
    <v>44.3</v>
    <v>BVMF</v>
    <v>1521910000</v>
    <v>52</v>
    <v>1969</v>
    <v>51.56</v>
    <v>1.0923</v>
    <v>B3 - Brazil Stock Exchange</v>
    <v>156467600000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51.56</v>
    <v>83700</v>
    <v>45223.556284722225</v>
    <v>170</v>
    <v>8666900</v>
    <v>BRL</v>
    <v>NIKE, INC.</v>
    <v>NIKE, INC.</v>
    <v>51.56</v>
    <v>52</v>
    <v>One Bowerman Dr, BEAVERTON, OR, 97005-6453 US</v>
    <v>Textiles &amp; Apparel</v>
    <v>NIKE34</v>
    <v>Ações</v>
    <v>NIKE, INC. (BVMF:NIKE34)</v>
    <v>0.44</v>
    <v>8.5339999999999999E-3</v>
    <v>63</v>
  </rv>
  <rv s="2">
    <v>171</v>
  </rv>
  <rv s="0">
    <v>https://www.bing.com/financeapi/forcetrigger?t=btkigh&amp;q=BVMF%3aP1DT34&amp;form=skydnc</v>
    <v>Learn more on Bing</v>
  </rv>
  <rv s="1">
    <v>pt-BR</v>
    <v>btkigh</v>
    <v>268435456</v>
    <v>1</v>
    <v>Da plataforma Refinitiv</v>
    <v>0</v>
    <v>1</v>
    <v>PRUDENTIAL FINANCIAL, INC. (BVMF:P1DT34)</v>
    <v>3</v>
    <v>19</v>
    <v>Finance</v>
    <v>5</v>
    <v>280.19</v>
    <v>188.2</v>
    <v>BVMF</v>
    <v>363000000</v>
    <v>236.37</v>
    <v>1999</v>
    <v>236.37</v>
    <v>1.3978999999999999</v>
    <v>B3 - Brazil Stock Exchange</v>
    <v>34416030000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236.37</v>
    <v>39854</v>
    <v>45218.825949074075</v>
    <v>173</v>
    <v>1267270</v>
    <v>BRL</v>
    <v>PRUDENTIAL FINANCIAL, INC.</v>
    <v>PRUDENTIAL FINANCIAL, INC.</v>
    <v>236.37</v>
    <v>236.37</v>
    <v>751 BROAD ST, NEWARK, NJ, 07102 US</v>
    <v>Insurance</v>
    <v>P1DT34</v>
    <v>Ações</v>
    <v>PRUDENTIAL FINANCIAL, INC. (BVMF:P1DT34)</v>
    <v>0</v>
    <v>0</v>
    <v>9</v>
  </rv>
  <rv s="2">
    <v>174</v>
  </rv>
  <rv s="0">
    <v>https://www.bing.com/financeapi/forcetrigger?t=btklsm&amp;q=BVMF%3aS1WK34&amp;form=skydnc</v>
    <v>Learn more on Bing</v>
  </rv>
  <rv s="1">
    <v>pt-BR</v>
    <v>btklsm</v>
    <v>268435456</v>
    <v>1</v>
    <v>Da plataforma Refinitiv</v>
    <v>0</v>
    <v>1</v>
    <v>STANLEY BLACK &amp; DECKER, INC. (BVMF:S1WK34)</v>
    <v>3</v>
    <v>19</v>
    <v>Finance</v>
    <v>5</v>
    <v>123.31</v>
    <v>89.56</v>
    <v>BVMF</v>
    <v>153230100</v>
    <v>97.9</v>
    <v>1901</v>
    <v>97.3</v>
    <v>1.3411</v>
    <v>B3 - Brazil Stock Exchange</v>
    <v>11939690000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98.4</v>
    <v>54200</v>
    <v>45222.829791666663</v>
    <v>176</v>
    <v>1393220</v>
    <v>BRL</v>
    <v>STANLEY BLACK &amp; DECKER, INC.</v>
    <v>STANLEY BLACK &amp; DECKER, INC.</v>
    <v>97.7</v>
    <v>97.9</v>
    <v>1000 Stanley Dr, PO Box 7000, NEW BRITAIN, CT, 06053-1675 US</v>
    <v>Machinery, Equipment &amp; Components</v>
    <v>S1WK34</v>
    <v>Ações</v>
    <v>STANLEY BLACK &amp; DECKER, INC. (BVMF:S1WK34)</v>
    <v>-0.5</v>
    <v>-5.0809999999999996E-3</v>
    <v>8</v>
  </rv>
  <rv s="2">
    <v>177</v>
  </rv>
  <rv s="0">
    <v>https://www.bing.com/financeapi/forcetrigger?t=bpwurw&amp;q=BVMF%3aSIMN34&amp;form=skydnc</v>
    <v>Learn more on Bing</v>
  </rv>
  <rv s="1">
    <v>pt-BR</v>
    <v>bpwurw</v>
    <v>268435456</v>
    <v>1</v>
    <v>Da plataforma Refinitiv</v>
    <v>0</v>
    <v>1</v>
    <v>SIMON PROPERTY GROUP, INC. (BVMF:SIMN34)</v>
    <v>3</v>
    <v>19</v>
    <v>Finance</v>
    <v>5</v>
    <v>162.55000000000001</v>
    <v>123.02</v>
    <v>BVMF</v>
    <v>327199000</v>
    <v>132.35</v>
    <v>1998</v>
    <v>132.35</v>
    <v>1.6148</v>
    <v>B3 - Brazil Stock Exchange</v>
    <v>34424610000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132.35</v>
    <v>2500</v>
    <v>45223.556597222225</v>
    <v>179</v>
    <v>1424230</v>
    <v>BRL</v>
    <v>SIMON PROPERTY GROUP, INC.</v>
    <v>SIMON PROPERTY GROUP, INC.</v>
    <v>132.35</v>
    <v>132.35</v>
    <v>225 W Washington St, INDIANAPOLIS, IN, 46204-3438 US</v>
    <v>Residential &amp; Commercial REIT</v>
    <v>SIMN34</v>
    <v>Ações</v>
    <v>SIMON PROPERTY GROUP, INC. (BVMF:SIMN34)</v>
    <v>0</v>
    <v>0</v>
    <v>10</v>
  </rv>
  <rv s="2">
    <v>180</v>
  </rv>
  <rv s="0">
    <v>https://www.bing.com/financeapi/forcetrigger?t=brj1nm&amp;q=BVMF%3aTSMC34&amp;form=skydnc</v>
    <v>Learn more on Bing</v>
  </rv>
  <rv s="1">
    <v>pt-BR</v>
    <v>brj1nm</v>
    <v>268435456</v>
    <v>1</v>
    <v>Da plataforma Refinitiv</v>
    <v>0</v>
    <v>1</v>
    <v>Taiwan Semiconductor Manufacturing Co., Ltd. (BVMF:TSMC34)</v>
    <v>3</v>
    <v>22</v>
    <v>Finance</v>
    <v>5</v>
    <v>67.5</v>
    <v>37.880000000000003</v>
    <v>BVMF</v>
    <v>25932070000</v>
    <v>57.33</v>
    <v>1987</v>
    <v>56.91</v>
    <v>1.3912</v>
    <v>B3 - Brazil Stock Exchange</v>
    <v>14107050000000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56.9</v>
    <v>52045</v>
    <v>45223.556585648148</v>
    <v>182</v>
    <v>31937960</v>
    <v>BRL</v>
    <v>Taiwan Semiconductor Manufacturing Co., Ltd.</v>
    <v>Taiwan Semiconductor Manufacturing Co., Ltd.</v>
    <v>56.91</v>
    <v>57.33</v>
    <v>No.8, Li-Hsin 6th Road, Hsinchu Science Park, HSINCHU, HSINCHU, 300 TW</v>
    <v>Semiconductors &amp; Semiconductor Equipment</v>
    <v>TSMC34</v>
    <v>Ações</v>
    <v>Taiwan Semiconductor Manufacturing Co., Ltd. (BVMF:TSMC34)</v>
    <v>0.43</v>
    <v>7.5570000000000003E-3</v>
    <v>60</v>
  </rv>
  <rv s="2">
    <v>183</v>
  </rv>
  <rv s="0">
    <v>https://www.bing.com/financeapi/forcetrigger?t=bgmb3m&amp;q=BVMF%3aBOVA11&amp;form=skydnc</v>
    <v>Learn more on Bing</v>
  </rv>
  <rv s="8">
    <v>pt-BR</v>
    <v>bgmb3m</v>
    <v>268435456</v>
    <v>1</v>
    <v>Da plataforma Refinitiv</v>
    <v>23</v>
    <v>24</v>
    <v>iShares Ibovespa Fundo Indice (BVMF:BOVA11)</v>
    <v>8</v>
    <v>25</v>
    <v>Finance</v>
    <v>5</v>
    <v>119.17</v>
    <v>93.81</v>
    <v>BVMF</v>
    <v>110.49</v>
    <v>110.15</v>
    <v>0.99839999999999995</v>
    <v>B3 - Brazil Stock Exchange</v>
    <v>12804645404.51</v>
    <v>109.35</v>
    <v>45223.556608796294</v>
    <v>185</v>
    <v>BRL</v>
    <v>iShares Ibovespa Fundo Indice</v>
    <v>110.3</v>
    <v>110.18</v>
    <v>BOVA11</v>
    <v>Fundos mais negociados</v>
    <v>iShares Ibovespa Fundo Indice (BVMF:BOVA11)</v>
    <v>0.83</v>
    <v>7.5900000000000004E-3</v>
    <v>416264</v>
  </rv>
  <rv s="2">
    <v>186</v>
  </rv>
  <rv s="0">
    <v>https://www.bing.com/financeapi/forcetrigger?t=bgn377&amp;q=BVMF%3aIVVB11&amp;form=skydnc</v>
    <v>Learn more on Bing</v>
  </rv>
  <rv s="8">
    <v>pt-BR</v>
    <v>bgn377</v>
    <v>268435456</v>
    <v>1</v>
    <v>Da plataforma Refinitiv</v>
    <v>23</v>
    <v>24</v>
    <v>iShares S&amp;P 500 FIC FI IE (BVMF:IVVB11)</v>
    <v>8</v>
    <v>25</v>
    <v>Finance</v>
    <v>5</v>
    <v>248.84</v>
    <v>205.39</v>
    <v>BVMF</v>
    <v>236.11</v>
    <v>235.4</v>
    <v>1.028</v>
    <v>B3 - Brazil Stock Exchange</v>
    <v>2604483629.25</v>
    <v>234.6</v>
    <v>45223.556574074071</v>
    <v>188</v>
    <v>BRL</v>
    <v>iShares S&amp;P 500 FIC FI IE</v>
    <v>235.95</v>
    <v>235.72</v>
    <v>IVVB11</v>
    <v>Fundos mais negociados</v>
    <v>iShares S&amp;P 500 FIC FI IE (BVMF:IVVB11)</v>
    <v>1.1200000000000001</v>
    <v>4.7739999999999996E-3</v>
    <v>1378</v>
  </rv>
  <rv s="2">
    <v>189</v>
  </rv>
  <rv s="0">
    <v>https://www.bing.com/financeapi/forcetrigger?t=bjm7ww&amp;q=BVMF%3aSMAL11&amp;form=skydnc</v>
    <v>Learn more on Bing</v>
  </rv>
  <rv s="8">
    <v>pt-BR</v>
    <v>bjm7ww</v>
    <v>268435456</v>
    <v>1</v>
    <v>Da plataforma Refinitiv</v>
    <v>23</v>
    <v>24</v>
    <v>IShares BM&amp;FBovespa Small Cap (BVMF:SMAL11)</v>
    <v>8</v>
    <v>25</v>
    <v>Finance</v>
    <v>5</v>
    <v>117.5</v>
    <v>83</v>
    <v>BVMF</v>
    <v>97.18</v>
    <v>96.45</v>
    <v>1.1617999999999999</v>
    <v>B3 - Brazil Stock Exchange</v>
    <v>5333150242.6899996</v>
    <v>95.47</v>
    <v>45223.556606573438</v>
    <v>191</v>
    <v>BRL</v>
    <v>IShares BM&amp;FBovespa Small Cap</v>
    <v>96.84</v>
    <v>96.45</v>
    <v>SMAL11</v>
    <v>Fundos mais negociados</v>
    <v>IShares BM&amp;FBovespa Small Cap (BVMF:SMAL11)</v>
    <v>0.98</v>
    <v>1.0265E-2</v>
    <v>144619</v>
  </rv>
  <rv s="2">
    <v>192</v>
  </rv>
  <rv s="0">
    <v>https://www.bing.com/financeapi/forcetrigger?t=c5isec&amp;q=BVMF%3aBTAG11&amp;form=skydnc</v>
    <v>Learn more on Bing</v>
  </rv>
  <rv s="3">
    <v>pt-BR</v>
    <v>c5isec</v>
    <v>268435456</v>
    <v>1</v>
    <v>Da plataforma Refinitiv</v>
    <v>6</v>
    <v>7</v>
    <v>BTG PACTUAL CREDITO AGRICOLA (BVMF:BTAG11)</v>
    <v>8</v>
    <v>9</v>
    <v>Finance</v>
    <v>5</v>
    <v>100.98</v>
    <v>84</v>
    <v>BVMF</v>
    <v>94.81</v>
    <v>94.81</v>
    <v>B3 - Brazil Stock Exchange</v>
    <v>94.77</v>
    <v>45223.551423611112</v>
    <v>194</v>
    <v>BRL</v>
    <v>BTG PACTUAL CREDITO AGRICOLA</v>
    <v>94.81</v>
    <v>94.81</v>
    <v>BTAG11</v>
    <v>Fundos mais negociados</v>
    <v>BTG PACTUAL CREDITO AGRICOLA (BVMF:BTAG11)</v>
    <v>0.04</v>
    <v>4.2209999999999996E-4</v>
    <v>1</v>
  </rv>
  <rv s="2">
    <v>195</v>
  </rv>
  <rv s="9">
    <v>pt-BR</v>
    <v>c8f16h</v>
    <v>268435456</v>
    <v>1</v>
    <v>Da plataforma Refinitiv</v>
    <v>26</v>
    <v>27</v>
    <v>AZ QUEST SOLE FI CF (BVMF:AAZQ11)</v>
    <v>28</v>
    <v>9</v>
    <v>Finance</v>
    <v>5</v>
    <v>10.37</v>
    <v>9.0299999999999994</v>
    <v>BVMF</v>
    <v>9.32</v>
    <v>9.2899999999999991</v>
    <v>B3 - Brazil Stock Exchange</v>
    <v>9.3000000000000007</v>
    <v>45223.556296296294</v>
    <v>BRL</v>
    <v>AZ QUEST SOLE FI CF</v>
    <v>9.32</v>
    <v>9.2899999999999991</v>
    <v>AAZQ11</v>
    <v>Fundos mais negociados</v>
    <v>AZ QUEST SOLE FI CF (BVMF:AAZQ11)</v>
    <v>-0.01</v>
    <v>-1.075E-3</v>
    <v>8463</v>
  </rv>
  <rv s="2">
    <v>197</v>
  </rv>
  <rv s="0">
    <v>https://www.bing.com/financeapi/forcetrigger?t=bxmpfr&amp;q=BVMF%3aBTAL11&amp;form=skydnc</v>
    <v>Learn more on Bing</v>
  </rv>
  <rv s="3">
    <v>pt-BR</v>
    <v>bxmpfr</v>
    <v>268435456</v>
    <v>1</v>
    <v>Da plataforma Refinitiv</v>
    <v>6</v>
    <v>7</v>
    <v>FII BTG PACTUAL AGRO LOGISTICA CF (BVMF:BTAL11)</v>
    <v>8</v>
    <v>9</v>
    <v>Finance</v>
    <v>5</v>
    <v>94.61</v>
    <v>77.16</v>
    <v>BVMF</v>
    <v>84.16</v>
    <v>83.11</v>
    <v>B3 - Brazil Stock Exchange</v>
    <v>83.35</v>
    <v>45223.556574074071</v>
    <v>199</v>
    <v>BRL</v>
    <v>FII BTG PACTUAL AGRO LOGISTICA CF</v>
    <v>83.5</v>
    <v>83.27</v>
    <v>BTAL11</v>
    <v>Fundos mais negociados</v>
    <v>FII BTG PACTUAL AGRO LOGISTICA CF (BVMF:BTAL11)</v>
    <v>-0.08</v>
    <v>-9.5979999999999991E-4</v>
    <v>382</v>
  </rv>
  <rv s="2">
    <v>200</v>
  </rv>
  <rv s="0">
    <v>https://www.bing.com/financeapi/forcetrigger?t=c2vnkr&amp;q=BVMF%3aBTRA11&amp;form=skydnc</v>
    <v>Learn more on Bing</v>
  </rv>
  <rv s="3">
    <v>pt-BR</v>
    <v>c2vnkr</v>
    <v>268435456</v>
    <v>1</v>
    <v>Da plataforma Refinitiv</v>
    <v>6</v>
    <v>7</v>
    <v>FII BTG PACTUAL TERRAS AGRICOLAS CEF (BVMF:BTRA11)</v>
    <v>8</v>
    <v>9</v>
    <v>Finance</v>
    <v>5</v>
    <v>83.34</v>
    <v>64</v>
    <v>BVMF</v>
    <v>65.84</v>
    <v>65.45</v>
    <v>B3 - Brazil Stock Exchange</v>
    <v>65.849999999999994</v>
    <v>45223.555613425924</v>
    <v>202</v>
    <v>BRL</v>
    <v>FII BTG PACTUAL TERRAS AGRICOLAS CEF</v>
    <v>65.5</v>
    <v>65.489999999999995</v>
    <v>BTRA11</v>
    <v>Fundos mais negociados</v>
    <v>FII BTG PACTUAL TERRAS AGRICOLAS CEF (BVMF:BTRA11)</v>
    <v>-0.36</v>
    <v>-5.4669999999999996E-3</v>
    <v>137</v>
  </rv>
  <rv s="2">
    <v>203</v>
  </rv>
  <rv s="0">
    <v>https://www.bing.com/financeapi/forcetrigger?t=c6jeoc&amp;q=BVMF%3aCPTR11&amp;form=skydnc</v>
    <v>Learn more on Bing</v>
  </rv>
  <rv s="10">
    <v>pt-BR</v>
    <v>c6jeoc</v>
    <v>268435456</v>
    <v>1</v>
    <v>Da plataforma Refinitiv</v>
    <v>29</v>
    <v>30</v>
    <v>CAPITANIA AGRO STRATEGIES CF (BVMF:CPTR11)</v>
    <v>8</v>
    <v>31</v>
    <v>Finance</v>
    <v>5</v>
    <v>BVMF</v>
    <v>9.57</v>
    <v>9.57</v>
    <v>B3 - Brazil Stock Exchange</v>
    <v>9.52</v>
    <v>45222.874756423436</v>
    <v>205</v>
    <v>BRL</v>
    <v>CAPITANIA AGRO STRATEGIES CF</v>
    <v>9.57</v>
    <v>9.57</v>
    <v>CPTR11</v>
    <v>Fundos mais negociados</v>
    <v>CAPITANIA AGRO STRATEGIES CF (BVMF:CPTR11)</v>
    <v>0.05</v>
    <v>5.2519999999999997E-3</v>
    <v>90506</v>
  </rv>
  <rv s="2">
    <v>206</v>
  </rv>
  <rv s="0">
    <v>https://www.bing.com/financeapi/forcetrigger?t=c4uixm&amp;q=BVMF%3aFGAA11&amp;form=skydnc</v>
    <v>Learn more on Bing</v>
  </rv>
  <rv s="3">
    <v>pt-BR</v>
    <v>c4uixm</v>
    <v>268435456</v>
    <v>1</v>
    <v>Da plataforma Refinitiv</v>
    <v>6</v>
    <v>7</v>
    <v>FGAGRO FII FIAGRO CF (BVMF:FGAA11)</v>
    <v>8</v>
    <v>9</v>
    <v>Finance</v>
    <v>5</v>
    <v>10.14</v>
    <v>9.44</v>
    <v>BVMF</v>
    <v>9.7799999999999994</v>
    <v>9.75</v>
    <v>B3 - Brazil Stock Exchange</v>
    <v>9.7799999999999994</v>
    <v>45223.556351411717</v>
    <v>208</v>
    <v>BRL</v>
    <v>FGAGRO FII FIAGRO CF</v>
    <v>9.7799999999999994</v>
    <v>9.77</v>
    <v>FGAA11</v>
    <v>Fundos mais negociados</v>
    <v>FGAGRO FII FIAGRO CF (BVMF:FGAA11)</v>
    <v>-0.01</v>
    <v>-1.0219999999999999E-3</v>
    <v>7818</v>
  </rv>
  <rv s="2">
    <v>209</v>
  </rv>
  <rv s="0">
    <v>https://www.bing.com/financeapi/forcetrigger?t=c4xgyc&amp;q=BVMF%3aGCRA11&amp;form=skydnc</v>
    <v>Learn more on Bing</v>
  </rv>
  <rv s="3">
    <v>pt-BR</v>
    <v>c4xgyc</v>
    <v>268435456</v>
    <v>1</v>
    <v>Da plataforma Refinitiv</v>
    <v>6</v>
    <v>7</v>
    <v>GALAPAGOS CAPITAL INV E PARTICIP CEF (BVMF:GCRA11)</v>
    <v>8</v>
    <v>9</v>
    <v>Finance</v>
    <v>5</v>
    <v>101.31</v>
    <v>86.55</v>
    <v>BVMF</v>
    <v>86.96</v>
    <v>86.95</v>
    <v>B3 - Brazil Stock Exchange</v>
    <v>86.69</v>
    <v>45223.555972222224</v>
    <v>211</v>
    <v>BRL</v>
    <v>GALAPAGOS CAPITAL INV E PARTICIP CEF</v>
    <v>86.96</v>
    <v>86.96</v>
    <v>GCRA11</v>
    <v>Fundos mais negociados</v>
    <v>GALAPAGOS CAPITAL INV E PARTICIP CEF (BVMF:GCRA11)</v>
    <v>0.27</v>
    <v>3.1150000000000001E-3</v>
    <v>63</v>
  </rv>
  <rv s="2">
    <v>212</v>
  </rv>
  <rv s="0">
    <v>https://www.bing.com/financeapi/forcetrigger?t=c4bnm7&amp;q=BVMF%3aJGPX11&amp;form=skydnc</v>
    <v>Learn more on Bing</v>
  </rv>
  <rv s="3">
    <v>pt-BR</v>
    <v>c4bnm7</v>
    <v>268435456</v>
    <v>1</v>
    <v>Da plataforma Refinitiv</v>
    <v>6</v>
    <v>7</v>
    <v>FI DAS CADEIAS PROD AGRO JGP CRED CEF (BVMF:JGPX11)</v>
    <v>8</v>
    <v>9</v>
    <v>Finance</v>
    <v>5</v>
    <v>105.24</v>
    <v>93.03</v>
    <v>BVMF</v>
    <v>95.49</v>
    <v>95.37</v>
    <v>B3 - Brazil Stock Exchange</v>
    <v>95.99</v>
    <v>45223.55327546296</v>
    <v>214</v>
    <v>BRL</v>
    <v>FI DAS CADEIAS PROD AGRO JGP CRED CEF</v>
    <v>95.49</v>
    <v>95.37</v>
    <v>JGPX11</v>
    <v>Fundos mais negociados</v>
    <v>FI DAS CADEIAS PROD AGRO JGP CRED CEF (BVMF:JGPX11)</v>
    <v>-0.62</v>
    <v>-6.4590000000000003E-3</v>
    <v>90</v>
  </rv>
  <rv s="2">
    <v>215</v>
  </rv>
  <rv s="0">
    <v>https://www.bing.com/financeapi/forcetrigger?t=c4w2z2&amp;q=BVMF%3aKNCA11&amp;form=skydnc</v>
    <v>Learn more on Bing</v>
  </rv>
  <rv s="3">
    <v>pt-BR</v>
    <v>c4w2z2</v>
    <v>268435456</v>
    <v>1</v>
    <v>Da plataforma Refinitiv</v>
    <v>6</v>
    <v>7</v>
    <v>KINEA CREDITO AGRO FIAGRO IMOB CEF (BVMF:KNCA11)</v>
    <v>8</v>
    <v>9</v>
    <v>Finance</v>
    <v>5</v>
    <v>113.68</v>
    <v>102.5</v>
    <v>BVMF</v>
    <v>105.8</v>
    <v>105.35</v>
    <v>B3 - Brazil Stock Exchange</v>
    <v>105.55</v>
    <v>45223.556585648148</v>
    <v>217</v>
    <v>BRL</v>
    <v>KINEA CREDITO AGRO FIAGRO IMOB CEF</v>
    <v>105.55</v>
    <v>105.44</v>
    <v>KNCA11</v>
    <v>Fundos mais negociados</v>
    <v>KINEA CREDITO AGRO FIAGRO IMOB CEF (BVMF:KNCA11)</v>
    <v>-0.11</v>
    <v>-1.042E-3</v>
    <v>4424</v>
  </rv>
  <rv s="2">
    <v>218</v>
  </rv>
  <rv s="0">
    <v>https://www.bing.com/financeapi/forcetrigger?t=c5gxf2&amp;q=BVMF%3aRURA11&amp;form=skydnc</v>
    <v>Learn more on Bing</v>
  </rv>
  <rv s="3">
    <v>pt-BR</v>
    <v>c5gxf2</v>
    <v>268435456</v>
    <v>1</v>
    <v>Da plataforma Refinitiv</v>
    <v>6</v>
    <v>7</v>
    <v>ITAU ASSET RURAL FIAGRO CF (BVMF:RURA11)</v>
    <v>8</v>
    <v>9</v>
    <v>Finance</v>
    <v>5</v>
    <v>10.82</v>
    <v>9.9499999999999993</v>
    <v>BVMF</v>
    <v>10.69</v>
    <v>10.65</v>
    <v>B3 - Brazil Stock Exchange</v>
    <v>10.67</v>
    <v>45223.556539351855</v>
    <v>220</v>
    <v>BRL</v>
    <v>ITAU ASSET RURAL FIAGRO CF</v>
    <v>10.67</v>
    <v>10.68</v>
    <v>RURA11</v>
    <v>Fundos mais negociados</v>
    <v>ITAU ASSET RURAL FIAGRO CF (BVMF:RURA11)</v>
    <v>0.01</v>
    <v>9.3720000000000001E-4</v>
    <v>38104</v>
  </rv>
  <rv s="2">
    <v>221</v>
  </rv>
  <rv s="0">
    <v>https://www.bing.com/financeapi/forcetrigger?t=c3rkar&amp;q=BVMF%3aRZAG11&amp;form=skydnc</v>
    <v>Learn more on Bing</v>
  </rv>
  <rv s="3">
    <v>pt-BR</v>
    <v>c3rkar</v>
    <v>268435456</v>
    <v>1</v>
    <v>Da plataforma Refinitiv</v>
    <v>6</v>
    <v>7</v>
    <v>FI CADEIAS PROD AGRO RIZA FIAGRO CF (BVMF:RZAG11)</v>
    <v>8</v>
    <v>9</v>
    <v>Finance</v>
    <v>5</v>
    <v>10.54</v>
    <v>8.56</v>
    <v>BVMF</v>
    <v>9.7799999999999994</v>
    <v>9.74</v>
    <v>B3 - Brazil Stock Exchange</v>
    <v>9.77</v>
    <v>45223.556538089841</v>
    <v>223</v>
    <v>BRL</v>
    <v>FI CADEIAS PROD AGRO RIZA FIAGRO CF</v>
    <v>9.7799999999999994</v>
    <v>9.7799999999999994</v>
    <v>RZAG11</v>
    <v>Fundos mais negociados</v>
    <v>FI CADEIAS PROD AGRO RIZA FIAGRO CF (BVMF:RZAG11)</v>
    <v>0.01</v>
    <v>1.024E-3</v>
    <v>32133</v>
  </rv>
  <rv s="2">
    <v>224</v>
  </rv>
  <rv s="0">
    <v>https://www.bing.com/financeapi/forcetrigger?t=c6obcw&amp;q=BVMF%3aVCRA11&amp;form=skydnc</v>
    <v>Learn more on Bing</v>
  </rv>
  <rv s="10">
    <v>pt-BR</v>
    <v>c6obcw</v>
    <v>268435456</v>
    <v>1</v>
    <v>Da plataforma Refinitiv</v>
    <v>29</v>
    <v>30</v>
    <v>VECTIS DATAGRO CR AGR FII CAD PR CF (BVMF:VCRA11)</v>
    <v>8</v>
    <v>31</v>
    <v>Finance</v>
    <v>5</v>
    <v>BVMF</v>
    <v>95.33</v>
    <v>95.33</v>
    <v>B3 - Brazil Stock Exchange</v>
    <v>95.85</v>
    <v>45222.874259259261</v>
    <v>226</v>
    <v>BRL</v>
    <v>VECTIS DATAGRO CR AGR FII CAD PR CF</v>
    <v>95.33</v>
    <v>95.33</v>
    <v>VCRA11</v>
    <v>Fundos mais negociados</v>
    <v>VECTIS DATAGRO CR AGR FII CAD PR CF (BVMF:VCRA11)</v>
    <v>-0.52</v>
    <v>-5.4250000000000001E-3</v>
    <v>3421</v>
  </rv>
  <rv s="2">
    <v>227</v>
  </rv>
  <rv s="0">
    <v>https://www.bing.com/financeapi/forcetrigger?t=c4iydm&amp;q=BVMF%3aVGIA11&amp;form=skydnc</v>
    <v>Learn more on Bing</v>
  </rv>
  <rv s="3">
    <v>pt-BR</v>
    <v>c4iydm</v>
    <v>268435456</v>
    <v>1</v>
    <v>Da plataforma Refinitiv</v>
    <v>6</v>
    <v>7</v>
    <v>VALORA CRA FI PROD AGRO FIAGRO CF (BVMF:VGIA11)</v>
    <v>8</v>
    <v>9</v>
    <v>Finance</v>
    <v>5</v>
    <v>10.68</v>
    <v>8.35</v>
    <v>BVMF</v>
    <v>9.35</v>
    <v>9.32</v>
    <v>B3 - Brazil Stock Exchange</v>
    <v>9.32</v>
    <v>45223.556615717185</v>
    <v>229</v>
    <v>BRL</v>
    <v>VALORA CRA FI PROD AGRO FIAGRO CF</v>
    <v>9.32</v>
    <v>9.34</v>
    <v>VGIA11</v>
    <v>Fundos mais negociados</v>
    <v>VALORA CRA FI PROD AGRO FIAGRO CF (BVMF:VGIA11)</v>
    <v>0.02</v>
    <v>2.1460000000000003E-3</v>
    <v>20847</v>
  </rv>
  <rv s="2">
    <v>230</v>
  </rv>
  <rv s="0">
    <v>https://www.bing.com/financeapi/forcetrigger?t=bgmafr&amp;q=BVMF%3aALZR11&amp;form=skydnc</v>
    <v>Learn more on Bing</v>
  </rv>
  <rv s="3">
    <v>pt-BR</v>
    <v>bgmafr</v>
    <v>268435456</v>
    <v>1</v>
    <v>Da plataforma Refinitiv</v>
    <v>6</v>
    <v>7</v>
    <v>FDO INV IMOB ALIANZA TRUST RENDA IMOB CF (BVMF:ALZR11)</v>
    <v>8</v>
    <v>9</v>
    <v>Finance</v>
    <v>5</v>
    <v>116.15</v>
    <v>99.97</v>
    <v>BVMF</v>
    <v>114.77</v>
    <v>114.5</v>
    <v>B3 - Brazil Stock Exchange</v>
    <v>114.43</v>
    <v>45223.556493055556</v>
    <v>232</v>
    <v>BRL</v>
    <v>FDO INV IMOB ALIANZA TRUST RENDA IMOB CF</v>
    <v>114.5</v>
    <v>114.7</v>
    <v>ALZR11</v>
    <v>Fundos mais negociados</v>
    <v>FDO INV IMOB ALIANZA TRUST RENDA IMOB CF (BVMF:ALZR11)</v>
    <v>0.27</v>
    <v>2.3599999999999997E-3</v>
    <v>898</v>
  </rv>
  <rv s="2">
    <v>233</v>
  </rv>
  <rv s="0">
    <v>https://www.bing.com/financeapi/forcetrigger?t=bqkr3m&amp;q=BVMF%3aBARI11&amp;form=skydnc</v>
    <v>Learn more on Bing</v>
  </rv>
  <rv s="3">
    <v>pt-BR</v>
    <v>bqkr3m</v>
    <v>268435456</v>
    <v>1</v>
    <v>Da plataforma Refinitiv</v>
    <v>6</v>
    <v>7</v>
    <v>FII BARIGUI RENDI CF (BVMF:BARI11)</v>
    <v>8</v>
    <v>9</v>
    <v>Finance</v>
    <v>5</v>
    <v>87.47</v>
    <v>72.510000000000005</v>
    <v>BVMF</v>
    <v>80.510000000000005</v>
    <v>80.39</v>
    <v>B3 - Brazil Stock Exchange</v>
    <v>80.52</v>
    <v>45223.556550925925</v>
    <v>235</v>
    <v>BRL</v>
    <v>FII BARIGUI RENDI CF</v>
    <v>80.510000000000005</v>
    <v>80.5</v>
    <v>BARI11</v>
    <v>Fundos mais negociados</v>
    <v>FII BARIGUI RENDI CF (BVMF:BARI11)</v>
    <v>-0.02</v>
    <v>-2.4840000000000002E-4</v>
    <v>542</v>
  </rv>
  <rv s="2">
    <v>236</v>
  </rv>
  <rv s="0">
    <v>https://www.bing.com/financeapi/forcetrigger?t=bt3oh7&amp;q=BVMF%3aBRCO11&amp;form=skydnc</v>
    <v>Learn more on Bing</v>
  </rv>
  <rv s="3">
    <v>pt-BR</v>
    <v>bt3oh7</v>
    <v>268435456</v>
    <v>1</v>
    <v>Da plataforma Refinitiv</v>
    <v>6</v>
    <v>7</v>
    <v>BRESCO LOGISTICA - FDO INV IMOB (BVMF:BRCO11)</v>
    <v>8</v>
    <v>9</v>
    <v>Finance</v>
    <v>5</v>
    <v>128.09</v>
    <v>85.23</v>
    <v>BVMF</v>
    <v>123.29</v>
    <v>123</v>
    <v>B3 - Brazil Stock Exchange</v>
    <v>123.29</v>
    <v>45223.556562500002</v>
    <v>238</v>
    <v>BRL</v>
    <v>BRESCO LOGISTICA - FDO INV IMOB</v>
    <v>123.02</v>
    <v>123.2</v>
    <v>BRCO11</v>
    <v>Fundos mais negociados</v>
    <v>BRESCO LOGISTICA - FDO INV IMOB (BVMF:BRCO11)</v>
    <v>-0.09</v>
    <v>-7.2999999999999996E-4</v>
    <v>294</v>
  </rv>
  <rv s="2">
    <v>239</v>
  </rv>
  <rv s="0">
    <v>https://www.bing.com/financeapi/forcetrigger?t=apm3rw&amp;q=BVMF%3aBRCR11&amp;form=skydnc</v>
    <v>Learn more on Bing</v>
  </rv>
  <rv s="3">
    <v>pt-BR</v>
    <v>apm3rw</v>
    <v>268435456</v>
    <v>1</v>
    <v>Da plataforma Refinitiv</v>
    <v>6</v>
    <v>7</v>
    <v>FDO INV IMOB BTG PACTUAL CORP F REIT (BVMF:BRCR11)</v>
    <v>8</v>
    <v>9</v>
    <v>Finance</v>
    <v>5</v>
    <v>69.33</v>
    <v>47.8</v>
    <v>BVMF</v>
    <v>55.19</v>
    <v>54.89</v>
    <v>B3 - Brazil Stock Exchange</v>
    <v>55.19</v>
    <v>45223.556608796294</v>
    <v>241</v>
    <v>BRL</v>
    <v>FDO INV IMOB BTG PACTUAL CORP F REIT</v>
    <v>55.11</v>
    <v>55.02</v>
    <v>BRCR11</v>
    <v>Fundos mais negociados</v>
    <v>FDO INV IMOB BTG PACTUAL CORP F REIT (BVMF:BRCR11)</v>
    <v>-0.17</v>
    <v>-3.0799999999999998E-3</v>
    <v>4291</v>
  </rv>
  <rv s="2">
    <v>242</v>
  </rv>
  <rv s="0">
    <v>https://www.bing.com/financeapi/forcetrigger?t=bgmcyc&amp;q=BVMF%3aFEXC11&amp;form=skydnc</v>
    <v>Learn more on Bing</v>
  </rv>
  <rv s="3">
    <v>pt-BR</v>
    <v>bgmcyc</v>
    <v>268435456</v>
    <v>1</v>
    <v>Da plataforma Refinitiv</v>
    <v>6</v>
    <v>7</v>
    <v>FDO INV IMOB FII BTG PACTUAL FUNDO DE CRI CF (BVMF:BTCI11)</v>
    <v>8</v>
    <v>9</v>
    <v>Finance</v>
    <v>5</v>
    <v>9.91</v>
    <v>7.62</v>
    <v>BVMF</v>
    <v>9.83</v>
    <v>9.76</v>
    <v>B3 - Brazil Stock Exchange</v>
    <v>9.75</v>
    <v>45223.556597325784</v>
    <v>244</v>
    <v>BRL</v>
    <v>FDO INV IMOB FII BTG PACTUAL FUNDO DE CRI CF</v>
    <v>9.83</v>
    <v>9.77</v>
    <v>BTCI11</v>
    <v>Fundos mais negociados</v>
    <v>FDO INV IMOB FII BTG PACTUAL FUNDO DE CRI CF (BVMF:BTCI11)</v>
    <v>0.02</v>
    <v>2.0509999999999999E-3</v>
    <v>11719</v>
  </rv>
  <rv s="2">
    <v>245</v>
  </rv>
  <rv s="0">
    <v>https://www.bing.com/financeapi/forcetrigger?t=bswvm7&amp;q=BVMF%3aBTLG11&amp;form=skydnc</v>
    <v>Learn more on Bing</v>
  </rv>
  <rv s="3">
    <v>pt-BR</v>
    <v>bswvm7</v>
    <v>268435456</v>
    <v>1</v>
    <v>Da plataforma Refinitiv</v>
    <v>6</v>
    <v>7</v>
    <v>BTG PACTUAL LOGISTICA FDO INV IMOB - FII ETF (BVMF:BTLG11)</v>
    <v>8</v>
    <v>9</v>
    <v>Finance</v>
    <v>5</v>
    <v>104.99</v>
    <v>85.07</v>
    <v>BVMF</v>
    <v>100.14</v>
    <v>99.88</v>
    <v>B3 - Brazil Stock Exchange</v>
    <v>99.97</v>
    <v>45223.556574074071</v>
    <v>247</v>
    <v>BRL</v>
    <v>BTG PACTUAL LOGISTICA FDO INV IMOB - FII ETF</v>
    <v>99.9</v>
    <v>100.12</v>
    <v>BTLG11</v>
    <v>Fundos mais negociados</v>
    <v>BTG PACTUAL LOGISTICA FDO INV IMOB - FII ETF (BVMF:BTLG11)</v>
    <v>0.15</v>
    <v>1.5E-3</v>
    <v>4671</v>
  </rv>
  <rv s="2">
    <v>248</v>
  </rv>
  <rv s="0">
    <v>https://www.bing.com/financeapi/forcetrigger?t=btju4c&amp;q=BVMF%3aCACR11&amp;form=skydnc</v>
    <v>Learn more on Bing</v>
  </rv>
  <rv s="3">
    <v>pt-BR</v>
    <v>btju4c</v>
    <v>268435456</v>
    <v>1</v>
    <v>Da plataforma Refinitiv</v>
    <v>6</v>
    <v>7</v>
    <v>SUPERNOVA FII- RECEB IMOB. (BVMF:CACR11)</v>
    <v>8</v>
    <v>9</v>
    <v>Finance</v>
    <v>5</v>
    <v>106.09</v>
    <v>85.26</v>
    <v>BVMF</v>
    <v>104.94</v>
    <v>104.22</v>
    <v>B3 - Brazil Stock Exchange</v>
    <v>104.56</v>
    <v>45223.555485173434</v>
    <v>250</v>
    <v>BRL</v>
    <v>SUPERNOVA FII- RECEB IMOB.</v>
    <v>104.54</v>
    <v>104.26</v>
    <v>CACR11</v>
    <v>Fundos mais negociados</v>
    <v>SUPERNOVA FII- RECEB IMOB. (BVMF:CACR11)</v>
    <v>-0.3</v>
    <v>-2.869E-3</v>
    <v>1074</v>
  </rv>
  <rv s="2">
    <v>251</v>
  </rv>
  <rv s="0">
    <v>https://www.bing.com/financeapi/forcetrigger?t=apmbdm&amp;q=BVMF%3aCPTS11&amp;form=skydnc</v>
    <v>Learn more on Bing</v>
  </rv>
  <rv s="3">
    <v>pt-BR</v>
    <v>apmbdm</v>
    <v>268435456</v>
    <v>1</v>
    <v>Da plataforma Refinitiv</v>
    <v>6</v>
    <v>7</v>
    <v>CAPITANIA SECURITIES II FII CF (BVMF:CPTS11)</v>
    <v>8</v>
    <v>9</v>
    <v>Finance</v>
    <v>5</v>
    <v>9.01</v>
    <v>6.96</v>
    <v>BVMF</v>
    <v>8.17</v>
    <v>8</v>
    <v>B3 - Brazil Stock Exchange</v>
    <v>8.09</v>
    <v>45223.556600428128</v>
    <v>253</v>
    <v>BRL</v>
    <v>CAPITANIA SECURITIES II FII CF</v>
    <v>8.1300000000000008</v>
    <v>8.01</v>
    <v>CPTS11</v>
    <v>Fundos mais negociados</v>
    <v>CAPITANIA SECURITIES II FII CF (BVMF:CPTS11)</v>
    <v>-0.08</v>
    <v>-9.8890000000000002E-3</v>
    <v>88720</v>
  </rv>
  <rv s="2">
    <v>254</v>
  </rv>
  <rv s="0">
    <v>https://www.bing.com/financeapi/forcetrigger?t=brziec&amp;q=BVMF%3aCVBI11&amp;form=skydnc</v>
    <v>Learn more on Bing</v>
  </rv>
  <rv s="3">
    <v>pt-BR</v>
    <v>brziec</v>
    <v>268435456</v>
    <v>1</v>
    <v>Da plataforma Refinitiv</v>
    <v>6</v>
    <v>7</v>
    <v>FDO INV IMOB VBI CRI ETF (BVMF:CVBI11)</v>
    <v>8</v>
    <v>9</v>
    <v>Finance</v>
    <v>5</v>
    <v>95.21</v>
    <v>75.569999999999993</v>
    <v>BVMF</v>
    <v>90.7</v>
    <v>90.5</v>
    <v>B3 - Brazil Stock Exchange</v>
    <v>90.54</v>
    <v>45223.556539351855</v>
    <v>256</v>
    <v>BRL</v>
    <v>FDO INV IMOB VBI CRI ETF</v>
    <v>90.57</v>
    <v>90.56</v>
    <v>CVBI11</v>
    <v>Fundos mais negociados</v>
    <v>FDO INV IMOB VBI CRI ETF (BVMF:CVBI11)</v>
    <v>0.02</v>
    <v>2.2089999999999998E-4</v>
    <v>1295</v>
  </rv>
  <rv s="2">
    <v>257</v>
  </rv>
  <rv s="0">
    <v>https://www.bing.com/financeapi/forcetrigger?t=c4jjar&amp;q=BVMF%3aGAME11&amp;form=skydnc</v>
    <v>Learn more on Bing</v>
  </rv>
  <rv s="3">
    <v>pt-BR</v>
    <v>c4jjar</v>
    <v>268435456</v>
    <v>1</v>
    <v>Da plataforma Refinitiv</v>
    <v>6</v>
    <v>7</v>
    <v>FII GUARDIAN MULTIESTRATEGIA I CF (BVMF:GAME11)</v>
    <v>8</v>
    <v>9</v>
    <v>Finance</v>
    <v>5</v>
    <v>9.2100000000000009</v>
    <v>7.59</v>
    <v>BVMF</v>
    <v>9.15</v>
    <v>9.11</v>
    <v>B3 - Brazil Stock Exchange</v>
    <v>9.14</v>
    <v>45223.556476122656</v>
    <v>259</v>
    <v>BRL</v>
    <v>FII GUARDIAN MULTIESTRATEGIA I CF</v>
    <v>9.15</v>
    <v>9.1300000000000008</v>
    <v>GAME11</v>
    <v>Fundos mais negociados</v>
    <v>FII GUARDIAN MULTIESTRATEGIA I CF (BVMF:GAME11)</v>
    <v>-0.01</v>
    <v>-1.0939999999999999E-3</v>
    <v>1169</v>
  </rv>
  <rv s="2">
    <v>260</v>
  </rv>
  <rv s="0">
    <v>https://www.bing.com/financeapi/forcetrigger?t=c1t9lh&amp;q=BVMF%3aGCRI11&amp;form=skydnc</v>
    <v>Learn more on Bing</v>
  </rv>
  <rv s="3">
    <v>pt-BR</v>
    <v>c1t9lh</v>
    <v>268435456</v>
    <v>1</v>
    <v>Da plataforma Refinitiv</v>
    <v>6</v>
    <v>7</v>
    <v>GALAPAGOS RECEBIVEIS IMOB FII CF (BVMF:GCRI11)</v>
    <v>8</v>
    <v>9</v>
    <v>Finance</v>
    <v>5</v>
    <v>90</v>
    <v>78.790000000000006</v>
    <v>BVMF</v>
    <v>88.04</v>
    <v>87.84</v>
    <v>B3 - Brazil Stock Exchange</v>
    <v>88.04</v>
    <v>45223.548946759256</v>
    <v>262</v>
    <v>BRL</v>
    <v>GALAPAGOS RECEBIVEIS IMOB FII CF</v>
    <v>88.04</v>
    <v>87.84</v>
    <v>GCRI11</v>
    <v>Fundos mais negociados</v>
    <v>GALAPAGOS RECEBIVEIS IMOB FII CF (BVMF:GCRI11)</v>
    <v>-0.2</v>
    <v>-2.2720000000000001E-3</v>
    <v>10</v>
  </rv>
  <rv s="2">
    <v>263</v>
  </rv>
  <rv s="0">
    <v>https://www.bing.com/financeapi/forcetrigger?t=c11ynm&amp;q=BVMF%3aPLOG11&amp;form=skydnc</v>
    <v>Learn more on Bing</v>
  </rv>
  <rv s="3">
    <v>pt-BR</v>
    <v>c11ynm</v>
    <v>268435456</v>
    <v>1</v>
    <v>Da plataforma Refinitiv</v>
    <v>6</v>
    <v>7</v>
    <v>PLURAL LOGISTICA FDO DE INV IMOB CF (BVMF:GLOG11)</v>
    <v>8</v>
    <v>9</v>
    <v>Finance</v>
    <v>5</v>
    <v>72.47</v>
    <v>62.6</v>
    <v>BVMF</v>
    <v>63.8</v>
    <v>63.15</v>
    <v>B3 - Brazil Stock Exchange</v>
    <v>63.13</v>
    <v>45223.553506944445</v>
    <v>265</v>
    <v>BRL</v>
    <v>PLURAL LOGISTICA FDO DE INV IMOB CF</v>
    <v>63.8</v>
    <v>63.15</v>
    <v>GLOG11</v>
    <v>Fundos mais negociados</v>
    <v>PLURAL LOGISTICA FDO DE INV IMOB CF (BVMF:GLOG11)</v>
    <v>0.02</v>
    <v>3.168E-4</v>
    <v>29</v>
  </rv>
  <rv s="2">
    <v>266</v>
  </rv>
  <rv s="0">
    <v>https://www.bing.com/financeapi/forcetrigger?t=apmq8m&amp;q=BVMF%3aHGBS11&amp;form=skydnc</v>
    <v>Learn more on Bing</v>
  </rv>
  <rv s="3">
    <v>pt-BR</v>
    <v>apmq8m</v>
    <v>268435456</v>
    <v>1</v>
    <v>Da plataforma Refinitiv</v>
    <v>6</v>
    <v>7</v>
    <v>FDO INV IMOB HG BRASIL SHOPPING ETF (BVMF:HGBS11)</v>
    <v>8</v>
    <v>9</v>
    <v>Finance</v>
    <v>5</v>
    <v>231.68</v>
    <v>164.2</v>
    <v>BVMF</v>
    <v>228</v>
    <v>227.5</v>
    <v>B3 - Brazil Stock Exchange</v>
    <v>228.03</v>
    <v>45223.556619363284</v>
    <v>268</v>
    <v>BRL</v>
    <v>FDO INV IMOB HG BRASIL SHOPPING ETF</v>
    <v>228</v>
    <v>227.63</v>
    <v>HGBS11</v>
    <v>Fundos mais negociados</v>
    <v>FDO INV IMOB HG BRASIL SHOPPING ETF (BVMF:HGBS11)</v>
    <v>-0.4</v>
    <v>-1.7539999999999999E-3</v>
    <v>493</v>
  </rv>
  <rv s="2">
    <v>269</v>
  </rv>
  <rv s="0">
    <v>https://www.bing.com/financeapi/forcetrigger?t=apmqbh&amp;q=BVMF%3aHGCR11&amp;form=skydnc</v>
    <v>Learn more on Bing</v>
  </rv>
  <rv s="3">
    <v>pt-BR</v>
    <v>apmqbh</v>
    <v>268435456</v>
    <v>1</v>
    <v>Da plataforma Refinitiv</v>
    <v>6</v>
    <v>7</v>
    <v>FDO INV IMOB CSHG RECEBIVEIS CF (BVMF:HGCR11)</v>
    <v>8</v>
    <v>9</v>
    <v>Finance</v>
    <v>5</v>
    <v>107.65</v>
    <v>88.5</v>
    <v>BVMF</v>
    <v>105.15</v>
    <v>105.03</v>
    <v>B3 - Brazil Stock Exchange</v>
    <v>105.03</v>
    <v>45223.556572615627</v>
    <v>271</v>
    <v>BRL</v>
    <v>FDO INV IMOB CSHG RECEBIVEIS CF</v>
    <v>105.15</v>
    <v>105.03</v>
    <v>HGCR11</v>
    <v>Fundos mais negociados</v>
    <v>FDO INV IMOB CSHG RECEBIVEIS CF (BVMF:HGCR11)</v>
    <v>0</v>
    <v>0</v>
    <v>772</v>
  </rv>
  <rv s="2">
    <v>272</v>
  </rv>
  <rv s="0">
    <v>https://www.bing.com/financeapi/forcetrigger?t=apmqh7&amp;q=BVMF%3aHGLG11&amp;form=skydnc</v>
    <v>Learn more on Bing</v>
  </rv>
  <rv s="3">
    <v>pt-BR</v>
    <v>apmqh7</v>
    <v>268435456</v>
    <v>1</v>
    <v>Da plataforma Refinitiv</v>
    <v>6</v>
    <v>7</v>
    <v>FDO INV IMOB CSHG LOGISTICA CF (BVMF:HGLG11)</v>
    <v>8</v>
    <v>9</v>
    <v>Finance</v>
    <v>5</v>
    <v>165.09</v>
    <v>147.08000000000001</v>
    <v>BVMF</v>
    <v>158.59</v>
    <v>158.1</v>
    <v>B3 - Brazil Stock Exchange</v>
    <v>158.30000000000001</v>
    <v>45223.556571967187</v>
    <v>274</v>
    <v>BRL</v>
    <v>FDO INV IMOB CSHG LOGISTICA CF</v>
    <v>158.5</v>
    <v>158.24</v>
    <v>HGLG11</v>
    <v>Fundos mais negociados</v>
    <v>FDO INV IMOB CSHG LOGISTICA CF (BVMF:HGLG11)</v>
    <v>-0.06</v>
    <v>-3.7900000000000005E-4</v>
    <v>5743</v>
  </rv>
  <rv s="2">
    <v>275</v>
  </rv>
  <rv s="0">
    <v>https://www.bing.com/financeapi/forcetrigger?t=bqbvk2&amp;q=BVMF%3aHGPO11&amp;form=skydnc</v>
    <v>Learn more on Bing</v>
  </rv>
  <rv s="3">
    <v>pt-BR</v>
    <v>bqbvk2</v>
    <v>268435456</v>
    <v>1</v>
    <v>Da plataforma Refinitiv</v>
    <v>6</v>
    <v>7</v>
    <v>CSHG PRIME OFFICES FDO INV IMOB CEF (BVMF:HGPO11)</v>
    <v>8</v>
    <v>9</v>
    <v>Finance</v>
    <v>5</v>
    <v>293.73</v>
    <v>227.96</v>
    <v>BVMF</v>
    <v>274.48</v>
    <v>273.16000000000003</v>
    <v>B3 - Brazil Stock Exchange</v>
    <v>274.48</v>
    <v>45223.556076388886</v>
    <v>277</v>
    <v>BRL</v>
    <v>CSHG PRIME OFFICES FDO INV IMOB CEF</v>
    <v>274.48</v>
    <v>273.16000000000003</v>
    <v>HGPO11</v>
    <v>Fundos mais negociados</v>
    <v>CSHG PRIME OFFICES FDO INV IMOB CEF (BVMF:HGPO11)</v>
    <v>-1.32</v>
    <v>-4.8089999999999999E-3</v>
    <v>29</v>
  </rv>
  <rv s="2">
    <v>278</v>
  </rv>
  <rv s="0">
    <v>https://www.bing.com/financeapi/forcetrigger?t=apmqk2&amp;q=BVMF%3aHGRE11&amp;form=skydnc</v>
    <v>Learn more on Bing</v>
  </rv>
  <rv s="3">
    <v>pt-BR</v>
    <v>apmqk2</v>
    <v>268435456</v>
    <v>1</v>
    <v>Da plataforma Refinitiv</v>
    <v>6</v>
    <v>7</v>
    <v>HG REAL ESTATE FDO INV IMOB CF (BVMF:HGRE11)</v>
    <v>8</v>
    <v>9</v>
    <v>Finance</v>
    <v>5</v>
    <v>142.16</v>
    <v>102.19</v>
    <v>BVMF</v>
    <v>124.97</v>
    <v>123.06</v>
    <v>B3 - Brazil Stock Exchange</v>
    <v>124.63</v>
    <v>45223.556608796294</v>
    <v>280</v>
    <v>BRL</v>
    <v>HG REAL ESTATE FDO INV IMOB CF</v>
    <v>124.75</v>
    <v>123.1</v>
    <v>HGRE11</v>
    <v>Fundos mais negociados</v>
    <v>HG REAL ESTATE FDO INV IMOB CF (BVMF:HGRE11)</v>
    <v>-1.53</v>
    <v>-1.2276E-2</v>
    <v>2300</v>
  </rv>
  <rv s="2">
    <v>281</v>
  </rv>
  <rv s="0">
    <v>https://www.bing.com/financeapi/forcetrigger?t=bgmff2&amp;q=BVMF%3aHGRU11&amp;form=skydnc</v>
    <v>Learn more on Bing</v>
  </rv>
  <rv s="3">
    <v>pt-BR</v>
    <v>bgmff2</v>
    <v>268435456</v>
    <v>1</v>
    <v>Da plataforma Refinitiv</v>
    <v>6</v>
    <v>7</v>
    <v>CSHG RENDA URBANA FII CF (BVMF:HGRU11)</v>
    <v>8</v>
    <v>9</v>
    <v>Finance</v>
    <v>5</v>
    <v>140.53</v>
    <v>105.46</v>
    <v>BVMF</v>
    <v>129.66</v>
    <v>128.76</v>
    <v>B3 - Brazil Stock Exchange</v>
    <v>129.08000000000001</v>
    <v>45223.556562500002</v>
    <v>283</v>
    <v>BRL</v>
    <v>CSHG RENDA URBANA FII CF</v>
    <v>129.09</v>
    <v>128.9</v>
    <v>HGRU11</v>
    <v>Fundos mais negociados</v>
    <v>CSHG RENDA URBANA FII CF (BVMF:HGRU11)</v>
    <v>-0.18</v>
    <v>-1.3940000000000001E-3</v>
    <v>2406</v>
  </rv>
  <rv s="2">
    <v>284</v>
  </rv>
  <rv s="0">
    <v>https://www.bing.com/financeapi/forcetrigger?t=bx6xoc&amp;q=BVMF%3aHSLG11&amp;form=skydnc</v>
    <v>Learn more on Bing</v>
  </rv>
  <rv s="3">
    <v>pt-BR</v>
    <v>bx6xoc</v>
    <v>268435456</v>
    <v>1</v>
    <v>Da plataforma Refinitiv</v>
    <v>6</v>
    <v>7</v>
    <v>HSI LOGISTICA FDO INV IMOB CF (BVMF:HSLG11)</v>
    <v>8</v>
    <v>9</v>
    <v>Finance</v>
    <v>5</v>
    <v>99.33</v>
    <v>69.72</v>
    <v>BVMF</v>
    <v>90.3</v>
    <v>90.06</v>
    <v>B3 - Brazil Stock Exchange</v>
    <v>90.07</v>
    <v>45223.55641203704</v>
    <v>286</v>
    <v>BRL</v>
    <v>HSI LOGISTICA FDO INV IMOB CF</v>
    <v>90.07</v>
    <v>90.24</v>
    <v>HSLG11</v>
    <v>Fundos mais negociados</v>
    <v>HSI LOGISTICA FDO INV IMOB CF (BVMF:HSLG11)</v>
    <v>0.17</v>
    <v>1.887E-3</v>
    <v>242</v>
  </rv>
  <rv s="2">
    <v>287</v>
  </rv>
  <rv s="0">
    <v>https://www.bing.com/financeapi/forcetrigger?t=bra7u2&amp;q=BVMF%3aHSML11&amp;form=skydnc</v>
    <v>Learn more on Bing</v>
  </rv>
  <rv s="3">
    <v>pt-BR</v>
    <v>bra7u2</v>
    <v>268435456</v>
    <v>1</v>
    <v>Da plataforma Refinitiv</v>
    <v>6</v>
    <v>7</v>
    <v>HSI MALLS FI IMOBILIARIO ETF (BVMF:HSML11)</v>
    <v>8</v>
    <v>9</v>
    <v>Finance</v>
    <v>5</v>
    <v>95.96</v>
    <v>68.56</v>
    <v>BVMF</v>
    <v>92.3</v>
    <v>91.99</v>
    <v>B3 - Brazil Stock Exchange</v>
    <v>91.96</v>
    <v>45223.556569293753</v>
    <v>289</v>
    <v>BRL</v>
    <v>HSI MALLS FI IMOBILIARIO ETF</v>
    <v>91.99</v>
    <v>92.2</v>
    <v>HSML11</v>
    <v>Fundos mais negociados</v>
    <v>HSI MALLS FI IMOBILIARIO ETF (BVMF:HSML11)</v>
    <v>0.24</v>
    <v>2.6099999999999999E-3</v>
    <v>1854</v>
  </rv>
  <rv s="2">
    <v>290</v>
  </rv>
  <rv s="0">
    <v>https://www.bing.com/financeapi/forcetrigger?t=b17svh&amp;q=BVMF%3aHTMX11&amp;form=skydnc</v>
    <v>Learn more on Bing</v>
  </rv>
  <rv s="3">
    <v>pt-BR</v>
    <v>b17svh</v>
    <v>268435456</v>
    <v>1</v>
    <v>Da plataforma Refinitiv</v>
    <v>6</v>
    <v>7</v>
    <v>FDO INV IMOB FII HOTEL MAXINVEST CF (BVMF:HTMX11)</v>
    <v>8</v>
    <v>9</v>
    <v>Finance</v>
    <v>5</v>
    <v>160</v>
    <v>87.58</v>
    <v>BVMF</v>
    <v>156.97</v>
    <v>154.02000000000001</v>
    <v>B3 - Brazil Stock Exchange</v>
    <v>156.12</v>
    <v>45223.556539351855</v>
    <v>292</v>
    <v>BRL</v>
    <v>FDO INV IMOB FII HOTEL MAXINVEST CF</v>
    <v>156.51</v>
    <v>154.02000000000001</v>
    <v>HTMX11</v>
    <v>Fundos mais negociados</v>
    <v>FDO INV IMOB FII HOTEL MAXINVEST CF (BVMF:HTMX11)</v>
    <v>-2.1</v>
    <v>-1.3450999999999999E-2</v>
    <v>558</v>
  </rv>
  <rv s="2">
    <v>293</v>
  </rv>
  <rv s="0">
    <v>https://www.bing.com/financeapi/forcetrigger?t=c356ar&amp;q=BVMF%3aIBCR11&amp;form=skydnc</v>
    <v>Learn more on Bing</v>
  </rv>
  <rv s="3">
    <v>pt-BR</v>
    <v>c356ar</v>
    <v>268435456</v>
    <v>1</v>
    <v>Da plataforma Refinitiv</v>
    <v>6</v>
    <v>7</v>
    <v>FDO DE INV IMOBILIARIO DE CRI INTEGRAL BREI CF (BVMF:IBCR11)</v>
    <v>8</v>
    <v>9</v>
    <v>Finance</v>
    <v>5</v>
    <v>80.41</v>
    <v>62.71</v>
    <v>BVMF</v>
    <v>79.680000000000007</v>
    <v>79.209999999999994</v>
    <v>B3 - Brazil Stock Exchange</v>
    <v>79.5</v>
    <v>45223.553981481484</v>
    <v>295</v>
    <v>BRL</v>
    <v>FDO DE INV IMOBILIARIO DE CRI INTEGRAL BREI CF</v>
    <v>79.680000000000007</v>
    <v>79.209999999999994</v>
    <v>IBCR11</v>
    <v>Fundos mais negociados</v>
    <v>FDO DE INV IMOBILIARIO DE CRI INTEGRAL BREI CF (BVMF:IBCR11)</v>
    <v>-0.28999999999999998</v>
    <v>-3.6480000000000002E-3</v>
    <v>9</v>
  </rv>
  <rv s="2">
    <v>296</v>
  </rv>
  <rv s="0">
    <v>https://www.bing.com/financeapi/forcetrigger?t=apmthw&amp;q=BVMF%3aJSRE11&amp;form=skydnc</v>
    <v>Learn more on Bing</v>
  </rv>
  <rv s="3">
    <v>pt-BR</v>
    <v>apmthw</v>
    <v>268435456</v>
    <v>1</v>
    <v>Da plataforma Refinitiv</v>
    <v>6</v>
    <v>7</v>
    <v>FII JS REAL ESTATE MULTIGESTAO ETF (BVMF:JSRE11)</v>
    <v>8</v>
    <v>9</v>
    <v>Finance</v>
    <v>5</v>
    <v>80.81</v>
    <v>57.62</v>
    <v>BVMF</v>
    <v>70.400000000000006</v>
    <v>69.58</v>
    <v>B3 - Brazil Stock Exchange</v>
    <v>69.97</v>
    <v>45223.556377314817</v>
    <v>298</v>
    <v>BRL</v>
    <v>FII JS REAL ESTATE MULTIGESTAO ETF</v>
    <v>70</v>
    <v>69.73</v>
    <v>JSRE11</v>
    <v>Fundos mais negociados</v>
    <v>FII JS REAL ESTATE MULTIGESTAO ETF (BVMF:JSRE11)</v>
    <v>-0.24</v>
    <v>-3.4300000000000003E-3</v>
    <v>2693</v>
  </rv>
  <rv s="2">
    <v>299</v>
  </rv>
  <rv s="0">
    <v>https://www.bing.com/financeapi/forcetrigger?t=apmu8m&amp;q=BVMF%3aKNCR11&amp;form=skydnc</v>
    <v>Learn more on Bing</v>
  </rv>
  <rv s="3">
    <v>pt-BR</v>
    <v>apmu8m</v>
    <v>268435456</v>
    <v>1</v>
    <v>Da plataforma Refinitiv</v>
    <v>6</v>
    <v>7</v>
    <v>FDO INV IMOB KINEA RENDIMENTOS ETF (BVMF:KNCR11)</v>
    <v>8</v>
    <v>9</v>
    <v>Finance</v>
    <v>5</v>
    <v>101.75</v>
    <v>85.49</v>
    <v>BVMF</v>
    <v>101.5</v>
    <v>101.15</v>
    <v>B3 - Brazil Stock Exchange</v>
    <v>101.37</v>
    <v>45223.556585648148</v>
    <v>301</v>
    <v>BRL</v>
    <v>FDO INV IMOB KINEA RENDIMENTOS ETF</v>
    <v>101.5</v>
    <v>101.19</v>
    <v>KNCR11</v>
    <v>Fundos mais negociados</v>
    <v>FDO INV IMOB KINEA RENDIMENTOS ETF (BVMF:KNCR11)</v>
    <v>-0.18</v>
    <v>-1.776E-3</v>
    <v>16047</v>
  </rv>
  <rv s="2">
    <v>302</v>
  </rv>
  <rv s="0">
    <v>https://www.bing.com/financeapi/forcetrigger?t=apmuh7&amp;q=BVMF%3aKNRI11&amp;form=skydnc</v>
    <v>Learn more on Bing</v>
  </rv>
  <rv s="3">
    <v>pt-BR</v>
    <v>apmuh7</v>
    <v>268435456</v>
    <v>1</v>
    <v>Da plataforma Refinitiv</v>
    <v>6</v>
    <v>7</v>
    <v>FDO INV IMOB KINEA RENDA IMOBILIARIA CF (BVMF:KNRI11)</v>
    <v>8</v>
    <v>9</v>
    <v>Finance</v>
    <v>5</v>
    <v>166.13</v>
    <v>126.35</v>
    <v>BVMF</v>
    <v>159.65</v>
    <v>158.85</v>
    <v>B3 - Brazil Stock Exchange</v>
    <v>158.78</v>
    <v>45223.556562500002</v>
    <v>304</v>
    <v>BRL</v>
    <v>FDO INV IMOB KINEA RENDA IMOBILIARIA CF</v>
    <v>158.85</v>
    <v>159.33000000000001</v>
    <v>KNRI11</v>
    <v>Fundos mais negociados</v>
    <v>FDO INV IMOB KINEA RENDA IMOBILIARIA CF (BVMF:KNRI11)</v>
    <v>0.55000000000000004</v>
    <v>3.4640000000000001E-3</v>
    <v>1097</v>
  </rv>
  <rv s="2">
    <v>305</v>
  </rv>
  <rv s="0">
    <v>https://www.bing.com/financeapi/forcetrigger?t=bwrbzr&amp;q=BVMF%3aKNSC11&amp;form=skydnc</v>
    <v>Learn more on Bing</v>
  </rv>
  <rv s="3">
    <v>pt-BR</v>
    <v>bwrbzr</v>
    <v>268435456</v>
    <v>1</v>
    <v>Da plataforma Refinitiv</v>
    <v>6</v>
    <v>7</v>
    <v>KINEA SECURITIES FDO DE INV IMOB CF (BVMF:KNSC11)</v>
    <v>8</v>
    <v>9</v>
    <v>Finance</v>
    <v>5</v>
    <v>91.32</v>
    <v>75.12</v>
    <v>BVMF</v>
    <v>89.22</v>
    <v>88.89</v>
    <v>B3 - Brazil Stock Exchange</v>
    <v>88.98</v>
    <v>45223.556585648148</v>
    <v>307</v>
    <v>BRL</v>
    <v>KINEA SECURITIES FDO DE INV IMOB CF</v>
    <v>88.98</v>
    <v>89</v>
    <v>KNSC11</v>
    <v>Fundos mais negociados</v>
    <v>KINEA SECURITIES FDO DE INV IMOB CF (BVMF:KNSC11)</v>
    <v>0.02</v>
    <v>2.2479999999999999E-4</v>
    <v>712</v>
  </rv>
  <rv s="2">
    <v>308</v>
  </rv>
  <rv s="0">
    <v>https://www.bing.com/financeapi/forcetrigger?t=btdbur&amp;q=BVMF%3aLGCP11&amp;form=skydnc</v>
    <v>Learn more on Bing</v>
  </rv>
  <rv s="3">
    <v>pt-BR</v>
    <v>btdbur</v>
    <v>268435456</v>
    <v>1</v>
    <v>Da plataforma Refinitiv</v>
    <v>6</v>
    <v>7</v>
    <v>LOGCP INTER FDO INV IMOB ETF (BVMF:LGCP11)</v>
    <v>8</v>
    <v>9</v>
    <v>Finance</v>
    <v>5</v>
    <v>88.68</v>
    <v>66.69</v>
    <v>BVMF</v>
    <v>84.5</v>
    <v>84.1</v>
    <v>B3 - Brazil Stock Exchange</v>
    <v>84.01</v>
    <v>45223.556562500002</v>
    <v>310</v>
    <v>BRL</v>
    <v>LOGCP INTER FDO INV IMOB ETF</v>
    <v>84.11</v>
    <v>84.4</v>
    <v>LGCP11</v>
    <v>Fundos mais negociados</v>
    <v>LOGCP INTER FDO INV IMOB ETF (BVMF:LGCP11)</v>
    <v>0.39</v>
    <v>4.6420000000000003E-3</v>
    <v>101</v>
  </rv>
  <rv s="2">
    <v>311</v>
  </rv>
  <rv s="0">
    <v>https://www.bing.com/financeapi/forcetrigger?t=bo1827&amp;q=BVMF%3aLVBI11&amp;form=skydnc</v>
    <v>Learn more on Bing</v>
  </rv>
  <rv s="3">
    <v>pt-BR</v>
    <v>bo1827</v>
    <v>268435456</v>
    <v>1</v>
    <v>Da plataforma Refinitiv</v>
    <v>6</v>
    <v>7</v>
    <v>FDO INV IMOB VBI LOGISTICO ETF (BVMF:LVBI11)</v>
    <v>8</v>
    <v>9</v>
    <v>Finance</v>
    <v>5</v>
    <v>122</v>
    <v>86.56</v>
    <v>BVMF</v>
    <v>117.8</v>
    <v>117.7</v>
    <v>B3 - Brazil Stock Exchange</v>
    <v>117.75</v>
    <v>45223.55641203704</v>
    <v>313</v>
    <v>BRL</v>
    <v>FDO INV IMOB VBI LOGISTICO ETF</v>
    <v>117.75</v>
    <v>117.73</v>
    <v>LVBI11</v>
    <v>Fundos mais negociados</v>
    <v>FDO INV IMOB VBI LOGISTICO ETF (BVMF:LVBI11)</v>
    <v>-0.02</v>
    <v>-1.6990000000000001E-4</v>
    <v>364</v>
  </rv>
  <rv s="2">
    <v>314</v>
  </rv>
  <rv s="0">
    <v>https://www.bing.com/financeapi/forcetrigger?t=bgmp52&amp;q=BVMF%3aMALL11&amp;form=skydnc</v>
    <v>Learn more on Bing</v>
  </rv>
  <rv s="3">
    <v>pt-BR</v>
    <v>bgmp52</v>
    <v>268435456</v>
    <v>1</v>
    <v>Da plataforma Refinitiv</v>
    <v>6</v>
    <v>7</v>
    <v>MALLS BRASIL PLURAL FDO INV IMOB CF (BVMF:MALL11)</v>
    <v>8</v>
    <v>9</v>
    <v>Finance</v>
    <v>5</v>
    <v>119.47</v>
    <v>90.86</v>
    <v>BVMF</v>
    <v>115.4</v>
    <v>114.81</v>
    <v>B3 - Brazil Stock Exchange</v>
    <v>115.03</v>
    <v>45223.556574074071</v>
    <v>316</v>
    <v>BRL</v>
    <v>MALLS BRASIL PLURAL FDO INV IMOB CF</v>
    <v>115</v>
    <v>114.81</v>
    <v>MALL11</v>
    <v>Fundos mais negociados</v>
    <v>MALLS BRASIL PLURAL FDO INV IMOB CF (BVMF:MALL11)</v>
    <v>-0.22</v>
    <v>-1.913E-3</v>
    <v>1555</v>
  </rv>
  <rv s="2">
    <v>317</v>
  </rv>
  <rv s="0">
    <v>https://www.bing.com/financeapi/forcetrigger?t=bt6vk2&amp;q=BVMF%3aMCCI11&amp;form=skydnc</v>
    <v>Learn more on Bing</v>
  </rv>
  <rv s="3">
    <v>pt-BR</v>
    <v>bt6vk2</v>
    <v>268435456</v>
    <v>1</v>
    <v>Da plataforma Refinitiv</v>
    <v>6</v>
    <v>7</v>
    <v>FDO INV. MAUA CAPITAL RECEBIVEIS IMOB. - FII ETF (BVMF:MCCI11)</v>
    <v>8</v>
    <v>9</v>
    <v>Finance</v>
    <v>5</v>
    <v>95.12</v>
    <v>75.8</v>
    <v>BVMF</v>
    <v>94.15</v>
    <v>93.55</v>
    <v>B3 - Brazil Stock Exchange</v>
    <v>93.5</v>
    <v>45223.556585648148</v>
    <v>319</v>
    <v>BRL</v>
    <v>FDO INV. MAUA CAPITAL RECEBIVEIS IMOB. - FII ETF</v>
    <v>93.7</v>
    <v>93.67</v>
    <v>MCCI11</v>
    <v>Fundos mais negociados</v>
    <v>FDO INV. MAUA CAPITAL RECEBIVEIS IMOB. - FII ETF (BVMF:MCCI11)</v>
    <v>0.17</v>
    <v>1.818E-3</v>
    <v>856</v>
  </rv>
  <rv s="2">
    <v>320</v>
  </rv>
  <rv s="0">
    <v>https://www.bing.com/financeapi/forcetrigger?t=buh7oc&amp;q=BVMF%3aMORE11&amp;form=skydnc</v>
    <v>Learn more on Bing</v>
  </rv>
  <rv s="3">
    <v>pt-BR</v>
    <v>buh7oc</v>
    <v>268435456</v>
    <v>1</v>
    <v>Da plataforma Refinitiv</v>
    <v>6</v>
    <v>7</v>
    <v>MORE REAL ESTATE FOF FII (BVMF:MORE11)</v>
    <v>8</v>
    <v>9</v>
    <v>Finance</v>
    <v>5</v>
    <v>76.510000000000005</v>
    <v>55.34</v>
    <v>BVMF</v>
    <v>74.3</v>
    <v>73.87</v>
    <v>B3 - Brazil Stock Exchange</v>
    <v>74.290000000000006</v>
    <v>45223.555671296293</v>
    <v>322</v>
    <v>BRL</v>
    <v>MORE REAL ESTATE FOF FII</v>
    <v>74.3</v>
    <v>74.290000000000006</v>
    <v>MORE11</v>
    <v>Fundos mais negociados</v>
    <v>MORE REAL ESTATE FOF FII (BVMF:MORE11)</v>
    <v>0</v>
    <v>0</v>
    <v>38</v>
  </rv>
  <rv s="2">
    <v>323</v>
  </rv>
  <rv s="0">
    <v>https://www.bing.com/financeapi/forcetrigger?t=bgmpxm&amp;q=BVMF%3aNCHB11&amp;form=skydnc</v>
    <v>Learn more on Bing</v>
  </rv>
  <rv s="3">
    <v>pt-BR</v>
    <v>bgmpxm</v>
    <v>268435456</v>
    <v>1</v>
    <v>Da plataforma Refinitiv</v>
    <v>6</v>
    <v>7</v>
    <v>FDO INV IMOB FII NCH BRASIL RECEBIVEIS IMOB CF (BVMF:NCHB11)</v>
    <v>8</v>
    <v>9</v>
    <v>Finance</v>
    <v>5</v>
    <v>85.88</v>
    <v>70.34</v>
    <v>BVMF</v>
    <v>80.05</v>
    <v>80</v>
    <v>B3 - Brazil Stock Exchange</v>
    <v>80.150000000000006</v>
    <v>45223.556597222225</v>
    <v>325</v>
    <v>BRL</v>
    <v>FDO INV IMOB FII NCH BRASIL RECEBIVEIS IMOB CF</v>
    <v>80.010000000000005</v>
    <v>80.010000000000005</v>
    <v>NCHB11</v>
    <v>Fundos mais negociados</v>
    <v>FDO INV IMOB FII NCH BRASIL RECEBIVEIS IMOB CF (BVMF:NCHB11)</v>
    <v>-0.14000000000000001</v>
    <v>-1.7469999999999999E-3</v>
    <v>221</v>
  </rv>
  <rv s="2">
    <v>326</v>
  </rv>
  <rv s="0">
    <v>https://www.bing.com/financeapi/forcetrigger?t=btdd6h&amp;q=BVMF%3aNEWL11&amp;form=skydnc</v>
    <v>Learn more on Bing</v>
  </rv>
  <rv s="3">
    <v>pt-BR</v>
    <v>btdd6h</v>
    <v>268435456</v>
    <v>1</v>
    <v>Da plataforma Refinitiv</v>
    <v>6</v>
    <v>7</v>
    <v>NEWPORT LOGI STICA FII CF (BVMF:NEWL11)</v>
    <v>8</v>
    <v>9</v>
    <v>Finance</v>
    <v>5</v>
    <v>113.53</v>
    <v>81.099999999999994</v>
    <v>BVMF</v>
    <v>108</v>
    <v>107.99</v>
    <v>B3 - Brazil Stock Exchange</v>
    <v>107.99</v>
    <v>45223.554097222222</v>
    <v>328</v>
    <v>BRL</v>
    <v>NEWPORT LOGI STICA FII CF</v>
    <v>107.99</v>
    <v>108</v>
    <v>NEWL11</v>
    <v>Fundos mais negociados</v>
    <v>NEWPORT LOGI STICA FII CF (BVMF:NEWL11)</v>
    <v>0.01</v>
    <v>9.2599999999999988E-5</v>
    <v>34</v>
  </rv>
  <rv s="2">
    <v>329</v>
  </rv>
  <rv s="0">
    <v>https://www.bing.com/financeapi/forcetrigger?t=bvhwvh&amp;q=BVMF%3aPATL11&amp;form=skydnc</v>
    <v>Learn more on Bing</v>
  </rv>
  <rv s="3">
    <v>pt-BR</v>
    <v>bvhwvh</v>
    <v>268435456</v>
    <v>1</v>
    <v>Da plataforma Refinitiv</v>
    <v>6</v>
    <v>7</v>
    <v>PATRIA LOGISTICA FDO DE INV IMOB CF (BVMF:PATL11)</v>
    <v>8</v>
    <v>9</v>
    <v>Finance</v>
    <v>5</v>
    <v>76.92</v>
    <v>54.83</v>
    <v>BVMF</v>
    <v>69.37</v>
    <v>69.03</v>
    <v>B3 - Brazil Stock Exchange</v>
    <v>69.38</v>
    <v>45223.555891203701</v>
    <v>331</v>
    <v>BRL</v>
    <v>PATRIA LOGISTICA FDO DE INV IMOB CF</v>
    <v>69.37</v>
    <v>69.290000000000006</v>
    <v>PATL11</v>
    <v>Fundos mais negociados</v>
    <v>PATRIA LOGISTICA FDO DE INV IMOB CF (BVMF:PATL11)</v>
    <v>-0.09</v>
    <v>-1.2970000000000002E-3</v>
    <v>261</v>
  </rv>
  <rv s="2">
    <v>332</v>
  </rv>
  <rv s="0">
    <v>https://www.bing.com/financeapi/forcetrigger?t=bvbt9c&amp;q=BVMF%3aPVBI11&amp;form=skydnc</v>
    <v>Learn more on Bing</v>
  </rv>
  <rv s="3">
    <v>pt-BR</v>
    <v>bvbt9c</v>
    <v>268435456</v>
    <v>1</v>
    <v>Da plataforma Refinitiv</v>
    <v>6</v>
    <v>7</v>
    <v>FII VBI PRIME PROPERTIES CF (BVMF:PVBI11)</v>
    <v>8</v>
    <v>9</v>
    <v>Finance</v>
    <v>5</v>
    <v>109.17</v>
    <v>79.760000000000005</v>
    <v>BVMF</v>
    <v>106.77</v>
    <v>106.44</v>
    <v>B3 - Brazil Stock Exchange</v>
    <v>106.45</v>
    <v>45223.556599640622</v>
    <v>334</v>
    <v>BRL</v>
    <v>FII VBI PRIME PROPERTIES CF</v>
    <v>106.77</v>
    <v>106.44</v>
    <v>PVBI11</v>
    <v>Fundos mais negociados</v>
    <v>FII VBI PRIME PROPERTIES CF (BVMF:PVBI11)</v>
    <v>-0.01</v>
    <v>-9.3939999999999998E-5</v>
    <v>1102</v>
  </rv>
  <rv s="2">
    <v>335</v>
  </rv>
  <rv s="0">
    <v>https://www.bing.com/financeapi/forcetrigger?t=bsryjc&amp;q=BVMF%3aQAGR11&amp;form=skydnc</v>
    <v>Learn more on Bing</v>
  </rv>
  <rv s="3">
    <v>pt-BR</v>
    <v>bsryjc</v>
    <v>268435456</v>
    <v>1</v>
    <v>Da plataforma Refinitiv</v>
    <v>6</v>
    <v>7</v>
    <v>QUASAR AGRO - FDO INV. IMOB. ETF (BVMF:QAGR11)</v>
    <v>8</v>
    <v>9</v>
    <v>Finance</v>
    <v>5</v>
    <v>51.32</v>
    <v>37.799999999999997</v>
    <v>BVMF</v>
    <v>48.67</v>
    <v>47.92</v>
    <v>B3 - Brazil Stock Exchange</v>
    <v>48.68</v>
    <v>45223.556423611109</v>
    <v>337</v>
    <v>BRL</v>
    <v>QUASAR AGRO - FDO INV. IMOB. ETF</v>
    <v>48.67</v>
    <v>48.25</v>
    <v>QAGR11</v>
    <v>Fundos mais negociados</v>
    <v>QUASAR AGRO - FDO INV. IMOB. ETF (BVMF:QAGR11)</v>
    <v>-0.43</v>
    <v>-8.8330000000000006E-3</v>
    <v>843</v>
  </rv>
  <rv s="2">
    <v>338</v>
  </rv>
  <rv s="0">
    <v>https://www.bing.com/financeapi/forcetrigger?t=buizm7&amp;q=BVMF%3aRBHG11&amp;form=skydnc</v>
    <v>Learn more on Bing</v>
  </rv>
  <rv s="3">
    <v>pt-BR</v>
    <v>buizm7</v>
    <v>268435456</v>
    <v>1</v>
    <v>Da plataforma Refinitiv</v>
    <v>6</v>
    <v>7</v>
    <v>RIO BRAVO CREDITO IMOB IV FII (BVMF:RBHG11)</v>
    <v>8</v>
    <v>9</v>
    <v>Finance</v>
    <v>5</v>
    <v>90.99</v>
    <v>72.61</v>
    <v>BVMF</v>
    <v>90.54</v>
    <v>90.14</v>
    <v>B3 - Brazil Stock Exchange</v>
    <v>90.5</v>
    <v>45223.555601851855</v>
    <v>340</v>
    <v>BRL</v>
    <v>RIO BRAVO CREDITO IMOB IV FII</v>
    <v>90.14</v>
    <v>90.5</v>
    <v>RBHG11</v>
    <v>Fundos mais negociados</v>
    <v>RIO BRAVO CREDITO IMOB IV FII (BVMF:RBHG11)</v>
    <v>0</v>
    <v>0</v>
    <v>49</v>
  </rv>
  <rv s="2">
    <v>341</v>
  </rv>
  <rv s="0">
    <v>https://www.bing.com/financeapi/forcetrigger?t=bjm5yc&amp;q=BVMF%3aRBRP11&amp;form=skydnc</v>
    <v>Learn more on Bing</v>
  </rv>
  <rv s="3">
    <v>pt-BR</v>
    <v>bjm5yc</v>
    <v>268435456</v>
    <v>1</v>
    <v>Da plataforma Refinitiv</v>
    <v>6</v>
    <v>7</v>
    <v>FDO INV IMOB RBR PROPERTIES CF (BVMF:RBRP11)</v>
    <v>8</v>
    <v>9</v>
    <v>Finance</v>
    <v>5</v>
    <v>63.3</v>
    <v>42.14</v>
    <v>BVMF</v>
    <v>51.64</v>
    <v>51.55</v>
    <v>B3 - Brazil Stock Exchange</v>
    <v>51.64</v>
    <v>45223.556498610938</v>
    <v>343</v>
    <v>BRL</v>
    <v>FDO INV IMOB RBR PROPERTIES CF</v>
    <v>51.64</v>
    <v>51.6</v>
    <v>RBRP11</v>
    <v>Fundos mais negociados</v>
    <v>FDO INV IMOB RBR PROPERTIES CF (BVMF:RBRP11)</v>
    <v>-0.04</v>
    <v>-7.7459999999999996E-4</v>
    <v>642</v>
  </rv>
  <rv s="2">
    <v>344</v>
  </rv>
  <rv s="0">
    <v>https://www.bing.com/financeapi/forcetrigger?t=bjm627&amp;q=BVMF%3aRBRR11&amp;form=skydnc</v>
    <v>Learn more on Bing</v>
  </rv>
  <rv s="3">
    <v>pt-BR</v>
    <v>bjm627</v>
    <v>268435456</v>
    <v>1</v>
    <v>Da plataforma Refinitiv</v>
    <v>6</v>
    <v>7</v>
    <v>FII RBR RENDIMENTO HIGH GRADE CF (BVMF:RBRR11)</v>
    <v>8</v>
    <v>9</v>
    <v>Finance</v>
    <v>5</v>
    <v>90.68</v>
    <v>72.33</v>
    <v>BVMF</v>
    <v>89.45</v>
    <v>89.1</v>
    <v>B3 - Brazil Stock Exchange</v>
    <v>89.41</v>
    <v>45223.556539351855</v>
    <v>346</v>
    <v>BRL</v>
    <v>FII RBR RENDIMENTO HIGH GRADE CF</v>
    <v>89.41</v>
    <v>89.24</v>
    <v>RBRR11</v>
    <v>Fundos mais negociados</v>
    <v>FII RBR RENDIMENTO HIGH GRADE CF (BVMF:RBRR11)</v>
    <v>-0.17</v>
    <v>-1.9009999999999999E-3</v>
    <v>949</v>
  </rv>
  <rv s="2">
    <v>347</v>
  </rv>
  <rv s="0">
    <v>https://www.bing.com/financeapi/forcetrigger?t=bpzq1h&amp;q=BVMF%3aRBRY11&amp;form=skydnc</v>
    <v>Learn more on Bing</v>
  </rv>
  <rv s="3">
    <v>pt-BR</v>
    <v>bpzq1h</v>
    <v>268435456</v>
    <v>1</v>
    <v>Da plataforma Refinitiv</v>
    <v>6</v>
    <v>7</v>
    <v>FD INV IMOB RBR PVT CREDITO IMOB CEF (BVMF:RBRY11)</v>
    <v>8</v>
    <v>9</v>
    <v>Finance</v>
    <v>5</v>
    <v>101.38</v>
    <v>78.28</v>
    <v>BVMF</v>
    <v>100.4</v>
    <v>100.07</v>
    <v>B3 - Brazil Stock Exchange</v>
    <v>100.4</v>
    <v>45223.556585323437</v>
    <v>349</v>
    <v>BRL</v>
    <v>FD INV IMOB RBR PVT CREDITO IMOB CEF</v>
    <v>100.4</v>
    <v>100.08</v>
    <v>RBRY11</v>
    <v>Fundos mais negociados</v>
    <v>FD INV IMOB RBR PVT CREDITO IMOB CEF (BVMF:RBRY11)</v>
    <v>-0.32</v>
    <v>-3.1869999999999997E-3</v>
    <v>452</v>
  </rv>
  <rv s="2">
    <v>350</v>
  </rv>
  <rv s="0">
    <v>https://www.bing.com/financeapi/forcetrigger?t=apmka2&amp;q=BVMF%3aRCRB11&amp;form=skydnc</v>
    <v>Learn more on Bing</v>
  </rv>
  <rv s="3">
    <v>pt-BR</v>
    <v>apmka2</v>
    <v>268435456</v>
    <v>1</v>
    <v>Da plataforma Refinitiv</v>
    <v>6</v>
    <v>7</v>
    <v>FDO INV IMOB RIO BRAVO RENDA COR ETF (BVMF:RCRB11)</v>
    <v>8</v>
    <v>9</v>
    <v>Finance</v>
    <v>5</v>
    <v>155.9</v>
    <v>100.99</v>
    <v>BVMF</v>
    <v>150.4</v>
    <v>150.15</v>
    <v>B3 - Brazil Stock Exchange</v>
    <v>149.22</v>
    <v>45223.556608796294</v>
    <v>352</v>
    <v>BRL</v>
    <v>FDO INV IMOB RIO BRAVO RENDA COR ETF</v>
    <v>150.37</v>
    <v>150.30000000000001</v>
    <v>RCRB11</v>
    <v>Fundos mais negociados</v>
    <v>FDO INV IMOB RIO BRAVO RENDA COR ETF (BVMF:RCRB11)</v>
    <v>1.08</v>
    <v>7.2379999999999996E-3</v>
    <v>217</v>
  </rv>
  <rv s="2">
    <v>353</v>
  </rv>
  <rv s="0">
    <v>https://www.bing.com/financeapi/forcetrigger?t=c3rkgh&amp;q=BVMF%3aSNCI11&amp;form=skydnc</v>
    <v>Learn more on Bing</v>
  </rv>
  <rv s="3">
    <v>pt-BR</v>
    <v>c3rkgh</v>
    <v>268435456</v>
    <v>1</v>
    <v>Da plataforma Refinitiv</v>
    <v>6</v>
    <v>7</v>
    <v>SUNO RECEBIVEIS IMOB FII CEF (BVMF:SNCI11)</v>
    <v>8</v>
    <v>9</v>
    <v>Finance</v>
    <v>5</v>
    <v>100.28</v>
    <v>83.58</v>
    <v>BVMF</v>
    <v>99.48</v>
    <v>99.2</v>
    <v>B3 - Brazil Stock Exchange</v>
    <v>99.12</v>
    <v>45223.556258772653</v>
    <v>355</v>
    <v>BRL</v>
    <v>SUNO RECEBIVEIS IMOB FII CEF</v>
    <v>99.36</v>
    <v>99.31</v>
    <v>SNCI11</v>
    <v>Fundos mais negociados</v>
    <v>SUNO RECEBIVEIS IMOB FII CEF (BVMF:SNCI11)</v>
    <v>0.19</v>
    <v>1.9170000000000001E-3</v>
    <v>429</v>
  </rv>
  <rv s="2">
    <v>356</v>
  </rv>
  <rv s="0">
    <v>https://www.bing.com/financeapi/forcetrigger?t=brxtgh&amp;q=BVMF%3aTEPP11&amp;form=skydnc</v>
    <v>Learn more on Bing</v>
  </rv>
  <rv s="3">
    <v>pt-BR</v>
    <v>brxtgh</v>
    <v>268435456</v>
    <v>1</v>
    <v>Da plataforma Refinitiv</v>
    <v>6</v>
    <v>7</v>
    <v>SDI PROPERTIES - FDO INV IMOB ETF (BVMF:TEPP11)</v>
    <v>8</v>
    <v>9</v>
    <v>Finance</v>
    <v>5</v>
    <v>95</v>
    <v>59.26</v>
    <v>BVMF</v>
    <v>91.1</v>
    <v>90.9</v>
    <v>B3 - Brazil Stock Exchange</v>
    <v>90.9</v>
    <v>45223.55265046296</v>
    <v>358</v>
    <v>BRL</v>
    <v>SDI PROPERTIES - FDO INV IMOB ETF</v>
    <v>90.9</v>
    <v>91.1</v>
    <v>TEPP11</v>
    <v>Fundos mais negociados</v>
    <v>SDI PROPERTIES - FDO INV IMOB ETF (BVMF:TEPP11)</v>
    <v>0.2</v>
    <v>2.2000000000000001E-3</v>
    <v>30</v>
  </rv>
  <rv s="2">
    <v>359</v>
  </rv>
  <rv s="0">
    <v>https://www.bing.com/financeapi/forcetrigger?t=apngar&amp;q=BVMF%3aTGAR11&amp;form=skydnc</v>
    <v>Learn more on Bing</v>
  </rv>
  <rv s="3">
    <v>pt-BR</v>
    <v>apngar</v>
    <v>268435456</v>
    <v>1</v>
    <v>Da plataforma Refinitiv</v>
    <v>6</v>
    <v>7</v>
    <v>FDO INV IMOB TG ATIVO REAL CF (BVMF:TGAR11)</v>
    <v>8</v>
    <v>9</v>
    <v>Finance</v>
    <v>5</v>
    <v>127.46</v>
    <v>101.26</v>
    <v>BVMF</v>
    <v>121.82</v>
    <v>121.5</v>
    <v>B3 - Brazil Stock Exchange</v>
    <v>121.7</v>
    <v>45223.55655648125</v>
    <v>361</v>
    <v>BRL</v>
    <v>FDO INV IMOB TG ATIVO REAL CF</v>
    <v>121.7</v>
    <v>121.64</v>
    <v>TGAR11</v>
    <v>Fundos mais negociados</v>
    <v>FDO INV IMOB TG ATIVO REAL CF (BVMF:TGAR11)</v>
    <v>-0.06</v>
    <v>-4.9299999999999995E-4</v>
    <v>2949</v>
  </rv>
  <rv s="2">
    <v>362</v>
  </rv>
  <rv s="0">
    <v>https://www.bing.com/financeapi/forcetrigger?t=btjrqh&amp;q=BVMF%3aTRXF11&amp;form=skydnc</v>
    <v>Learn more on Bing</v>
  </rv>
  <rv s="3">
    <v>pt-BR</v>
    <v>btjrqh</v>
    <v>268435456</v>
    <v>1</v>
    <v>Da plataforma Refinitiv</v>
    <v>6</v>
    <v>7</v>
    <v>TRX REAL ESTATE FII CF (BVMF:TRXF11)</v>
    <v>8</v>
    <v>9</v>
    <v>Finance</v>
    <v>5</v>
    <v>113.09</v>
    <v>93.55</v>
    <v>BVMF</v>
    <v>107.85</v>
    <v>107.51</v>
    <v>B3 - Brazil Stock Exchange</v>
    <v>107.85</v>
    <v>45223.556540995312</v>
    <v>364</v>
    <v>BRL</v>
    <v>TRX REAL ESTATE FII CF</v>
    <v>107.84</v>
    <v>107.85</v>
    <v>TRXF11</v>
    <v>Fundos mais negociados</v>
    <v>TRX REAL ESTATE FII CF (BVMF:TRXF11)</v>
    <v>0</v>
    <v>0</v>
    <v>1069</v>
  </rv>
  <rv s="2">
    <v>365</v>
  </rv>
  <rv s="0">
    <v>https://www.bing.com/financeapi/forcetrigger?t=bvkmhw&amp;q=BVMF%3aURPR11&amp;form=skydnc</v>
    <v>Learn more on Bing</v>
  </rv>
  <rv s="3">
    <v>pt-BR</v>
    <v>bvkmhw</v>
    <v>268435456</v>
    <v>1</v>
    <v>Da plataforma Refinitiv</v>
    <v>6</v>
    <v>7</v>
    <v>URCA PRIME RENDA FII CF (BVMF:URPR11)</v>
    <v>8</v>
    <v>9</v>
    <v>Finance</v>
    <v>5</v>
    <v>97.44</v>
    <v>82.81</v>
    <v>BVMF</v>
    <v>90.15</v>
    <v>89.76</v>
    <v>B3 - Brazil Stock Exchange</v>
    <v>90</v>
    <v>45223.556574074071</v>
    <v>367</v>
    <v>BRL</v>
    <v>URCA PRIME RENDA FII CF</v>
    <v>90</v>
    <v>89.82</v>
    <v>URPR11</v>
    <v>Fundos mais negociados</v>
    <v>URCA PRIME RENDA FII CF (BVMF:URPR11)</v>
    <v>-0.18</v>
    <v>-2E-3</v>
    <v>1530</v>
  </rv>
  <rv s="2">
    <v>368</v>
  </rv>
  <rv s="0">
    <v>https://www.bing.com/financeapi/forcetrigger?t=c2ikur&amp;q=BVMF%3aVCRR11&amp;form=skydnc</v>
    <v>Learn more on Bing</v>
  </rv>
  <rv s="3">
    <v>pt-BR</v>
    <v>c2ikur</v>
    <v>268435456</v>
    <v>1</v>
    <v>Da plataforma Refinitiv</v>
    <v>6</v>
    <v>7</v>
    <v>VECTIS RENDA RESIDENCIAL FII CEF (BVMF:VCRR11)</v>
    <v>8</v>
    <v>9</v>
    <v>Finance</v>
    <v>5</v>
    <v>86.16</v>
    <v>61.14</v>
    <v>BVMF</v>
    <v>74.989999999999995</v>
    <v>73.010000000000005</v>
    <v>B3 - Brazil Stock Exchange</v>
    <v>73.84</v>
    <v>45222.94798611111</v>
    <v>370</v>
    <v>BRL</v>
    <v>VECTIS RENDA RESIDENCIAL FII CEF</v>
    <v>74.45</v>
    <v>74.38</v>
    <v>VCRR11</v>
    <v>Fundos mais negociados</v>
    <v>VECTIS RENDA RESIDENCIAL FII CEF (BVMF:VCRR11)</v>
    <v>0.54</v>
    <v>7.3129999999999992E-3</v>
    <v>4002</v>
  </rv>
  <rv s="2">
    <v>371</v>
  </rv>
  <rv s="0">
    <v>https://www.bing.com/financeapi/forcetrigger?t=bzxlur&amp;q=BVMF%3aVGHF11&amp;form=skydnc</v>
    <v>Learn more on Bing</v>
  </rv>
  <rv s="3">
    <v>pt-BR</v>
    <v>bzxlur</v>
    <v>268435456</v>
    <v>1</v>
    <v>Da plataforma Refinitiv</v>
    <v>6</v>
    <v>7</v>
    <v>VALORA HEDGE FUND FDO DE INV IMOB CF (BVMF:VGHF11)</v>
    <v>8</v>
    <v>9</v>
    <v>Finance</v>
    <v>5</v>
    <v>9.66</v>
    <v>7.75</v>
    <v>BVMF</v>
    <v>9.5</v>
    <v>9.4499999999999993</v>
    <v>B3 - Brazil Stock Exchange</v>
    <v>9.4700000000000006</v>
    <v>45223.556572152345</v>
    <v>373</v>
    <v>BRL</v>
    <v>VALORA HEDGE FUND FDO DE INV IMOB CF</v>
    <v>9.4700000000000006</v>
    <v>9.4600000000000009</v>
    <v>VGHF11</v>
    <v>Fundos mais negociados</v>
    <v>VALORA HEDGE FUND FDO DE INV IMOB CF (BVMF:VGHF11)</v>
    <v>-0.01</v>
    <v>-1.0560000000000001E-3</v>
    <v>29204</v>
  </rv>
  <rv s="2">
    <v>374</v>
  </rv>
  <rv s="0">
    <v>https://www.bing.com/financeapi/forcetrigger?t=bu47f2&amp;q=BVMF%3aVGIP11&amp;form=skydnc</v>
    <v>Learn more on Bing</v>
  </rv>
  <rv s="3">
    <v>pt-BR</v>
    <v>bu47f2</v>
    <v>268435456</v>
    <v>1</v>
    <v>Da plataforma Refinitiv</v>
    <v>6</v>
    <v>7</v>
    <v>VALORA CRI INDICE DE PRECO FII CF (BVMF:VGIP11)</v>
    <v>8</v>
    <v>9</v>
    <v>Finance</v>
    <v>5</v>
    <v>93.3</v>
    <v>70.239999999999995</v>
    <v>BVMF</v>
    <v>88</v>
    <v>87.62</v>
    <v>B3 - Brazil Stock Exchange</v>
    <v>87.64</v>
    <v>45223.555706018517</v>
    <v>376</v>
    <v>BRL</v>
    <v>VALORA CRI INDICE DE PRECO FII CF</v>
    <v>87.64</v>
    <v>87.85</v>
    <v>VGIP11</v>
    <v>Fundos mais negociados</v>
    <v>VALORA CRI INDICE DE PRECO FII CF (BVMF:VGIP11)</v>
    <v>0.21</v>
    <v>2.3960000000000001E-3</v>
    <v>547</v>
  </rv>
  <rv s="2">
    <v>377</v>
  </rv>
  <rv s="0">
    <v>https://www.bing.com/financeapi/forcetrigger?t=bjlpar&amp;q=BVMF%3aVGIR11&amp;form=skydnc</v>
    <v>Learn more on Bing</v>
  </rv>
  <rv s="3">
    <v>pt-BR</v>
    <v>bjlpar</v>
    <v>268435456</v>
    <v>1</v>
    <v>Da plataforma Refinitiv</v>
    <v>6</v>
    <v>7</v>
    <v>VALORA RE III FDO INV IMOB FII CF (BVMF:VGIR11)</v>
    <v>8</v>
    <v>9</v>
    <v>Finance</v>
    <v>5</v>
    <v>9.9499999999999993</v>
    <v>8.3800000000000008</v>
    <v>BVMF</v>
    <v>9.7799999999999994</v>
    <v>9.7200000000000006</v>
    <v>B3 - Brazil Stock Exchange</v>
    <v>9.7899999999999991</v>
    <v>45223.556576214847</v>
    <v>379</v>
    <v>BRL</v>
    <v>VALORA RE III FDO INV IMOB FII CF</v>
    <v>9.77</v>
    <v>9.76</v>
    <v>VGIR11</v>
    <v>Fundos mais negociados</v>
    <v>VALORA RE III FDO INV IMOB FII CF (BVMF:VGIR11)</v>
    <v>-0.03</v>
    <v>-3.0639999999999999E-3</v>
    <v>18559</v>
  </rv>
  <rv s="2">
    <v>380</v>
  </rv>
  <rv s="0">
    <v>https://www.bing.com/financeapi/forcetrigger?t=bpiutc&amp;q=BVMF%3aVILG11&amp;form=skydnc</v>
    <v>Learn more on Bing</v>
  </rv>
  <rv s="3">
    <v>pt-BR</v>
    <v>bpiutc</v>
    <v>268435456</v>
    <v>1</v>
    <v>Da plataforma Refinitiv</v>
    <v>6</v>
    <v>7</v>
    <v>FII VINCILOG ETF (BVMF:VILG11)</v>
    <v>8</v>
    <v>9</v>
    <v>Finance</v>
    <v>5</v>
    <v>110.52</v>
    <v>79.28</v>
    <v>BVMF</v>
    <v>102.63</v>
    <v>102</v>
    <v>B3 - Brazil Stock Exchange</v>
    <v>102.65</v>
    <v>45223.556585648148</v>
    <v>382</v>
    <v>BRL</v>
    <v>FII VINCILOG ETF</v>
    <v>102.63</v>
    <v>102.4</v>
    <v>VILG11</v>
    <v>Fundos mais negociados</v>
    <v>FII VINCILOG ETF (BVMF:VILG11)</v>
    <v>-0.25</v>
    <v>-2.4350000000000001E-3</v>
    <v>1033</v>
  </rv>
  <rv s="2">
    <v>383</v>
  </rv>
  <rv s="0">
    <v>https://www.bing.com/financeapi/forcetrigger?t=apnk7w&amp;q=BVMF%3aVISC11&amp;form=skydnc</v>
    <v>Learn more on Bing</v>
  </rv>
  <rv s="3">
    <v>pt-BR</v>
    <v>apnk7w</v>
    <v>268435456</v>
    <v>1</v>
    <v>Da plataforma Refinitiv</v>
    <v>6</v>
    <v>7</v>
    <v>VINCI SHOPPING CENTERS FDO INVEST IMOB CF (BVMF:VISC11)</v>
    <v>8</v>
    <v>9</v>
    <v>Finance</v>
    <v>5</v>
    <v>126.38</v>
    <v>93.3</v>
    <v>BVMF</v>
    <v>117.73</v>
    <v>116.9</v>
    <v>B3 - Brazil Stock Exchange</v>
    <v>117.4</v>
    <v>45222.94798611111</v>
    <v>385</v>
    <v>BRL</v>
    <v>VINCI SHOPPING CENTERS FDO INVEST IMOB CF</v>
    <v>117.39</v>
    <v>117.1</v>
    <v>VISC11</v>
    <v>Fundos mais negociados</v>
    <v>VINCI SHOPPING CENTERS FDO INVEST IMOB CF (BVMF:VISC11)</v>
    <v>-0.3</v>
    <v>-2.555E-3</v>
    <v>37253</v>
  </rv>
  <rv s="2">
    <v>386</v>
  </rv>
  <rv s="0">
    <v>https://www.bing.com/financeapi/forcetrigger?t=apnkxm&amp;q=BVMF%3aVRTA11&amp;form=skydnc</v>
    <v>Learn more on Bing</v>
  </rv>
  <rv s="3">
    <v>pt-BR</v>
    <v>apnkxm</v>
    <v>268435456</v>
    <v>1</v>
    <v>Da plataforma Refinitiv</v>
    <v>6</v>
    <v>7</v>
    <v>FATOR VERITA FDO INV IMOB OF (BVMF:VRTA11)</v>
    <v>8</v>
    <v>9</v>
    <v>Finance</v>
    <v>5</v>
    <v>91.37</v>
    <v>76.59</v>
    <v>BVMF</v>
    <v>87.9</v>
    <v>87.65</v>
    <v>B3 - Brazil Stock Exchange</v>
    <v>87.74</v>
    <v>45223.556585648148</v>
    <v>388</v>
    <v>BRL</v>
    <v>FATOR VERITA FDO INV IMOB OF</v>
    <v>87.74</v>
    <v>87.85</v>
    <v>VRTA11</v>
    <v>Fundos mais negociados</v>
    <v>FATOR VERITA FDO INV IMOB OF (BVMF:VRTA11)</v>
    <v>0.11</v>
    <v>1.2540000000000001E-3</v>
    <v>2330</v>
  </rv>
  <rv s="2">
    <v>389</v>
  </rv>
  <rv s="0">
    <v>https://www.bing.com/financeapi/forcetrigger?t=c6dg77&amp;q=BVMF%3aWHGR11&amp;form=skydnc</v>
    <v>Learn more on Bing</v>
  </rv>
  <rv s="10">
    <v>pt-BR</v>
    <v>c6dg77</v>
    <v>268435456</v>
    <v>1</v>
    <v>Da plataforma Refinitiv</v>
    <v>29</v>
    <v>30</v>
    <v>WHG REAL ESTATE FII CF (BVMF:WHGR11)</v>
    <v>8</v>
    <v>31</v>
    <v>Finance</v>
    <v>5</v>
    <v>BVMF</v>
    <v>9.6300000000000008</v>
    <v>9.6300000000000008</v>
    <v>B3 - Brazil Stock Exchange</v>
    <v>9.6300000000000008</v>
    <v>45222.871539351851</v>
    <v>391</v>
    <v>BRL</v>
    <v>WHG REAL ESTATE FII CF</v>
    <v>9.6300000000000008</v>
    <v>9.6300000000000008</v>
    <v>WHGR11</v>
    <v>Fundos mais negociados</v>
    <v>WHG REAL ESTATE FII CF (BVMF:WHGR11)</v>
    <v>0</v>
    <v>0</v>
    <v>45087</v>
  </rv>
  <rv s="2">
    <v>392</v>
  </rv>
  <rv s="0">
    <v>https://www.bing.com/financeapi/forcetrigger?t=apnmc7&amp;q=BVMF%3aXPCM11&amp;form=skydnc</v>
    <v>Learn more on Bing</v>
  </rv>
  <rv s="3">
    <v>pt-BR</v>
    <v>apnmc7</v>
    <v>268435456</v>
    <v>1</v>
    <v>Da plataforma Refinitiv</v>
    <v>6</v>
    <v>7</v>
    <v>FDO INV IMOB XP CORPORATE MACAE ETF (BVMF:XPCM11)</v>
    <v>8</v>
    <v>9</v>
    <v>Finance</v>
    <v>5</v>
    <v>17.809999999999999</v>
    <v>10</v>
    <v>BVMF</v>
    <v>10.26</v>
    <v>10.210000000000001</v>
    <v>B3 - Brazil Stock Exchange</v>
    <v>10.199999999999999</v>
    <v>45223.554050925923</v>
    <v>394</v>
    <v>BRL</v>
    <v>FDO INV IMOB XP CORPORATE MACAE ETF</v>
    <v>10.26</v>
    <v>10.26</v>
    <v>XPCM11</v>
    <v>Fundos mais negociados</v>
    <v>FDO INV IMOB XP CORPORATE MACAE ETF (BVMF:XPCM11)</v>
    <v>0.06</v>
    <v>5.8819999999999992E-3</v>
    <v>123</v>
  </rv>
  <rv s="2">
    <v>395</v>
  </rv>
  <rv s="0">
    <v>https://www.bing.com/financeapi/forcetrigger?t=bgly3m&amp;q=BVMF%3aXPML11&amp;form=skydnc</v>
    <v>Learn more on Bing</v>
  </rv>
  <rv s="3">
    <v>pt-BR</v>
    <v>bgly3m</v>
    <v>268435456</v>
    <v>1</v>
    <v>Da plataforma Refinitiv</v>
    <v>6</v>
    <v>7</v>
    <v>XP MALLS FDO INV IMOB FII ETF (BVMF:XPML11)</v>
    <v>8</v>
    <v>9</v>
    <v>Finance</v>
    <v>5</v>
    <v>113.26</v>
    <v>85.77</v>
    <v>BVMF</v>
    <v>111.22</v>
    <v>110.9</v>
    <v>B3 - Brazil Stock Exchange</v>
    <v>111.05</v>
    <v>45223.556458333333</v>
    <v>397</v>
    <v>BRL</v>
    <v>XP MALLS FDO INV IMOB FII ETF</v>
    <v>111.05</v>
    <v>111.08</v>
    <v>XPML11</v>
    <v>Fundos mais negociados</v>
    <v>XP MALLS FDO INV IMOB FII ETF (BVMF:XPML11)</v>
    <v>0.03</v>
    <v>2.7010000000000001E-4</v>
    <v>5472</v>
  </rv>
  <rv s="2">
    <v>398</v>
  </rv>
  <rv s="0">
    <v>https://www.bing.com/financeapi/forcetrigger?t=bwxh1h&amp;q=BVMF%3aBDIV11&amp;form=skydnc</v>
    <v>Learn more on Bing</v>
  </rv>
  <rv s="3">
    <v>pt-BR</v>
    <v>bwxh1h</v>
    <v>268435456</v>
    <v>1</v>
    <v>Da plataforma Refinitiv</v>
    <v>6</v>
    <v>7</v>
    <v>BTG PACTUAL INFRA DIV FIP EM INFRA (BVMF:BDIV11)</v>
    <v>8</v>
    <v>9</v>
    <v>Finance</v>
    <v>5</v>
    <v>128.29</v>
    <v>96.23</v>
    <v>BVMF</v>
    <v>119</v>
    <v>117.52</v>
    <v>B3 - Brazil Stock Exchange</v>
    <v>117.2</v>
    <v>45223.556539351855</v>
    <v>400</v>
    <v>BRL</v>
    <v>BTG PACTUAL INFRA DIV FIP EM INFRA</v>
    <v>119</v>
    <v>117.52</v>
    <v>BDIV11</v>
    <v>Fundos mais negociados</v>
    <v>BTG PACTUAL INFRA DIV FIP EM INFRA (BVMF:BDIV11)</v>
    <v>0.32</v>
    <v>2.7300000000000002E-3</v>
    <v>571</v>
  </rv>
  <rv s="2">
    <v>401</v>
  </rv>
  <rv s="0">
    <v>https://www.bing.com/financeapi/forcetrigger?t=btsoc7&amp;q=BVMF%3aBRZP11&amp;form=skydnc</v>
    <v>Learn more on Bing</v>
  </rv>
  <rv s="3">
    <v>pt-BR</v>
    <v>btsoc7</v>
    <v>268435456</v>
    <v>1</v>
    <v>Da plataforma Refinitiv</v>
    <v>6</v>
    <v>7</v>
    <v>BRZ INFRA PORTOS FIP CF (BVMF:BRZP11)</v>
    <v>8</v>
    <v>9</v>
    <v>Finance</v>
    <v>5</v>
    <v>100.77</v>
    <v>66.36</v>
    <v>BVMF</v>
    <v>89.92</v>
    <v>89.44</v>
    <v>B3 - Brazil Stock Exchange</v>
    <v>89.94</v>
    <v>45223.555138888885</v>
    <v>403</v>
    <v>BRL</v>
    <v>BRZ INFRA PORTOS FIP CF</v>
    <v>89.44</v>
    <v>89.71</v>
    <v>BRZP11</v>
    <v>Fundos mais negociados</v>
    <v>BRZ INFRA PORTOS FIP CF (BVMF:BRZP11)</v>
    <v>-0.23</v>
    <v>-2.5569999999999998E-3</v>
    <v>1168</v>
  </rv>
  <rv s="2">
    <v>404</v>
  </rv>
  <rv s="0">
    <v>https://www.bing.com/financeapi/forcetrigger?t=bxjkpr&amp;q=BVMF%3aENDD11&amp;form=skydnc</v>
    <v>Learn more on Bing</v>
  </rv>
  <rv s="3">
    <v>pt-BR</v>
    <v>bxjkpr</v>
    <v>268435456</v>
    <v>1</v>
    <v>Da plataforma Refinitiv</v>
    <v>6</v>
    <v>7</v>
    <v>ENDURANCE DEBT FI PART INFRA CF (BVMF:ENDD11)</v>
    <v>8</v>
    <v>9</v>
    <v>Finance</v>
    <v>5</v>
    <v>105.84</v>
    <v>81.52</v>
    <v>BVMF</v>
    <v>101.7</v>
    <v>99.95</v>
    <v>B3 - Brazil Stock Exchange</v>
    <v>101.8</v>
    <v>45222.947916666664</v>
    <v>406</v>
    <v>BRL</v>
    <v>ENDURANCE DEBT FI PART INFRA CF</v>
    <v>101.7</v>
    <v>99.95</v>
    <v>ENDD11</v>
    <v>Fundos mais negociados</v>
    <v>ENDURANCE DEBT FI PART INFRA CF (BVMF:ENDD11)</v>
    <v>-1.85</v>
    <v>-1.8172999999999998E-2</v>
    <v>5612</v>
  </rv>
  <rv s="2">
    <v>407</v>
  </rv>
  <rv s="0">
    <v>https://www.bing.com/financeapi/forcetrigger?t=c1v2gh&amp;q=BVMF%3aBDIF11&amp;form=skydnc</v>
    <v>Learn more on Bing</v>
  </rv>
  <rv s="3">
    <v>pt-BR</v>
    <v>c1v2gh</v>
    <v>268435456</v>
    <v>1</v>
    <v>Da plataforma Refinitiv</v>
    <v>6</v>
    <v>7</v>
    <v>BTG PACTUAL DIV INFR FIC FII INFRA RF (BVMF:BDIF11)</v>
    <v>8</v>
    <v>9</v>
    <v>Finance</v>
    <v>5</v>
    <v>98.3</v>
    <v>82</v>
    <v>BVMF</v>
    <v>92.98</v>
    <v>92.8</v>
    <v>B3 - Brazil Stock Exchange</v>
    <v>92.92</v>
    <v>45223.556539733596</v>
    <v>409</v>
    <v>BRL</v>
    <v>BTG PACTUAL DIV INFR FIC FII INFRA RF</v>
    <v>92.98</v>
    <v>92.97</v>
    <v>BDIF11</v>
    <v>Fundos mais negociados</v>
    <v>BTG PACTUAL DIV INFR FIC FII INFRA RF (BVMF:BDIF11)</v>
    <v>0.05</v>
    <v>5.3810000000000001E-4</v>
    <v>1821</v>
  </rv>
  <rv s="2">
    <v>410</v>
  </rv>
  <rv s="0">
    <v>https://www.bing.com/financeapi/forcetrigger?t=c3o9ur&amp;q=BVMF%3aBIDB11&amp;form=skydnc</v>
    <v>Learn more on Bing</v>
  </rv>
  <rv s="3">
    <v>pt-BR</v>
    <v>c3o9ur</v>
    <v>268435456</v>
    <v>1</v>
    <v>Da plataforma Refinitiv</v>
    <v>6</v>
    <v>7</v>
    <v>INTER INFRA FIC RENDA FIXA CREDIT CF (BVMF:BIDB11)</v>
    <v>8</v>
    <v>9</v>
    <v>Finance</v>
    <v>5</v>
    <v>91.1</v>
    <v>83.77</v>
    <v>BVMF</v>
    <v>87.74</v>
    <v>87.74</v>
    <v>B3 - Brazil Stock Exchange</v>
    <v>87.62</v>
    <v>45223.54892361111</v>
    <v>412</v>
    <v>BRL</v>
    <v>INTER INFRA FIC RENDA FIXA CREDIT CF</v>
    <v>87.74</v>
    <v>87.74</v>
    <v>BIDB11</v>
    <v>Fundos mais negociados</v>
    <v>INTER INFRA FIC RENDA FIXA CREDIT CF (BVMF:BIDB11)</v>
    <v>0.12</v>
    <v>1.3700000000000001E-3</v>
    <v>7</v>
  </rv>
  <rv s="2">
    <v>413</v>
  </rv>
  <rv s="0">
    <v>https://www.bing.com/financeapi/forcetrigger?t=c1yvw7&amp;q=BVMF%3aCPTI11&amp;form=skydnc</v>
    <v>Learn more on Bing</v>
  </rv>
  <rv s="3">
    <v>pt-BR</v>
    <v>c1yvw7</v>
    <v>268435456</v>
    <v>1</v>
    <v>Da plataforma Refinitiv</v>
    <v>6</v>
    <v>7</v>
    <v>CAPITANIA INFRA FIC FII INFRA RFCP (BVMF:CPTI11)</v>
    <v>8</v>
    <v>9</v>
    <v>Finance</v>
    <v>5</v>
    <v>104.5</v>
    <v>91.5</v>
    <v>BVMF</v>
    <v>99</v>
    <v>98.8</v>
    <v>B3 - Brazil Stock Exchange</v>
    <v>98.76</v>
    <v>45223.556516203702</v>
    <v>415</v>
    <v>BRL</v>
    <v>CAPITANIA INFRA FIC FII INFRA RFCP</v>
    <v>98.83</v>
    <v>99</v>
    <v>CPTI11</v>
    <v>Fundos mais negociados</v>
    <v>CAPITANIA INFRA FIC FII INFRA RFCP (BVMF:CPTI11)</v>
    <v>0.24</v>
    <v>2.4299999999999999E-3</v>
    <v>771</v>
  </rv>
  <rv s="2">
    <v>416</v>
  </rv>
  <rv s="0">
    <v>https://www.bing.com/financeapi/forcetrigger?t=bv4hlh&amp;q=BVMF%3aIFRA11&amp;form=skydnc</v>
    <v>Learn more on Bing</v>
  </rv>
  <rv s="3">
    <v>pt-BR</v>
    <v>bv4hlh</v>
    <v>268435456</v>
    <v>1</v>
    <v>Da plataforma Refinitiv</v>
    <v>6</v>
    <v>7</v>
    <v>ITAU FDO INV EM COTAS DE FIDC DE INFRAESTRUTURA (BVMF:IFRA11)</v>
    <v>8</v>
    <v>9</v>
    <v>Finance</v>
    <v>5</v>
    <v>106.25</v>
    <v>93.63</v>
    <v>BVMF</v>
    <v>103.63</v>
    <v>103.23</v>
    <v>B3 - Brazil Stock Exchange</v>
    <v>103</v>
    <v>45223.556469907409</v>
    <v>418</v>
    <v>BRL</v>
    <v>ITAU FDO INV EM COTAS DE FIDC DE INFRAESTRUTURA</v>
    <v>103.51</v>
    <v>103.63</v>
    <v>IFRA11</v>
    <v>Fundos mais negociados</v>
    <v>ITAU FDO INV EM COTAS DE FIDC DE INFRAESTRUTURA (BVMF:IFRA11)</v>
    <v>0.63</v>
    <v>6.117E-3</v>
    <v>32</v>
  </rv>
  <rv s="2">
    <v>419</v>
  </rv>
  <rv s="0">
    <v>https://www.bing.com/financeapi/forcetrigger?t=c4nxtc&amp;q=BVMF%3aJURO11&amp;form=skydnc</v>
    <v>Learn more on Bing</v>
  </rv>
  <rv s="3">
    <v>pt-BR</v>
    <v>c4nxtc</v>
    <v>268435456</v>
    <v>1</v>
    <v>Da plataforma Refinitiv</v>
    <v>6</v>
    <v>7</v>
    <v>SPARTA INFRA FIC FI INFRA RF CP (BVMF:JURO11)</v>
    <v>8</v>
    <v>9</v>
    <v>Finance</v>
    <v>5</v>
    <v>109.78</v>
    <v>90.46</v>
    <v>BVMF</v>
    <v>106.18</v>
    <v>105.96</v>
    <v>B3 - Brazil Stock Exchange</v>
    <v>105.9</v>
    <v>45223.556565508596</v>
    <v>421</v>
    <v>BRL</v>
    <v>SPARTA INFRA FIC FI INFRA RF CP</v>
    <v>105.96</v>
    <v>106.12</v>
    <v>JURO11</v>
    <v>Fundos mais negociados</v>
    <v>SPARTA INFRA FIC FI INFRA RF CP (BVMF:JURO11)</v>
    <v>0.22</v>
    <v>2.0769999999999999E-3</v>
    <v>621</v>
  </rv>
  <rv s="2">
    <v>422</v>
  </rv>
  <rv s="0">
    <v>https://www.bing.com/financeapi/forcetrigger?t=bv5u1h&amp;q=BVMF%3aKDIF11&amp;form=skydnc</v>
    <v>Learn more on Bing</v>
  </rv>
  <rv s="3">
    <v>pt-BR</v>
    <v>bv5u1h</v>
    <v>268435456</v>
    <v>1</v>
    <v>Da plataforma Refinitiv</v>
    <v>6</v>
    <v>7</v>
    <v>KINEA INFRA FDO INV EM COTAS DE FIDC IE (BVMF:KDIF11)</v>
    <v>8</v>
    <v>9</v>
    <v>Finance</v>
    <v>5</v>
    <v>137.71</v>
    <v>123.12</v>
    <v>BVMF</v>
    <v>134.97</v>
    <v>134.74</v>
    <v>B3 - Brazil Stock Exchange</v>
    <v>134.75</v>
    <v>45223.556590763284</v>
    <v>424</v>
    <v>BRL</v>
    <v>KINEA INFRA FDO INV EM COTAS DE FIDC IE</v>
    <v>134.74</v>
    <v>134.91999999999999</v>
    <v>KDIF11</v>
    <v>Fundos mais negociados</v>
    <v>KINEA INFRA FDO INV EM COTAS DE FIDC IE (BVMF:KDIF11)</v>
    <v>0.17</v>
    <v>1.2620000000000001E-3</v>
    <v>268</v>
  </rv>
  <rv s="2">
    <v>425</v>
  </rv>
  <rv s="9">
    <v>pt-BR</v>
    <v>c8smz2</v>
    <v>268435456</v>
    <v>1</v>
    <v>Da plataforma Refinitiv</v>
    <v>26</v>
    <v>27</v>
    <v>SUNO INFRA DEB FIC FDO INC IE RF CF (BVMF:SNID11)</v>
    <v>28</v>
    <v>9</v>
    <v>Finance</v>
    <v>5</v>
    <v>102.7</v>
    <v>99.5</v>
    <v>BVMF</v>
    <v>101.18</v>
    <v>101.11</v>
    <v>B3 - Brazil Stock Exchange</v>
    <v>101.09</v>
    <v>45223.556516203702</v>
    <v>BRL</v>
    <v>SUNO INFRA DEB FIC FDO INC IE RF CF</v>
    <v>101.18</v>
    <v>101.11</v>
    <v>SNID11</v>
    <v>Fundos mais negociados</v>
    <v>SUNO INFRA DEB FIC FDO INC IE RF CF (BVMF:SNID11)</v>
    <v>0.02</v>
    <v>1.9779999999999998E-4</v>
    <v>38</v>
  </rv>
  <rv s="2">
    <v>427</v>
  </rv>
  <rv s="0">
    <v>https://www.bing.com/financeapi/forcetrigger?t=c1tcp2&amp;q=BVMF%3aXPID11&amp;form=skydnc</v>
    <v>Learn more on Bing</v>
  </rv>
  <rv s="3">
    <v>pt-BR</v>
    <v>c1tcp2</v>
    <v>268435456</v>
    <v>1</v>
    <v>Da plataforma Refinitiv</v>
    <v>6</v>
    <v>7</v>
    <v>XP FIC FDO INCENT DE INV EM INFRA RF (BVMF:XPID11)</v>
    <v>8</v>
    <v>9</v>
    <v>Finance</v>
    <v>5</v>
    <v>92.5</v>
    <v>82.3</v>
    <v>BVMF</v>
    <v>87.59</v>
    <v>87.59</v>
    <v>B3 - Brazil Stock Exchange</v>
    <v>87.59</v>
    <v>45223.553854166668</v>
    <v>429</v>
    <v>BRL</v>
    <v>XP FIC FDO INCENT DE INV EM INFRA RF</v>
    <v>87.59</v>
    <v>87.59</v>
    <v>XPID11</v>
    <v>Fundos mais negociados</v>
    <v>XP FIC FDO INCENT DE INV EM INFRA RF (BVMF:XPID11)</v>
    <v>0</v>
    <v>0</v>
    <v>1</v>
  </rv>
  <rv s="2">
    <v>430</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0">
      <v>1</v>
      <v>2</v>
      <v>3</v>
      <v>1</v>
      <v>1</v>
      <v>4</v>
      <v>1</v>
      <v>1</v>
      <v>5</v>
      <v>4</v>
      <v>6</v>
      <v>1</v>
      <v>1</v>
      <v>7</v>
      <v>4</v>
      <v>1</v>
      <v>8</v>
      <v>9</v>
    </spb>
    <spb s="11">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0</v>
      <v>0</v>
    </spb>
    <spb s="13">
      <v>15</v>
      <v>2</v>
      <v>2</v>
      <v>2</v>
      <v>2</v>
    </spb>
    <spb s="14">
      <v>1</v>
      <v>2</v>
      <v>3</v>
      <v>1</v>
      <v>1</v>
      <v>10</v>
      <v>4</v>
      <v>1</v>
      <v>1</v>
      <v>4</v>
      <v>5</v>
      <v>4</v>
      <v>6</v>
      <v>1</v>
      <v>1</v>
      <v>7</v>
      <v>4</v>
      <v>1</v>
      <v>8</v>
      <v>9</v>
    </spb>
    <spb s="15">
      <v>Da plataforma Refinitiv</v>
    </spb>
    <spb s="4">
      <v>1</v>
      <v>2</v>
      <v>3</v>
      <v>1</v>
      <v>1</v>
      <v>4</v>
      <v>1</v>
      <v>1</v>
      <v>4</v>
      <v>5</v>
      <v>4</v>
      <v>6</v>
      <v>1</v>
      <v>1</v>
      <v>7</v>
      <v>4</v>
      <v>1</v>
      <v>11</v>
      <v>9</v>
    </spb>
    <spb s="4">
      <v>1</v>
      <v>2</v>
      <v>3</v>
      <v>1</v>
      <v>1</v>
      <v>4</v>
      <v>1</v>
      <v>1</v>
      <v>4</v>
      <v>5</v>
      <v>4</v>
      <v>6</v>
      <v>1</v>
      <v>1</v>
      <v>7</v>
      <v>4</v>
      <v>1</v>
      <v>12</v>
      <v>9</v>
    </spb>
    <spb s="14">
      <v>1</v>
      <v>2</v>
      <v>3</v>
      <v>1</v>
      <v>1</v>
      <v>10</v>
      <v>4</v>
      <v>1</v>
      <v>1</v>
      <v>4</v>
      <v>5</v>
      <v>4</v>
      <v>6</v>
      <v>1</v>
      <v>1</v>
      <v>7</v>
      <v>4</v>
      <v>1</v>
      <v>11</v>
      <v>9</v>
    </spb>
    <spb s="4">
      <v>1</v>
      <v>2</v>
      <v>3</v>
      <v>1</v>
      <v>1</v>
      <v>4</v>
      <v>1</v>
      <v>1</v>
      <v>4</v>
      <v>5</v>
      <v>4</v>
      <v>6</v>
      <v>1</v>
      <v>1</v>
      <v>7</v>
      <v>4</v>
      <v>1</v>
      <v>13</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4</v>
      <v>Name</v>
      <v>LearnMoreOnLink</v>
    </spb>
    <spb s="17">
      <v>1</v>
      <v>2</v>
      <v>3</v>
      <v>1</v>
      <v>1</v>
      <v>4</v>
      <v>1</v>
      <v>1</v>
      <v>5</v>
      <v>6</v>
      <v>1</v>
      <v>1</v>
      <v>1</v>
      <v>8</v>
      <v>9</v>
    </spb>
    <spb s="18">
      <v>High</v>
      <v>Name</v>
      <v>Low</v>
      <v>Exchange</v>
      <v>Currency</v>
      <v>Price</v>
      <v>Volume</v>
      <v>Change</v>
      <v>Open</v>
      <v>UniqueName</v>
      <v>Change (%)</v>
      <v>%ProviderInfo</v>
      <v>Ticker symbol</v>
      <v>52 week high</v>
      <v>52 week low</v>
      <v>Previous close</v>
      <v>Instrument type</v>
      <v>Exchange abbreviation</v>
      <v>Last trade time</v>
    </spb>
    <spb s="19">
      <v>5</v>
      <v>Name</v>
    </spb>
    <spb s="20">
      <v>2</v>
      <v>2</v>
    </spb>
    <spb s="21">
      <v>High</v>
      <v>Name</v>
      <v>Low</v>
      <v>Exchange</v>
      <v>Currency</v>
      <v>Price</v>
      <v>Volume</v>
      <v>Change</v>
      <v>Open</v>
      <v>UniqueName</v>
      <v>Change (%)</v>
      <v>%ProviderInfo</v>
      <v>LearnMoreOnLink</v>
      <v>Ticker symbol</v>
      <v>Previous close</v>
      <v>Instrument type</v>
      <v>Exchange abbreviation</v>
      <v>Last trade time</v>
    </spb>
    <spb s="1">
      <v>6</v>
      <v>Name</v>
      <v>LearnMoreOnLink</v>
    </spb>
    <spb s="22">
      <v>1</v>
      <v>3</v>
      <v>1</v>
      <v>1</v>
      <v>4</v>
      <v>1</v>
      <v>1</v>
      <v>5</v>
      <v>6</v>
      <v>1</v>
      <v>9</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Sty dxfid="0">
      <rpv i="0">_([$$-en-US]* #,##0_);_([$$-en-US]* (#,##0);_([$$-en-US]* "-"_);_(@_)</rpv>
    </rSty>
    <rSty dxfid="0">
      <rpv i="0">_([$€-x-euro2] * #,##0_);_([$€-x-euro2] * (#,##0);_([$€-x-euro2] * "-"_);_(@_)</rpv>
    </rSty>
    <rSty dxfid="0">
      <rpv i="0">_-[$NT$-zh-TW]* #,##0_-;-[$NT$-zh-TW]* #,##0_-;_-[$NT$-zh-TW]*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fundos-imobiliarios/KNCR11" TargetMode="External"/><Relationship Id="rId21" Type="http://schemas.openxmlformats.org/officeDocument/2006/relationships/hyperlink" Target="https://statusinvest.com.br/fundos-imobiliarios/RBRR11" TargetMode="External"/><Relationship Id="rId42" Type="http://schemas.openxmlformats.org/officeDocument/2006/relationships/hyperlink" Target="https://statusinvest.com.br/acoes/kepl3" TargetMode="External"/><Relationship Id="rId63" Type="http://schemas.openxmlformats.org/officeDocument/2006/relationships/hyperlink" Target="https://statusinvest.com.br/acoes/vulc3" TargetMode="External"/><Relationship Id="rId84" Type="http://schemas.openxmlformats.org/officeDocument/2006/relationships/hyperlink" Target="https://statusinvest.com.br/bdrs/AMZO34" TargetMode="External"/><Relationship Id="rId138" Type="http://schemas.openxmlformats.org/officeDocument/2006/relationships/hyperlink" Target="https://statusinvest.com.br/fundos-imobiliarios/VILG11" TargetMode="External"/><Relationship Id="rId16" Type="http://schemas.openxmlformats.org/officeDocument/2006/relationships/hyperlink" Target="https://statusinvest.com.br/fiagros/rura11" TargetMode="External"/><Relationship Id="rId107" Type="http://schemas.openxmlformats.org/officeDocument/2006/relationships/hyperlink" Target="https://statusinvest.com.br/bdrs/BKNG34" TargetMode="External"/><Relationship Id="rId11" Type="http://schemas.openxmlformats.org/officeDocument/2006/relationships/hyperlink" Target="https://statusinvest.com.br/fiinfras/kdif11" TargetMode="External"/><Relationship Id="rId32" Type="http://schemas.openxmlformats.org/officeDocument/2006/relationships/hyperlink" Target="https://statusinvest.com.br/fundos-imobiliarios/BTRA11" TargetMode="External"/><Relationship Id="rId37" Type="http://schemas.openxmlformats.org/officeDocument/2006/relationships/hyperlink" Target="https://statusinvest.com.br/acoes/itsa4" TargetMode="External"/><Relationship Id="rId53" Type="http://schemas.openxmlformats.org/officeDocument/2006/relationships/hyperlink" Target="https://statusinvest.com.br/acoes/bpac11" TargetMode="External"/><Relationship Id="rId58" Type="http://schemas.openxmlformats.org/officeDocument/2006/relationships/hyperlink" Target="https://statusinvest.com.br/acoes/HAPV3" TargetMode="External"/><Relationship Id="rId74" Type="http://schemas.openxmlformats.org/officeDocument/2006/relationships/hyperlink" Target="https://statusinvest.com.br/fiagros/cptr11" TargetMode="External"/><Relationship Id="rId79" Type="http://schemas.openxmlformats.org/officeDocument/2006/relationships/hyperlink" Target="https://statusinvest.com.br/bdrs/AZOI34" TargetMode="External"/><Relationship Id="rId102" Type="http://schemas.openxmlformats.org/officeDocument/2006/relationships/hyperlink" Target="https://statusinvest.com.br/fundos-imobiliarios/brco11" TargetMode="External"/><Relationship Id="rId123" Type="http://schemas.openxmlformats.org/officeDocument/2006/relationships/hyperlink" Target="https://statusinvest.com.br/fundos-imobiliarios/PATL11" TargetMode="External"/><Relationship Id="rId128" Type="http://schemas.openxmlformats.org/officeDocument/2006/relationships/hyperlink" Target="https://statusinvest.com.br/fips/ENDD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fundos-imobiliarios/snci11" TargetMode="External"/><Relationship Id="rId95" Type="http://schemas.openxmlformats.org/officeDocument/2006/relationships/hyperlink" Target="https://statusinvest.com.br/fundos-imobiliarios/vgir11" TargetMode="External"/><Relationship Id="rId22" Type="http://schemas.openxmlformats.org/officeDocument/2006/relationships/hyperlink" Target="https://statusinvest.com.br/fundos-imobiliarios/NCHB11" TargetMode="External"/><Relationship Id="rId27" Type="http://schemas.openxmlformats.org/officeDocument/2006/relationships/hyperlink" Target="https://statusinvest.com.br/fundos-imobiliarios/HSLG11" TargetMode="External"/><Relationship Id="rId43" Type="http://schemas.openxmlformats.org/officeDocument/2006/relationships/hyperlink" Target="https://statusinvest.com.br/acoes/lvtc3" TargetMode="External"/><Relationship Id="rId48" Type="http://schemas.openxmlformats.org/officeDocument/2006/relationships/hyperlink" Target="https://statusinvest.com.br/acoes/sapr11" TargetMode="External"/><Relationship Id="rId64" Type="http://schemas.openxmlformats.org/officeDocument/2006/relationships/hyperlink" Target="https://statusinvest.com.br/acoes/also3" TargetMode="External"/><Relationship Id="rId69" Type="http://schemas.openxmlformats.org/officeDocument/2006/relationships/hyperlink" Target="https://statusinvest.com.br/etfs/bova11" TargetMode="External"/><Relationship Id="rId113" Type="http://schemas.openxmlformats.org/officeDocument/2006/relationships/hyperlink" Target="https://statusinvest.com.br/bdrs/SIMN34" TargetMode="External"/><Relationship Id="rId118" Type="http://schemas.openxmlformats.org/officeDocument/2006/relationships/hyperlink" Target="https://statusinvest.com.br/fundos-imobiliarios/HGBS11" TargetMode="External"/><Relationship Id="rId134" Type="http://schemas.openxmlformats.org/officeDocument/2006/relationships/hyperlink" Target="https://statusinvest.com.br/fundos-imobiliarios/HGRE11" TargetMode="External"/><Relationship Id="rId139" Type="http://schemas.openxmlformats.org/officeDocument/2006/relationships/hyperlink" Target="https://statusinvest.com.br/fundos-imobiliarios/RCRB11" TargetMode="External"/><Relationship Id="rId80" Type="http://schemas.openxmlformats.org/officeDocument/2006/relationships/hyperlink" Target="https://statusinvest.com.br/bdrs/MCDC34" TargetMode="External"/><Relationship Id="rId85" Type="http://schemas.openxmlformats.org/officeDocument/2006/relationships/hyperlink" Target="https://statusinvest.com.br/bdrs/GOGL34" TargetMode="External"/><Relationship Id="rId12" Type="http://schemas.openxmlformats.org/officeDocument/2006/relationships/hyperlink" Target="https://statusinvest.com.br/fundos-imobiliarios/HGLG11" TargetMode="External"/><Relationship Id="rId17" Type="http://schemas.openxmlformats.org/officeDocument/2006/relationships/hyperlink" Target="https://statusinvest.com.br/fundos-imobiliarios/QAGR11" TargetMode="External"/><Relationship Id="rId33" Type="http://schemas.openxmlformats.org/officeDocument/2006/relationships/hyperlink" Target="https://statusinvest.com.br/acoes/azul4" TargetMode="External"/><Relationship Id="rId38" Type="http://schemas.openxmlformats.org/officeDocument/2006/relationships/hyperlink" Target="https://statusinvest.com.br/acoes/vale3" TargetMode="External"/><Relationship Id="rId59" Type="http://schemas.openxmlformats.org/officeDocument/2006/relationships/hyperlink" Target="https://statusinvest.com.br/acoes/cvcb3" TargetMode="External"/><Relationship Id="rId103" Type="http://schemas.openxmlformats.org/officeDocument/2006/relationships/hyperlink" Target="https://statusinvest.com.br/fundos-imobiliarios/mall11" TargetMode="External"/><Relationship Id="rId108" Type="http://schemas.openxmlformats.org/officeDocument/2006/relationships/hyperlink" Target="https://statusinvest.com.br/bdrs/TSMC34" TargetMode="External"/><Relationship Id="rId124" Type="http://schemas.openxmlformats.org/officeDocument/2006/relationships/hyperlink" Target="https://statusinvest.com.br/fundos-imobiliarios/TEPP11" TargetMode="External"/><Relationship Id="rId129" Type="http://schemas.openxmlformats.org/officeDocument/2006/relationships/hyperlink" Target="https://statusinvest.com.br/fips/BRZP11" TargetMode="External"/><Relationship Id="rId54" Type="http://schemas.openxmlformats.org/officeDocument/2006/relationships/hyperlink" Target="https://statusinvest.com.br/acoes/b3sa3" TargetMode="External"/><Relationship Id="rId70" Type="http://schemas.openxmlformats.org/officeDocument/2006/relationships/hyperlink" Target="https://statusinvest.com.br/etfs/ivvb11" TargetMode="External"/><Relationship Id="rId75" Type="http://schemas.openxmlformats.org/officeDocument/2006/relationships/hyperlink" Target="https://statusinvest.com.br/fiinfras/cpti11" TargetMode="External"/><Relationship Id="rId91" Type="http://schemas.openxmlformats.org/officeDocument/2006/relationships/hyperlink" Target="https://statusinvest.com.br/fundos-imobiliarios/vghf11" TargetMode="External"/><Relationship Id="rId96" Type="http://schemas.openxmlformats.org/officeDocument/2006/relationships/hyperlink" Target="https://statusinvest.com.br/fundos-imobiliarios/knri11" TargetMode="External"/><Relationship Id="rId140" Type="http://schemas.openxmlformats.org/officeDocument/2006/relationships/printerSettings" Target="../printerSettings/printerSettings1.bin"/><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KNSC11" TargetMode="External"/><Relationship Id="rId28" Type="http://schemas.openxmlformats.org/officeDocument/2006/relationships/hyperlink" Target="https://statusinvest.com.br/fundos-imobiliarios/BTLG11" TargetMode="External"/><Relationship Id="rId49" Type="http://schemas.openxmlformats.org/officeDocument/2006/relationships/hyperlink" Target="https://statusinvest.com.br/acoes/mtre3" TargetMode="External"/><Relationship Id="rId114" Type="http://schemas.openxmlformats.org/officeDocument/2006/relationships/hyperlink" Target="https://statusinvest.com.br/bdrs/CHVX34" TargetMode="External"/><Relationship Id="rId119" Type="http://schemas.openxmlformats.org/officeDocument/2006/relationships/hyperlink" Target="https://statusinvest.com.br/fundos-imobiliarios/HGCR11" TargetMode="External"/><Relationship Id="rId44" Type="http://schemas.openxmlformats.org/officeDocument/2006/relationships/hyperlink" Target="https://statusinvest.com.br/acoes/oibr3" TargetMode="External"/><Relationship Id="rId60" Type="http://schemas.openxmlformats.org/officeDocument/2006/relationships/hyperlink" Target="https://statusinvest.com.br/acoes/cyre3" TargetMode="External"/><Relationship Id="rId65" Type="http://schemas.openxmlformats.org/officeDocument/2006/relationships/hyperlink" Target="https://statusinvest.com.br/acoes/wege3" TargetMode="External"/><Relationship Id="rId81" Type="http://schemas.openxmlformats.org/officeDocument/2006/relationships/hyperlink" Target="https://statusinvest.com.br/bdrs/CSXC34" TargetMode="External"/><Relationship Id="rId86" Type="http://schemas.openxmlformats.org/officeDocument/2006/relationships/hyperlink" Target="https://statusinvest.com.br/bdrs/C2RW34" TargetMode="External"/><Relationship Id="rId130" Type="http://schemas.openxmlformats.org/officeDocument/2006/relationships/hyperlink" Target="https://statusinvest.com.br/fidcs/btag11" TargetMode="External"/><Relationship Id="rId135" Type="http://schemas.openxmlformats.org/officeDocument/2006/relationships/hyperlink" Target="https://statusinvest.com.br/fundos-imobiliarios/JSRE11" TargetMode="External"/><Relationship Id="rId13" Type="http://schemas.openxmlformats.org/officeDocument/2006/relationships/hyperlink" Target="https://statusinvest.com.br/fiinfras/bdif11" TargetMode="External"/><Relationship Id="rId18" Type="http://schemas.openxmlformats.org/officeDocument/2006/relationships/hyperlink" Target="https://statusinvest.com.br/fundos-imobiliarios/BRCR11" TargetMode="External"/><Relationship Id="rId39" Type="http://schemas.openxmlformats.org/officeDocument/2006/relationships/hyperlink" Target="https://statusinvest.com.br/acoes/vivt3" TargetMode="External"/><Relationship Id="rId109" Type="http://schemas.openxmlformats.org/officeDocument/2006/relationships/hyperlink" Target="https://statusinvest.com.br/bdrs/M1RO34" TargetMode="External"/><Relationship Id="rId34" Type="http://schemas.openxmlformats.org/officeDocument/2006/relationships/hyperlink" Target="https://statusinvest.com.br/acoes/bbse3" TargetMode="External"/><Relationship Id="rId50" Type="http://schemas.openxmlformats.org/officeDocument/2006/relationships/hyperlink" Target="https://statusinvest.com.br/acoes/GOAU4" TargetMode="External"/><Relationship Id="rId55" Type="http://schemas.openxmlformats.org/officeDocument/2006/relationships/hyperlink" Target="https://statusinvest.com.br/acoes/rrrp3" TargetMode="External"/><Relationship Id="rId76" Type="http://schemas.openxmlformats.org/officeDocument/2006/relationships/hyperlink" Target="https://statusinvest.com.br/bdrs/H2TA34" TargetMode="External"/><Relationship Id="rId97" Type="http://schemas.openxmlformats.org/officeDocument/2006/relationships/hyperlink" Target="https://statusinvest.com.br/fundos-imobiliarios/btal11" TargetMode="External"/><Relationship Id="rId104" Type="http://schemas.openxmlformats.org/officeDocument/2006/relationships/hyperlink" Target="https://statusinvest.com.br/fundos-imobiliarios/xpml11" TargetMode="External"/><Relationship Id="rId120" Type="http://schemas.openxmlformats.org/officeDocument/2006/relationships/hyperlink" Target="https://statusinvest.com.br/fundos-imobiliarios/HGPO11" TargetMode="External"/><Relationship Id="rId125" Type="http://schemas.openxmlformats.org/officeDocument/2006/relationships/hyperlink" Target="https://statusinvest.com.br/fundos-imobiliarios/WHGR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fiagros/rzag11" TargetMode="External"/><Relationship Id="rId92" Type="http://schemas.openxmlformats.org/officeDocument/2006/relationships/hyperlink" Target="https://statusinvest.com.br/fundos-imobiliarios/cpts11"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iinfras/juro11" TargetMode="External"/><Relationship Id="rId24" Type="http://schemas.openxmlformats.org/officeDocument/2006/relationships/hyperlink" Target="https://statusinvest.com.br/fundos-imobiliarios/IBCR11" TargetMode="External"/><Relationship Id="rId40" Type="http://schemas.openxmlformats.org/officeDocument/2006/relationships/hyperlink" Target="https://statusinvest.com.br/acoes/bbas3" TargetMode="External"/><Relationship Id="rId45" Type="http://schemas.openxmlformats.org/officeDocument/2006/relationships/hyperlink" Target="https://statusinvest.com.br/acoes/yduq3" TargetMode="External"/><Relationship Id="rId66" Type="http://schemas.openxmlformats.org/officeDocument/2006/relationships/hyperlink" Target="https://statusinvest.com.br/acoes/alpa4" TargetMode="External"/><Relationship Id="rId87" Type="http://schemas.openxmlformats.org/officeDocument/2006/relationships/hyperlink" Target="https://statusinvest.com.br/bdrs/ASML34" TargetMode="External"/><Relationship Id="rId110" Type="http://schemas.openxmlformats.org/officeDocument/2006/relationships/hyperlink" Target="https://statusinvest.com.br/bdrs/S1WK34" TargetMode="External"/><Relationship Id="rId115" Type="http://schemas.openxmlformats.org/officeDocument/2006/relationships/hyperlink" Target="https://statusinvest.com.br/fundos-imobiliarios/GLOG11" TargetMode="External"/><Relationship Id="rId131" Type="http://schemas.openxmlformats.org/officeDocument/2006/relationships/hyperlink" Target="https://statusinvest.com.br/fiinfras/SNID11" TargetMode="External"/><Relationship Id="rId136" Type="http://schemas.openxmlformats.org/officeDocument/2006/relationships/hyperlink" Target="https://statusinvest.com.br/fundos-imobiliarios/VRTA11" TargetMode="External"/><Relationship Id="rId61" Type="http://schemas.openxmlformats.org/officeDocument/2006/relationships/hyperlink" Target="https://statusinvest.com.br/acoes/ggbr4" TargetMode="External"/><Relationship Id="rId82" Type="http://schemas.openxmlformats.org/officeDocument/2006/relationships/hyperlink" Target="https://statusinvest.com.br/bdrs/BERK34" TargetMode="External"/><Relationship Id="rId19" Type="http://schemas.openxmlformats.org/officeDocument/2006/relationships/hyperlink" Target="https://statusinvest.com.br/fundos-imobiliarios/HSML11" TargetMode="External"/><Relationship Id="rId14" Type="http://schemas.openxmlformats.org/officeDocument/2006/relationships/hyperlink" Target="https://statusinvest.com.br/fiinfras/ifra11" TargetMode="External"/><Relationship Id="rId30" Type="http://schemas.openxmlformats.org/officeDocument/2006/relationships/hyperlink" Target="https://statusinvest.com.br/fiinfras/bidb11" TargetMode="External"/><Relationship Id="rId35" Type="http://schemas.openxmlformats.org/officeDocument/2006/relationships/hyperlink" Target="https://statusinvest.com.br/acoes/bpan4" TargetMode="External"/><Relationship Id="rId56" Type="http://schemas.openxmlformats.org/officeDocument/2006/relationships/hyperlink" Target="https://statusinvest.com.br/acoes/sbfg3" TargetMode="External"/><Relationship Id="rId77" Type="http://schemas.openxmlformats.org/officeDocument/2006/relationships/hyperlink" Target="https://statusinvest.com.br/bdrs/AAPL34" TargetMode="External"/><Relationship Id="rId100" Type="http://schemas.openxmlformats.org/officeDocument/2006/relationships/hyperlink" Target="https://statusinvest.com.br/fundos-imobiliarios/vcrr11" TargetMode="External"/><Relationship Id="rId105" Type="http://schemas.openxmlformats.org/officeDocument/2006/relationships/hyperlink" Target="https://statusinvest.com.br/fundos-imobiliarios/trxf11" TargetMode="External"/><Relationship Id="rId126" Type="http://schemas.openxmlformats.org/officeDocument/2006/relationships/hyperlink" Target="https://statusinvest.com.br/fundos-imobiliarios/NEWL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eqtl3" TargetMode="External"/><Relationship Id="rId72" Type="http://schemas.openxmlformats.org/officeDocument/2006/relationships/hyperlink" Target="https://statusinvest.com.br/fiagros/vcra11" TargetMode="External"/><Relationship Id="rId93" Type="http://schemas.openxmlformats.org/officeDocument/2006/relationships/hyperlink" Target="https://statusinvest.com.br/fundos-imobiliarios/pvbi11" TargetMode="External"/><Relationship Id="rId98" Type="http://schemas.openxmlformats.org/officeDocument/2006/relationships/hyperlink" Target="https://statusinvest.com.br/fundos-imobiliarios/vgip11" TargetMode="External"/><Relationship Id="rId121" Type="http://schemas.openxmlformats.org/officeDocument/2006/relationships/hyperlink" Target="https://statusinvest.com.br/fundos-imobiliarios/HTMX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BTCI11" TargetMode="External"/><Relationship Id="rId46" Type="http://schemas.openxmlformats.org/officeDocument/2006/relationships/hyperlink" Target="https://statusinvest.com.br/acoes/csan3" TargetMode="External"/><Relationship Id="rId67" Type="http://schemas.openxmlformats.org/officeDocument/2006/relationships/hyperlink" Target="https://statusinvest.com.br/acoes/BRKM5" TargetMode="External"/><Relationship Id="rId116" Type="http://schemas.openxmlformats.org/officeDocument/2006/relationships/hyperlink" Target="https://statusinvest.com.br/fundos-imobiliarios/CVBI11" TargetMode="External"/><Relationship Id="rId137" Type="http://schemas.openxmlformats.org/officeDocument/2006/relationships/hyperlink" Target="https://statusinvest.com.br/fundos-imobiliarios/lgcp11" TargetMode="External"/><Relationship Id="rId20" Type="http://schemas.openxmlformats.org/officeDocument/2006/relationships/hyperlink" Target="https://statusinvest.com.br/fundos-imobiliarios/URPR11" TargetMode="External"/><Relationship Id="rId41" Type="http://schemas.openxmlformats.org/officeDocument/2006/relationships/hyperlink" Target="https://statusinvest.com.br/acoes/flry3" TargetMode="External"/><Relationship Id="rId62" Type="http://schemas.openxmlformats.org/officeDocument/2006/relationships/hyperlink" Target="https://statusinvest.com.br/acoes/petr4" TargetMode="External"/><Relationship Id="rId83" Type="http://schemas.openxmlformats.org/officeDocument/2006/relationships/hyperlink" Target="https://statusinvest.com.br/bdrs/H1CA34" TargetMode="External"/><Relationship Id="rId88" Type="http://schemas.openxmlformats.org/officeDocument/2006/relationships/hyperlink" Target="https://statusinvest.com.br/bdrs/MSFT34" TargetMode="External"/><Relationship Id="rId111" Type="http://schemas.openxmlformats.org/officeDocument/2006/relationships/hyperlink" Target="https://statusinvest.com.br/bdrs/NIKE34" TargetMode="External"/><Relationship Id="rId132" Type="http://schemas.openxmlformats.org/officeDocument/2006/relationships/hyperlink" Target="https://statusinvest.com.br/fiinfras/XPID11" TargetMode="External"/><Relationship Id="rId15" Type="http://schemas.openxmlformats.org/officeDocument/2006/relationships/hyperlink" Target="https://statusinvest.com.br/fiagros/knca11" TargetMode="External"/><Relationship Id="rId36" Type="http://schemas.openxmlformats.org/officeDocument/2006/relationships/hyperlink" Target="https://statusinvest.com.br/acoes/brsr6" TargetMode="External"/><Relationship Id="rId57" Type="http://schemas.openxmlformats.org/officeDocument/2006/relationships/hyperlink" Target="https://statusinvest.com.br/acoes/asai3" TargetMode="External"/><Relationship Id="rId106" Type="http://schemas.openxmlformats.org/officeDocument/2006/relationships/hyperlink" Target="https://statusinvest.com.br/fundos-imobiliarios/tgar11" TargetMode="External"/><Relationship Id="rId127" Type="http://schemas.openxmlformats.org/officeDocument/2006/relationships/hyperlink" Target="https://statusinvest.com.br/fips/bdiv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agros/JGPX11" TargetMode="External"/><Relationship Id="rId52" Type="http://schemas.openxmlformats.org/officeDocument/2006/relationships/hyperlink" Target="https://statusinvest.com.br/acoes/dirr3" TargetMode="External"/><Relationship Id="rId73" Type="http://schemas.openxmlformats.org/officeDocument/2006/relationships/hyperlink" Target="https://statusinvest.com.br/fiagros/aazq11" TargetMode="External"/><Relationship Id="rId78" Type="http://schemas.openxmlformats.org/officeDocument/2006/relationships/hyperlink" Target="https://statusinvest.com.br/bdrs/P1DT34" TargetMode="External"/><Relationship Id="rId94" Type="http://schemas.openxmlformats.org/officeDocument/2006/relationships/hyperlink" Target="https://statusinvest.com.br/fiagros/vgia11" TargetMode="External"/><Relationship Id="rId99" Type="http://schemas.openxmlformats.org/officeDocument/2006/relationships/hyperlink" Target="https://statusinvest.com.br/fundos-imobiliarios/visc11" TargetMode="External"/><Relationship Id="rId101" Type="http://schemas.openxmlformats.org/officeDocument/2006/relationships/hyperlink" Target="https://statusinvest.com.br/fundos-imobiliarios/alzr11" TargetMode="External"/><Relationship Id="rId122" Type="http://schemas.openxmlformats.org/officeDocument/2006/relationships/hyperlink" Target="https://statusinvest.com.br/fundos-imobiliarios/MCCI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BARI11" TargetMode="External"/><Relationship Id="rId47" Type="http://schemas.openxmlformats.org/officeDocument/2006/relationships/hyperlink" Target="https://statusinvest.com.br/acoes/elet6" TargetMode="External"/><Relationship Id="rId68" Type="http://schemas.openxmlformats.org/officeDocument/2006/relationships/hyperlink" Target="https://statusinvest.com.br/etfs/smal11" TargetMode="External"/><Relationship Id="rId89" Type="http://schemas.openxmlformats.org/officeDocument/2006/relationships/hyperlink" Target="https://statusinvest.com.br/fundos-imobiliarios/LVBI11" TargetMode="External"/><Relationship Id="rId112" Type="http://schemas.openxmlformats.org/officeDocument/2006/relationships/hyperlink" Target="https://statusinvest.com.br/bdrs/DISB34" TargetMode="External"/><Relationship Id="rId133" Type="http://schemas.openxmlformats.org/officeDocument/2006/relationships/hyperlink" Target="https://statusinvest.com.br/fundos-imobiliarios/RBRY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0"/>
  <sheetViews>
    <sheetView tabSelected="1" workbookViewId="0">
      <pane ySplit="1" topLeftCell="A95" activePane="bottomLeft" state="frozen"/>
      <selection pane="bottomLeft" activeCell="C89" sqref="C89"/>
    </sheetView>
  </sheetViews>
  <sheetFormatPr defaultColWidth="9.109375" defaultRowHeight="14.4" x14ac:dyDescent="0.3"/>
  <cols>
    <col min="1" max="1" width="8.21875" style="29" bestFit="1" customWidth="1"/>
    <col min="2" max="2" width="8.21875" customWidth="1"/>
    <col min="3" max="3" width="8.44140625" style="14" bestFit="1" customWidth="1"/>
    <col min="4" max="4" width="7.77734375" style="14" bestFit="1" customWidth="1"/>
    <col min="5" max="5" width="10.21875" style="14" bestFit="1" customWidth="1"/>
    <col min="6" max="10" width="10.21875" style="14" customWidth="1"/>
    <col min="11" max="11" width="65" bestFit="1" customWidth="1"/>
    <col min="13" max="13" width="9" bestFit="1" customWidth="1"/>
    <col min="14" max="14" width="11.44140625" bestFit="1" customWidth="1"/>
    <col min="15" max="15" width="11.6640625" bestFit="1" customWidth="1"/>
    <col min="16" max="16" width="11.44140625" bestFit="1" customWidth="1"/>
    <col min="17" max="17" width="7.33203125" bestFit="1" customWidth="1"/>
    <col min="18" max="18" width="7" bestFit="1" customWidth="1"/>
    <col min="19" max="19" width="11.77734375" bestFit="1" customWidth="1"/>
    <col min="20" max="20" width="37.77734375" bestFit="1" customWidth="1"/>
  </cols>
  <sheetData>
    <row r="1" spans="1:11" x14ac:dyDescent="0.3">
      <c r="A1" s="1" t="s">
        <v>3</v>
      </c>
      <c r="B1" s="1" t="s">
        <v>5</v>
      </c>
      <c r="C1" s="11" t="s">
        <v>1</v>
      </c>
      <c r="D1" s="11" t="s">
        <v>2</v>
      </c>
      <c r="E1" s="11" t="s">
        <v>4</v>
      </c>
      <c r="F1" s="11" t="s">
        <v>18</v>
      </c>
      <c r="G1" s="11" t="s">
        <v>16</v>
      </c>
      <c r="H1" s="11" t="s">
        <v>17</v>
      </c>
      <c r="I1" s="11" t="s">
        <v>6</v>
      </c>
      <c r="J1" s="11" t="s">
        <v>15</v>
      </c>
      <c r="K1" s="1" t="s">
        <v>0</v>
      </c>
    </row>
    <row r="2" spans="1:11" x14ac:dyDescent="0.3">
      <c r="A2" s="60" t="str" cm="1">
        <f t="array" ref="A2">_FV(K2,"Símbolo do ticker",TRUE)</f>
        <v>ALPA4</v>
      </c>
      <c r="B2" s="61">
        <f t="shared" ref="B2:B33" si="0">(E2-C2)/C2</f>
        <v>8.1428571428571475E-2</v>
      </c>
      <c r="C2" s="62">
        <v>7</v>
      </c>
      <c r="D2" s="62">
        <v>25</v>
      </c>
      <c r="E2" s="63" cm="1">
        <f t="array" ref="E2">_FV(K2,"Preço")</f>
        <v>7.57</v>
      </c>
      <c r="F2" s="63">
        <v>7.1</v>
      </c>
      <c r="G2" s="63">
        <v>25</v>
      </c>
      <c r="H2" s="63">
        <f t="shared" ref="H2:H33" si="1">E2/G2</f>
        <v>0.30280000000000001</v>
      </c>
      <c r="I2" s="62" t="s">
        <v>10</v>
      </c>
      <c r="J2" s="59" t="str" cm="1">
        <f t="array" ref="J2">_xlfn.IFS(E2&lt;=C2,"COMPRA",E2&gt;=D2,"VENDA",E2&gt;C2,"NEUTRO",E2&lt;D2,"NEUTRO")</f>
        <v>NEUTRO</v>
      </c>
      <c r="K2" s="65" t="e" vm="1">
        <v>#VALUE!</v>
      </c>
    </row>
    <row r="3" spans="1:11" x14ac:dyDescent="0.3">
      <c r="A3" s="60" t="str" cm="1">
        <f t="array" ref="A3">_FV(K3,"Símbolo do ticker",TRUE)</f>
        <v>ALSO3</v>
      </c>
      <c r="B3" s="61">
        <f t="shared" si="0"/>
        <v>0.50322580645161297</v>
      </c>
      <c r="C3" s="62">
        <v>15.5</v>
      </c>
      <c r="D3" s="62">
        <v>28</v>
      </c>
      <c r="E3" s="63" cm="1">
        <f t="array" ref="E3">_FV(K3,"Preço")</f>
        <v>23.3</v>
      </c>
      <c r="F3" s="63">
        <v>15.15</v>
      </c>
      <c r="G3" s="63">
        <v>28</v>
      </c>
      <c r="H3" s="63">
        <f t="shared" si="1"/>
        <v>0.83214285714285718</v>
      </c>
      <c r="I3" s="62" t="s">
        <v>10</v>
      </c>
      <c r="J3" s="59" t="str" cm="1">
        <f t="array" ref="J3">_xlfn.IFS(E3&lt;=C3,"COMPRA",E3&gt;=D3,"VENDA",E3&gt;C3,"NEUTRO",E3&lt;D3,"NEUTRO")</f>
        <v>NEUTRO</v>
      </c>
      <c r="K3" s="65" t="e" vm="2">
        <v>#VALUE!</v>
      </c>
    </row>
    <row r="4" spans="1:11" x14ac:dyDescent="0.3">
      <c r="A4" s="60" t="str" cm="1">
        <f t="array" ref="A4">_FV(K4,"Símbolo do ticker",TRUE)</f>
        <v>ASAI3</v>
      </c>
      <c r="B4" s="61">
        <f t="shared" si="0"/>
        <v>0.11238095238095236</v>
      </c>
      <c r="C4" s="62">
        <v>10.5</v>
      </c>
      <c r="D4" s="62">
        <v>22</v>
      </c>
      <c r="E4" s="63" cm="1">
        <f t="array" ref="E4">_FV(K4,"Preço")</f>
        <v>11.68</v>
      </c>
      <c r="F4" s="63">
        <v>10.5</v>
      </c>
      <c r="G4" s="63">
        <v>22</v>
      </c>
      <c r="H4" s="63">
        <f t="shared" si="1"/>
        <v>0.53090909090909089</v>
      </c>
      <c r="I4" s="62" t="s">
        <v>10</v>
      </c>
      <c r="J4" s="59" t="str" cm="1">
        <f t="array" ref="J4">_xlfn.IFS(E4&lt;=C4,"COMPRA",E4&gt;=D4,"VENDA",E4&gt;C4,"NEUTRO",E4&lt;D4,"NEUTRO")</f>
        <v>NEUTRO</v>
      </c>
      <c r="K4" s="65" t="e" vm="3">
        <v>#VALUE!</v>
      </c>
    </row>
    <row r="5" spans="1:11" x14ac:dyDescent="0.3">
      <c r="A5" s="60" t="str" cm="1">
        <f t="array" ref="A5">_FV(K5,"Símbolo do ticker",TRUE)</f>
        <v>AZUL4</v>
      </c>
      <c r="B5" s="61">
        <f t="shared" si="0"/>
        <v>0.89142857142857146</v>
      </c>
      <c r="C5" s="62">
        <v>7</v>
      </c>
      <c r="D5" s="62">
        <v>43.4</v>
      </c>
      <c r="E5" s="63" cm="1">
        <f t="array" ref="E5">_FV(K5,"Preço")</f>
        <v>13.24</v>
      </c>
      <c r="F5" s="63">
        <v>6.79</v>
      </c>
      <c r="G5" s="63">
        <v>43</v>
      </c>
      <c r="H5" s="63">
        <f t="shared" si="1"/>
        <v>0.30790697674418605</v>
      </c>
      <c r="I5" s="62" t="s">
        <v>10</v>
      </c>
      <c r="J5" s="59" t="str" cm="1">
        <f t="array" ref="J5">_xlfn.IFS(E5&lt;=C5,"COMPRA",E5&gt;=D5,"VENDA",E5&gt;C5,"NEUTRO",E5&lt;D5,"NEUTRO")</f>
        <v>NEUTRO</v>
      </c>
      <c r="K5" s="64" t="e" vm="4">
        <v>#VALUE!</v>
      </c>
    </row>
    <row r="6" spans="1:11" x14ac:dyDescent="0.3">
      <c r="A6" s="60" t="str" cm="1">
        <f t="array" ref="A6">_FV(K6,"Símbolo do ticker",TRUE)</f>
        <v>B3SA3</v>
      </c>
      <c r="B6" s="61">
        <f t="shared" si="0"/>
        <v>9.1428571428571512E-2</v>
      </c>
      <c r="C6" s="62">
        <v>10.5</v>
      </c>
      <c r="D6" s="62">
        <v>18</v>
      </c>
      <c r="E6" s="63" cm="1">
        <f t="array" ref="E6">_FV(K6,"Preço")</f>
        <v>11.46</v>
      </c>
      <c r="F6" s="63">
        <v>6</v>
      </c>
      <c r="G6" s="63">
        <v>28</v>
      </c>
      <c r="H6" s="63">
        <f t="shared" si="1"/>
        <v>0.40928571428571431</v>
      </c>
      <c r="I6" s="62" t="s">
        <v>10</v>
      </c>
      <c r="J6" s="59" t="str" cm="1">
        <f t="array" ref="J6">_xlfn.IFS(E6&lt;=C6,"COMPRA",E6&gt;=D6,"VENDA",E6&gt;C6,"NEUTRO",E6&lt;D6,"NEUTRO")</f>
        <v>NEUTRO</v>
      </c>
      <c r="K6" s="65" t="e" vm="5">
        <v>#VALUE!</v>
      </c>
    </row>
    <row r="7" spans="1:11" x14ac:dyDescent="0.3">
      <c r="A7" s="60" t="str" cm="1">
        <f t="array" ref="A7">_FV(K7,"Símbolo do ticker",TRUE)</f>
        <v>BBAS3</v>
      </c>
      <c r="B7" s="61">
        <f t="shared" si="0"/>
        <v>0.64833333333333343</v>
      </c>
      <c r="C7" s="62">
        <v>30</v>
      </c>
      <c r="D7" s="62">
        <v>55</v>
      </c>
      <c r="E7" s="63" cm="1">
        <f t="array" ref="E7">_FV(K7,"Preço")</f>
        <v>49.45</v>
      </c>
      <c r="F7" s="63">
        <v>17.71</v>
      </c>
      <c r="G7" s="63">
        <v>55</v>
      </c>
      <c r="H7" s="63">
        <f t="shared" si="1"/>
        <v>0.89909090909090916</v>
      </c>
      <c r="I7" s="62" t="s">
        <v>10</v>
      </c>
      <c r="J7" s="59" t="str" cm="1">
        <f t="array" ref="J7">_xlfn.IFS(E7&lt;=C7,"COMPRA",E7&gt;=D7,"VENDA",E7&gt;C7,"NEUTRO",E7&lt;D7,"NEUTRO")</f>
        <v>NEUTRO</v>
      </c>
      <c r="K7" s="64" t="e" vm="6">
        <v>#VALUE!</v>
      </c>
    </row>
    <row r="8" spans="1:11" x14ac:dyDescent="0.3">
      <c r="A8" s="60" t="str" cm="1">
        <f t="array" ref="A8">_FV(K8,"Símbolo do ticker",TRUE)</f>
        <v>BBSE3</v>
      </c>
      <c r="B8" s="61">
        <f t="shared" si="0"/>
        <v>0.31189979123173289</v>
      </c>
      <c r="C8" s="62">
        <v>23.95</v>
      </c>
      <c r="D8" s="62">
        <v>34</v>
      </c>
      <c r="E8" s="63" cm="1">
        <f t="array" ref="E8">_FV(K8,"Preço")</f>
        <v>31.42</v>
      </c>
      <c r="F8" s="63">
        <v>15.5</v>
      </c>
      <c r="G8" s="63">
        <v>34</v>
      </c>
      <c r="H8" s="63">
        <f t="shared" si="1"/>
        <v>0.9241176470588236</v>
      </c>
      <c r="I8" s="62" t="s">
        <v>10</v>
      </c>
      <c r="J8" s="59" t="str" cm="1">
        <f t="array" ref="J8">_xlfn.IFS(E8&lt;=C8,"COMPRA",E8&gt;=D8,"VENDA",E8&gt;C8,"NEUTRO",E8&lt;D8,"NEUTRO")</f>
        <v>NEUTRO</v>
      </c>
      <c r="K8" s="64" t="e" vm="7">
        <v>#VALUE!</v>
      </c>
    </row>
    <row r="9" spans="1:11" x14ac:dyDescent="0.3">
      <c r="A9" s="60" t="str" cm="1">
        <f t="array" ref="A9">_FV(K9,"Símbolo do ticker",TRUE)</f>
        <v>BPAC11</v>
      </c>
      <c r="B9" s="61">
        <f t="shared" si="0"/>
        <v>0.65297297297297285</v>
      </c>
      <c r="C9" s="62">
        <v>18.5</v>
      </c>
      <c r="D9" s="62">
        <v>35</v>
      </c>
      <c r="E9" s="63" cm="1">
        <f t="array" ref="E9">_FV(K9,"Preço")</f>
        <v>30.58</v>
      </c>
      <c r="F9" s="63"/>
      <c r="G9" s="63">
        <v>35</v>
      </c>
      <c r="H9" s="63">
        <f t="shared" si="1"/>
        <v>0.87371428571428567</v>
      </c>
      <c r="I9" s="62" t="s">
        <v>10</v>
      </c>
      <c r="J9" s="59" t="str" cm="1">
        <f t="array" ref="J9">_xlfn.IFS(E9&lt;=C9,"COMPRA",E9&gt;=D9,"VENDA",E9&gt;C9,"NEUTRO",E9&lt;D9,"NEUTRO")</f>
        <v>NEUTRO</v>
      </c>
      <c r="K9" s="65" t="e" vm="8">
        <v>#VALUE!</v>
      </c>
    </row>
    <row r="10" spans="1:11" x14ac:dyDescent="0.3">
      <c r="A10" s="60" t="str" cm="1">
        <f t="array" ref="A10">_FV(K10,"Símbolo do ticker",TRUE)</f>
        <v>BPAN4</v>
      </c>
      <c r="B10" s="61">
        <f t="shared" si="0"/>
        <v>0.54800000000000004</v>
      </c>
      <c r="C10" s="62">
        <v>5</v>
      </c>
      <c r="D10" s="62">
        <v>15</v>
      </c>
      <c r="E10" s="63" cm="1">
        <f t="array" ref="E10">_FV(K10,"Preço")</f>
        <v>7.74</v>
      </c>
      <c r="F10" s="63"/>
      <c r="G10" s="63">
        <v>15</v>
      </c>
      <c r="H10" s="63">
        <f t="shared" si="1"/>
        <v>0.51600000000000001</v>
      </c>
      <c r="I10" s="62" t="s">
        <v>10</v>
      </c>
      <c r="J10" s="59" t="str" cm="1">
        <f t="array" ref="J10">_xlfn.IFS(E10&lt;=C10,"COMPRA",E10&gt;=D10,"VENDA",E10&gt;C10,"NEUTRO",E10&lt;D10,"NEUTRO")</f>
        <v>NEUTRO</v>
      </c>
      <c r="K10" s="64" t="e" vm="9">
        <v>#VALUE!</v>
      </c>
    </row>
    <row r="11" spans="1:11" x14ac:dyDescent="0.3">
      <c r="A11" s="60" t="str" cm="1">
        <f t="array" ref="A11">_FV(K11,"Símbolo do ticker",TRUE)</f>
        <v>BRKM5</v>
      </c>
      <c r="B11" s="61">
        <f t="shared" si="0"/>
        <v>9.3529411764705875E-2</v>
      </c>
      <c r="C11" s="62">
        <v>17</v>
      </c>
      <c r="D11" s="62">
        <v>47</v>
      </c>
      <c r="E11" s="63" cm="1">
        <f t="array" ref="E11">_FV(K11,"Preço")</f>
        <v>18.59</v>
      </c>
      <c r="F11" s="63"/>
      <c r="G11" s="63">
        <v>47</v>
      </c>
      <c r="H11" s="63">
        <f t="shared" si="1"/>
        <v>0.395531914893617</v>
      </c>
      <c r="I11" s="62" t="s">
        <v>10</v>
      </c>
      <c r="J11" s="59" t="str" cm="1">
        <f t="array" ref="J11">_xlfn.IFS(E11&lt;=C11,"COMPRA",E11&gt;=D11,"VENDA",E11&gt;C11,"NEUTRO",E11&lt;D11,"NEUTRO")</f>
        <v>NEUTRO</v>
      </c>
      <c r="K11" s="65" t="e" vm="10">
        <v>#VALUE!</v>
      </c>
    </row>
    <row r="12" spans="1:11" x14ac:dyDescent="0.3">
      <c r="A12" s="60" t="str" cm="1">
        <f t="array" ref="A12">_FV(K12,"Símbolo do ticker",TRUE)</f>
        <v>BRSR6</v>
      </c>
      <c r="B12" s="61">
        <f t="shared" si="0"/>
        <v>0.22111111111111115</v>
      </c>
      <c r="C12" s="62">
        <v>9</v>
      </c>
      <c r="D12" s="62">
        <v>16</v>
      </c>
      <c r="E12" s="63" cm="1">
        <f t="array" ref="E12">_FV(K12,"Preço")</f>
        <v>10.99</v>
      </c>
      <c r="F12" s="63"/>
      <c r="G12" s="63">
        <v>16</v>
      </c>
      <c r="H12" s="63">
        <f t="shared" si="1"/>
        <v>0.68687500000000001</v>
      </c>
      <c r="I12" s="62" t="s">
        <v>10</v>
      </c>
      <c r="J12" s="59" t="str" cm="1">
        <f t="array" ref="J12">_xlfn.IFS(E12&lt;=C12,"COMPRA",E12&gt;=D12,"VENDA",E12&gt;C12,"NEUTRO",E12&lt;D12,"NEUTRO")</f>
        <v>NEUTRO</v>
      </c>
      <c r="K12" s="64" t="e" vm="11">
        <v>#VALUE!</v>
      </c>
    </row>
    <row r="13" spans="1:11" x14ac:dyDescent="0.3">
      <c r="A13" s="60" t="str" cm="1">
        <f t="array" ref="A13">_FV(K13,"Símbolo do ticker",TRUE)</f>
        <v>CSAN3</v>
      </c>
      <c r="B13" s="61">
        <f t="shared" si="0"/>
        <v>0.19703703703703704</v>
      </c>
      <c r="C13" s="62">
        <v>13.5</v>
      </c>
      <c r="D13" s="62">
        <v>21.49</v>
      </c>
      <c r="E13" s="63" cm="1">
        <f t="array" ref="E13">_FV(K13,"Preço")</f>
        <v>16.16</v>
      </c>
      <c r="F13" s="63"/>
      <c r="G13" s="63">
        <v>22</v>
      </c>
      <c r="H13" s="63">
        <f t="shared" si="1"/>
        <v>0.7345454545454545</v>
      </c>
      <c r="I13" s="62" t="s">
        <v>10</v>
      </c>
      <c r="J13" s="59" t="str" cm="1">
        <f t="array" ref="J13">_xlfn.IFS(E13&lt;=C13,"COMPRA",E13&gt;=D13,"VENDA",E13&gt;C13,"NEUTRO",E13&lt;D13,"NEUTRO")</f>
        <v>NEUTRO</v>
      </c>
      <c r="K13" s="64" t="e" vm="12">
        <v>#VALUE!</v>
      </c>
    </row>
    <row r="14" spans="1:11" x14ac:dyDescent="0.3">
      <c r="A14" s="60" t="str" cm="1">
        <f t="array" ref="A14">_FV(K14,"Símbolo do ticker",TRUE)</f>
        <v>CVCB3</v>
      </c>
      <c r="B14" s="61">
        <f t="shared" si="0"/>
        <v>0.26818181818181808</v>
      </c>
      <c r="C14" s="62">
        <v>2.2000000000000002</v>
      </c>
      <c r="D14" s="62">
        <v>12</v>
      </c>
      <c r="E14" s="63" cm="1">
        <f t="array" ref="E14">_FV(K14,"Preço")</f>
        <v>2.79</v>
      </c>
      <c r="F14" s="63"/>
      <c r="G14" s="63">
        <v>12</v>
      </c>
      <c r="H14" s="63">
        <f t="shared" si="1"/>
        <v>0.23250000000000001</v>
      </c>
      <c r="I14" s="62" t="s">
        <v>10</v>
      </c>
      <c r="J14" s="59" t="str" cm="1">
        <f t="array" ref="J14">_xlfn.IFS(E14&lt;=C14,"COMPRA",E14&gt;=D14,"VENDA",E14&gt;C14,"NEUTRO",E14&lt;D14,"NEUTRO")</f>
        <v>NEUTRO</v>
      </c>
      <c r="K14" s="65" t="e" vm="13">
        <v>#VALUE!</v>
      </c>
    </row>
    <row r="15" spans="1:11" x14ac:dyDescent="0.3">
      <c r="A15" s="60" t="str" cm="1">
        <f t="array" ref="A15">_FV(K15,"Símbolo do ticker",TRUE)</f>
        <v>CYRE3</v>
      </c>
      <c r="B15" s="61">
        <f t="shared" si="0"/>
        <v>0.5625</v>
      </c>
      <c r="C15" s="62">
        <v>12</v>
      </c>
      <c r="D15" s="62">
        <v>30</v>
      </c>
      <c r="E15" s="63" cm="1">
        <f t="array" ref="E15">_FV(K15,"Preço")</f>
        <v>18.75</v>
      </c>
      <c r="F15" s="63"/>
      <c r="G15" s="63">
        <v>20</v>
      </c>
      <c r="H15" s="63">
        <f t="shared" si="1"/>
        <v>0.9375</v>
      </c>
      <c r="I15" s="62" t="s">
        <v>10</v>
      </c>
      <c r="J15" s="59" t="str" cm="1">
        <f t="array" ref="J15">_xlfn.IFS(E15&lt;=C15,"COMPRA",E15&gt;=D15,"VENDA",E15&gt;C15,"NEUTRO",E15&lt;D15,"NEUTRO")</f>
        <v>NEUTRO</v>
      </c>
      <c r="K15" s="65" t="e" vm="14">
        <v>#VALUE!</v>
      </c>
    </row>
    <row r="16" spans="1:11" x14ac:dyDescent="0.3">
      <c r="A16" s="60" t="str" cm="1">
        <f t="array" ref="A16">_FV(K16,"Símbolo do ticker",TRUE)</f>
        <v>DIRR3</v>
      </c>
      <c r="B16" s="61">
        <f t="shared" si="0"/>
        <v>0.35360000000000014</v>
      </c>
      <c r="C16" s="62">
        <v>12.5</v>
      </c>
      <c r="D16" s="62">
        <v>25</v>
      </c>
      <c r="E16" s="63" cm="1">
        <f t="array" ref="E16">_FV(K16,"Preço")</f>
        <v>16.920000000000002</v>
      </c>
      <c r="F16" s="63"/>
      <c r="G16" s="63">
        <v>20</v>
      </c>
      <c r="H16" s="63">
        <f t="shared" si="1"/>
        <v>0.84600000000000009</v>
      </c>
      <c r="I16" s="62" t="s">
        <v>10</v>
      </c>
      <c r="J16" s="59" t="str" cm="1">
        <f t="array" ref="J16">_xlfn.IFS(E16&lt;=C16,"COMPRA",E16&gt;=D16,"VENDA",E16&gt;C16,"NEUTRO",E16&lt;D16,"NEUTRO")</f>
        <v>NEUTRO</v>
      </c>
      <c r="K16" s="65" t="e" vm="15">
        <v>#VALUE!</v>
      </c>
    </row>
    <row r="17" spans="1:11" x14ac:dyDescent="0.3">
      <c r="A17" s="60" t="str" cm="1">
        <f t="array" ref="A17">_FV(K17,"Símbolo do ticker",TRUE)</f>
        <v>ELET6</v>
      </c>
      <c r="B17" s="61">
        <f t="shared" si="0"/>
        <v>0.20062500000000005</v>
      </c>
      <c r="C17" s="62">
        <v>32</v>
      </c>
      <c r="D17" s="62">
        <v>52.79</v>
      </c>
      <c r="E17" s="63" cm="1">
        <f t="array" ref="E17">_FV(K17,"Preço")</f>
        <v>38.42</v>
      </c>
      <c r="F17" s="63"/>
      <c r="G17" s="63">
        <v>52</v>
      </c>
      <c r="H17" s="63">
        <f t="shared" si="1"/>
        <v>0.73884615384615393</v>
      </c>
      <c r="I17" s="62" t="s">
        <v>10</v>
      </c>
      <c r="J17" s="59" t="str" cm="1">
        <f t="array" ref="J17">_xlfn.IFS(E17&lt;=C17,"COMPRA",E17&gt;=D17,"VENDA",E17&gt;C17,"NEUTRO",E17&lt;D17,"NEUTRO")</f>
        <v>NEUTRO</v>
      </c>
      <c r="K17" s="64" t="e" vm="16">
        <v>#VALUE!</v>
      </c>
    </row>
    <row r="18" spans="1:11" x14ac:dyDescent="0.3">
      <c r="A18" s="60" t="str" cm="1">
        <f t="array" ref="A18">_FV(K18,"Símbolo do ticker",TRUE)</f>
        <v>EQTL3</v>
      </c>
      <c r="B18" s="61">
        <f t="shared" si="0"/>
        <v>0.32352941176470584</v>
      </c>
      <c r="C18" s="62">
        <v>23.8</v>
      </c>
      <c r="D18" s="62">
        <v>35</v>
      </c>
      <c r="E18" s="63" cm="1">
        <f t="array" ref="E18">_FV(K18,"Preço")</f>
        <v>31.5</v>
      </c>
      <c r="F18" s="63"/>
      <c r="G18" s="63">
        <v>33</v>
      </c>
      <c r="H18" s="63">
        <f t="shared" si="1"/>
        <v>0.95454545454545459</v>
      </c>
      <c r="I18" s="62" t="s">
        <v>10</v>
      </c>
      <c r="J18" s="59" t="str" cm="1">
        <f t="array" ref="J18">_xlfn.IFS(E18&lt;=C18,"COMPRA",E18&gt;=D18,"VENDA",E18&gt;C18,"NEUTRO",E18&lt;D18,"NEUTRO")</f>
        <v>NEUTRO</v>
      </c>
      <c r="K18" s="65" t="e" vm="17">
        <v>#VALUE!</v>
      </c>
    </row>
    <row r="19" spans="1:11" x14ac:dyDescent="0.3">
      <c r="A19" s="60" t="str" cm="1">
        <f t="array" ref="A19">_FV(K19,"Símbolo do ticker",TRUE)</f>
        <v>FLRY3</v>
      </c>
      <c r="B19" s="61">
        <f t="shared" si="0"/>
        <v>0.15555555555555553</v>
      </c>
      <c r="C19" s="62">
        <v>13.5</v>
      </c>
      <c r="D19" s="62">
        <v>20</v>
      </c>
      <c r="E19" s="63" cm="1">
        <f t="array" ref="E19">_FV(K19,"Preço")</f>
        <v>15.6</v>
      </c>
      <c r="F19" s="63"/>
      <c r="G19" s="63">
        <v>20</v>
      </c>
      <c r="H19" s="63">
        <f t="shared" si="1"/>
        <v>0.78</v>
      </c>
      <c r="I19" s="62" t="s">
        <v>10</v>
      </c>
      <c r="J19" s="59" t="str" cm="1">
        <f t="array" ref="J19">_xlfn.IFS(E19&lt;=C19,"COMPRA",E19&gt;=D19,"VENDA",E19&gt;C19,"NEUTRO",E19&lt;D19,"NEUTRO")</f>
        <v>NEUTRO</v>
      </c>
      <c r="K19" s="64" t="e" vm="18">
        <v>#VALUE!</v>
      </c>
    </row>
    <row r="20" spans="1:11" x14ac:dyDescent="0.3">
      <c r="A20" s="60" t="str" cm="1">
        <f t="array" ref="A20">_FV(K20,"Símbolo do ticker",TRUE)</f>
        <v>GGBR4</v>
      </c>
      <c r="B20" s="61">
        <f t="shared" si="0"/>
        <v>4.0476190476190541E-2</v>
      </c>
      <c r="C20" s="62">
        <v>21</v>
      </c>
      <c r="D20" s="62">
        <v>33</v>
      </c>
      <c r="E20" s="63" cm="1">
        <f t="array" ref="E20">_FV(K20,"Preço")</f>
        <v>21.85</v>
      </c>
      <c r="F20" s="63"/>
      <c r="G20" s="63">
        <v>33</v>
      </c>
      <c r="H20" s="63">
        <f t="shared" si="1"/>
        <v>0.66212121212121211</v>
      </c>
      <c r="I20" s="62" t="s">
        <v>10</v>
      </c>
      <c r="J20" s="59" t="str" cm="1">
        <f t="array" ref="J20">_xlfn.IFS(E20&lt;=C20,"COMPRA",E20&gt;=D20,"VENDA",E20&gt;C20,"NEUTRO",E20&lt;D20,"NEUTRO")</f>
        <v>NEUTRO</v>
      </c>
      <c r="K20" s="65" t="e" vm="19">
        <v>#VALUE!</v>
      </c>
    </row>
    <row r="21" spans="1:11" x14ac:dyDescent="0.3">
      <c r="A21" s="60" t="str" cm="1">
        <f t="array" ref="A21">_FV(K21,"Símbolo do ticker",TRUE)</f>
        <v>GOAU4</v>
      </c>
      <c r="B21" s="61">
        <f t="shared" si="0"/>
        <v>0.11475409836065562</v>
      </c>
      <c r="C21" s="62">
        <v>9.15</v>
      </c>
      <c r="D21" s="62">
        <v>15</v>
      </c>
      <c r="E21" s="63" cm="1">
        <f t="array" ref="E21">_FV(K21,"Preço")</f>
        <v>10.199999999999999</v>
      </c>
      <c r="F21" s="63"/>
      <c r="G21" s="63">
        <v>15</v>
      </c>
      <c r="H21" s="63">
        <f t="shared" si="1"/>
        <v>0.67999999999999994</v>
      </c>
      <c r="I21" s="62" t="s">
        <v>10</v>
      </c>
      <c r="J21" s="59" t="str" cm="1">
        <f t="array" ref="J21">_xlfn.IFS(E21&lt;=C21,"COMPRA",E21&gt;=D21,"VENDA",E21&gt;C21,"NEUTRO",E21&lt;D21,"NEUTRO")</f>
        <v>NEUTRO</v>
      </c>
      <c r="K21" s="65" t="e" vm="20">
        <v>#VALUE!</v>
      </c>
    </row>
    <row r="22" spans="1:11" x14ac:dyDescent="0.3">
      <c r="A22" s="60" t="str" cm="1">
        <f t="array" ref="A22">_FV(K22,"Símbolo do ticker",TRUE)</f>
        <v>HAPV3</v>
      </c>
      <c r="B22" s="61">
        <f t="shared" si="0"/>
        <v>1.0499999999999998</v>
      </c>
      <c r="C22" s="62">
        <v>2</v>
      </c>
      <c r="D22" s="62">
        <v>10</v>
      </c>
      <c r="E22" s="63" cm="1">
        <f t="array" ref="E22">_FV(K22,"Preço")</f>
        <v>4.0999999999999996</v>
      </c>
      <c r="F22" s="63"/>
      <c r="G22" s="63">
        <v>10</v>
      </c>
      <c r="H22" s="63">
        <f t="shared" si="1"/>
        <v>0.41</v>
      </c>
      <c r="I22" s="62" t="s">
        <v>10</v>
      </c>
      <c r="J22" s="59" t="str" cm="1">
        <f t="array" ref="J22">_xlfn.IFS(E22&lt;=C22,"COMPRA",E22&gt;=D22,"VENDA",E22&gt;C22,"NEUTRO",E22&lt;D22,"NEUTRO")</f>
        <v>NEUTRO</v>
      </c>
      <c r="K22" s="65" t="e" vm="21">
        <v>#VALUE!</v>
      </c>
    </row>
    <row r="23" spans="1:11" x14ac:dyDescent="0.3">
      <c r="A23" s="60" t="str" cm="1">
        <f t="array" ref="A23">_FV(K23,"Símbolo do ticker",TRUE)</f>
        <v>ITSA4</v>
      </c>
      <c r="B23" s="61">
        <f t="shared" si="0"/>
        <v>0.14901960784313709</v>
      </c>
      <c r="C23" s="62">
        <v>7.65</v>
      </c>
      <c r="D23" s="62">
        <v>10</v>
      </c>
      <c r="E23" s="63" cm="1">
        <f t="array" ref="E23">_FV(K23,"Preço")</f>
        <v>8.7899999999999991</v>
      </c>
      <c r="F23" s="63"/>
      <c r="G23" s="63">
        <v>10</v>
      </c>
      <c r="H23" s="63">
        <f t="shared" si="1"/>
        <v>0.87899999999999989</v>
      </c>
      <c r="I23" s="62" t="s">
        <v>10</v>
      </c>
      <c r="J23" s="59" t="str" cm="1">
        <f t="array" ref="J23">_xlfn.IFS(E23&lt;=C23,"COMPRA",E23&gt;=D23,"VENDA",E23&gt;C23,"NEUTRO",E23&lt;D23,"NEUTRO")</f>
        <v>NEUTRO</v>
      </c>
      <c r="K23" s="64" t="e" vm="22">
        <v>#VALUE!</v>
      </c>
    </row>
    <row r="24" spans="1:11" x14ac:dyDescent="0.3">
      <c r="A24" s="60" t="str" cm="1">
        <f t="array" ref="A24">_FV(K24,"Símbolo do ticker",TRUE)</f>
        <v>KEPL3</v>
      </c>
      <c r="B24" s="61">
        <f t="shared" si="0"/>
        <v>0.52142857142857146</v>
      </c>
      <c r="C24" s="84">
        <v>7</v>
      </c>
      <c r="D24" s="62">
        <v>14.5</v>
      </c>
      <c r="E24" s="63" cm="1">
        <f t="array" ref="E24">_FV(K24,"Preço")</f>
        <v>10.65</v>
      </c>
      <c r="F24" s="63">
        <v>4</v>
      </c>
      <c r="G24" s="63">
        <v>15</v>
      </c>
      <c r="H24" s="63">
        <f t="shared" si="1"/>
        <v>0.71000000000000008</v>
      </c>
      <c r="I24" s="62" t="s">
        <v>10</v>
      </c>
      <c r="J24" s="59" t="str" cm="1">
        <f t="array" ref="J24">_xlfn.IFS(E24&lt;=C24,"COMPRA",E24&gt;=D24,"VENDA",E24&gt;C24,"NEUTRO",E24&lt;D24,"NEUTRO")</f>
        <v>NEUTRO</v>
      </c>
      <c r="K24" s="64" t="e" vm="23">
        <v>#VALUE!</v>
      </c>
    </row>
    <row r="25" spans="1:11" x14ac:dyDescent="0.3">
      <c r="A25" s="60" t="str" cm="1">
        <f t="array" ref="A25">_FV(K25,"Símbolo do ticker",TRUE)</f>
        <v>LVTC3</v>
      </c>
      <c r="B25" s="61">
        <f t="shared" si="0"/>
        <v>4.1558441558441482E-2</v>
      </c>
      <c r="C25" s="84">
        <v>3.85</v>
      </c>
      <c r="D25" s="62">
        <v>8.9</v>
      </c>
      <c r="E25" s="63" cm="1">
        <f t="array" ref="E25">_FV(K25,"Preço")</f>
        <v>4.01</v>
      </c>
      <c r="F25" s="63">
        <v>4.03</v>
      </c>
      <c r="G25" s="63">
        <v>9</v>
      </c>
      <c r="H25" s="63">
        <f t="shared" si="1"/>
        <v>0.44555555555555554</v>
      </c>
      <c r="I25" s="62" t="s">
        <v>10</v>
      </c>
      <c r="J25" s="59" t="str" cm="1">
        <f t="array" ref="J25">_xlfn.IFS(E25&lt;=C25,"COMPRA",E25&gt;=D25,"VENDA",E25&gt;C25,"NEUTRO",E25&lt;D25,"NEUTRO")</f>
        <v>NEUTRO</v>
      </c>
      <c r="K25" s="64" t="e" vm="24">
        <v>#VALUE!</v>
      </c>
    </row>
    <row r="26" spans="1:11" x14ac:dyDescent="0.3">
      <c r="A26" s="60" t="str" cm="1">
        <f t="array" ref="A26">_FV(K26,"Símbolo do ticker",TRUE)</f>
        <v>MTRE3</v>
      </c>
      <c r="B26" s="61">
        <f t="shared" si="0"/>
        <v>0.24333333333333332</v>
      </c>
      <c r="C26" s="62">
        <v>3</v>
      </c>
      <c r="D26" s="62">
        <v>8.5</v>
      </c>
      <c r="E26" s="63" cm="1">
        <f t="array" ref="E26">_FV(K26,"Preço")</f>
        <v>3.73</v>
      </c>
      <c r="F26" s="63"/>
      <c r="G26" s="63">
        <v>7</v>
      </c>
      <c r="H26" s="63">
        <f t="shared" si="1"/>
        <v>0.53285714285714281</v>
      </c>
      <c r="I26" s="62" t="s">
        <v>10</v>
      </c>
      <c r="J26" s="59" t="str" cm="1">
        <f t="array" ref="J26">_xlfn.IFS(E26&lt;=C26,"COMPRA",E26&gt;=D26,"VENDA",E26&gt;C26,"NEUTRO",E26&lt;D26,"NEUTRO")</f>
        <v>NEUTRO</v>
      </c>
      <c r="K26" s="65" t="e" vm="25">
        <v>#VALUE!</v>
      </c>
    </row>
    <row r="27" spans="1:11" x14ac:dyDescent="0.3">
      <c r="A27" s="60" t="str" cm="1">
        <f t="array" ref="A27">_FV(K27,"Símbolo do ticker",TRUE)</f>
        <v>OIBR3</v>
      </c>
      <c r="B27" s="61">
        <f t="shared" si="0"/>
        <v>0.16363636363636358</v>
      </c>
      <c r="C27" s="62">
        <v>0.55000000000000004</v>
      </c>
      <c r="D27" s="62">
        <v>7.6</v>
      </c>
      <c r="E27" s="63" cm="1">
        <f t="array" ref="E27">_FV(K27,"Preço")</f>
        <v>0.64</v>
      </c>
      <c r="F27" s="63">
        <v>0.65</v>
      </c>
      <c r="G27" s="63">
        <v>7</v>
      </c>
      <c r="H27" s="63">
        <f t="shared" si="1"/>
        <v>9.1428571428571428E-2</v>
      </c>
      <c r="I27" s="62" t="s">
        <v>10</v>
      </c>
      <c r="J27" s="59" t="str" cm="1">
        <f t="array" ref="J27">_xlfn.IFS(E27&lt;=C27,"COMPRA",E27&gt;=D27,"VENDA",E27&gt;C27,"NEUTRO",E27&lt;D27,"NEUTRO")</f>
        <v>NEUTRO</v>
      </c>
      <c r="K27" s="64" t="e" vm="26">
        <v>#VALUE!</v>
      </c>
    </row>
    <row r="28" spans="1:11" x14ac:dyDescent="0.3">
      <c r="A28" s="60" t="str" cm="1">
        <f t="array" ref="A28">_FV(K28,"Símbolo do ticker",TRUE)</f>
        <v>PETR4</v>
      </c>
      <c r="B28" s="61">
        <f t="shared" si="0"/>
        <v>1.0274285714285714</v>
      </c>
      <c r="C28" s="62">
        <v>17.5</v>
      </c>
      <c r="D28" s="62">
        <v>39</v>
      </c>
      <c r="E28" s="63" cm="1">
        <f t="array" ref="E28">_FV(K28,"Preço")</f>
        <v>35.479999999999997</v>
      </c>
      <c r="F28" s="63"/>
      <c r="G28" s="63">
        <v>35</v>
      </c>
      <c r="H28" s="63">
        <f t="shared" si="1"/>
        <v>1.0137142857142856</v>
      </c>
      <c r="I28" s="62" t="s">
        <v>10</v>
      </c>
      <c r="J28" s="59" t="str" cm="1">
        <f t="array" ref="J28">_xlfn.IFS(E28&lt;=C28,"COMPRA",E28&gt;=D28,"VENDA",E28&gt;C28,"NEUTRO",E28&lt;D28,"NEUTRO")</f>
        <v>NEUTRO</v>
      </c>
      <c r="K28" s="65" t="e" vm="27">
        <v>#VALUE!</v>
      </c>
    </row>
    <row r="29" spans="1:11" x14ac:dyDescent="0.3">
      <c r="A29" s="60" t="str" cm="1">
        <f t="array" ref="A29">_FV(K29,"Símbolo do ticker",TRUE)</f>
        <v>RRRP3</v>
      </c>
      <c r="B29" s="61">
        <f t="shared" si="0"/>
        <v>0.2044198895027626</v>
      </c>
      <c r="C29" s="62">
        <v>27.15</v>
      </c>
      <c r="D29" s="62">
        <v>55</v>
      </c>
      <c r="E29" s="63" cm="1">
        <f t="array" ref="E29">_FV(K29,"Preço")</f>
        <v>32.700000000000003</v>
      </c>
      <c r="F29" s="63"/>
      <c r="G29" s="63">
        <v>55</v>
      </c>
      <c r="H29" s="63">
        <f t="shared" si="1"/>
        <v>0.5945454545454546</v>
      </c>
      <c r="I29" s="62" t="s">
        <v>10</v>
      </c>
      <c r="J29" s="59" t="str" cm="1">
        <f t="array" ref="J29">_xlfn.IFS(E29&lt;=C29,"COMPRA",E29&gt;=D29,"VENDA",E29&gt;C29,"NEUTRO",E29&lt;D29,"NEUTRO")</f>
        <v>NEUTRO</v>
      </c>
      <c r="K29" s="65" t="e" vm="28">
        <v>#VALUE!</v>
      </c>
    </row>
    <row r="30" spans="1:11" x14ac:dyDescent="0.3">
      <c r="A30" s="60" t="str" cm="1">
        <f t="array" ref="A30">_FV(K30,"Símbolo do ticker",TRUE)</f>
        <v>SAPR11</v>
      </c>
      <c r="B30" s="61">
        <f t="shared" si="0"/>
        <v>0.49161290322580653</v>
      </c>
      <c r="C30" s="62">
        <v>15.5</v>
      </c>
      <c r="D30" s="62">
        <v>25</v>
      </c>
      <c r="E30" s="63" cm="1">
        <f t="array" ref="E30">_FV(K30,"Preço")</f>
        <v>23.12</v>
      </c>
      <c r="F30" s="63"/>
      <c r="G30" s="63">
        <v>25</v>
      </c>
      <c r="H30" s="63">
        <f t="shared" si="1"/>
        <v>0.92480000000000007</v>
      </c>
      <c r="I30" s="62" t="s">
        <v>10</v>
      </c>
      <c r="J30" s="59" t="str" cm="1">
        <f t="array" ref="J30">_xlfn.IFS(E30&lt;=C30,"COMPRA",E30&gt;=D30,"VENDA",E30&gt;C30,"NEUTRO",E30&lt;D30,"NEUTRO")</f>
        <v>NEUTRO</v>
      </c>
      <c r="K30" s="64" t="e" vm="29">
        <v>#VALUE!</v>
      </c>
    </row>
    <row r="31" spans="1:11" x14ac:dyDescent="0.3">
      <c r="A31" s="60" t="str" cm="1">
        <f t="array" ref="A31">_FV(K31,"Símbolo do ticker",TRUE)</f>
        <v>SBFG3</v>
      </c>
      <c r="B31" s="61">
        <f t="shared" si="0"/>
        <v>1.2030769230769232</v>
      </c>
      <c r="C31" s="84">
        <v>3.25</v>
      </c>
      <c r="D31" s="62">
        <v>27</v>
      </c>
      <c r="E31" s="63" cm="1">
        <f t="array" ref="E31">_FV(K31,"Preço")</f>
        <v>7.16</v>
      </c>
      <c r="F31" s="63">
        <v>6.71</v>
      </c>
      <c r="G31" s="63">
        <v>27</v>
      </c>
      <c r="H31" s="63">
        <f t="shared" si="1"/>
        <v>0.26518518518518519</v>
      </c>
      <c r="I31" s="62" t="s">
        <v>10</v>
      </c>
      <c r="J31" s="59" t="str" cm="1">
        <f t="array" ref="J31">_xlfn.IFS(E31&lt;=C31,"COMPRA",E31&gt;=D31,"VENDA",E31&gt;C31,"NEUTRO",E31&lt;D31,"NEUTRO")</f>
        <v>NEUTRO</v>
      </c>
      <c r="K31" s="65" t="e" vm="30">
        <v>#VALUE!</v>
      </c>
    </row>
    <row r="32" spans="1:11" x14ac:dyDescent="0.3">
      <c r="A32" s="60" t="str" cm="1">
        <f t="array" ref="A32">_FV(K32,"Símbolo do ticker",TRUE)</f>
        <v>VALE3</v>
      </c>
      <c r="B32" s="61">
        <f t="shared" si="0"/>
        <v>4.9016393442622985E-2</v>
      </c>
      <c r="C32" s="84">
        <v>61</v>
      </c>
      <c r="D32" s="62">
        <v>96</v>
      </c>
      <c r="E32" s="63" cm="1">
        <f t="array" ref="E32">_FV(K32,"Preço")</f>
        <v>63.99</v>
      </c>
      <c r="F32" s="63"/>
      <c r="G32" s="63">
        <v>96</v>
      </c>
      <c r="H32" s="63">
        <f t="shared" si="1"/>
        <v>0.66656250000000006</v>
      </c>
      <c r="I32" s="62" t="s">
        <v>10</v>
      </c>
      <c r="J32" s="59" t="str" cm="1">
        <f t="array" ref="J32">_xlfn.IFS(E32&lt;=C32,"COMPRA",E32&gt;=D32,"VENDA",E32&gt;C32,"NEUTRO",E32&lt;D32,"NEUTRO")</f>
        <v>NEUTRO</v>
      </c>
      <c r="K32" s="65" t="e" vm="31">
        <v>#VALUE!</v>
      </c>
    </row>
    <row r="33" spans="1:19" x14ac:dyDescent="0.3">
      <c r="A33" s="60" t="str" cm="1">
        <f t="array" ref="A33">_FV(K33,"Símbolo do ticker",TRUE)</f>
        <v>VIVT3</v>
      </c>
      <c r="B33" s="61">
        <f t="shared" si="0"/>
        <v>0.2902857142857142</v>
      </c>
      <c r="C33" s="62">
        <v>35</v>
      </c>
      <c r="D33" s="62">
        <v>52</v>
      </c>
      <c r="E33" s="63" cm="1">
        <f t="array" ref="E33">_FV(K33,"Preço")</f>
        <v>45.16</v>
      </c>
      <c r="F33" s="63"/>
      <c r="G33" s="63">
        <v>52</v>
      </c>
      <c r="H33" s="63">
        <f t="shared" si="1"/>
        <v>0.8684615384615384</v>
      </c>
      <c r="I33" s="62" t="s">
        <v>10</v>
      </c>
      <c r="J33" s="59" t="str" cm="1">
        <f t="array" ref="J33">_xlfn.IFS(E33&lt;=C33,"COMPRA",E33&gt;=D33,"VENDA",E33&gt;C33,"NEUTRO",E33&lt;D33,"NEUTRO")</f>
        <v>NEUTRO</v>
      </c>
      <c r="K33" s="65" t="e" vm="32">
        <v>#VALUE!</v>
      </c>
    </row>
    <row r="34" spans="1:19" x14ac:dyDescent="0.3">
      <c r="A34" s="66" t="str" cm="1">
        <f t="array" ref="A34">_FV(K34,"Símbolo do ticker",TRUE)</f>
        <v>VULC3</v>
      </c>
      <c r="B34" s="61">
        <f t="shared" ref="B34:B65" si="2">(E34-C34)/C34</f>
        <v>0.73333333333333339</v>
      </c>
      <c r="C34" s="67">
        <v>10.65</v>
      </c>
      <c r="D34" s="67">
        <v>23</v>
      </c>
      <c r="E34" s="63" cm="1">
        <f t="array" ref="E34">_FV(K34,"Preço")</f>
        <v>18.46</v>
      </c>
      <c r="F34" s="68"/>
      <c r="G34" s="68">
        <v>18</v>
      </c>
      <c r="H34" s="63">
        <f t="shared" ref="H34:H65" si="3">E34/G34</f>
        <v>1.0255555555555556</v>
      </c>
      <c r="I34" s="67" t="s">
        <v>10</v>
      </c>
      <c r="J34" s="59" t="str" cm="1">
        <f t="array" ref="J34">_xlfn.IFS(E34&lt;=C34,"COMPRA",E34&gt;=D34,"VENDA",E34&gt;C34,"NEUTRO",E34&lt;D34,"NEUTRO")</f>
        <v>NEUTRO</v>
      </c>
      <c r="K34" s="86" t="e" vm="33">
        <v>#VALUE!</v>
      </c>
    </row>
    <row r="35" spans="1:19" x14ac:dyDescent="0.3">
      <c r="A35" s="60" t="str" cm="1">
        <f t="array" ref="A35">_FV(K35,"Símbolo do ticker",TRUE)</f>
        <v>WEGE3</v>
      </c>
      <c r="B35" s="61">
        <f t="shared" si="2"/>
        <v>0.15333333333333338</v>
      </c>
      <c r="C35" s="62">
        <v>30</v>
      </c>
      <c r="D35" s="62">
        <v>42</v>
      </c>
      <c r="E35" s="63" cm="1">
        <f t="array" ref="E35">_FV(K35,"Preço")</f>
        <v>34.6</v>
      </c>
      <c r="F35" s="63"/>
      <c r="G35" s="63">
        <v>42</v>
      </c>
      <c r="H35" s="63">
        <f t="shared" si="3"/>
        <v>0.82380952380952388</v>
      </c>
      <c r="I35" s="62" t="s">
        <v>10</v>
      </c>
      <c r="J35" s="59" t="str" cm="1">
        <f t="array" ref="J35">_xlfn.IFS(E35&lt;=C35,"COMPRA",E35&gt;=D35,"VENDA",E35&gt;C35,"NEUTRO",E35&lt;D35,"NEUTRO")</f>
        <v>NEUTRO</v>
      </c>
      <c r="K35" s="65" t="e" vm="34">
        <v>#VALUE!</v>
      </c>
      <c r="L35" s="7"/>
      <c r="M35" s="8"/>
      <c r="N35" s="8"/>
      <c r="O35" s="9"/>
      <c r="P35" s="8"/>
      <c r="Q35" s="10"/>
      <c r="R35" s="10"/>
      <c r="S35" s="8"/>
    </row>
    <row r="36" spans="1:19" x14ac:dyDescent="0.3">
      <c r="A36" s="60" t="str" cm="1">
        <f t="array" ref="A36">_FV(K36,"Símbolo do ticker",TRUE)</f>
        <v>YDUQ3</v>
      </c>
      <c r="B36" s="61">
        <f t="shared" si="2"/>
        <v>1.8122137404580154</v>
      </c>
      <c r="C36" s="62">
        <v>6.55</v>
      </c>
      <c r="D36" s="62">
        <v>50.5</v>
      </c>
      <c r="E36" s="63" cm="1">
        <f t="array" ref="E36">_FV(K36,"Preço")</f>
        <v>18.420000000000002</v>
      </c>
      <c r="F36" s="63"/>
      <c r="G36" s="63">
        <v>50</v>
      </c>
      <c r="H36" s="63">
        <f t="shared" si="3"/>
        <v>0.36840000000000006</v>
      </c>
      <c r="I36" s="62" t="s">
        <v>10</v>
      </c>
      <c r="J36" s="59" t="str" cm="1">
        <f t="array" ref="J36">_xlfn.IFS(E36&lt;=C36,"COMPRA",E36&gt;=D36,"VENDA",E36&gt;C36,"NEUTRO",E36&lt;D36,"NEUTRO")</f>
        <v>NEUTRO</v>
      </c>
      <c r="K36" s="64" t="e" vm="35">
        <v>#VALUE!</v>
      </c>
      <c r="L36" s="7"/>
      <c r="M36" s="8"/>
      <c r="N36" s="8"/>
      <c r="O36" s="9"/>
      <c r="P36" s="8"/>
      <c r="Q36" s="10"/>
      <c r="R36" s="10"/>
      <c r="S36" s="8"/>
    </row>
    <row r="37" spans="1:19" x14ac:dyDescent="0.3">
      <c r="A37" s="48" t="str" cm="1">
        <f t="array" ref="A37">_FV(K37,"Símbolo do ticker",TRUE)</f>
        <v>AAPL34</v>
      </c>
      <c r="B37" s="35">
        <f t="shared" si="2"/>
        <v>0.30540540540540551</v>
      </c>
      <c r="C37" s="20">
        <v>33.299999999999997</v>
      </c>
      <c r="D37" s="20">
        <v>60</v>
      </c>
      <c r="E37" s="21" cm="1">
        <f t="array" ref="E37">_FV(K37,"Preço")</f>
        <v>43.47</v>
      </c>
      <c r="F37" s="21"/>
      <c r="G37" s="21">
        <v>45</v>
      </c>
      <c r="H37" s="63">
        <f t="shared" si="3"/>
        <v>0.96599999999999997</v>
      </c>
      <c r="I37" s="20" t="s">
        <v>12</v>
      </c>
      <c r="J37" s="59" t="str" cm="1">
        <f t="array" ref="J37">_xlfn.IFS(E37&lt;=C37,"COMPRA",E37&gt;=D37,"VENDA",E37&gt;C37,"NEUTRO",E37&lt;D37,"NEUTRO")</f>
        <v>NEUTRO</v>
      </c>
      <c r="K37" s="22" t="e" vm="36">
        <v>#VALUE!</v>
      </c>
      <c r="L37" s="7"/>
      <c r="M37" s="8"/>
      <c r="N37" s="8"/>
      <c r="O37" s="9"/>
      <c r="P37" s="8"/>
      <c r="Q37" s="10"/>
      <c r="R37" s="10"/>
      <c r="S37" s="8"/>
    </row>
    <row r="38" spans="1:19" x14ac:dyDescent="0.3">
      <c r="A38" s="46" t="str" cm="1">
        <f t="array" ref="A38">_FV(K38,"Símbolo do ticker",TRUE)</f>
        <v>AMZO34</v>
      </c>
      <c r="B38" s="30">
        <f t="shared" si="2"/>
        <v>0.49350046425255351</v>
      </c>
      <c r="C38" s="31">
        <v>21.54</v>
      </c>
      <c r="D38" s="31">
        <v>37.26</v>
      </c>
      <c r="E38" s="32" cm="1">
        <f t="array" ref="E38">_FV(K38,"Preço")</f>
        <v>32.17</v>
      </c>
      <c r="F38" s="32"/>
      <c r="G38" s="32">
        <v>37</v>
      </c>
      <c r="H38" s="63">
        <f t="shared" si="3"/>
        <v>0.86945945945945946</v>
      </c>
      <c r="I38" s="31" t="s">
        <v>12</v>
      </c>
      <c r="J38" s="59" t="str" cm="1">
        <f t="array" ref="J38">_xlfn.IFS(E38&lt;=C38,"COMPRA",E38&gt;=D38,"VENDA",E38&gt;C38,"NEUTRO",E38&lt;D38,"NEUTRO")</f>
        <v>NEUTRO</v>
      </c>
      <c r="K38" s="33" t="e" vm="37">
        <v>#VALUE!</v>
      </c>
      <c r="L38" s="7"/>
      <c r="M38" s="8"/>
      <c r="N38" s="8"/>
      <c r="O38" s="9"/>
      <c r="P38" s="8"/>
      <c r="Q38" s="10"/>
      <c r="R38" s="10"/>
      <c r="S38" s="8"/>
    </row>
    <row r="39" spans="1:19" x14ac:dyDescent="0.3">
      <c r="A39" s="46" t="str" cm="1">
        <f t="array" ref="A39">_FV(K39,"Símbolo do ticker",TRUE)</f>
        <v>ASML34</v>
      </c>
      <c r="B39" s="30">
        <f t="shared" si="2"/>
        <v>0.34334334334334332</v>
      </c>
      <c r="C39" s="31">
        <v>39.96</v>
      </c>
      <c r="D39" s="31">
        <v>97.1</v>
      </c>
      <c r="E39" s="32" cm="1">
        <f t="array" ref="E39">_FV(K39,"Preço")</f>
        <v>53.68</v>
      </c>
      <c r="F39" s="32"/>
      <c r="G39" s="32">
        <v>97</v>
      </c>
      <c r="H39" s="63">
        <f t="shared" si="3"/>
        <v>0.55340206185567009</v>
      </c>
      <c r="I39" s="31" t="s">
        <v>12</v>
      </c>
      <c r="J39" s="59" t="str" cm="1">
        <f t="array" ref="J39">_xlfn.IFS(E39&lt;=C39,"COMPRA",E39&gt;=D39,"VENDA",E39&gt;C39,"NEUTRO",E39&lt;D39,"NEUTRO")</f>
        <v>NEUTRO</v>
      </c>
      <c r="K39" s="33" t="e" vm="38">
        <v>#VALUE!</v>
      </c>
      <c r="L39" s="7"/>
      <c r="M39" s="8"/>
      <c r="N39" s="8"/>
      <c r="O39" s="9"/>
      <c r="P39" s="8"/>
      <c r="Q39" s="10"/>
      <c r="R39" s="10"/>
      <c r="S39" s="8"/>
    </row>
    <row r="40" spans="1:19" x14ac:dyDescent="0.3">
      <c r="A40" s="46" t="str" cm="1">
        <f t="array" ref="A40">_FV(K40,"Símbolo do ticker",TRUE)</f>
        <v>AZOI34</v>
      </c>
      <c r="B40" s="30">
        <f t="shared" si="2"/>
        <v>8.6019417475728152E-2</v>
      </c>
      <c r="C40" s="31">
        <v>51.5</v>
      </c>
      <c r="D40" s="31">
        <v>66.959999999999994</v>
      </c>
      <c r="E40" s="32" cm="1">
        <f t="array" ref="E40">_FV(K40,"Preço")</f>
        <v>55.93</v>
      </c>
      <c r="F40" s="32"/>
      <c r="G40" s="32">
        <v>67</v>
      </c>
      <c r="H40" s="63">
        <f t="shared" si="3"/>
        <v>0.83477611940298502</v>
      </c>
      <c r="I40" s="31" t="s">
        <v>12</v>
      </c>
      <c r="J40" s="59" t="str" cm="1">
        <f t="array" ref="J40">_xlfn.IFS(E40&lt;=C40,"COMPRA",E40&gt;=D40,"VENDA",E40&gt;C40,"NEUTRO",E40&lt;D40,"NEUTRO")</f>
        <v>NEUTRO</v>
      </c>
      <c r="K40" s="33" t="e" vm="39">
        <v>#VALUE!</v>
      </c>
      <c r="L40" s="7"/>
      <c r="M40" s="8"/>
      <c r="N40" s="8"/>
      <c r="O40" s="9"/>
      <c r="P40" s="8"/>
      <c r="Q40" s="10"/>
      <c r="R40" s="10"/>
      <c r="S40" s="8"/>
    </row>
    <row r="41" spans="1:19" x14ac:dyDescent="0.3">
      <c r="A41" s="46" t="str" cm="1">
        <f t="array" ref="A41">_FV(K41,"Símbolo do ticker",TRUE)</f>
        <v>BERK34</v>
      </c>
      <c r="B41" s="30">
        <f t="shared" si="2"/>
        <v>0.23391304347826089</v>
      </c>
      <c r="C41" s="31">
        <v>69</v>
      </c>
      <c r="D41" s="31">
        <v>100.5</v>
      </c>
      <c r="E41" s="32" cm="1">
        <f t="array" ref="E41">_FV(K41,"Preço")</f>
        <v>85.14</v>
      </c>
      <c r="F41" s="32"/>
      <c r="G41" s="32">
        <v>86</v>
      </c>
      <c r="H41" s="63">
        <f t="shared" si="3"/>
        <v>0.99</v>
      </c>
      <c r="I41" s="31" t="s">
        <v>12</v>
      </c>
      <c r="J41" s="59" t="str" cm="1">
        <f t="array" ref="J41">_xlfn.IFS(E41&lt;=C41,"COMPRA",E41&gt;=D41,"VENDA",E41&gt;C41,"NEUTRO",E41&lt;D41,"NEUTRO")</f>
        <v>NEUTRO</v>
      </c>
      <c r="K41" s="33" t="e" vm="40">
        <v>#VALUE!</v>
      </c>
      <c r="L41" s="7"/>
      <c r="M41" s="8"/>
      <c r="N41" s="8"/>
      <c r="O41" s="9"/>
      <c r="P41" s="8"/>
      <c r="Q41" s="10"/>
      <c r="R41" s="10"/>
      <c r="S41" s="8"/>
    </row>
    <row r="42" spans="1:19" x14ac:dyDescent="0.3">
      <c r="A42" s="47" t="str" cm="1">
        <f t="array" ref="A42">_FV(K42,"Símbolo do ticker",TRUE)</f>
        <v>BKNG34</v>
      </c>
      <c r="B42" s="30">
        <f t="shared" si="2"/>
        <v>0.62240000000000006</v>
      </c>
      <c r="C42" s="31">
        <v>50</v>
      </c>
      <c r="D42" s="31">
        <v>95</v>
      </c>
      <c r="E42" s="32" cm="1">
        <f t="array" ref="E42">_FV(K42,"Preço")</f>
        <v>81.12</v>
      </c>
      <c r="F42" s="32"/>
      <c r="G42" s="32">
        <v>80</v>
      </c>
      <c r="H42" s="63">
        <f t="shared" si="3"/>
        <v>1.014</v>
      </c>
      <c r="I42" s="31" t="s">
        <v>12</v>
      </c>
      <c r="J42" s="59" t="str" cm="1">
        <f t="array" ref="J42">_xlfn.IFS(E42&lt;=C42,"COMPRA",E42&gt;=D42,"VENDA",E42&gt;C42,"NEUTRO",E42&lt;D42,"NEUTRO")</f>
        <v>NEUTRO</v>
      </c>
      <c r="K42" s="33" t="e" vm="41">
        <v>#VALUE!</v>
      </c>
      <c r="L42" s="7"/>
      <c r="M42" s="8"/>
      <c r="N42" s="8"/>
      <c r="O42" s="9"/>
      <c r="P42" s="8"/>
      <c r="Q42" s="10"/>
      <c r="R42" s="10"/>
      <c r="S42" s="8"/>
    </row>
    <row r="43" spans="1:19" x14ac:dyDescent="0.3">
      <c r="A43" s="46" t="str" cm="1">
        <f t="array" ref="A43">_FV(K43,"Símbolo do ticker",TRUE)</f>
        <v>C2RW34</v>
      </c>
      <c r="B43" s="30">
        <f t="shared" si="2"/>
        <v>0.83125556544968837</v>
      </c>
      <c r="C43" s="31">
        <v>22.46</v>
      </c>
      <c r="D43" s="31">
        <v>47.34</v>
      </c>
      <c r="E43" s="32" cm="1">
        <f t="array" ref="E43">_FV(K43,"Preço")</f>
        <v>41.13</v>
      </c>
      <c r="F43" s="32"/>
      <c r="G43" s="32">
        <v>47</v>
      </c>
      <c r="H43" s="63">
        <f t="shared" si="3"/>
        <v>0.87510638297872345</v>
      </c>
      <c r="I43" s="31" t="s">
        <v>12</v>
      </c>
      <c r="J43" s="59" t="str" cm="1">
        <f t="array" ref="J43">_xlfn.IFS(E43&lt;=C43,"COMPRA",E43&gt;=D43,"VENDA",E43&gt;C43,"NEUTRO",E43&lt;D43,"NEUTRO")</f>
        <v>NEUTRO</v>
      </c>
      <c r="K43" s="33" t="e" vm="42">
        <v>#VALUE!</v>
      </c>
      <c r="L43" s="7"/>
      <c r="M43" s="8"/>
      <c r="N43" s="8"/>
      <c r="O43" s="9"/>
      <c r="P43" s="8"/>
      <c r="Q43" s="10"/>
      <c r="R43" s="10"/>
      <c r="S43" s="8"/>
    </row>
    <row r="44" spans="1:19" x14ac:dyDescent="0.3">
      <c r="A44" s="47" t="str" cm="1">
        <f t="array" ref="A44">_FV(K44,"Símbolo do ticker",TRUE)</f>
        <v>CHVX34</v>
      </c>
      <c r="B44" s="30">
        <f t="shared" si="2"/>
        <v>0.12427345696097411</v>
      </c>
      <c r="C44" s="31">
        <v>72.260000000000005</v>
      </c>
      <c r="D44" s="31">
        <v>99</v>
      </c>
      <c r="E44" s="32" cm="1">
        <f t="array" ref="E44">_FV(K44,"Preço")</f>
        <v>81.239999999999995</v>
      </c>
      <c r="F44" s="32"/>
      <c r="G44" s="32">
        <v>99</v>
      </c>
      <c r="H44" s="63">
        <f t="shared" si="3"/>
        <v>0.82060606060606056</v>
      </c>
      <c r="I44" s="31" t="s">
        <v>12</v>
      </c>
      <c r="J44" s="59" t="str" cm="1">
        <f t="array" ref="J44">_xlfn.IFS(E44&lt;=C44,"COMPRA",E44&gt;=D44,"VENDA",E44&gt;C44,"NEUTRO",E44&lt;D44,"NEUTRO")</f>
        <v>NEUTRO</v>
      </c>
      <c r="K44" s="33" t="e" vm="43">
        <v>#VALUE!</v>
      </c>
      <c r="L44" s="7"/>
      <c r="M44" s="8"/>
      <c r="N44" s="8"/>
      <c r="O44" s="9"/>
      <c r="P44" s="8"/>
      <c r="Q44" s="10"/>
      <c r="R44" s="10"/>
      <c r="S44" s="8"/>
    </row>
    <row r="45" spans="1:19" x14ac:dyDescent="0.3">
      <c r="A45" s="46" t="str" cm="1">
        <f t="array" ref="A45">_FV(K45,"Símbolo do ticker",TRUE)</f>
        <v>CSXC34</v>
      </c>
      <c r="B45" s="30">
        <f t="shared" si="2"/>
        <v>0.10425439233338162</v>
      </c>
      <c r="C45" s="31">
        <v>68.87</v>
      </c>
      <c r="D45" s="31">
        <v>87.12</v>
      </c>
      <c r="E45" s="32" cm="1">
        <f t="array" ref="E45">_FV(K45,"Preço")</f>
        <v>76.05</v>
      </c>
      <c r="F45" s="32"/>
      <c r="G45" s="32">
        <v>87</v>
      </c>
      <c r="H45" s="63">
        <f t="shared" si="3"/>
        <v>0.87413793103448267</v>
      </c>
      <c r="I45" s="31" t="s">
        <v>12</v>
      </c>
      <c r="J45" s="59" t="str" cm="1">
        <f t="array" ref="J45">_xlfn.IFS(E45&lt;=C45,"COMPRA",E45&gt;=D45,"VENDA",E45&gt;C45,"NEUTRO",E45&lt;D45,"NEUTRO")</f>
        <v>NEUTRO</v>
      </c>
      <c r="K45" s="33" t="e" vm="44">
        <v>#VALUE!</v>
      </c>
      <c r="L45" s="7"/>
      <c r="M45" s="8"/>
      <c r="N45" s="8"/>
      <c r="O45" s="9"/>
      <c r="P45" s="8"/>
      <c r="Q45" s="10"/>
      <c r="R45" s="10"/>
      <c r="S45" s="8"/>
    </row>
    <row r="46" spans="1:19" x14ac:dyDescent="0.3">
      <c r="A46" s="47" t="str" cm="1">
        <f t="array" ref="A46">_FV(K46,"Símbolo do ticker",TRUE)</f>
        <v>DISB34</v>
      </c>
      <c r="B46" s="30">
        <f t="shared" si="2"/>
        <v>4.6067415730337097E-2</v>
      </c>
      <c r="C46" s="31">
        <v>26.7</v>
      </c>
      <c r="D46" s="31">
        <v>50</v>
      </c>
      <c r="E46" s="32" cm="1">
        <f t="array" ref="E46">_FV(K46,"Preço")</f>
        <v>27.93</v>
      </c>
      <c r="F46" s="32">
        <v>26.8</v>
      </c>
      <c r="G46" s="32">
        <v>50</v>
      </c>
      <c r="H46" s="63">
        <f t="shared" si="3"/>
        <v>0.55859999999999999</v>
      </c>
      <c r="I46" s="31" t="s">
        <v>12</v>
      </c>
      <c r="J46" s="59" t="str" cm="1">
        <f t="array" ref="J46">_xlfn.IFS(E46&lt;=C46,"COMPRA",E46&gt;=D46,"VENDA",E46&gt;C46,"NEUTRO",E46&lt;D46,"NEUTRO")</f>
        <v>NEUTRO</v>
      </c>
      <c r="K46" s="33" t="e" vm="45">
        <v>#VALUE!</v>
      </c>
      <c r="L46" s="7"/>
      <c r="M46" s="8"/>
      <c r="N46" s="8"/>
      <c r="O46" s="9"/>
      <c r="P46" s="8"/>
      <c r="Q46" s="10"/>
      <c r="R46" s="10"/>
      <c r="S46" s="8"/>
    </row>
    <row r="47" spans="1:19" x14ac:dyDescent="0.3">
      <c r="A47" s="46" t="str" cm="1">
        <f t="array" ref="A47">_FV(K47,"Símbolo do ticker",TRUE)</f>
        <v>GOGL34</v>
      </c>
      <c r="B47" s="30">
        <f t="shared" si="2"/>
        <v>0.61019782669267197</v>
      </c>
      <c r="C47" s="31">
        <v>35.89</v>
      </c>
      <c r="D47" s="31">
        <v>60</v>
      </c>
      <c r="E47" s="32" cm="1">
        <f t="array" ref="E47">_FV(K47,"Preço")</f>
        <v>57.79</v>
      </c>
      <c r="F47" s="32"/>
      <c r="G47" s="32">
        <v>52</v>
      </c>
      <c r="H47" s="63">
        <f t="shared" si="3"/>
        <v>1.1113461538461538</v>
      </c>
      <c r="I47" s="31" t="s">
        <v>12</v>
      </c>
      <c r="J47" s="59" t="str" cm="1">
        <f t="array" ref="J47">_xlfn.IFS(E47&lt;=C47,"COMPRA",E47&gt;=D47,"VENDA",E47&gt;C47,"NEUTRO",E47&lt;D47,"NEUTRO")</f>
        <v>NEUTRO</v>
      </c>
      <c r="K47" s="33" t="e" vm="46">
        <v>#VALUE!</v>
      </c>
      <c r="L47" s="7"/>
      <c r="M47" s="8"/>
      <c r="N47" s="8"/>
      <c r="O47" s="9"/>
      <c r="P47" s="8"/>
      <c r="Q47" s="10"/>
      <c r="R47" s="10"/>
      <c r="S47" s="8"/>
    </row>
    <row r="48" spans="1:19" x14ac:dyDescent="0.3">
      <c r="A48" s="46" t="str" cm="1">
        <f t="array" ref="A48">_FV(K48,"Símbolo do ticker",TRUE)</f>
        <v>H1CA34</v>
      </c>
      <c r="B48" s="30">
        <f t="shared" si="2"/>
        <v>2.1636363636363596E-2</v>
      </c>
      <c r="C48" s="31">
        <v>55</v>
      </c>
      <c r="D48" s="31">
        <v>76.930000000000007</v>
      </c>
      <c r="E48" s="32" cm="1">
        <f t="array" ref="E48">_FV(K48,"Preço")</f>
        <v>56.19</v>
      </c>
      <c r="F48" s="32"/>
      <c r="G48" s="32">
        <v>76</v>
      </c>
      <c r="H48" s="63">
        <f t="shared" si="3"/>
        <v>0.73934210526315791</v>
      </c>
      <c r="I48" s="31" t="s">
        <v>12</v>
      </c>
      <c r="J48" s="59" t="str" cm="1">
        <f t="array" ref="J48">_xlfn.IFS(E48&lt;=C48,"COMPRA",E48&gt;=D48,"VENDA",E48&gt;C48,"NEUTRO",E48&lt;D48,"NEUTRO")</f>
        <v>NEUTRO</v>
      </c>
      <c r="K48" s="33" t="e" vm="47">
        <v>#VALUE!</v>
      </c>
      <c r="L48" s="7"/>
      <c r="M48" s="8"/>
      <c r="N48" s="8"/>
      <c r="O48" s="9"/>
      <c r="P48" s="8"/>
      <c r="Q48" s="10"/>
      <c r="R48" s="10"/>
      <c r="S48" s="8"/>
    </row>
    <row r="49" spans="1:19" x14ac:dyDescent="0.3">
      <c r="A49" s="46" t="str" cm="1">
        <f t="array" ref="A49">_FV(K49,"Símbolo do ticker",TRUE)</f>
        <v>H2TA34</v>
      </c>
      <c r="B49" s="30">
        <f t="shared" si="2"/>
        <v>3.5428571428571483E-2</v>
      </c>
      <c r="C49" s="31">
        <v>17.5</v>
      </c>
      <c r="D49" s="31">
        <v>39.35</v>
      </c>
      <c r="E49" s="32" cm="1">
        <f t="array" ref="E49">_FV(K49,"Preço")</f>
        <v>18.12</v>
      </c>
      <c r="F49" s="32"/>
      <c r="G49" s="32">
        <v>39</v>
      </c>
      <c r="H49" s="63">
        <f t="shared" si="3"/>
        <v>0.46461538461538465</v>
      </c>
      <c r="I49" s="31" t="s">
        <v>12</v>
      </c>
      <c r="J49" s="59" t="str" cm="1">
        <f t="array" ref="J49">_xlfn.IFS(E49&lt;=C49,"COMPRA",E49&gt;=D49,"VENDA",E49&gt;C49,"NEUTRO",E49&lt;D49,"NEUTRO")</f>
        <v>NEUTRO</v>
      </c>
      <c r="K49" s="33" t="e" vm="48">
        <v>#VALUE!</v>
      </c>
      <c r="L49" s="7"/>
      <c r="M49" s="8"/>
      <c r="N49" s="8"/>
      <c r="O49" s="9"/>
      <c r="P49" s="8"/>
      <c r="Q49" s="10"/>
      <c r="R49" s="10"/>
      <c r="S49" s="8"/>
    </row>
    <row r="50" spans="1:19" x14ac:dyDescent="0.3">
      <c r="A50" s="47" t="str" cm="1">
        <f t="array" ref="A50">_FV(K50,"Símbolo do ticker",TRUE)</f>
        <v>M1RO34</v>
      </c>
      <c r="B50" s="30">
        <f t="shared" si="2"/>
        <v>0.33876190476190471</v>
      </c>
      <c r="C50" s="31">
        <v>105</v>
      </c>
      <c r="D50" s="31">
        <v>178</v>
      </c>
      <c r="E50" s="32" cm="1">
        <f t="array" ref="E50">_FV(K50,"Preço")</f>
        <v>140.57</v>
      </c>
      <c r="F50" s="32"/>
      <c r="G50" s="32">
        <v>178</v>
      </c>
      <c r="H50" s="63">
        <f t="shared" si="3"/>
        <v>0.78971910112359545</v>
      </c>
      <c r="I50" s="31" t="s">
        <v>12</v>
      </c>
      <c r="J50" s="59" t="str" cm="1">
        <f t="array" ref="J50">_xlfn.IFS(E50&lt;=C50,"COMPRA",E50&gt;=D50,"VENDA",E50&gt;C50,"NEUTRO",E50&lt;D50,"NEUTRO")</f>
        <v>NEUTRO</v>
      </c>
      <c r="K50" s="33" t="e" vm="49">
        <v>#VALUE!</v>
      </c>
      <c r="L50" s="7"/>
      <c r="M50" s="8"/>
      <c r="N50" s="8"/>
      <c r="O50" s="9"/>
      <c r="P50" s="8"/>
      <c r="Q50" s="10"/>
      <c r="R50" s="10"/>
      <c r="S50" s="8"/>
    </row>
    <row r="51" spans="1:19" x14ac:dyDescent="0.3">
      <c r="A51" s="48" t="str" cm="1">
        <f t="array" ref="A51">_FV(K51,"Símbolo do ticker",TRUE)</f>
        <v>MCDC34</v>
      </c>
      <c r="B51" s="35">
        <f t="shared" si="2"/>
        <v>7.3833333333333445E-2</v>
      </c>
      <c r="C51" s="20">
        <v>60</v>
      </c>
      <c r="D51" s="20">
        <v>74.8</v>
      </c>
      <c r="E51" s="21" cm="1">
        <f t="array" ref="E51">_FV(K51,"Preço")</f>
        <v>64.430000000000007</v>
      </c>
      <c r="F51" s="21"/>
      <c r="G51" s="21">
        <v>59</v>
      </c>
      <c r="H51" s="63">
        <f t="shared" si="3"/>
        <v>1.0920338983050848</v>
      </c>
      <c r="I51" s="20" t="s">
        <v>12</v>
      </c>
      <c r="J51" s="59" t="str" cm="1">
        <f t="array" ref="J51">_xlfn.IFS(E51&lt;=C51,"COMPRA",E51&gt;=D51,"VENDA",E51&gt;C51,"NEUTRO",E51&lt;D51,"NEUTRO")</f>
        <v>NEUTRO</v>
      </c>
      <c r="K51" s="22" t="e" vm="50">
        <v>#VALUE!</v>
      </c>
      <c r="L51" s="7"/>
      <c r="M51" s="8"/>
      <c r="N51" s="8"/>
      <c r="O51" s="9"/>
      <c r="P51" s="8"/>
      <c r="Q51" s="10"/>
      <c r="R51" s="10"/>
      <c r="S51" s="8"/>
    </row>
    <row r="52" spans="1:19" x14ac:dyDescent="0.3">
      <c r="A52" s="46" t="str" cm="1">
        <f t="array" ref="A52">_FV(K52,"Símbolo do ticker",TRUE)</f>
        <v>MSFT34</v>
      </c>
      <c r="B52" s="30">
        <f t="shared" si="2"/>
        <v>0.44291666666666679</v>
      </c>
      <c r="C52" s="31">
        <v>48</v>
      </c>
      <c r="D52" s="31">
        <v>75</v>
      </c>
      <c r="E52" s="32" cm="1">
        <f t="array" ref="E52">_FV(K52,"Preço")</f>
        <v>69.260000000000005</v>
      </c>
      <c r="F52" s="32"/>
      <c r="G52" s="32">
        <v>75</v>
      </c>
      <c r="H52" s="63">
        <f t="shared" si="3"/>
        <v>0.92346666666666677</v>
      </c>
      <c r="I52" s="31" t="s">
        <v>12</v>
      </c>
      <c r="J52" s="59" t="str" cm="1">
        <f t="array" ref="J52">_xlfn.IFS(E52&lt;=C52,"COMPRA",E52&gt;=D52,"VENDA",E52&gt;C52,"NEUTRO",E52&lt;D52,"NEUTRO")</f>
        <v>NEUTRO</v>
      </c>
      <c r="K52" s="33" t="e" vm="51">
        <v>#VALUE!</v>
      </c>
      <c r="L52" s="7"/>
      <c r="M52" s="8"/>
      <c r="N52" s="8"/>
      <c r="O52" s="9"/>
      <c r="P52" s="8"/>
      <c r="Q52" s="10"/>
      <c r="R52" s="10"/>
      <c r="S52" s="8"/>
    </row>
    <row r="53" spans="1:19" x14ac:dyDescent="0.3">
      <c r="A53" s="47" t="str" cm="1">
        <f t="array" ref="A53">_FV(K53,"Símbolo do ticker",TRUE)</f>
        <v>NIKE34</v>
      </c>
      <c r="B53" s="30">
        <f t="shared" si="2"/>
        <v>0.18181818181818182</v>
      </c>
      <c r="C53" s="31">
        <v>44</v>
      </c>
      <c r="D53" s="31">
        <v>69.7</v>
      </c>
      <c r="E53" s="32" cm="1">
        <f t="array" ref="E53">_FV(K53,"Preço")</f>
        <v>52</v>
      </c>
      <c r="F53" s="32"/>
      <c r="G53" s="32">
        <v>69</v>
      </c>
      <c r="H53" s="63">
        <f t="shared" si="3"/>
        <v>0.75362318840579712</v>
      </c>
      <c r="I53" s="31" t="s">
        <v>12</v>
      </c>
      <c r="J53" s="59" t="str" cm="1">
        <f t="array" ref="J53">_xlfn.IFS(E53&lt;=C53,"COMPRA",E53&gt;=D53,"VENDA",E53&gt;C53,"NEUTRO",E53&lt;D53,"NEUTRO")</f>
        <v>NEUTRO</v>
      </c>
      <c r="K53" s="33" t="e" vm="52">
        <v>#VALUE!</v>
      </c>
      <c r="L53" s="7"/>
      <c r="M53" s="8"/>
      <c r="N53" s="8"/>
      <c r="O53" s="9"/>
      <c r="P53" s="8"/>
      <c r="Q53" s="10"/>
      <c r="R53" s="10"/>
      <c r="S53" s="8"/>
    </row>
    <row r="54" spans="1:19" x14ac:dyDescent="0.3">
      <c r="A54" s="46" t="str" cm="1">
        <f t="array" ref="A54">_FV(K54,"Símbolo do ticker",TRUE)</f>
        <v>P1DT34</v>
      </c>
      <c r="B54" s="30">
        <f t="shared" si="2"/>
        <v>0.23109375000000001</v>
      </c>
      <c r="C54" s="31">
        <v>192</v>
      </c>
      <c r="D54" s="31">
        <v>290</v>
      </c>
      <c r="E54" s="32" cm="1">
        <f t="array" ref="E54">_FV(K54,"Preço")</f>
        <v>236.37</v>
      </c>
      <c r="F54" s="32"/>
      <c r="G54" s="32">
        <v>290</v>
      </c>
      <c r="H54" s="63">
        <f t="shared" si="3"/>
        <v>0.81506896551724139</v>
      </c>
      <c r="I54" s="31" t="s">
        <v>12</v>
      </c>
      <c r="J54" s="59" t="str" cm="1">
        <f t="array" ref="J54">_xlfn.IFS(E54&lt;=C54,"COMPRA",E54&gt;=D54,"VENDA",E54&gt;C54,"NEUTRO",E54&lt;D54,"NEUTRO")</f>
        <v>NEUTRO</v>
      </c>
      <c r="K54" s="33" t="e" vm="53">
        <v>#VALUE!</v>
      </c>
      <c r="L54" s="7"/>
      <c r="M54" s="8"/>
      <c r="N54" s="8"/>
      <c r="O54" s="9"/>
      <c r="P54" s="8"/>
      <c r="Q54" s="10"/>
      <c r="R54" s="10"/>
      <c r="S54" s="8"/>
    </row>
    <row r="55" spans="1:19" x14ac:dyDescent="0.3">
      <c r="A55" s="47" t="str" cm="1">
        <f t="array" ref="A55">_FV(K55,"Símbolo do ticker",TRUE)</f>
        <v>S1WK34</v>
      </c>
      <c r="B55" s="30">
        <f t="shared" si="2"/>
        <v>5.2688172043010816E-2</v>
      </c>
      <c r="C55" s="31">
        <v>93</v>
      </c>
      <c r="D55" s="31">
        <v>159</v>
      </c>
      <c r="E55" s="32" cm="1">
        <f t="array" ref="E55">_FV(K55,"Preço")</f>
        <v>97.9</v>
      </c>
      <c r="F55" s="32"/>
      <c r="G55" s="32">
        <v>159</v>
      </c>
      <c r="H55" s="63">
        <f t="shared" si="3"/>
        <v>0.61572327044025166</v>
      </c>
      <c r="I55" s="31" t="s">
        <v>12</v>
      </c>
      <c r="J55" s="59" t="str" cm="1">
        <f t="array" ref="J55">_xlfn.IFS(E55&lt;=C55,"COMPRA",E55&gt;=D55,"VENDA",E55&gt;C55,"NEUTRO",E55&lt;D55,"NEUTRO")</f>
        <v>NEUTRO</v>
      </c>
      <c r="K55" s="33" t="e" vm="54">
        <v>#VALUE!</v>
      </c>
      <c r="L55" s="7"/>
      <c r="M55" s="8"/>
      <c r="N55" s="8"/>
      <c r="O55" s="9"/>
      <c r="P55" s="8"/>
      <c r="Q55" s="10"/>
      <c r="R55" s="10"/>
      <c r="S55" s="8"/>
    </row>
    <row r="56" spans="1:19" x14ac:dyDescent="0.3">
      <c r="A56" s="47" t="str" cm="1">
        <f t="array" ref="A56">_FV(K56,"Símbolo do ticker",TRUE)</f>
        <v>SIMN34</v>
      </c>
      <c r="B56" s="30">
        <f t="shared" si="2"/>
        <v>0.12161016949152538</v>
      </c>
      <c r="C56" s="31">
        <v>118</v>
      </c>
      <c r="D56" s="31">
        <v>167</v>
      </c>
      <c r="E56" s="32" cm="1">
        <f t="array" ref="E56">_FV(K56,"Preço")</f>
        <v>132.35</v>
      </c>
      <c r="F56" s="32"/>
      <c r="G56" s="32">
        <v>168</v>
      </c>
      <c r="H56" s="63">
        <f t="shared" si="3"/>
        <v>0.78779761904761902</v>
      </c>
      <c r="I56" s="31" t="s">
        <v>12</v>
      </c>
      <c r="J56" s="59" t="str" cm="1">
        <f t="array" ref="J56">_xlfn.IFS(E56&lt;=C56,"COMPRA",E56&gt;=D56,"VENDA",E56&gt;C56,"NEUTRO",E56&lt;D56,"NEUTRO")</f>
        <v>NEUTRO</v>
      </c>
      <c r="K56" s="33" t="e" vm="55">
        <v>#VALUE!</v>
      </c>
      <c r="L56" s="7"/>
      <c r="M56" s="8"/>
      <c r="N56" s="8"/>
      <c r="O56" s="9"/>
      <c r="P56" s="8"/>
      <c r="Q56" s="10"/>
      <c r="R56" s="10"/>
      <c r="S56" s="8"/>
    </row>
    <row r="57" spans="1:19" x14ac:dyDescent="0.3">
      <c r="A57" s="47" t="str" cm="1">
        <f t="array" ref="A57">_FV(K57,"Símbolo do ticker",TRUE)</f>
        <v>TSMC34</v>
      </c>
      <c r="B57" s="30">
        <f t="shared" si="2"/>
        <v>0.43324999999999997</v>
      </c>
      <c r="C57" s="31">
        <v>40</v>
      </c>
      <c r="D57" s="31">
        <v>70</v>
      </c>
      <c r="E57" s="32" cm="1">
        <f t="array" ref="E57">_FV(K57,"Preço")</f>
        <v>57.33</v>
      </c>
      <c r="F57" s="32"/>
      <c r="G57" s="32">
        <v>70</v>
      </c>
      <c r="H57" s="63">
        <f t="shared" si="3"/>
        <v>0.81899999999999995</v>
      </c>
      <c r="I57" s="31" t="s">
        <v>12</v>
      </c>
      <c r="J57" s="59" t="str" cm="1">
        <f t="array" ref="J57">_xlfn.IFS(E57&lt;=C57,"COMPRA",E57&gt;=D57,"VENDA",E57&gt;C57,"NEUTRO",E57&lt;D57,"NEUTRO")</f>
        <v>NEUTRO</v>
      </c>
      <c r="K57" s="33" t="e" vm="56">
        <v>#VALUE!</v>
      </c>
      <c r="L57" s="7"/>
      <c r="M57" s="8"/>
      <c r="N57" s="8"/>
      <c r="O57" s="9"/>
      <c r="P57" s="8"/>
      <c r="Q57" s="10"/>
      <c r="R57" s="10"/>
      <c r="S57" s="8"/>
    </row>
    <row r="58" spans="1:19" x14ac:dyDescent="0.3">
      <c r="A58" s="48" t="str" cm="1">
        <f t="array" ref="A58">_FV(K58,"Símbolo do ticker",TRUE)</f>
        <v>BOVA11</v>
      </c>
      <c r="B58" s="35">
        <f t="shared" si="2"/>
        <v>0.165925925925926</v>
      </c>
      <c r="C58" s="20">
        <v>94.5</v>
      </c>
      <c r="D58" s="20">
        <v>118</v>
      </c>
      <c r="E58" s="21" cm="1">
        <f t="array" ref="E58">_FV(K58,"Preço")</f>
        <v>110.18</v>
      </c>
      <c r="F58" s="21"/>
      <c r="G58" s="21">
        <v>118</v>
      </c>
      <c r="H58" s="63">
        <f t="shared" si="3"/>
        <v>0.93372881355932213</v>
      </c>
      <c r="I58" s="20" t="s">
        <v>11</v>
      </c>
      <c r="J58" s="59" t="str" cm="1">
        <f t="array" ref="J58">_xlfn.IFS(E58&lt;=C58,"COMPRA",E58&gt;=D58,"VENDA",E58&gt;C58,"NEUTRO",E58&lt;D58,"NEUTRO")</f>
        <v>NEUTRO</v>
      </c>
      <c r="K58" s="22" t="e" vm="57">
        <v>#VALUE!</v>
      </c>
      <c r="L58" s="7"/>
      <c r="M58" s="8"/>
      <c r="N58" s="8"/>
      <c r="O58" s="9"/>
      <c r="P58" s="8"/>
      <c r="Q58" s="10"/>
      <c r="R58" s="10"/>
      <c r="S58" s="8"/>
    </row>
    <row r="59" spans="1:19" x14ac:dyDescent="0.3">
      <c r="A59" s="48" t="str" cm="1">
        <f t="array" ref="A59">_FV(K59,"Símbolo do ticker",TRUE)</f>
        <v>IVVB11</v>
      </c>
      <c r="B59" s="35">
        <f t="shared" si="2"/>
        <v>8.1284403669724767E-2</v>
      </c>
      <c r="C59" s="20">
        <v>218</v>
      </c>
      <c r="D59" s="20">
        <v>250</v>
      </c>
      <c r="E59" s="21" cm="1">
        <f t="array" ref="E59">_FV(K59,"Preço")</f>
        <v>235.72</v>
      </c>
      <c r="F59" s="21"/>
      <c r="G59" s="21">
        <v>244</v>
      </c>
      <c r="H59" s="63">
        <f t="shared" si="3"/>
        <v>0.96606557377049185</v>
      </c>
      <c r="I59" s="20" t="s">
        <v>11</v>
      </c>
      <c r="J59" s="59" t="str" cm="1">
        <f t="array" ref="J59">_xlfn.IFS(E59&lt;=C59,"COMPRA",E59&gt;=D59,"VENDA",E59&gt;C59,"NEUTRO",E59&lt;D59,"NEUTRO")</f>
        <v>NEUTRO</v>
      </c>
      <c r="K59" s="22" t="e" vm="58">
        <v>#VALUE!</v>
      </c>
    </row>
    <row r="60" spans="1:19" x14ac:dyDescent="0.3">
      <c r="A60" s="48" t="str" cm="1">
        <f t="array" ref="A60">_FV(K60,"Símbolo do ticker",TRUE)</f>
        <v>SMAL11</v>
      </c>
      <c r="B60" s="35">
        <f t="shared" si="2"/>
        <v>0.15370813397129199</v>
      </c>
      <c r="C60" s="20">
        <v>83.6</v>
      </c>
      <c r="D60" s="20">
        <v>115</v>
      </c>
      <c r="E60" s="21" cm="1">
        <f t="array" ref="E60">_FV(K60,"Preço")</f>
        <v>96.45</v>
      </c>
      <c r="F60" s="21"/>
      <c r="G60" s="21">
        <v>115</v>
      </c>
      <c r="H60" s="63">
        <f t="shared" si="3"/>
        <v>0.83869565217391306</v>
      </c>
      <c r="I60" s="20" t="s">
        <v>11</v>
      </c>
      <c r="J60" s="59" t="str" cm="1">
        <f t="array" ref="J60">_xlfn.IFS(E60&lt;=C60,"COMPRA",E60&gt;=D60,"VENDA",E60&gt;C60,"NEUTRO",E60&lt;D60,"NEUTRO")</f>
        <v>NEUTRO</v>
      </c>
      <c r="K60" s="22" t="e" vm="59">
        <v>#VALUE!</v>
      </c>
    </row>
    <row r="61" spans="1:19" x14ac:dyDescent="0.3">
      <c r="A61" s="49" t="str" cm="1">
        <f t="array" ref="A61">_FV(K61,"Símbolo do ticker",TRUE)</f>
        <v>BTAG11</v>
      </c>
      <c r="B61" s="40">
        <f t="shared" si="2"/>
        <v>0.10372526193247958</v>
      </c>
      <c r="C61" s="41">
        <v>85.9</v>
      </c>
      <c r="D61" s="41">
        <v>100</v>
      </c>
      <c r="E61" s="42" cm="1">
        <f t="array" ref="E61">_FV(K61,"Preço")</f>
        <v>94.81</v>
      </c>
      <c r="F61" s="42"/>
      <c r="G61" s="42">
        <v>100.1</v>
      </c>
      <c r="H61" s="63">
        <f t="shared" si="3"/>
        <v>0.9471528471528472</v>
      </c>
      <c r="I61" s="43" t="s">
        <v>14</v>
      </c>
      <c r="J61" s="59" t="str" cm="1">
        <f t="array" ref="J61">_xlfn.IFS(E61&lt;=C61,"COMPRA",E61&gt;=D61,"VENDA",E61&gt;C61,"NEUTRO",E61&lt;D61,"NEUTRO")</f>
        <v>NEUTRO</v>
      </c>
      <c r="K61" s="53" t="e" vm="60">
        <v>#VALUE!</v>
      </c>
    </row>
    <row r="62" spans="1:19" x14ac:dyDescent="0.3">
      <c r="A62" s="69" t="str" cm="1">
        <f t="array" ref="A62">_FV(K62,"Símbolo do ticker",TRUE)</f>
        <v>AAZQ11</v>
      </c>
      <c r="B62" s="70">
        <f t="shared" si="2"/>
        <v>1.53005464480873E-2</v>
      </c>
      <c r="C62" s="73">
        <v>9.15</v>
      </c>
      <c r="D62" s="73">
        <v>10</v>
      </c>
      <c r="E62" s="72" cm="1">
        <f t="array" ref="E62">_FV(K62,"Preço")</f>
        <v>9.2899999999999991</v>
      </c>
      <c r="F62" s="72"/>
      <c r="G62" s="72">
        <v>9.59</v>
      </c>
      <c r="H62" s="63">
        <f t="shared" si="3"/>
        <v>0.96871741397288835</v>
      </c>
      <c r="I62" s="73" t="s">
        <v>8</v>
      </c>
      <c r="J62" s="59" t="str" cm="1">
        <f t="array" ref="J62">_xlfn.IFS(E62&lt;=C62,"COMPRA",E62&gt;=D62,"VENDA",E62&gt;C62,"NEUTRO",E62&lt;D62,"NEUTRO")</f>
        <v>NEUTRO</v>
      </c>
      <c r="K62" s="74" t="e" vm="61">
        <v>#VALUE!</v>
      </c>
    </row>
    <row r="63" spans="1:19" x14ac:dyDescent="0.3">
      <c r="A63" s="44" t="str" cm="1">
        <f t="array" ref="A63">_FV(K63,"Símbolo do ticker",TRUE)</f>
        <v>BTAL11</v>
      </c>
      <c r="B63" s="23">
        <f t="shared" si="2"/>
        <v>1.5487804878048732E-2</v>
      </c>
      <c r="C63" s="13">
        <v>82</v>
      </c>
      <c r="D63" s="13">
        <v>102.5</v>
      </c>
      <c r="E63" s="11" cm="1">
        <f t="array" ref="E63">_FV(K63,"Preço")</f>
        <v>83.27</v>
      </c>
      <c r="F63" s="11"/>
      <c r="G63" s="11">
        <v>105.51</v>
      </c>
      <c r="H63" s="63">
        <f t="shared" si="3"/>
        <v>0.78921429248412467</v>
      </c>
      <c r="I63" s="12" t="s">
        <v>8</v>
      </c>
      <c r="J63" s="59" t="str" cm="1">
        <f t="array" ref="J63">_xlfn.IFS(E63&lt;=C63,"COMPRA",E63&gt;=D63,"VENDA",E63&gt;C63,"NEUTRO",E63&lt;D63,"NEUTRO")</f>
        <v>NEUTRO</v>
      </c>
      <c r="K63" s="4" t="e" vm="62">
        <v>#VALUE!</v>
      </c>
    </row>
    <row r="64" spans="1:19" x14ac:dyDescent="0.3">
      <c r="A64" s="76" t="str" cm="1">
        <f t="array" ref="A64">_FV(K64,"Símbolo do ticker",TRUE)</f>
        <v>BTRA11</v>
      </c>
      <c r="B64" s="77">
        <f t="shared" si="2"/>
        <v>3.1338582677165272E-2</v>
      </c>
      <c r="C64" s="78">
        <v>63.5</v>
      </c>
      <c r="D64" s="78">
        <v>102</v>
      </c>
      <c r="E64" s="79" cm="1">
        <f t="array" ref="E64">_FV(K64,"Preço")</f>
        <v>65.489999999999995</v>
      </c>
      <c r="F64" s="79">
        <v>68.150000000000006</v>
      </c>
      <c r="G64" s="79">
        <v>118.4</v>
      </c>
      <c r="H64" s="79">
        <f t="shared" si="3"/>
        <v>0.55312499999999998</v>
      </c>
      <c r="I64" s="80" t="s">
        <v>8</v>
      </c>
      <c r="J64" s="81" t="str" cm="1">
        <f t="array" ref="J64">_xlfn.IFS(E64&lt;=C64,"COMPRA",E64&gt;=D64,"VENDA",E64&gt;C64,"NEUTRO",E64&lt;D64,"NEUTRO")</f>
        <v>NEUTRO</v>
      </c>
      <c r="K64" s="82" t="e" vm="63">
        <v>#VALUE!</v>
      </c>
    </row>
    <row r="65" spans="1:11" x14ac:dyDescent="0.3">
      <c r="A65" s="69" t="str" cm="1">
        <f t="array" ref="A65">_FV(K65,"Símbolo do ticker",TRUE)</f>
        <v>CPTR11</v>
      </c>
      <c r="B65" s="70">
        <f t="shared" si="2"/>
        <v>1.2698412698412804E-2</v>
      </c>
      <c r="C65" s="73">
        <v>9.4499999999999993</v>
      </c>
      <c r="D65" s="73">
        <v>10</v>
      </c>
      <c r="E65" s="72" cm="1">
        <f t="array" ref="E65">_FV(K65,"Preço")</f>
        <v>9.57</v>
      </c>
      <c r="F65" s="72"/>
      <c r="G65" s="72">
        <v>98.38</v>
      </c>
      <c r="H65" s="63">
        <f t="shared" si="3"/>
        <v>9.7275869079081118E-2</v>
      </c>
      <c r="I65" s="73" t="s">
        <v>8</v>
      </c>
      <c r="J65" s="59" t="str" cm="1">
        <f t="array" ref="J65">_xlfn.IFS(E65&lt;=C65,"COMPRA",E65&gt;=D65,"VENDA",E65&gt;C65,"NEUTRO",E65&lt;D65,"NEUTRO")</f>
        <v>NEUTRO</v>
      </c>
      <c r="K65" s="74" t="e" vm="64">
        <v>#VALUE!</v>
      </c>
    </row>
    <row r="66" spans="1:11" x14ac:dyDescent="0.3">
      <c r="A66" s="69" t="str" cm="1">
        <f t="array" ref="A66">_FV(K66,"Símbolo do ticker",TRUE)</f>
        <v>FGAA11</v>
      </c>
      <c r="B66" s="70">
        <f t="shared" ref="B66:B97" si="4">(E66-C66)/C66</f>
        <v>2.8421052631578902E-2</v>
      </c>
      <c r="C66" s="71">
        <v>9.5</v>
      </c>
      <c r="D66" s="71">
        <v>10.9</v>
      </c>
      <c r="E66" s="72" cm="1">
        <f t="array" ref="E66">_FV(K66,"Preço")</f>
        <v>9.77</v>
      </c>
      <c r="F66" s="72"/>
      <c r="G66" s="72">
        <v>9.6199999999999992</v>
      </c>
      <c r="H66" s="63">
        <f t="shared" ref="H66:H97" si="5">E66/G66</f>
        <v>1.0155925155925156</v>
      </c>
      <c r="I66" s="73" t="s">
        <v>8</v>
      </c>
      <c r="J66" s="59" t="str" cm="1">
        <f t="array" ref="J66">_xlfn.IFS(E66&lt;=C66,"COMPRA",E66&gt;=D66,"VENDA",E66&gt;C66,"NEUTRO",E66&lt;D66,"NEUTRO")</f>
        <v>NEUTRO</v>
      </c>
      <c r="K66" s="74" t="e" vm="65">
        <v>#VALUE!</v>
      </c>
    </row>
    <row r="67" spans="1:11" x14ac:dyDescent="0.3">
      <c r="A67" s="69" t="str" cm="1">
        <f t="array" ref="A67">_FV(K67,"Símbolo do ticker",TRUE)</f>
        <v>GCRA11</v>
      </c>
      <c r="B67" s="70">
        <f t="shared" si="4"/>
        <v>1.1162790697674346E-2</v>
      </c>
      <c r="C67" s="71">
        <v>86</v>
      </c>
      <c r="D67" s="71">
        <v>104</v>
      </c>
      <c r="E67" s="72" cm="1">
        <f t="array" ref="E67">_FV(K67,"Preço")</f>
        <v>86.96</v>
      </c>
      <c r="F67" s="72">
        <v>88</v>
      </c>
      <c r="G67" s="72">
        <v>98.1</v>
      </c>
      <c r="H67" s="63">
        <f t="shared" si="5"/>
        <v>0.88644240570846078</v>
      </c>
      <c r="I67" s="73" t="s">
        <v>8</v>
      </c>
      <c r="J67" s="59" t="str" cm="1">
        <f t="array" ref="J67">_xlfn.IFS(E67&lt;=C67,"COMPRA",E67&gt;=D67,"VENDA",E67&gt;C67,"NEUTRO",E67&lt;D67,"NEUTRO")</f>
        <v>NEUTRO</v>
      </c>
      <c r="K67" s="74" t="e" vm="66">
        <v>#VALUE!</v>
      </c>
    </row>
    <row r="68" spans="1:11" x14ac:dyDescent="0.3">
      <c r="A68" s="69" t="str" cm="1">
        <f t="array" ref="A68">_FV(K68,"Símbolo do ticker",TRUE)</f>
        <v>JGPX11</v>
      </c>
      <c r="B68" s="70">
        <f t="shared" si="4"/>
        <v>1.1346765641569537E-2</v>
      </c>
      <c r="C68" s="71">
        <v>94.3</v>
      </c>
      <c r="D68" s="71">
        <v>103</v>
      </c>
      <c r="E68" s="72" cm="1">
        <f t="array" ref="E68">_FV(K68,"Preço")</f>
        <v>95.37</v>
      </c>
      <c r="F68" s="72"/>
      <c r="G68" s="72">
        <v>96.45</v>
      </c>
      <c r="H68" s="63">
        <f t="shared" si="5"/>
        <v>0.98880248833592532</v>
      </c>
      <c r="I68" s="73" t="s">
        <v>8</v>
      </c>
      <c r="J68" s="59" t="str" cm="1">
        <f t="array" ref="J68">_xlfn.IFS(E68&lt;=C68,"COMPRA",E68&gt;=D68,"VENDA",E68&gt;C68,"NEUTRO",E68&lt;D68,"NEUTRO")</f>
        <v>NEUTRO</v>
      </c>
      <c r="K68" s="74" t="e" vm="67">
        <v>#VALUE!</v>
      </c>
    </row>
    <row r="69" spans="1:11" x14ac:dyDescent="0.3">
      <c r="A69" s="69" t="str" cm="1">
        <f t="array" ref="A69">_FV(K69,"Símbolo do ticker",TRUE)</f>
        <v>KNCA11</v>
      </c>
      <c r="B69" s="70">
        <f t="shared" si="4"/>
        <v>2.3689320388349491E-2</v>
      </c>
      <c r="C69" s="71">
        <v>103</v>
      </c>
      <c r="D69" s="71">
        <v>109</v>
      </c>
      <c r="E69" s="72" cm="1">
        <f t="array" ref="E69">_FV(K69,"Preço")</f>
        <v>105.44</v>
      </c>
      <c r="F69" s="72"/>
      <c r="G69" s="72">
        <v>102.99</v>
      </c>
      <c r="H69" s="63">
        <f t="shared" si="5"/>
        <v>1.0237887173511993</v>
      </c>
      <c r="I69" s="73" t="s">
        <v>8</v>
      </c>
      <c r="J69" s="59" t="str" cm="1">
        <f t="array" ref="J69">_xlfn.IFS(E69&lt;=C69,"COMPRA",E69&gt;=D69,"VENDA",E69&gt;C69,"NEUTRO",E69&lt;D69,"NEUTRO")</f>
        <v>NEUTRO</v>
      </c>
      <c r="K69" s="75" t="e" vm="68">
        <v>#VALUE!</v>
      </c>
    </row>
    <row r="70" spans="1:11" x14ac:dyDescent="0.3">
      <c r="A70" s="69" t="str" cm="1">
        <f t="array" ref="A70">_FV(K70,"Símbolo do ticker",TRUE)</f>
        <v>RURA11</v>
      </c>
      <c r="B70" s="70">
        <f t="shared" si="4"/>
        <v>6.7999999999999977E-2</v>
      </c>
      <c r="C70" s="71">
        <v>10</v>
      </c>
      <c r="D70" s="71">
        <v>11</v>
      </c>
      <c r="E70" s="72" cm="1">
        <f t="array" ref="E70">_FV(K70,"Preço")</f>
        <v>10.68</v>
      </c>
      <c r="F70" s="72"/>
      <c r="G70" s="72">
        <v>10.07</v>
      </c>
      <c r="H70" s="63">
        <f t="shared" si="5"/>
        <v>1.0605759682224429</v>
      </c>
      <c r="I70" s="73" t="s">
        <v>8</v>
      </c>
      <c r="J70" s="59" t="str" cm="1">
        <f t="array" ref="J70">_xlfn.IFS(E70&lt;=C70,"COMPRA",E70&gt;=D70,"VENDA",E70&gt;C70,"NEUTRO",E70&lt;D70,"NEUTRO")</f>
        <v>NEUTRO</v>
      </c>
      <c r="K70" s="75" t="e" vm="69">
        <v>#VALUE!</v>
      </c>
    </row>
    <row r="71" spans="1:11" x14ac:dyDescent="0.3">
      <c r="A71" s="69" t="str" cm="1">
        <f t="array" ref="A71">_FV(K71,"Símbolo do ticker",TRUE)</f>
        <v>RZAG11</v>
      </c>
      <c r="B71" s="70">
        <f t="shared" si="4"/>
        <v>0.12413793103448277</v>
      </c>
      <c r="C71" s="73">
        <v>8.6999999999999993</v>
      </c>
      <c r="D71" s="73">
        <v>10</v>
      </c>
      <c r="E71" s="72" cm="1">
        <f t="array" ref="E71">_FV(K71,"Preço")</f>
        <v>9.7799999999999994</v>
      </c>
      <c r="F71" s="72"/>
      <c r="G71" s="72">
        <v>9.5</v>
      </c>
      <c r="H71" s="63">
        <f t="shared" si="5"/>
        <v>1.0294736842105263</v>
      </c>
      <c r="I71" s="73" t="s">
        <v>8</v>
      </c>
      <c r="J71" s="59" t="str" cm="1">
        <f t="array" ref="J71">_xlfn.IFS(E71&lt;=C71,"COMPRA",E71&gt;=D71,"VENDA",E71&gt;C71,"NEUTRO",E71&lt;D71,"NEUTRO")</f>
        <v>NEUTRO</v>
      </c>
      <c r="K71" s="74" t="e" vm="70">
        <v>#VALUE!</v>
      </c>
    </row>
    <row r="72" spans="1:11" x14ac:dyDescent="0.3">
      <c r="A72" s="69" t="str" cm="1">
        <f t="array" ref="A72">_FV(K72,"Símbolo do ticker",TRUE)</f>
        <v>VCRA11</v>
      </c>
      <c r="B72" s="70">
        <f t="shared" si="4"/>
        <v>3.4736842105262977E-3</v>
      </c>
      <c r="C72" s="73">
        <v>95</v>
      </c>
      <c r="D72" s="73">
        <v>110</v>
      </c>
      <c r="E72" s="72" cm="1">
        <f t="array" ref="E72">_FV(K72,"Preço")</f>
        <v>95.33</v>
      </c>
      <c r="F72" s="72">
        <v>95</v>
      </c>
      <c r="G72" s="72">
        <v>102.68</v>
      </c>
      <c r="H72" s="63">
        <f t="shared" si="5"/>
        <v>0.92841838722243852</v>
      </c>
      <c r="I72" s="73" t="s">
        <v>8</v>
      </c>
      <c r="J72" s="59" t="str" cm="1">
        <f t="array" ref="J72">_xlfn.IFS(E72&lt;=C72,"COMPRA",E72&gt;=D72,"VENDA",E72&gt;C72,"NEUTRO",E72&lt;D72,"NEUTRO")</f>
        <v>NEUTRO</v>
      </c>
      <c r="K72" s="74" t="e" vm="71">
        <v>#VALUE!</v>
      </c>
    </row>
    <row r="73" spans="1:11" s="83" customFormat="1" x14ac:dyDescent="0.3">
      <c r="A73" s="69" t="str" cm="1">
        <f t="array" ref="A73">_FV(K73,"Símbolo do ticker",TRUE)</f>
        <v>VGIA11</v>
      </c>
      <c r="B73" s="70">
        <f t="shared" si="4"/>
        <v>6.1363636363636259E-2</v>
      </c>
      <c r="C73" s="71">
        <v>8.8000000000000007</v>
      </c>
      <c r="D73" s="71">
        <v>11.14</v>
      </c>
      <c r="E73" s="72" cm="1">
        <f t="array" ref="E73">_FV(K73,"Preço")</f>
        <v>9.34</v>
      </c>
      <c r="F73" s="72"/>
      <c r="G73" s="72">
        <v>9.51</v>
      </c>
      <c r="H73" s="63">
        <f t="shared" si="5"/>
        <v>0.98212407991587802</v>
      </c>
      <c r="I73" s="73" t="s">
        <v>8</v>
      </c>
      <c r="J73" s="59" t="str" cm="1">
        <f t="array" ref="J73">_xlfn.IFS(E73&lt;=C73,"COMPRA",E73&gt;=D73,"VENDA",E73&gt;C73,"NEUTRO",E73&lt;D73,"NEUTRO")</f>
        <v>NEUTRO</v>
      </c>
      <c r="K73" s="74" t="e" vm="72">
        <v>#VALUE!</v>
      </c>
    </row>
    <row r="74" spans="1:11" x14ac:dyDescent="0.3">
      <c r="A74" s="44" t="str" cm="1">
        <f t="array" ref="A74">_FV(K74,"Símbolo do ticker",TRUE)</f>
        <v>ALZR11</v>
      </c>
      <c r="B74" s="23">
        <f t="shared" si="4"/>
        <v>5.22935779816514E-2</v>
      </c>
      <c r="C74" s="13">
        <v>109</v>
      </c>
      <c r="D74" s="13">
        <v>120.15</v>
      </c>
      <c r="E74" s="11" cm="1">
        <f t="array" ref="E74">_FV(K74,"Preço")</f>
        <v>114.7</v>
      </c>
      <c r="F74" s="11">
        <v>86</v>
      </c>
      <c r="G74" s="11">
        <v>106.22</v>
      </c>
      <c r="H74" s="63">
        <f t="shared" si="5"/>
        <v>1.0798343061570326</v>
      </c>
      <c r="I74" s="12" t="s">
        <v>7</v>
      </c>
      <c r="J74" s="59" t="str" cm="1">
        <f t="array" ref="J74">_xlfn.IFS(E74&lt;=C74,"COMPRA",E74&gt;=D74,"VENDA",E74&gt;C74,"NEUTRO",E74&lt;D74,"NEUTRO")</f>
        <v>NEUTRO</v>
      </c>
      <c r="K74" s="4" t="e" vm="73">
        <v>#VALUE!</v>
      </c>
    </row>
    <row r="75" spans="1:11" x14ac:dyDescent="0.3">
      <c r="A75" s="48" t="str" cm="1">
        <f t="array" ref="A75">_FV(K75,"Símbolo do ticker",TRUE)</f>
        <v>BARI11</v>
      </c>
      <c r="B75" s="35">
        <f t="shared" si="4"/>
        <v>4.5454545454545456E-2</v>
      </c>
      <c r="C75" s="55">
        <v>77</v>
      </c>
      <c r="D75" s="55">
        <v>101.26</v>
      </c>
      <c r="E75" s="21" cm="1">
        <f t="array" ref="E75">_FV(K75,"Preço")</f>
        <v>80.5</v>
      </c>
      <c r="F75" s="21">
        <v>76.709999999999994</v>
      </c>
      <c r="G75" s="21">
        <v>96.51</v>
      </c>
      <c r="H75" s="63">
        <f t="shared" si="5"/>
        <v>0.83411045487514246</v>
      </c>
      <c r="I75" s="20" t="s">
        <v>7</v>
      </c>
      <c r="J75" s="59" t="str" cm="1">
        <f t="array" ref="J75">_xlfn.IFS(E75&lt;=C75,"COMPRA",E75&gt;=D75,"VENDA",E75&gt;C75,"NEUTRO",E75&lt;D75,"NEUTRO")</f>
        <v>NEUTRO</v>
      </c>
      <c r="K75" s="56" t="e" vm="74">
        <v>#VALUE!</v>
      </c>
    </row>
    <row r="76" spans="1:11" x14ac:dyDescent="0.3">
      <c r="A76" s="44" t="str" cm="1">
        <f t="array" ref="A76">_FV(K76,"Símbolo do ticker",TRUE)</f>
        <v>BRCO11</v>
      </c>
      <c r="B76" s="23">
        <f t="shared" si="4"/>
        <v>0.36434108527131792</v>
      </c>
      <c r="C76" s="13">
        <v>90.3</v>
      </c>
      <c r="D76" s="13">
        <v>130</v>
      </c>
      <c r="E76" s="11" cm="1">
        <f t="array" ref="E76">_FV(K76,"Preço")</f>
        <v>123.2</v>
      </c>
      <c r="F76" s="11">
        <v>84.5</v>
      </c>
      <c r="G76" s="11">
        <v>120.28</v>
      </c>
      <c r="H76" s="63">
        <f t="shared" si="5"/>
        <v>1.0242766877286331</v>
      </c>
      <c r="I76" s="12" t="s">
        <v>7</v>
      </c>
      <c r="J76" s="59" t="str" cm="1">
        <f t="array" ref="J76">_xlfn.IFS(E76&lt;=C76,"COMPRA",E76&gt;=D76,"VENDA",E76&gt;C76,"NEUTRO",E76&lt;D76,"NEUTRO")</f>
        <v>NEUTRO</v>
      </c>
      <c r="K76" s="4" t="e" vm="75">
        <v>#VALUE!</v>
      </c>
    </row>
    <row r="77" spans="1:11" x14ac:dyDescent="0.3">
      <c r="A77" s="48" t="str" cm="1">
        <f t="array" ref="A77">_FV(K77,"Símbolo do ticker",TRUE)</f>
        <v>BRCR11</v>
      </c>
      <c r="B77" s="35">
        <f t="shared" si="4"/>
        <v>8.5207100591715976E-2</v>
      </c>
      <c r="C77" s="55">
        <v>50.7</v>
      </c>
      <c r="D77" s="55">
        <v>77</v>
      </c>
      <c r="E77" s="21" cm="1">
        <f t="array" ref="E77">_FV(K77,"Preço")</f>
        <v>55.02</v>
      </c>
      <c r="F77" s="21">
        <v>50.45</v>
      </c>
      <c r="G77" s="21">
        <v>100.52</v>
      </c>
      <c r="H77" s="63">
        <f t="shared" si="5"/>
        <v>0.54735376044568251</v>
      </c>
      <c r="I77" s="20" t="s">
        <v>7</v>
      </c>
      <c r="J77" s="59" t="str" cm="1">
        <f t="array" ref="J77">_xlfn.IFS(E77&lt;=C77,"COMPRA",E77&gt;=D77,"VENDA",E77&gt;C77,"NEUTRO",E77&lt;D77,"NEUTRO")</f>
        <v>NEUTRO</v>
      </c>
      <c r="K77" s="22" t="e" vm="76">
        <v>#VALUE!</v>
      </c>
    </row>
    <row r="78" spans="1:11" x14ac:dyDescent="0.3">
      <c r="A78" s="48" t="str" cm="1">
        <f t="array" ref="A78">_FV(K78,"Símbolo do ticker",TRUE)</f>
        <v>BTCI11</v>
      </c>
      <c r="B78" s="35">
        <f t="shared" si="4"/>
        <v>0.1494117647058823</v>
      </c>
      <c r="C78" s="55">
        <v>8.5</v>
      </c>
      <c r="D78" s="55">
        <v>10.1</v>
      </c>
      <c r="E78" s="21" cm="1">
        <f t="array" ref="E78">_FV(K78,"Preço")</f>
        <v>9.77</v>
      </c>
      <c r="F78" s="21">
        <v>8</v>
      </c>
      <c r="G78" s="21">
        <v>10.25</v>
      </c>
      <c r="H78" s="63">
        <f t="shared" si="5"/>
        <v>0.95317073170731703</v>
      </c>
      <c r="I78" s="20" t="s">
        <v>7</v>
      </c>
      <c r="J78" s="59" t="str" cm="1">
        <f t="array" ref="J78">_xlfn.IFS(E78&lt;=C78,"COMPRA",E78&gt;=D78,"VENDA",E78&gt;C78,"NEUTRO",E78&lt;D78,"NEUTRO")</f>
        <v>NEUTRO</v>
      </c>
      <c r="K78" s="56" t="e" vm="77">
        <v>#VALUE!</v>
      </c>
    </row>
    <row r="79" spans="1:11" x14ac:dyDescent="0.3">
      <c r="A79" s="44" t="str" cm="1">
        <f t="array" ref="A79">_FV(K79,"Símbolo do ticker",TRUE)</f>
        <v>BTLG11</v>
      </c>
      <c r="B79" s="23">
        <f t="shared" si="4"/>
        <v>9.5404814004376351E-2</v>
      </c>
      <c r="C79" s="13">
        <v>91.4</v>
      </c>
      <c r="D79" s="13">
        <v>110</v>
      </c>
      <c r="E79" s="11" cm="1">
        <f t="array" ref="E79">_FV(K79,"Preço")</f>
        <v>100.12</v>
      </c>
      <c r="F79" s="11">
        <v>64.400000000000006</v>
      </c>
      <c r="G79" s="11">
        <v>98.55</v>
      </c>
      <c r="H79" s="63">
        <f t="shared" si="5"/>
        <v>1.0159309994926433</v>
      </c>
      <c r="I79" s="12" t="s">
        <v>7</v>
      </c>
      <c r="J79" s="59" t="str" cm="1">
        <f t="array" ref="J79">_xlfn.IFS(E79&lt;=C79,"COMPRA",E79&gt;=D79,"VENDA",E79&gt;C79,"NEUTRO",E79&lt;D79,"NEUTRO")</f>
        <v>NEUTRO</v>
      </c>
      <c r="K79" s="4" t="e" vm="78">
        <v>#VALUE!</v>
      </c>
    </row>
    <row r="80" spans="1:11" x14ac:dyDescent="0.3">
      <c r="A80" s="44" t="str" cm="1">
        <f t="array" ref="A80">_FV(K80,"Símbolo do ticker",TRUE)</f>
        <v>CACR11</v>
      </c>
      <c r="B80" s="23">
        <f t="shared" si="4"/>
        <v>4.6787148594377624E-2</v>
      </c>
      <c r="C80" s="13">
        <v>99.6</v>
      </c>
      <c r="D80" s="13">
        <v>110</v>
      </c>
      <c r="E80" s="11" cm="1">
        <f t="array" ref="E80">_FV(K80,"Preço")</f>
        <v>104.26</v>
      </c>
      <c r="F80" s="11">
        <v>95.7</v>
      </c>
      <c r="G80" s="11">
        <v>103.02</v>
      </c>
      <c r="H80" s="63">
        <f t="shared" si="5"/>
        <v>1.0120364977674239</v>
      </c>
      <c r="I80" s="12" t="s">
        <v>7</v>
      </c>
      <c r="J80" s="59" t="str" cm="1">
        <f t="array" ref="J80">_xlfn.IFS(E80&lt;=C80,"COMPRA",E80&gt;=D80,"VENDA",E80&gt;C80,"NEUTRO",E80&lt;D80,"NEUTRO")</f>
        <v>NEUTRO</v>
      </c>
      <c r="K80" s="2" t="e" vm="79">
        <v>#VALUE!</v>
      </c>
    </row>
    <row r="81" spans="1:11" x14ac:dyDescent="0.3">
      <c r="A81" s="44" t="str" cm="1">
        <f t="array" ref="A81">_FV(K81,"Símbolo do ticker",TRUE)</f>
        <v>CPTS11</v>
      </c>
      <c r="B81" s="23">
        <f t="shared" si="4"/>
        <v>2.0382165605095561E-2</v>
      </c>
      <c r="C81" s="13">
        <v>7.85</v>
      </c>
      <c r="D81" s="13">
        <v>9</v>
      </c>
      <c r="E81" s="11" cm="1">
        <f t="array" ref="E81">_FV(K81,"Preço")</f>
        <v>8.01</v>
      </c>
      <c r="F81" s="11">
        <v>74.86</v>
      </c>
      <c r="G81" s="11">
        <v>91.05</v>
      </c>
      <c r="H81" s="63">
        <f t="shared" si="5"/>
        <v>8.7973640856672156E-2</v>
      </c>
      <c r="I81" s="12" t="s">
        <v>7</v>
      </c>
      <c r="J81" s="59" t="str" cm="1">
        <f t="array" ref="J81">_xlfn.IFS(E81&lt;=C81,"COMPRA",E81&gt;=D81,"VENDA",E81&gt;C81,"NEUTRO",E81&lt;D81,"NEUTRO")</f>
        <v>NEUTRO</v>
      </c>
      <c r="K81" s="3" t="e" vm="80">
        <v>#VALUE!</v>
      </c>
    </row>
    <row r="82" spans="1:11" x14ac:dyDescent="0.3">
      <c r="A82" s="50" t="str" cm="1">
        <f t="array" ref="A82">_FV(K82,"Símbolo do ticker",TRUE)</f>
        <v>CVBI11</v>
      </c>
      <c r="B82" s="23">
        <f t="shared" si="4"/>
        <v>7.0575718169996443E-2</v>
      </c>
      <c r="C82" s="13">
        <v>84.59</v>
      </c>
      <c r="D82" s="13">
        <v>101</v>
      </c>
      <c r="E82" s="11" cm="1">
        <f t="array" ref="E82">_FV(K82,"Preço")</f>
        <v>90.56</v>
      </c>
      <c r="F82" s="11">
        <v>67.5</v>
      </c>
      <c r="G82" s="11">
        <v>95.32</v>
      </c>
      <c r="H82" s="63">
        <f t="shared" si="5"/>
        <v>0.95006294586655482</v>
      </c>
      <c r="I82" s="12" t="s">
        <v>7</v>
      </c>
      <c r="J82" s="59" t="str" cm="1">
        <f t="array" ref="J82">_xlfn.IFS(E82&lt;=C82,"COMPRA",E82&gt;=D82,"VENDA",E82&gt;C82,"NEUTRO",E82&lt;D82,"NEUTRO")</f>
        <v>NEUTRO</v>
      </c>
      <c r="K82" s="2" t="e" vm="81">
        <v>#VALUE!</v>
      </c>
    </row>
    <row r="83" spans="1:11" x14ac:dyDescent="0.3">
      <c r="A83" s="44" t="str" cm="1">
        <f t="array" ref="A83">_FV(K83,"Símbolo do ticker",TRUE)</f>
        <v>GAME11</v>
      </c>
      <c r="B83" s="23">
        <f t="shared" si="4"/>
        <v>0.11341463414634166</v>
      </c>
      <c r="C83" s="13">
        <v>8.1999999999999993</v>
      </c>
      <c r="D83" s="13">
        <v>10.09</v>
      </c>
      <c r="E83" s="11" cm="1">
        <f t="array" ref="E83">_FV(K83,"Preço")</f>
        <v>9.1300000000000008</v>
      </c>
      <c r="F83" s="11">
        <v>8.1999999999999993</v>
      </c>
      <c r="G83" s="11">
        <v>10.039999999999999</v>
      </c>
      <c r="H83" s="63">
        <f t="shared" si="5"/>
        <v>0.909362549800797</v>
      </c>
      <c r="I83" s="12" t="s">
        <v>7</v>
      </c>
      <c r="J83" s="59" t="str" cm="1">
        <f t="array" ref="J83">_xlfn.IFS(E83&lt;=C83,"COMPRA",E83&gt;=D83,"VENDA",E83&gt;C83,"NEUTRO",E83&lt;D83,"NEUTRO")</f>
        <v>NEUTRO</v>
      </c>
      <c r="K83" s="3" t="e" vm="82">
        <v>#VALUE!</v>
      </c>
    </row>
    <row r="84" spans="1:11" x14ac:dyDescent="0.3">
      <c r="A84" s="44" t="str" cm="1">
        <f t="array" ref="A84">_FV(K84,"Símbolo do ticker",TRUE)</f>
        <v>GCRI11</v>
      </c>
      <c r="B84" s="23">
        <f t="shared" si="4"/>
        <v>9.6551724137931422E-3</v>
      </c>
      <c r="C84" s="13">
        <v>87</v>
      </c>
      <c r="D84" s="13">
        <v>99.6</v>
      </c>
      <c r="E84" s="11" cm="1">
        <f t="array" ref="E84">_FV(K84,"Preço")</f>
        <v>87.84</v>
      </c>
      <c r="F84" s="11">
        <v>87.74</v>
      </c>
      <c r="G84" s="11">
        <v>95.9</v>
      </c>
      <c r="H84" s="63">
        <f t="shared" si="5"/>
        <v>0.91595411887382694</v>
      </c>
      <c r="I84" s="12" t="s">
        <v>7</v>
      </c>
      <c r="J84" s="59" t="str" cm="1">
        <f t="array" ref="J84">_xlfn.IFS(E84&lt;=C84,"COMPRA",E84&gt;=D84,"VENDA",E84&gt;C84,"NEUTRO",E84&lt;D84,"NEUTRO")</f>
        <v>NEUTRO</v>
      </c>
      <c r="K84" s="2" t="e" vm="83">
        <v>#VALUE!</v>
      </c>
    </row>
    <row r="85" spans="1:11" x14ac:dyDescent="0.3">
      <c r="A85" s="50" t="str" cm="1">
        <f t="array" ref="A85">_FV(K85,"Símbolo do ticker",TRUE)</f>
        <v>GLOG11</v>
      </c>
      <c r="B85" s="23">
        <f t="shared" si="4"/>
        <v>5.2499999999999977E-2</v>
      </c>
      <c r="C85" s="13">
        <v>60</v>
      </c>
      <c r="D85" s="13">
        <v>81</v>
      </c>
      <c r="E85" s="11" cm="1">
        <f t="array" ref="E85">_FV(K85,"Preço")</f>
        <v>63.15</v>
      </c>
      <c r="F85" s="11">
        <v>66.05</v>
      </c>
      <c r="G85" s="11">
        <v>106.38</v>
      </c>
      <c r="H85" s="63">
        <f t="shared" si="5"/>
        <v>0.59362662154540324</v>
      </c>
      <c r="I85" s="12" t="s">
        <v>7</v>
      </c>
      <c r="J85" s="59" t="str" cm="1">
        <f t="array" ref="J85">_xlfn.IFS(E85&lt;=C85,"COMPRA",E85&gt;=D85,"VENDA",E85&gt;C85,"NEUTRO",E85&lt;D85,"NEUTRO")</f>
        <v>NEUTRO</v>
      </c>
      <c r="K85" s="2" t="e" vm="84">
        <v>#VALUE!</v>
      </c>
    </row>
    <row r="86" spans="1:11" x14ac:dyDescent="0.3">
      <c r="A86" s="50" t="str" cm="1">
        <f t="array" ref="A86">_FV(K86,"Símbolo do ticker",TRUE)</f>
        <v>HGBS11</v>
      </c>
      <c r="B86" s="23">
        <f t="shared" si="4"/>
        <v>0.28604519774011294</v>
      </c>
      <c r="C86" s="13">
        <v>177</v>
      </c>
      <c r="D86" s="13">
        <v>250</v>
      </c>
      <c r="E86" s="11" cm="1">
        <f t="array" ref="E86">_FV(K86,"Preço")</f>
        <v>227.63</v>
      </c>
      <c r="F86" s="11">
        <v>155.55000000000001</v>
      </c>
      <c r="G86" s="11">
        <v>221</v>
      </c>
      <c r="H86" s="63">
        <f t="shared" si="5"/>
        <v>1.03</v>
      </c>
      <c r="I86" s="12" t="s">
        <v>7</v>
      </c>
      <c r="J86" s="59" t="str" cm="1">
        <f t="array" ref="J86">_xlfn.IFS(E86&lt;=C86,"COMPRA",E86&gt;=D86,"VENDA",E86&gt;C86,"NEUTRO",E86&lt;D86,"NEUTRO")</f>
        <v>NEUTRO</v>
      </c>
      <c r="K86" s="3" t="e" vm="85">
        <v>#VALUE!</v>
      </c>
    </row>
    <row r="87" spans="1:11" x14ac:dyDescent="0.3">
      <c r="A87" s="50" t="str" cm="1">
        <f t="array" ref="A87">_FV(K87,"Símbolo do ticker",TRUE)</f>
        <v>HGCR11</v>
      </c>
      <c r="B87" s="23">
        <f t="shared" si="4"/>
        <v>6.8463886063072271E-2</v>
      </c>
      <c r="C87" s="13">
        <v>98.3</v>
      </c>
      <c r="D87" s="13">
        <v>109</v>
      </c>
      <c r="E87" s="11" cm="1">
        <f t="array" ref="E87">_FV(K87,"Preço")</f>
        <v>105.03</v>
      </c>
      <c r="F87" s="11">
        <v>87.8</v>
      </c>
      <c r="G87" s="11">
        <v>102.8</v>
      </c>
      <c r="H87" s="63">
        <f t="shared" si="5"/>
        <v>1.0216926070038912</v>
      </c>
      <c r="I87" s="12" t="s">
        <v>7</v>
      </c>
      <c r="J87" s="59" t="str" cm="1">
        <f t="array" ref="J87">_xlfn.IFS(E87&lt;=C87,"COMPRA",E87&gt;=D87,"VENDA",E87&gt;C87,"NEUTRO",E87&lt;D87,"NEUTRO")</f>
        <v>NEUTRO</v>
      </c>
      <c r="K87" s="3" t="e" vm="86">
        <v>#VALUE!</v>
      </c>
    </row>
    <row r="88" spans="1:11" x14ac:dyDescent="0.3">
      <c r="A88" s="45" t="str" cm="1">
        <f t="array" ref="A88">_FV(K88,"Símbolo do ticker",TRUE)</f>
        <v>HGLG11</v>
      </c>
      <c r="B88" s="34">
        <f t="shared" si="4"/>
        <v>1.4358974358974418E-2</v>
      </c>
      <c r="C88" s="18">
        <v>156</v>
      </c>
      <c r="D88" s="18">
        <v>174</v>
      </c>
      <c r="E88" s="16" cm="1">
        <f t="array" ref="E88">_FV(K88,"Preço")</f>
        <v>158.24</v>
      </c>
      <c r="F88" s="16">
        <v>126.5</v>
      </c>
      <c r="G88" s="16">
        <v>153</v>
      </c>
      <c r="H88" s="63">
        <f t="shared" si="5"/>
        <v>1.0342483660130719</v>
      </c>
      <c r="I88" s="15" t="s">
        <v>7</v>
      </c>
      <c r="J88" s="59" t="str" cm="1">
        <f t="array" ref="J88">_xlfn.IFS(E88&lt;=C88,"COMPRA",E88&gt;=D88,"VENDA",E88&gt;C88,"NEUTRO",E88&lt;D88,"NEUTRO")</f>
        <v>NEUTRO</v>
      </c>
      <c r="K88" s="19" t="e" vm="87">
        <v>#VALUE!</v>
      </c>
    </row>
    <row r="89" spans="1:11" x14ac:dyDescent="0.3">
      <c r="A89" s="50" t="str" cm="1">
        <f t="array" ref="A89">_FV(K89,"Símbolo do ticker",TRUE)</f>
        <v>HGPO11</v>
      </c>
      <c r="B89" s="23">
        <f t="shared" si="4"/>
        <v>0.14773109243697488</v>
      </c>
      <c r="C89" s="13">
        <v>238</v>
      </c>
      <c r="D89" s="13">
        <v>298</v>
      </c>
      <c r="E89" s="11" cm="1">
        <f t="array" ref="E89">_FV(K89,"Preço")</f>
        <v>273.16000000000003</v>
      </c>
      <c r="F89" s="11">
        <v>178</v>
      </c>
      <c r="G89" s="11">
        <v>299</v>
      </c>
      <c r="H89" s="63">
        <f t="shared" si="5"/>
        <v>0.91357859531772578</v>
      </c>
      <c r="I89" s="12" t="s">
        <v>7</v>
      </c>
      <c r="J89" s="59" t="str" cm="1">
        <f t="array" ref="J89">_xlfn.IFS(E89&lt;=C89,"COMPRA",E89&gt;=D89,"VENDA",E89&gt;C89,"NEUTRO",E89&lt;D89,"NEUTRO")</f>
        <v>NEUTRO</v>
      </c>
      <c r="K89" s="3" t="e" vm="88">
        <v>#VALUE!</v>
      </c>
    </row>
    <row r="90" spans="1:11" x14ac:dyDescent="0.3">
      <c r="A90" s="44" t="str" cm="1">
        <f t="array" ref="A90">_FV(K90,"Símbolo do ticker",TRUE)</f>
        <v>HGRE11</v>
      </c>
      <c r="B90" s="23">
        <f t="shared" si="4"/>
        <v>0.14628922618493337</v>
      </c>
      <c r="C90" s="13">
        <v>107.39</v>
      </c>
      <c r="D90" s="13">
        <v>150</v>
      </c>
      <c r="E90" s="11" cm="1">
        <f t="array" ref="E90">_FV(K90,"Preço")</f>
        <v>123.1</v>
      </c>
      <c r="F90" s="11">
        <v>107.39</v>
      </c>
      <c r="G90" s="11">
        <v>156.30000000000001</v>
      </c>
      <c r="H90" s="63">
        <f t="shared" si="5"/>
        <v>0.78758797184900819</v>
      </c>
      <c r="I90" s="12" t="s">
        <v>7</v>
      </c>
      <c r="J90" s="59" t="str" cm="1">
        <f t="array" ref="J90">_xlfn.IFS(E90&lt;=C90,"COMPRA",E90&gt;=D90,"VENDA",E90&gt;C90,"NEUTRO",E90&lt;D90,"NEUTRO")</f>
        <v>NEUTRO</v>
      </c>
      <c r="K90" s="3" t="e" vm="89">
        <v>#VALUE!</v>
      </c>
    </row>
    <row r="91" spans="1:11" x14ac:dyDescent="0.3">
      <c r="A91" s="44" t="str" cm="1">
        <f t="array" ref="A91">_FV(K91,"Símbolo do ticker",TRUE)</f>
        <v>HGRU11</v>
      </c>
      <c r="B91" s="23">
        <f t="shared" si="4"/>
        <v>0.12773403324584434</v>
      </c>
      <c r="C91" s="13">
        <v>114.3</v>
      </c>
      <c r="D91" s="13">
        <v>140</v>
      </c>
      <c r="E91" s="11" cm="1">
        <f t="array" ref="E91">_FV(K91,"Preço")</f>
        <v>128.9</v>
      </c>
      <c r="F91" s="11">
        <v>101</v>
      </c>
      <c r="G91" s="11">
        <v>123.91</v>
      </c>
      <c r="H91" s="63">
        <f t="shared" si="5"/>
        <v>1.040271164554919</v>
      </c>
      <c r="I91" s="12" t="s">
        <v>7</v>
      </c>
      <c r="J91" s="59" t="str" cm="1">
        <f t="array" ref="J91">_xlfn.IFS(E91&lt;=C91,"COMPRA",E91&gt;=D91,"VENDA",E91&gt;C91,"NEUTRO",E91&lt;D91,"NEUTRO")</f>
        <v>NEUTRO</v>
      </c>
      <c r="K91" s="3" t="e" vm="90">
        <v>#VALUE!</v>
      </c>
    </row>
    <row r="92" spans="1:11" x14ac:dyDescent="0.3">
      <c r="A92" s="44" t="str" cm="1">
        <f t="array" ref="A92">_FV(K92,"Símbolo do ticker",TRUE)</f>
        <v>HSLG11</v>
      </c>
      <c r="B92" s="23">
        <f t="shared" si="4"/>
        <v>0.21453566621803496</v>
      </c>
      <c r="C92" s="13">
        <v>74.3</v>
      </c>
      <c r="D92" s="13">
        <v>103</v>
      </c>
      <c r="E92" s="11" cm="1">
        <f t="array" ref="E92">_FV(K92,"Preço")</f>
        <v>90.24</v>
      </c>
      <c r="F92" s="11">
        <v>74.099999999999994</v>
      </c>
      <c r="G92" s="11">
        <v>104</v>
      </c>
      <c r="H92" s="63">
        <f t="shared" si="5"/>
        <v>0.86769230769230765</v>
      </c>
      <c r="I92" s="12" t="s">
        <v>7</v>
      </c>
      <c r="J92" s="59" t="str" cm="1">
        <f t="array" ref="J92">_xlfn.IFS(E92&lt;=C92,"COMPRA",E92&gt;=D92,"VENDA",E92&gt;C92,"NEUTRO",E92&lt;D92,"NEUTRO")</f>
        <v>NEUTRO</v>
      </c>
      <c r="K92" s="5" t="e" vm="91">
        <v>#VALUE!</v>
      </c>
    </row>
    <row r="93" spans="1:11" x14ac:dyDescent="0.3">
      <c r="A93" s="44" t="str" cm="1">
        <f t="array" ref="A93">_FV(K93,"Símbolo do ticker",TRUE)</f>
        <v>HSML11</v>
      </c>
      <c r="B93" s="23">
        <f t="shared" si="4"/>
        <v>0.24342548887390419</v>
      </c>
      <c r="C93" s="13">
        <v>74.150000000000006</v>
      </c>
      <c r="D93" s="13">
        <v>98</v>
      </c>
      <c r="E93" s="11" cm="1">
        <f t="array" ref="E93">_FV(K93,"Preço")</f>
        <v>92.2</v>
      </c>
      <c r="F93" s="11">
        <v>70</v>
      </c>
      <c r="G93" s="11">
        <v>95</v>
      </c>
      <c r="H93" s="63">
        <f t="shared" si="5"/>
        <v>0.97052631578947368</v>
      </c>
      <c r="I93" s="12" t="s">
        <v>7</v>
      </c>
      <c r="J93" s="59" t="str" cm="1">
        <f t="array" ref="J93">_xlfn.IFS(E93&lt;=C93,"COMPRA",E93&gt;=D93,"VENDA",E93&gt;C93,"NEUTRO",E93&lt;D93,"NEUTRO")</f>
        <v>NEUTRO</v>
      </c>
      <c r="K93" s="5" t="e" vm="92">
        <v>#VALUE!</v>
      </c>
    </row>
    <row r="94" spans="1:11" x14ac:dyDescent="0.3">
      <c r="A94" s="50" t="str" cm="1">
        <f t="array" ref="A94">_FV(K94,"Símbolo do ticker",TRUE)</f>
        <v>HTMX11</v>
      </c>
      <c r="B94" s="23">
        <f t="shared" si="4"/>
        <v>0.55575757575757589</v>
      </c>
      <c r="C94" s="13">
        <v>99</v>
      </c>
      <c r="D94" s="13">
        <v>165</v>
      </c>
      <c r="E94" s="11" cm="1">
        <f t="array" ref="E94">_FV(K94,"Preço")</f>
        <v>154.02000000000001</v>
      </c>
      <c r="F94" s="11">
        <v>73.3</v>
      </c>
      <c r="G94" s="11">
        <v>138</v>
      </c>
      <c r="H94" s="63">
        <f t="shared" si="5"/>
        <v>1.1160869565217393</v>
      </c>
      <c r="I94" s="12" t="s">
        <v>7</v>
      </c>
      <c r="J94" s="59" t="str" cm="1">
        <f t="array" ref="J94">_xlfn.IFS(E94&lt;=C94,"COMPRA",E94&gt;=D94,"VENDA",E94&gt;C94,"NEUTRO",E94&lt;D94,"NEUTRO")</f>
        <v>NEUTRO</v>
      </c>
      <c r="K94" s="3" t="e" vm="93">
        <v>#VALUE!</v>
      </c>
    </row>
    <row r="95" spans="1:11" x14ac:dyDescent="0.3">
      <c r="A95" s="48" t="str" cm="1">
        <f t="array" ref="A95">_FV(K95,"Símbolo do ticker",TRUE)</f>
        <v>IBCR11</v>
      </c>
      <c r="B95" s="35">
        <f t="shared" si="4"/>
        <v>0.15298398835516724</v>
      </c>
      <c r="C95" s="55">
        <v>68.7</v>
      </c>
      <c r="D95" s="55">
        <v>96</v>
      </c>
      <c r="E95" s="21" cm="1">
        <f t="array" ref="E95">_FV(K95,"Preço")</f>
        <v>79.209999999999994</v>
      </c>
      <c r="F95" s="21">
        <v>68.5</v>
      </c>
      <c r="G95" s="21">
        <v>95.94</v>
      </c>
      <c r="H95" s="63">
        <f t="shared" si="5"/>
        <v>0.82562017927871578</v>
      </c>
      <c r="I95" s="20" t="s">
        <v>7</v>
      </c>
      <c r="J95" s="59" t="str" cm="1">
        <f t="array" ref="J95">_xlfn.IFS(E95&lt;=C95,"COMPRA",E95&gt;=D95,"VENDA",E95&gt;C95,"NEUTRO",E95&lt;D95,"NEUTRO")</f>
        <v>NEUTRO</v>
      </c>
      <c r="K95" s="56" t="e" vm="94">
        <v>#VALUE!</v>
      </c>
    </row>
    <row r="96" spans="1:11" x14ac:dyDescent="0.3">
      <c r="A96" s="44" t="str" cm="1">
        <f t="array" ref="A96">_FV(K96,"Símbolo do ticker",TRUE)</f>
        <v>JSRE11</v>
      </c>
      <c r="B96" s="23">
        <f t="shared" si="4"/>
        <v>0.14311475409836072</v>
      </c>
      <c r="C96" s="13">
        <v>61</v>
      </c>
      <c r="D96" s="13">
        <v>89</v>
      </c>
      <c r="E96" s="11" cm="1">
        <f t="array" ref="E96">_FV(K96,"Preço")</f>
        <v>69.73</v>
      </c>
      <c r="F96" s="11">
        <v>61</v>
      </c>
      <c r="G96" s="11">
        <v>112.72</v>
      </c>
      <c r="H96" s="63">
        <f t="shared" si="5"/>
        <v>0.61861249112845995</v>
      </c>
      <c r="I96" s="12" t="s">
        <v>7</v>
      </c>
      <c r="J96" s="59" t="str" cm="1">
        <f t="array" ref="J96">_xlfn.IFS(E96&lt;=C96,"COMPRA",E96&gt;=D96,"VENDA",E96&gt;C96,"NEUTRO",E96&lt;D96,"NEUTRO")</f>
        <v>NEUTRO</v>
      </c>
      <c r="K96" s="3" t="e" vm="95">
        <v>#VALUE!</v>
      </c>
    </row>
    <row r="97" spans="1:11" x14ac:dyDescent="0.3">
      <c r="A97" s="50" t="str" cm="1">
        <f t="array" ref="A97">_FV(K97,"Símbolo do ticker",TRUE)</f>
        <v>KNCR11</v>
      </c>
      <c r="B97" s="23">
        <f t="shared" si="4"/>
        <v>8.8064516129032239E-2</v>
      </c>
      <c r="C97" s="13">
        <v>93</v>
      </c>
      <c r="D97" s="13">
        <v>103</v>
      </c>
      <c r="E97" s="11" cm="1">
        <f t="array" ref="E97">_FV(K97,"Preço")</f>
        <v>101.19</v>
      </c>
      <c r="F97" s="11">
        <v>85.5</v>
      </c>
      <c r="G97" s="11">
        <v>100.77</v>
      </c>
      <c r="H97" s="63">
        <f t="shared" si="5"/>
        <v>1.004167907115213</v>
      </c>
      <c r="I97" s="12" t="s">
        <v>7</v>
      </c>
      <c r="J97" s="59" t="str" cm="1">
        <f t="array" ref="J97">_xlfn.IFS(E97&lt;=C97,"COMPRA",E97&gt;=D97,"VENDA",E97&gt;C97,"NEUTRO",E97&lt;D97,"NEUTRO")</f>
        <v>NEUTRO</v>
      </c>
      <c r="K97" s="2" t="e" vm="96">
        <v>#VALUE!</v>
      </c>
    </row>
    <row r="98" spans="1:11" x14ac:dyDescent="0.3">
      <c r="A98" s="44" t="str" cm="1">
        <f t="array" ref="A98">_FV(K98,"Símbolo do ticker",TRUE)</f>
        <v>KNRI11</v>
      </c>
      <c r="B98" s="23">
        <f t="shared" ref="B98:B129" si="6">(E98-C98)/C98</f>
        <v>0.18651851851851856</v>
      </c>
      <c r="C98" s="13">
        <v>135</v>
      </c>
      <c r="D98" s="13">
        <v>175</v>
      </c>
      <c r="E98" s="11">
        <v>160.18</v>
      </c>
      <c r="F98" s="11">
        <v>127.65</v>
      </c>
      <c r="G98" s="11">
        <v>160</v>
      </c>
      <c r="H98" s="63">
        <f t="shared" ref="H98:H129" si="7">E98/G98</f>
        <v>1.001125</v>
      </c>
      <c r="I98" s="12" t="s">
        <v>7</v>
      </c>
      <c r="J98" s="59" t="str" cm="1">
        <f t="array" ref="J98">_xlfn.IFS(E98&lt;=C98,"COMPRA",E98&gt;=D98,"VENDA",E98&gt;C98,"NEUTRO",E98&lt;D98,"NEUTRO")</f>
        <v>NEUTRO</v>
      </c>
      <c r="K98" s="5" t="e" vm="97">
        <v>#VALUE!</v>
      </c>
    </row>
    <row r="99" spans="1:11" x14ac:dyDescent="0.3">
      <c r="A99" s="48" t="str" cm="1">
        <f t="array" ref="A99">_FV(K99,"Símbolo do ticker",TRUE)</f>
        <v>KNSC11</v>
      </c>
      <c r="B99" s="35">
        <f t="shared" si="6"/>
        <v>6.5868263473053898E-2</v>
      </c>
      <c r="C99" s="55">
        <v>83.5</v>
      </c>
      <c r="D99" s="55">
        <v>95.5</v>
      </c>
      <c r="E99" s="21" cm="1">
        <f t="array" ref="E99">_FV(K99,"Preço")</f>
        <v>89</v>
      </c>
      <c r="F99" s="21">
        <v>83.42</v>
      </c>
      <c r="G99" s="21">
        <v>90.49</v>
      </c>
      <c r="H99" s="63">
        <f t="shared" si="7"/>
        <v>0.98353409216488019</v>
      </c>
      <c r="I99" s="20" t="s">
        <v>7</v>
      </c>
      <c r="J99" s="59" t="str" cm="1">
        <f t="array" ref="J99">_xlfn.IFS(E99&lt;=C99,"COMPRA",E99&gt;=D99,"VENDA",E99&gt;C99,"NEUTRO",E99&lt;D99,"NEUTRO")</f>
        <v>NEUTRO</v>
      </c>
      <c r="K99" s="57" t="e" vm="98">
        <v>#VALUE!</v>
      </c>
    </row>
    <row r="100" spans="1:11" x14ac:dyDescent="0.3">
      <c r="A100" s="44" t="str" cm="1">
        <f t="array" ref="A100">_FV(K100,"Símbolo do ticker",TRUE)</f>
        <v>LGCP11</v>
      </c>
      <c r="B100" s="23">
        <f t="shared" si="6"/>
        <v>0.18141097424412106</v>
      </c>
      <c r="C100" s="13">
        <v>71.44</v>
      </c>
      <c r="D100" s="13">
        <v>95</v>
      </c>
      <c r="E100" s="11" cm="1">
        <f t="array" ref="E100">_FV(K100,"Preço")</f>
        <v>84.4</v>
      </c>
      <c r="F100" s="11">
        <v>71.44</v>
      </c>
      <c r="G100" s="11">
        <v>102.86</v>
      </c>
      <c r="H100" s="63">
        <f t="shared" si="7"/>
        <v>0.82053276297880617</v>
      </c>
      <c r="I100" s="12" t="s">
        <v>7</v>
      </c>
      <c r="J100" s="59" t="str" cm="1">
        <f t="array" ref="J100">_xlfn.IFS(E100&lt;=C100,"COMPRA",E100&gt;=D100,"VENDA",E100&gt;C100,"NEUTRO",E100&lt;D100,"NEUTRO")</f>
        <v>NEUTRO</v>
      </c>
      <c r="K100" s="5" t="e" vm="99">
        <v>#VALUE!</v>
      </c>
    </row>
    <row r="101" spans="1:11" x14ac:dyDescent="0.3">
      <c r="A101" s="44" t="str" cm="1">
        <f t="array" ref="A101">_FV(K101,"Símbolo do ticker",TRUE)</f>
        <v>LVBI11</v>
      </c>
      <c r="B101" s="23">
        <f t="shared" si="6"/>
        <v>0.27523830155979218</v>
      </c>
      <c r="C101" s="13">
        <v>92.32</v>
      </c>
      <c r="D101" s="13">
        <v>120</v>
      </c>
      <c r="E101" s="11" cm="1">
        <f t="array" ref="E101">_FV(K101,"Preço")</f>
        <v>117.73</v>
      </c>
      <c r="F101" s="11">
        <v>86</v>
      </c>
      <c r="G101" s="11">
        <v>115.5</v>
      </c>
      <c r="H101" s="63">
        <f t="shared" si="7"/>
        <v>1.0193073593073594</v>
      </c>
      <c r="I101" s="12" t="s">
        <v>7</v>
      </c>
      <c r="J101" s="59" t="str" cm="1">
        <f t="array" ref="J101">_xlfn.IFS(E101&lt;=C101,"COMPRA",E101&gt;=D101,"VENDA",E101&gt;C101,"NEUTRO",E101&lt;D101,"NEUTRO")</f>
        <v>NEUTRO</v>
      </c>
      <c r="K101" s="5" t="e" vm="100">
        <v>#VALUE!</v>
      </c>
    </row>
    <row r="102" spans="1:11" x14ac:dyDescent="0.3">
      <c r="A102" s="44" t="str" cm="1">
        <f t="array" ref="A102">_FV(K102,"Símbolo do ticker",TRUE)</f>
        <v>MALL11</v>
      </c>
      <c r="B102" s="23">
        <f t="shared" si="6"/>
        <v>0.18336425479282628</v>
      </c>
      <c r="C102" s="13">
        <v>97.02</v>
      </c>
      <c r="D102" s="13">
        <v>120</v>
      </c>
      <c r="E102" s="11" cm="1">
        <f t="array" ref="E102">_FV(K102,"Preço")</f>
        <v>114.81</v>
      </c>
      <c r="F102" s="11">
        <v>62.6</v>
      </c>
      <c r="G102" s="11">
        <v>120</v>
      </c>
      <c r="H102" s="63">
        <f t="shared" si="7"/>
        <v>0.95674999999999999</v>
      </c>
      <c r="I102" s="12" t="s">
        <v>7</v>
      </c>
      <c r="J102" s="59" t="str" cm="1">
        <f t="array" ref="J102">_xlfn.IFS(E102&lt;=C102,"COMPRA",E102&gt;=D102,"VENDA",E102&gt;C102,"NEUTRO",E102&lt;D102,"NEUTRO")</f>
        <v>NEUTRO</v>
      </c>
      <c r="K102" s="3" t="e" vm="101">
        <v>#VALUE!</v>
      </c>
    </row>
    <row r="103" spans="1:11" x14ac:dyDescent="0.3">
      <c r="A103" s="50" t="str" cm="1">
        <f t="array" ref="A103">_FV(K103,"Símbolo do ticker",TRUE)</f>
        <v>MCCI11</v>
      </c>
      <c r="B103" s="23">
        <f t="shared" si="6"/>
        <v>0.1285542168674699</v>
      </c>
      <c r="C103" s="13">
        <v>83</v>
      </c>
      <c r="D103" s="13">
        <v>100</v>
      </c>
      <c r="E103" s="11" cm="1">
        <f t="array" ref="E103">_FV(K103,"Preço")</f>
        <v>93.67</v>
      </c>
      <c r="F103" s="11">
        <v>83.7</v>
      </c>
      <c r="G103" s="11">
        <v>95</v>
      </c>
      <c r="H103" s="63">
        <f t="shared" si="7"/>
        <v>0.98599999999999999</v>
      </c>
      <c r="I103" s="12" t="s">
        <v>7</v>
      </c>
      <c r="J103" s="59" t="str" cm="1">
        <f t="array" ref="J103">_xlfn.IFS(E103&lt;=C103,"COMPRA",E103&gt;=D103,"VENDA",E103&gt;C103,"NEUTRO",E103&lt;D103,"NEUTRO")</f>
        <v>NEUTRO</v>
      </c>
      <c r="K103" s="3" t="e" vm="102">
        <v>#VALUE!</v>
      </c>
    </row>
    <row r="104" spans="1:11" x14ac:dyDescent="0.3">
      <c r="A104" s="44" t="str" cm="1">
        <f t="array" ref="A104">_FV(K104,"Símbolo do ticker",TRUE)</f>
        <v>MORE11</v>
      </c>
      <c r="B104" s="23">
        <f t="shared" si="6"/>
        <v>0.25278246205733573</v>
      </c>
      <c r="C104" s="13">
        <v>59.3</v>
      </c>
      <c r="D104" s="13">
        <v>80</v>
      </c>
      <c r="E104" s="11" cm="1">
        <f t="array" ref="E104">_FV(K104,"Preço")</f>
        <v>74.290000000000006</v>
      </c>
      <c r="F104" s="11">
        <v>59.2</v>
      </c>
      <c r="G104" s="11">
        <v>80.92</v>
      </c>
      <c r="H104" s="63">
        <f t="shared" si="7"/>
        <v>0.91806722689075637</v>
      </c>
      <c r="I104" s="12" t="s">
        <v>7</v>
      </c>
      <c r="J104" s="59" t="str" cm="1">
        <f t="array" ref="J104">_xlfn.IFS(E104&lt;=C104,"COMPRA",E104&gt;=D104,"VENDA",E104&gt;C104,"NEUTRO",E104&lt;D104,"NEUTRO")</f>
        <v>NEUTRO</v>
      </c>
      <c r="K104" s="6" t="e" vm="103">
        <v>#VALUE!</v>
      </c>
    </row>
    <row r="105" spans="1:11" x14ac:dyDescent="0.3">
      <c r="A105" s="48" t="str" cm="1">
        <f t="array" ref="A105">_FV(K105,"Símbolo do ticker",TRUE)</f>
        <v>NCHB11</v>
      </c>
      <c r="B105" s="35">
        <f t="shared" si="6"/>
        <v>5.2763157894736908E-2</v>
      </c>
      <c r="C105" s="55">
        <v>76</v>
      </c>
      <c r="D105" s="55">
        <v>97.91</v>
      </c>
      <c r="E105" s="21" cm="1">
        <f t="array" ref="E105">_FV(K105,"Preço")</f>
        <v>80.010000000000005</v>
      </c>
      <c r="F105" s="21">
        <v>75.989999999999995</v>
      </c>
      <c r="G105" s="21">
        <v>90</v>
      </c>
      <c r="H105" s="63">
        <f t="shared" si="7"/>
        <v>0.88900000000000001</v>
      </c>
      <c r="I105" s="20" t="s">
        <v>7</v>
      </c>
      <c r="J105" s="59" t="str" cm="1">
        <f t="array" ref="J105">_xlfn.IFS(E105&lt;=C105,"COMPRA",E105&gt;=D105,"VENDA",E105&gt;C105,"NEUTRO",E105&lt;D105,"NEUTRO")</f>
        <v>NEUTRO</v>
      </c>
      <c r="K105" s="22" t="e" vm="104">
        <v>#VALUE!</v>
      </c>
    </row>
    <row r="106" spans="1:11" x14ac:dyDescent="0.3">
      <c r="A106" s="50" t="str" cm="1">
        <f t="array" ref="A106">_FV(K106,"Símbolo do ticker",TRUE)</f>
        <v>NEWL11</v>
      </c>
      <c r="B106" s="23">
        <f t="shared" si="6"/>
        <v>0.17391304347826086</v>
      </c>
      <c r="C106" s="13">
        <v>92</v>
      </c>
      <c r="D106" s="13">
        <v>120</v>
      </c>
      <c r="E106" s="11" cm="1">
        <f t="array" ref="E106">_FV(K106,"Preço")</f>
        <v>108</v>
      </c>
      <c r="F106" s="11">
        <v>83.5</v>
      </c>
      <c r="G106" s="11">
        <v>121.58</v>
      </c>
      <c r="H106" s="63">
        <f t="shared" si="7"/>
        <v>0.88830399736798815</v>
      </c>
      <c r="I106" s="12" t="s">
        <v>7</v>
      </c>
      <c r="J106" s="59" t="str" cm="1">
        <f t="array" ref="J106">_xlfn.IFS(E106&lt;=C106,"COMPRA",E106&gt;=D106,"VENDA",E106&gt;C106,"NEUTRO",E106&lt;D106,"NEUTRO")</f>
        <v>NEUTRO</v>
      </c>
      <c r="K106" s="3" t="e" vm="105">
        <v>#VALUE!</v>
      </c>
    </row>
    <row r="107" spans="1:11" x14ac:dyDescent="0.3">
      <c r="A107" s="50" t="str" cm="1">
        <f t="array" ref="A107">_FV(K107,"Símbolo do ticker",TRUE)</f>
        <v>PATL11</v>
      </c>
      <c r="B107" s="23">
        <f t="shared" si="6"/>
        <v>0.15483333333333343</v>
      </c>
      <c r="C107" s="13">
        <v>60</v>
      </c>
      <c r="D107" s="13">
        <v>88</v>
      </c>
      <c r="E107" s="11" cm="1">
        <f t="array" ref="E107">_FV(K107,"Preço")</f>
        <v>69.290000000000006</v>
      </c>
      <c r="F107" s="11">
        <v>59.18</v>
      </c>
      <c r="G107" s="11">
        <v>98.21</v>
      </c>
      <c r="H107" s="63">
        <f t="shared" si="7"/>
        <v>0.70552896853680902</v>
      </c>
      <c r="I107" s="12" t="s">
        <v>7</v>
      </c>
      <c r="J107" s="59" t="str" cm="1">
        <f t="array" ref="J107">_xlfn.IFS(E107&lt;=C107,"COMPRA",E107&gt;=D107,"VENDA",E107&gt;C107,"NEUTRO",E107&lt;D107,"NEUTRO")</f>
        <v>NEUTRO</v>
      </c>
      <c r="K107" s="3" t="e" vm="106">
        <v>#VALUE!</v>
      </c>
    </row>
    <row r="108" spans="1:11" x14ac:dyDescent="0.3">
      <c r="A108" s="44" t="str" cm="1">
        <f t="array" ref="A108">_FV(K108,"Símbolo do ticker",TRUE)</f>
        <v>PVBI11</v>
      </c>
      <c r="B108" s="23">
        <f t="shared" si="6"/>
        <v>0.25223529411764706</v>
      </c>
      <c r="C108" s="13">
        <v>85</v>
      </c>
      <c r="D108" s="13">
        <v>110</v>
      </c>
      <c r="E108" s="11" cm="1">
        <f t="array" ref="E108">_FV(K108,"Preço")</f>
        <v>106.44</v>
      </c>
      <c r="F108" s="11">
        <v>82</v>
      </c>
      <c r="G108" s="11">
        <v>102.15</v>
      </c>
      <c r="H108" s="63">
        <f t="shared" si="7"/>
        <v>1.0419970631424376</v>
      </c>
      <c r="I108" s="12" t="s">
        <v>7</v>
      </c>
      <c r="J108" s="59" t="str" cm="1">
        <f t="array" ref="J108">_xlfn.IFS(E108&lt;=C108,"COMPRA",E108&gt;=D108,"VENDA",E108&gt;C108,"NEUTRO",E108&lt;D108,"NEUTRO")</f>
        <v>NEUTRO</v>
      </c>
      <c r="K108" s="3" t="e" vm="107">
        <v>#VALUE!</v>
      </c>
    </row>
    <row r="109" spans="1:11" x14ac:dyDescent="0.3">
      <c r="A109" s="44" t="str" cm="1">
        <f t="array" ref="A109">_FV(K109,"Símbolo do ticker",TRUE)</f>
        <v>QAGR11</v>
      </c>
      <c r="B109" s="23">
        <f t="shared" si="6"/>
        <v>0.17682926829268292</v>
      </c>
      <c r="C109" s="13">
        <v>41</v>
      </c>
      <c r="D109" s="13">
        <v>52</v>
      </c>
      <c r="E109" s="11" cm="1">
        <f t="array" ref="E109">_FV(K109,"Preço")</f>
        <v>48.25</v>
      </c>
      <c r="F109" s="11">
        <v>40.96</v>
      </c>
      <c r="G109" s="11">
        <v>55.9</v>
      </c>
      <c r="H109" s="63">
        <f t="shared" si="7"/>
        <v>0.86314847942754924</v>
      </c>
      <c r="I109" s="12" t="s">
        <v>7</v>
      </c>
      <c r="J109" s="59" t="str" cm="1">
        <f t="array" ref="J109">_xlfn.IFS(E109&lt;=C109,"COMPRA",E109&gt;=D109,"VENDA",E109&gt;C109,"NEUTRO",E109&lt;D109,"NEUTRO")</f>
        <v>NEUTRO</v>
      </c>
      <c r="K109" s="2" t="e" vm="108">
        <v>#VALUE!</v>
      </c>
    </row>
    <row r="110" spans="1:11" x14ac:dyDescent="0.3">
      <c r="A110" s="44" t="str" cm="1">
        <f t="array" ref="A110">_FV(K110,"Símbolo do ticker",TRUE)</f>
        <v>RBHG11</v>
      </c>
      <c r="B110" s="23">
        <f t="shared" si="6"/>
        <v>0.13125000000000001</v>
      </c>
      <c r="C110" s="13">
        <v>80</v>
      </c>
      <c r="D110" s="13">
        <v>95</v>
      </c>
      <c r="E110" s="11" cm="1">
        <f t="array" ref="E110">_FV(K110,"Preço")</f>
        <v>90.5</v>
      </c>
      <c r="F110" s="11"/>
      <c r="G110" s="11">
        <v>90.81</v>
      </c>
      <c r="H110" s="63">
        <f t="shared" si="7"/>
        <v>0.99658627904415809</v>
      </c>
      <c r="I110" s="12" t="s">
        <v>7</v>
      </c>
      <c r="J110" s="59" t="str" cm="1">
        <f t="array" ref="J110">_xlfn.IFS(E110&lt;=C110,"COMPRA",E110&gt;=D110,"VENDA",E110&gt;C110,"NEUTRO",E110&lt;D110,"NEUTRO")</f>
        <v>NEUTRO</v>
      </c>
      <c r="K110" s="2" t="e" vm="109">
        <v>#VALUE!</v>
      </c>
    </row>
    <row r="111" spans="1:11" x14ac:dyDescent="0.3">
      <c r="A111" s="48" t="str" cm="1">
        <f t="array" ref="A111">_FV(K111,"Símbolo do ticker",TRUE)</f>
        <v>RBRP11</v>
      </c>
      <c r="B111" s="35">
        <f t="shared" si="6"/>
        <v>0.18620689655172418</v>
      </c>
      <c r="C111" s="55">
        <v>43.5</v>
      </c>
      <c r="D111" s="55">
        <v>77</v>
      </c>
      <c r="E111" s="21" cm="1">
        <f t="array" ref="E111">_FV(K111,"Preço")</f>
        <v>51.6</v>
      </c>
      <c r="F111" s="21"/>
      <c r="G111" s="21">
        <v>80</v>
      </c>
      <c r="H111" s="63">
        <f t="shared" si="7"/>
        <v>0.64500000000000002</v>
      </c>
      <c r="I111" s="20" t="s">
        <v>7</v>
      </c>
      <c r="J111" s="59" t="str" cm="1">
        <f t="array" ref="J111">_xlfn.IFS(E111&lt;=C111,"COMPRA",E111&gt;=D111,"VENDA",E111&gt;C111,"NEUTRO",E111&lt;D111,"NEUTRO")</f>
        <v>NEUTRO</v>
      </c>
      <c r="K111" s="58" t="e" vm="110">
        <v>#VALUE!</v>
      </c>
    </row>
    <row r="112" spans="1:11" x14ac:dyDescent="0.3">
      <c r="A112" s="48" t="str" cm="1">
        <f t="array" ref="A112">_FV(K112,"Símbolo do ticker",TRUE)</f>
        <v>RBRR11</v>
      </c>
      <c r="B112" s="35">
        <f t="shared" si="6"/>
        <v>0.10719602977667496</v>
      </c>
      <c r="C112" s="55">
        <v>80.599999999999994</v>
      </c>
      <c r="D112" s="55">
        <v>100.8</v>
      </c>
      <c r="E112" s="21" cm="1">
        <f t="array" ref="E112">_FV(K112,"Preço")</f>
        <v>89.24</v>
      </c>
      <c r="F112" s="21"/>
      <c r="G112" s="21">
        <v>91.11</v>
      </c>
      <c r="H112" s="63">
        <f t="shared" si="7"/>
        <v>0.97947535945560305</v>
      </c>
      <c r="I112" s="20" t="s">
        <v>7</v>
      </c>
      <c r="J112" s="59" t="str" cm="1">
        <f t="array" ref="J112">_xlfn.IFS(E112&lt;=C112,"COMPRA",E112&gt;=D112,"VENDA",E112&gt;C112,"NEUTRO",E112&lt;D112,"NEUTRO")</f>
        <v>NEUTRO</v>
      </c>
      <c r="K112" s="22" t="e" vm="111">
        <v>#VALUE!</v>
      </c>
    </row>
    <row r="113" spans="1:11" x14ac:dyDescent="0.3">
      <c r="A113" s="44" t="str" cm="1">
        <f t="array" ref="A113">_FV(K113,"Símbolo do ticker",TRUE)</f>
        <v>RBRY11</v>
      </c>
      <c r="B113" s="23">
        <f t="shared" si="6"/>
        <v>0.10818292547890594</v>
      </c>
      <c r="C113" s="13">
        <v>90.31</v>
      </c>
      <c r="D113" s="13">
        <v>105</v>
      </c>
      <c r="E113" s="11" cm="1">
        <f t="array" ref="E113">_FV(K113,"Preço")</f>
        <v>100.08</v>
      </c>
      <c r="F113" s="11">
        <v>90.31</v>
      </c>
      <c r="G113" s="11">
        <v>99.2</v>
      </c>
      <c r="H113" s="63">
        <f t="shared" si="7"/>
        <v>1.0088709677419354</v>
      </c>
      <c r="I113" s="12" t="s">
        <v>7</v>
      </c>
      <c r="J113" s="59" t="str" cm="1">
        <f t="array" ref="J113">_xlfn.IFS(E113&lt;=C113,"COMPRA",E113&gt;=D113,"VENDA",E113&gt;C113,"NEUTRO",E113&lt;D113,"NEUTRO")</f>
        <v>NEUTRO</v>
      </c>
      <c r="K113" s="3" t="e" vm="112">
        <v>#VALUE!</v>
      </c>
    </row>
    <row r="114" spans="1:11" x14ac:dyDescent="0.3">
      <c r="A114" s="44" t="str" cm="1">
        <f t="array" ref="A114">_FV(K114,"Símbolo do ticker",TRUE)</f>
        <v>RCRB11</v>
      </c>
      <c r="B114" s="23">
        <f t="shared" si="6"/>
        <v>0.39424860853432298</v>
      </c>
      <c r="C114" s="13">
        <v>107.8</v>
      </c>
      <c r="D114" s="13">
        <v>160</v>
      </c>
      <c r="E114" s="11" cm="1">
        <f t="array" ref="E114">_FV(K114,"Preço")</f>
        <v>150.30000000000001</v>
      </c>
      <c r="F114" s="11"/>
      <c r="G114" s="11">
        <v>208.62</v>
      </c>
      <c r="H114" s="63">
        <f t="shared" si="7"/>
        <v>0.72044866264020713</v>
      </c>
      <c r="I114" s="12" t="s">
        <v>7</v>
      </c>
      <c r="J114" s="59" t="str" cm="1">
        <f t="array" ref="J114">_xlfn.IFS(E114&lt;=C114,"COMPRA",E114&gt;=D114,"VENDA",E114&gt;C114,"NEUTRO",E114&lt;D114,"NEUTRO")</f>
        <v>NEUTRO</v>
      </c>
      <c r="K114" s="3" t="e" vm="113">
        <v>#VALUE!</v>
      </c>
    </row>
    <row r="115" spans="1:11" x14ac:dyDescent="0.3">
      <c r="A115" s="44" t="str" cm="1">
        <f t="array" ref="A115">_FV(K115,"Símbolo do ticker",TRUE)</f>
        <v>SNCI11</v>
      </c>
      <c r="B115" s="23">
        <f t="shared" si="6"/>
        <v>8.7732749178532368E-2</v>
      </c>
      <c r="C115" s="13">
        <v>91.3</v>
      </c>
      <c r="D115" s="13">
        <v>104.3</v>
      </c>
      <c r="E115" s="11" cm="1">
        <f t="array" ref="E115">_FV(K115,"Preço")</f>
        <v>99.31</v>
      </c>
      <c r="F115" s="11"/>
      <c r="G115" s="11">
        <v>98.64</v>
      </c>
      <c r="H115" s="63">
        <f t="shared" si="7"/>
        <v>1.0067923763179238</v>
      </c>
      <c r="I115" s="12" t="s">
        <v>7</v>
      </c>
      <c r="J115" s="59" t="str" cm="1">
        <f t="array" ref="J115">_xlfn.IFS(E115&lt;=C115,"COMPRA",E115&gt;=D115,"VENDA",E115&gt;C115,"NEUTRO",E115&lt;D115,"NEUTRO")</f>
        <v>NEUTRO</v>
      </c>
      <c r="K115" s="3" t="e" vm="114">
        <v>#VALUE!</v>
      </c>
    </row>
    <row r="116" spans="1:11" x14ac:dyDescent="0.3">
      <c r="A116" s="50" t="str" cm="1">
        <f t="array" ref="A116">_FV(K116,"Símbolo do ticker",TRUE)</f>
        <v>TEPP11</v>
      </c>
      <c r="B116" s="23">
        <f t="shared" si="6"/>
        <v>0.40153846153846146</v>
      </c>
      <c r="C116" s="13">
        <v>65</v>
      </c>
      <c r="D116" s="13">
        <v>92</v>
      </c>
      <c r="E116" s="11" cm="1">
        <f t="array" ref="E116">_FV(K116,"Preço")</f>
        <v>91.1</v>
      </c>
      <c r="F116" s="11"/>
      <c r="G116" s="11">
        <v>95.3</v>
      </c>
      <c r="H116" s="63">
        <f t="shared" si="7"/>
        <v>0.95592864637985309</v>
      </c>
      <c r="I116" s="12" t="s">
        <v>7</v>
      </c>
      <c r="J116" s="59" t="str" cm="1">
        <f t="array" ref="J116">_xlfn.IFS(E116&lt;=C116,"COMPRA",E116&gt;=D116,"VENDA",E116&gt;C116,"NEUTRO",E116&lt;D116,"NEUTRO")</f>
        <v>NEUTRO</v>
      </c>
      <c r="K116" s="3" t="e" vm="115">
        <v>#VALUE!</v>
      </c>
    </row>
    <row r="117" spans="1:11" x14ac:dyDescent="0.3">
      <c r="A117" s="44" t="str" cm="1">
        <f t="array" ref="A117">_FV(K117,"Símbolo do ticker",TRUE)</f>
        <v>TGAR11</v>
      </c>
      <c r="B117" s="23">
        <f t="shared" si="6"/>
        <v>0.1262962962962963</v>
      </c>
      <c r="C117" s="13">
        <v>108</v>
      </c>
      <c r="D117" s="13">
        <v>130</v>
      </c>
      <c r="E117" s="11" cm="1">
        <f t="array" ref="E117">_FV(K117,"Preço")</f>
        <v>121.64</v>
      </c>
      <c r="F117" s="11"/>
      <c r="G117" s="11">
        <v>120.4</v>
      </c>
      <c r="H117" s="63">
        <f t="shared" si="7"/>
        <v>1.0102990033222592</v>
      </c>
      <c r="I117" s="12" t="s">
        <v>7</v>
      </c>
      <c r="J117" s="59" t="str" cm="1">
        <f t="array" ref="J117">_xlfn.IFS(E117&lt;=C117,"COMPRA",E117&gt;=D117,"VENDA",E117&gt;C117,"NEUTRO",E117&lt;D117,"NEUTRO")</f>
        <v>NEUTRO</v>
      </c>
      <c r="K117" s="3" t="e" vm="116">
        <v>#VALUE!</v>
      </c>
    </row>
    <row r="118" spans="1:11" x14ac:dyDescent="0.3">
      <c r="A118" s="44" t="str" cm="1">
        <f t="array" ref="A118">_FV(K118,"Símbolo do ticker",TRUE)</f>
        <v>TRXF11</v>
      </c>
      <c r="B118" s="23">
        <f t="shared" si="6"/>
        <v>7.8499999999999945E-2</v>
      </c>
      <c r="C118" s="13">
        <v>100</v>
      </c>
      <c r="D118" s="13">
        <v>115.15</v>
      </c>
      <c r="E118" s="11" cm="1">
        <f t="array" ref="E118">_FV(K118,"Preço")</f>
        <v>107.85</v>
      </c>
      <c r="F118" s="11"/>
      <c r="G118" s="11">
        <v>104</v>
      </c>
      <c r="H118" s="63">
        <f t="shared" si="7"/>
        <v>1.0370192307692307</v>
      </c>
      <c r="I118" s="12" t="s">
        <v>7</v>
      </c>
      <c r="J118" s="59" t="str" cm="1">
        <f t="array" ref="J118">_xlfn.IFS(E118&lt;=C118,"COMPRA",E118&gt;=D118,"VENDA",E118&gt;C118,"NEUTRO",E118&lt;D118,"NEUTRO")</f>
        <v>NEUTRO</v>
      </c>
      <c r="K118" s="4" t="e" vm="117">
        <v>#VALUE!</v>
      </c>
    </row>
    <row r="119" spans="1:11" x14ac:dyDescent="0.3">
      <c r="A119" s="45" t="str" cm="1">
        <f t="array" ref="A119">_FV(K119,"Símbolo do ticker",TRUE)</f>
        <v>URPR11</v>
      </c>
      <c r="B119" s="34">
        <f t="shared" si="6"/>
        <v>2.5342465753424647E-2</v>
      </c>
      <c r="C119" s="18">
        <v>87.6</v>
      </c>
      <c r="D119" s="18">
        <v>105</v>
      </c>
      <c r="E119" s="16" cm="1">
        <f t="array" ref="E119">_FV(K119,"Preço")</f>
        <v>89.82</v>
      </c>
      <c r="F119" s="16"/>
      <c r="G119" s="16">
        <v>100</v>
      </c>
      <c r="H119" s="63">
        <f t="shared" si="7"/>
        <v>0.89819999999999989</v>
      </c>
      <c r="I119" s="15" t="s">
        <v>7</v>
      </c>
      <c r="J119" s="59" t="str" cm="1">
        <f t="array" ref="J119">_xlfn.IFS(E119&lt;=C119,"COMPRA",E119&gt;=D119,"VENDA",E119&gt;C119,"NEUTRO",E119&lt;D119,"NEUTRO")</f>
        <v>NEUTRO</v>
      </c>
      <c r="K119" s="17" t="e" vm="118">
        <v>#VALUE!</v>
      </c>
    </row>
    <row r="120" spans="1:11" x14ac:dyDescent="0.3">
      <c r="A120" s="44" t="str" cm="1">
        <f t="array" ref="A120">_FV(K120,"Símbolo do ticker",TRUE)</f>
        <v>VCRR11</v>
      </c>
      <c r="B120" s="23">
        <f t="shared" si="6"/>
        <v>9.1415994130594119E-2</v>
      </c>
      <c r="C120" s="13">
        <v>68.150000000000006</v>
      </c>
      <c r="D120" s="13">
        <v>90</v>
      </c>
      <c r="E120" s="11" cm="1">
        <f t="array" ref="E120">_FV(K120,"Preço")</f>
        <v>74.38</v>
      </c>
      <c r="F120" s="11"/>
      <c r="G120" s="11">
        <v>128.41</v>
      </c>
      <c r="H120" s="63">
        <f t="shared" si="7"/>
        <v>0.57923837707343662</v>
      </c>
      <c r="I120" s="12" t="s">
        <v>7</v>
      </c>
      <c r="J120" s="59" t="str" cm="1">
        <f t="array" ref="J120">_xlfn.IFS(E120&lt;=C120,"COMPRA",E120&gt;=D120,"VENDA",E120&gt;C120,"NEUTRO",E120&lt;D120,"NEUTRO")</f>
        <v>NEUTRO</v>
      </c>
      <c r="K120" s="3" t="e" vm="119">
        <v>#VALUE!</v>
      </c>
    </row>
    <row r="121" spans="1:11" x14ac:dyDescent="0.3">
      <c r="A121" s="44" t="str" cm="1">
        <f t="array" ref="A121">_FV(K121,"Símbolo do ticker",TRUE)</f>
        <v>VGHF11</v>
      </c>
      <c r="B121" s="23">
        <f t="shared" si="6"/>
        <v>9.3641618497109877E-2</v>
      </c>
      <c r="C121" s="13">
        <v>8.65</v>
      </c>
      <c r="D121" s="13">
        <v>10.050000000000001</v>
      </c>
      <c r="E121" s="11" cm="1">
        <f t="array" ref="E121">_FV(K121,"Preço")</f>
        <v>9.4600000000000009</v>
      </c>
      <c r="F121" s="11"/>
      <c r="G121" s="11">
        <v>9.2899999999999991</v>
      </c>
      <c r="H121" s="63">
        <f t="shared" si="7"/>
        <v>1.0182992465016147</v>
      </c>
      <c r="I121" s="12" t="s">
        <v>7</v>
      </c>
      <c r="J121" s="59" t="str" cm="1">
        <f t="array" ref="J121">_xlfn.IFS(E121&lt;=C121,"COMPRA",E121&gt;=D121,"VENDA",E121&gt;C121,"NEUTRO",E121&lt;D121,"NEUTRO")</f>
        <v>NEUTRO</v>
      </c>
      <c r="K121" s="3" t="e" vm="120">
        <v>#VALUE!</v>
      </c>
    </row>
    <row r="122" spans="1:11" x14ac:dyDescent="0.3">
      <c r="A122" s="44" t="str" cm="1">
        <f t="array" ref="A122">_FV(K122,"Símbolo do ticker",TRUE)</f>
        <v>VGIP11</v>
      </c>
      <c r="B122" s="23">
        <f t="shared" si="6"/>
        <v>0.1092171717171716</v>
      </c>
      <c r="C122" s="13">
        <v>79.2</v>
      </c>
      <c r="D122" s="13">
        <v>100.5</v>
      </c>
      <c r="E122" s="11" cm="1">
        <f t="array" ref="E122">_FV(K122,"Preço")</f>
        <v>87.85</v>
      </c>
      <c r="F122" s="11"/>
      <c r="G122" s="11">
        <v>92.54</v>
      </c>
      <c r="H122" s="63">
        <f t="shared" si="7"/>
        <v>0.94931921331316171</v>
      </c>
      <c r="I122" s="12" t="s">
        <v>7</v>
      </c>
      <c r="J122" s="59" t="str" cm="1">
        <f t="array" ref="J122">_xlfn.IFS(E122&lt;=C122,"COMPRA",E122&gt;=D122,"VENDA",E122&gt;C122,"NEUTRO",E122&lt;D122,"NEUTRO")</f>
        <v>NEUTRO</v>
      </c>
      <c r="K122" s="3" t="e" vm="121">
        <v>#VALUE!</v>
      </c>
    </row>
    <row r="123" spans="1:11" x14ac:dyDescent="0.3">
      <c r="A123" s="44" t="str" cm="1">
        <f t="array" ref="A123">_FV(K123,"Símbolo do ticker",TRUE)</f>
        <v>VGIR11</v>
      </c>
      <c r="B123" s="23">
        <f t="shared" si="6"/>
        <v>7.2527472527472547E-2</v>
      </c>
      <c r="C123" s="13">
        <v>9.1</v>
      </c>
      <c r="D123" s="13">
        <v>10.14</v>
      </c>
      <c r="E123" s="11" cm="1">
        <f t="array" ref="E123">_FV(K123,"Preço")</f>
        <v>9.76</v>
      </c>
      <c r="F123" s="11"/>
      <c r="G123" s="11">
        <v>9.6199999999999992</v>
      </c>
      <c r="H123" s="63">
        <f t="shared" si="7"/>
        <v>1.0145530145530146</v>
      </c>
      <c r="I123" s="12" t="s">
        <v>7</v>
      </c>
      <c r="J123" s="59" t="str" cm="1">
        <f t="array" ref="J123">_xlfn.IFS(E123&lt;=C123,"COMPRA",E123&gt;=D123,"VENDA",E123&gt;C123,"NEUTRO",E123&lt;D123,"NEUTRO")</f>
        <v>NEUTRO</v>
      </c>
      <c r="K123" s="3" t="e" vm="122">
        <v>#VALUE!</v>
      </c>
    </row>
    <row r="124" spans="1:11" x14ac:dyDescent="0.3">
      <c r="A124" s="44" t="str" cm="1">
        <f t="array" ref="A124">_FV(K124,"Símbolo do ticker",TRUE)</f>
        <v>VILG11</v>
      </c>
      <c r="B124" s="23">
        <f t="shared" si="6"/>
        <v>0.23076923076923078</v>
      </c>
      <c r="C124" s="13">
        <v>83.2</v>
      </c>
      <c r="D124" s="13">
        <v>115</v>
      </c>
      <c r="E124" s="11" cm="1">
        <f t="array" ref="E124">_FV(K124,"Preço")</f>
        <v>102.4</v>
      </c>
      <c r="F124" s="11"/>
      <c r="G124" s="11">
        <v>111.96</v>
      </c>
      <c r="H124" s="63">
        <f t="shared" si="7"/>
        <v>0.91461236155769932</v>
      </c>
      <c r="I124" s="12" t="s">
        <v>7</v>
      </c>
      <c r="J124" s="59" t="str" cm="1">
        <f t="array" ref="J124">_xlfn.IFS(E124&lt;=C124,"COMPRA",E124&gt;=D124,"VENDA",E124&gt;C124,"NEUTRO",E124&lt;D124,"NEUTRO")</f>
        <v>NEUTRO</v>
      </c>
      <c r="K124" s="5" t="e" vm="123">
        <v>#VALUE!</v>
      </c>
    </row>
    <row r="125" spans="1:11" x14ac:dyDescent="0.3">
      <c r="A125" s="44" t="str" cm="1">
        <f t="array" ref="A125">_FV(K125,"Símbolo do ticker",TRUE)</f>
        <v>VISC11</v>
      </c>
      <c r="B125" s="23">
        <f t="shared" si="6"/>
        <v>0.18991972360532464</v>
      </c>
      <c r="C125" s="13">
        <v>98.41</v>
      </c>
      <c r="D125" s="13">
        <v>127</v>
      </c>
      <c r="E125" s="11" cm="1">
        <f t="array" ref="E125">_FV(K125,"Preço")</f>
        <v>117.1</v>
      </c>
      <c r="F125" s="11"/>
      <c r="G125" s="11">
        <v>120</v>
      </c>
      <c r="H125" s="63">
        <f t="shared" si="7"/>
        <v>0.97583333333333333</v>
      </c>
      <c r="I125" s="12" t="s">
        <v>7</v>
      </c>
      <c r="J125" s="59" t="str" cm="1">
        <f t="array" ref="J125">_xlfn.IFS(E125&lt;=C125,"COMPRA",E125&gt;=D125,"VENDA",E125&gt;C125,"NEUTRO",E125&lt;D125,"NEUTRO")</f>
        <v>NEUTRO</v>
      </c>
      <c r="K125" s="3" t="e" vm="124">
        <v>#VALUE!</v>
      </c>
    </row>
    <row r="126" spans="1:11" x14ac:dyDescent="0.3">
      <c r="A126" s="44" t="str" cm="1">
        <f t="array" ref="A126">_FV(K126,"Símbolo do ticker",TRUE)</f>
        <v>VRTA11</v>
      </c>
      <c r="B126" s="23">
        <f t="shared" si="6"/>
        <v>8.0300049188391565E-2</v>
      </c>
      <c r="C126" s="13">
        <v>81.319999999999993</v>
      </c>
      <c r="D126" s="13">
        <v>99.8</v>
      </c>
      <c r="E126" s="11" cm="1">
        <f t="array" ref="E126">_FV(K126,"Preço")</f>
        <v>87.85</v>
      </c>
      <c r="F126" s="11"/>
      <c r="G126" s="11">
        <v>93</v>
      </c>
      <c r="H126" s="63">
        <f t="shared" si="7"/>
        <v>0.94462365591397845</v>
      </c>
      <c r="I126" s="12" t="s">
        <v>7</v>
      </c>
      <c r="J126" s="59" t="str" cm="1">
        <f t="array" ref="J126">_xlfn.IFS(E126&lt;=C126,"COMPRA",E126&gt;=D126,"VENDA",E126&gt;C126,"NEUTRO",E126&lt;D126,"NEUTRO")</f>
        <v>NEUTRO</v>
      </c>
      <c r="K126" s="3" t="e" vm="125">
        <v>#VALUE!</v>
      </c>
    </row>
    <row r="127" spans="1:11" x14ac:dyDescent="0.3">
      <c r="A127" s="50" t="str" cm="1">
        <f t="array" ref="A127">_FV(K127,"Símbolo do ticker",TRUE)</f>
        <v>WHGR11</v>
      </c>
      <c r="B127" s="23">
        <f t="shared" si="6"/>
        <v>0.175824175824176</v>
      </c>
      <c r="C127" s="13">
        <v>8.19</v>
      </c>
      <c r="D127" s="13">
        <v>10.19</v>
      </c>
      <c r="E127" s="11" cm="1">
        <f t="array" ref="E127">_FV(K127,"Preço")</f>
        <v>9.6300000000000008</v>
      </c>
      <c r="F127" s="11"/>
      <c r="G127" s="11">
        <v>10.09</v>
      </c>
      <c r="H127" s="63">
        <f t="shared" si="7"/>
        <v>0.95441030723488607</v>
      </c>
      <c r="I127" s="12" t="s">
        <v>7</v>
      </c>
      <c r="J127" s="59" t="str" cm="1">
        <f t="array" ref="J127">_xlfn.IFS(E127&lt;=C127,"COMPRA",E127&gt;=D127,"VENDA",E127&gt;C127,"NEUTRO",E127&lt;D127,"NEUTRO")</f>
        <v>NEUTRO</v>
      </c>
      <c r="K127" s="3" t="e" vm="126">
        <v>#VALUE!</v>
      </c>
    </row>
    <row r="128" spans="1:11" x14ac:dyDescent="0.3">
      <c r="A128" s="44" t="str" cm="1">
        <f t="array" ref="A128">_FV(K128,"Símbolo do ticker",TRUE)</f>
        <v>XPCM11</v>
      </c>
      <c r="B128" s="23">
        <f t="shared" si="6"/>
        <v>2.5999999999999978E-2</v>
      </c>
      <c r="C128" s="85">
        <v>10</v>
      </c>
      <c r="D128" s="13">
        <v>21.71</v>
      </c>
      <c r="E128" s="11" cm="1">
        <f t="array" ref="E128">_FV(K128,"Preço")</f>
        <v>10.26</v>
      </c>
      <c r="F128" s="11">
        <v>11.9</v>
      </c>
      <c r="G128" s="11">
        <v>42.78</v>
      </c>
      <c r="H128" s="63">
        <f t="shared" si="7"/>
        <v>0.23983169705469845</v>
      </c>
      <c r="I128" s="12" t="s">
        <v>7</v>
      </c>
      <c r="J128" s="59" t="str" cm="1">
        <f t="array" ref="J128">_xlfn.IFS(E128&lt;=C128,"COMPRA",E128&gt;=D128,"VENDA",E128&gt;C128,"NEUTRO",E128&lt;D128,"NEUTRO")</f>
        <v>NEUTRO</v>
      </c>
      <c r="K128" s="6" t="e" vm="127">
        <v>#VALUE!</v>
      </c>
    </row>
    <row r="129" spans="1:11" x14ac:dyDescent="0.3">
      <c r="A129" s="44" t="str" cm="1">
        <f t="array" ref="A129">_FV(K129,"Símbolo do ticker",TRUE)</f>
        <v>XPML11</v>
      </c>
      <c r="B129" s="23">
        <f t="shared" si="6"/>
        <v>0.18802139037433152</v>
      </c>
      <c r="C129" s="13">
        <v>93.5</v>
      </c>
      <c r="D129" s="13">
        <v>115</v>
      </c>
      <c r="E129" s="11" cm="1">
        <f t="array" ref="E129">_FV(K129,"Preço")</f>
        <v>111.08</v>
      </c>
      <c r="F129" s="11"/>
      <c r="G129" s="11">
        <v>98.43</v>
      </c>
      <c r="H129" s="63">
        <f t="shared" si="7"/>
        <v>1.1285177283348571</v>
      </c>
      <c r="I129" s="12" t="s">
        <v>7</v>
      </c>
      <c r="J129" s="59" t="str" cm="1">
        <f t="array" ref="J129">_xlfn.IFS(E129&lt;=C129,"COMPRA",E129&gt;=D129,"VENDA",E129&gt;C129,"NEUTRO",E129&lt;D129,"NEUTRO")</f>
        <v>NEUTRO</v>
      </c>
      <c r="K129" s="3" t="e" vm="128">
        <v>#VALUE!</v>
      </c>
    </row>
    <row r="130" spans="1:11" x14ac:dyDescent="0.3">
      <c r="A130" s="51" t="str" cm="1">
        <f t="array" ref="A130">_FV(K130,"Símbolo do ticker",TRUE)</f>
        <v>BDIV11</v>
      </c>
      <c r="B130" s="36">
        <f t="shared" ref="B130:B140" si="8">(E130-C130)/C130</f>
        <v>0.26094420600858359</v>
      </c>
      <c r="C130" s="37">
        <v>93.2</v>
      </c>
      <c r="D130" s="37">
        <v>125</v>
      </c>
      <c r="E130" s="38" cm="1">
        <f t="array" ref="E130">_FV(K130,"Preço")</f>
        <v>117.52</v>
      </c>
      <c r="F130" s="38"/>
      <c r="G130" s="38">
        <v>100</v>
      </c>
      <c r="H130" s="63">
        <f t="shared" ref="H130:H140" si="9">E130/G130</f>
        <v>1.1752</v>
      </c>
      <c r="I130" s="39" t="s">
        <v>13</v>
      </c>
      <c r="J130" s="59" t="str" cm="1">
        <f t="array" ref="J130">_xlfn.IFS(E130&lt;=C130,"COMPRA",E130&gt;=D130,"VENDA",E130&gt;C130,"NEUTRO",E130&lt;D130,"NEUTRO")</f>
        <v>NEUTRO</v>
      </c>
      <c r="K130" s="54" t="e" vm="129">
        <v>#VALUE!</v>
      </c>
    </row>
    <row r="131" spans="1:11" x14ac:dyDescent="0.3">
      <c r="A131" s="51" t="str" cm="1">
        <f t="array" ref="A131">_FV(K131,"Símbolo do ticker",TRUE)</f>
        <v>BRZP11</v>
      </c>
      <c r="B131" s="36">
        <f t="shared" si="8"/>
        <v>0.28157142857142847</v>
      </c>
      <c r="C131" s="37">
        <v>70</v>
      </c>
      <c r="D131" s="37">
        <v>100</v>
      </c>
      <c r="E131" s="38" cm="1">
        <f t="array" ref="E131">_FV(K131,"Preço")</f>
        <v>89.71</v>
      </c>
      <c r="F131" s="38">
        <v>67.5</v>
      </c>
      <c r="G131" s="38">
        <v>158</v>
      </c>
      <c r="H131" s="63">
        <f t="shared" si="9"/>
        <v>0.56778481012658222</v>
      </c>
      <c r="I131" s="39" t="s">
        <v>13</v>
      </c>
      <c r="J131" s="59" t="str" cm="1">
        <f t="array" ref="J131">_xlfn.IFS(E131&lt;=C131,"COMPRA",E131&gt;=D131,"VENDA",E131&gt;C131,"NEUTRO",E131&lt;D131,"NEUTRO")</f>
        <v>NEUTRO</v>
      </c>
      <c r="K131" s="54" t="e" vm="130">
        <v>#VALUE!</v>
      </c>
    </row>
    <row r="132" spans="1:11" x14ac:dyDescent="0.3">
      <c r="A132" s="51" t="str" cm="1">
        <f t="array" ref="A132">_FV(K132,"Símbolo do ticker",TRUE)</f>
        <v>ENDD11</v>
      </c>
      <c r="B132" s="36">
        <f t="shared" si="8"/>
        <v>0.22653086268253786</v>
      </c>
      <c r="C132" s="37">
        <v>81.489999999999995</v>
      </c>
      <c r="D132" s="37">
        <v>108</v>
      </c>
      <c r="E132" s="38" cm="1">
        <f t="array" ref="E132">_FV(K132,"Preço")</f>
        <v>99.95</v>
      </c>
      <c r="F132" s="38"/>
      <c r="G132" s="38">
        <v>109.64</v>
      </c>
      <c r="H132" s="63">
        <f t="shared" si="9"/>
        <v>0.91161984677125141</v>
      </c>
      <c r="I132" s="39" t="s">
        <v>13</v>
      </c>
      <c r="J132" s="59" t="str" cm="1">
        <f t="array" ref="J132">_xlfn.IFS(E132&lt;=C132,"COMPRA",E132&gt;=D132,"VENDA",E132&gt;C132,"NEUTRO",E132&lt;D132,"NEUTRO")</f>
        <v>NEUTRO</v>
      </c>
      <c r="K132" s="54" t="e" vm="131">
        <v>#VALUE!</v>
      </c>
    </row>
    <row r="133" spans="1:11" x14ac:dyDescent="0.3">
      <c r="A133" s="52" t="str" cm="1">
        <f t="array" ref="A133">_FV(K133,"Símbolo do ticker",TRUE)</f>
        <v>BDIF11</v>
      </c>
      <c r="B133" s="24">
        <f t="shared" si="8"/>
        <v>0.12690909090909089</v>
      </c>
      <c r="C133" s="28">
        <v>82.5</v>
      </c>
      <c r="D133" s="28">
        <v>99.95</v>
      </c>
      <c r="E133" s="26" cm="1">
        <f t="array" ref="E133">_FV(K133,"Preço")</f>
        <v>92.97</v>
      </c>
      <c r="F133" s="26"/>
      <c r="G133" s="26">
        <v>92.84</v>
      </c>
      <c r="H133" s="63">
        <f t="shared" si="9"/>
        <v>1.0014002585092632</v>
      </c>
      <c r="I133" s="25" t="s">
        <v>9</v>
      </c>
      <c r="J133" s="59" t="str" cm="1">
        <f t="array" ref="J133">_xlfn.IFS(E133&lt;=C133,"COMPRA",E133&gt;=D133,"VENDA",E133&gt;C133,"NEUTRO",E133&lt;D133,"NEUTRO")</f>
        <v>NEUTRO</v>
      </c>
      <c r="K133" s="27" t="e" vm="132">
        <v>#VALUE!</v>
      </c>
    </row>
    <row r="134" spans="1:11" x14ac:dyDescent="0.3">
      <c r="A134" s="52" t="str" cm="1">
        <f t="array" ref="A134">_FV(K134,"Símbolo do ticker",TRUE)</f>
        <v>BIDB11</v>
      </c>
      <c r="B134" s="24">
        <f t="shared" si="8"/>
        <v>4.4523809523809466E-2</v>
      </c>
      <c r="C134" s="28">
        <v>84</v>
      </c>
      <c r="D134" s="28">
        <v>91.95</v>
      </c>
      <c r="E134" s="26" cm="1">
        <f t="array" ref="E134">_FV(K134,"Preço")</f>
        <v>87.74</v>
      </c>
      <c r="F134" s="26"/>
      <c r="G134" s="26">
        <v>91.48</v>
      </c>
      <c r="H134" s="63">
        <f t="shared" si="9"/>
        <v>0.95911674682990811</v>
      </c>
      <c r="I134" s="25" t="s">
        <v>9</v>
      </c>
      <c r="J134" s="59" t="str" cm="1">
        <f t="array" ref="J134">_xlfn.IFS(E134&lt;=C134,"COMPRA",E134&gt;=D134,"VENDA",E134&gt;C134,"NEUTRO",E134&lt;D134,"NEUTRO")</f>
        <v>NEUTRO</v>
      </c>
      <c r="K134" s="27" t="e" vm="133">
        <v>#VALUE!</v>
      </c>
    </row>
    <row r="135" spans="1:11" x14ac:dyDescent="0.3">
      <c r="A135" s="52" t="str" cm="1">
        <f t="array" ref="A135">_FV(K135,"Símbolo do ticker",TRUE)</f>
        <v>CPTI11</v>
      </c>
      <c r="B135" s="24">
        <f t="shared" si="8"/>
        <v>6.4516129032258063E-2</v>
      </c>
      <c r="C135" s="25">
        <v>93</v>
      </c>
      <c r="D135" s="25">
        <v>105</v>
      </c>
      <c r="E135" s="26" cm="1">
        <f t="array" ref="E135">_FV(K135,"Preço")</f>
        <v>99</v>
      </c>
      <c r="F135" s="26"/>
      <c r="G135" s="26">
        <v>100.8</v>
      </c>
      <c r="H135" s="63">
        <f t="shared" si="9"/>
        <v>0.98214285714285721</v>
      </c>
      <c r="I135" s="25" t="s">
        <v>9</v>
      </c>
      <c r="J135" s="59" t="str" cm="1">
        <f t="array" ref="J135">_xlfn.IFS(E135&lt;=C135,"COMPRA",E135&gt;=D135,"VENDA",E135&gt;C135,"NEUTRO",E135&lt;D135,"NEUTRO")</f>
        <v>NEUTRO</v>
      </c>
      <c r="K135" s="27" t="e" vm="134">
        <v>#VALUE!</v>
      </c>
    </row>
    <row r="136" spans="1:11" x14ac:dyDescent="0.3">
      <c r="A136" s="52" t="str" cm="1">
        <f t="array" ref="A136">_FV(K136,"Símbolo do ticker",TRUE)</f>
        <v>IFRA11</v>
      </c>
      <c r="B136" s="24">
        <f t="shared" si="8"/>
        <v>0.10680337498664959</v>
      </c>
      <c r="C136" s="28">
        <v>93.63</v>
      </c>
      <c r="D136" s="28">
        <v>109</v>
      </c>
      <c r="E136" s="26" cm="1">
        <f t="array" ref="E136">_FV(K136,"Preço")</f>
        <v>103.63</v>
      </c>
      <c r="F136" s="26"/>
      <c r="G136" s="26">
        <v>103.7</v>
      </c>
      <c r="H136" s="63">
        <f t="shared" si="9"/>
        <v>0.99932497589199609</v>
      </c>
      <c r="I136" s="25" t="s">
        <v>9</v>
      </c>
      <c r="J136" s="59" t="str" cm="1">
        <f t="array" ref="J136">_xlfn.IFS(E136&lt;=C136,"COMPRA",E136&gt;=D136,"VENDA",E136&gt;C136,"NEUTRO",E136&lt;D136,"NEUTRO")</f>
        <v>NEUTRO</v>
      </c>
      <c r="K136" s="27" t="e" vm="135">
        <v>#VALUE!</v>
      </c>
    </row>
    <row r="137" spans="1:11" x14ac:dyDescent="0.3">
      <c r="A137" s="52" t="str" cm="1">
        <f t="array" ref="A137">_FV(K137,"Símbolo do ticker",TRUE)</f>
        <v>JURO11</v>
      </c>
      <c r="B137" s="24">
        <f t="shared" si="8"/>
        <v>9.8550724637681275E-2</v>
      </c>
      <c r="C137" s="28">
        <v>96.6</v>
      </c>
      <c r="D137" s="28">
        <v>110</v>
      </c>
      <c r="E137" s="26" cm="1">
        <f t="array" ref="E137">_FV(K137,"Preço")</f>
        <v>106.12</v>
      </c>
      <c r="F137" s="26"/>
      <c r="G137" s="26">
        <v>103.4</v>
      </c>
      <c r="H137" s="63">
        <f t="shared" si="9"/>
        <v>1.0263056092843328</v>
      </c>
      <c r="I137" s="25" t="s">
        <v>9</v>
      </c>
      <c r="J137" s="59" t="str" cm="1">
        <f t="array" ref="J137">_xlfn.IFS(E137&lt;=C137,"COMPRA",E137&gt;=D137,"VENDA",E137&gt;C137,"NEUTRO",E137&lt;D137,"NEUTRO")</f>
        <v>NEUTRO</v>
      </c>
      <c r="K137" s="27" t="e" vm="136">
        <v>#VALUE!</v>
      </c>
    </row>
    <row r="138" spans="1:11" x14ac:dyDescent="0.3">
      <c r="A138" s="52" t="str" cm="1">
        <f t="array" ref="A138">_FV(K138,"Símbolo do ticker",TRUE)</f>
        <v>KDIF11</v>
      </c>
      <c r="B138" s="24">
        <f t="shared" si="8"/>
        <v>9.3798135387109793E-2</v>
      </c>
      <c r="C138" s="28">
        <v>123.35</v>
      </c>
      <c r="D138" s="28">
        <v>138</v>
      </c>
      <c r="E138" s="26" cm="1">
        <f t="array" ref="E138">_FV(K138,"Preço")</f>
        <v>134.91999999999999</v>
      </c>
      <c r="F138" s="26"/>
      <c r="G138" s="26">
        <v>134.69999999999999</v>
      </c>
      <c r="H138" s="63">
        <f t="shared" si="9"/>
        <v>1.0016332590942836</v>
      </c>
      <c r="I138" s="25" t="s">
        <v>9</v>
      </c>
      <c r="J138" s="59" t="str" cm="1">
        <f t="array" ref="J138">_xlfn.IFS(E138&lt;=C138,"COMPRA",E138&gt;=D138,"VENDA",E138&gt;C138,"NEUTRO",E138&lt;D138,"NEUTRO")</f>
        <v>NEUTRO</v>
      </c>
      <c r="K138" s="27" t="e" vm="137">
        <v>#VALUE!</v>
      </c>
    </row>
    <row r="139" spans="1:11" x14ac:dyDescent="0.3">
      <c r="A139" s="52" t="str" cm="1">
        <f t="array" ref="A139">_FV(K139,"Símbolo do ticker",TRUE)</f>
        <v>SNID11</v>
      </c>
      <c r="B139" s="24">
        <f t="shared" si="8"/>
        <v>1.2112112112112048E-2</v>
      </c>
      <c r="C139" s="28">
        <v>99.9</v>
      </c>
      <c r="D139" s="28">
        <v>105</v>
      </c>
      <c r="E139" s="26" cm="1">
        <f t="array" ref="E139">_FV(K139,"Preço")</f>
        <v>101.11</v>
      </c>
      <c r="F139" s="26"/>
      <c r="G139" s="26">
        <v>99.32</v>
      </c>
      <c r="H139" s="63">
        <f t="shared" si="9"/>
        <v>1.0180225533628675</v>
      </c>
      <c r="I139" s="25" t="s">
        <v>9</v>
      </c>
      <c r="J139" s="59" t="str" cm="1">
        <f t="array" ref="J139">_xlfn.IFS(E139&lt;=C139,"COMPRA",E139&gt;=D139,"VENDA",E139&gt;C139,"NEUTRO",E139&lt;D139,"NEUTRO")</f>
        <v>NEUTRO</v>
      </c>
      <c r="K139" s="27" t="e" vm="138">
        <v>#VALUE!</v>
      </c>
    </row>
    <row r="140" spans="1:11" x14ac:dyDescent="0.3">
      <c r="A140" s="52" t="str" cm="1">
        <f t="array" ref="A140">_FV(K140,"Símbolo do ticker",TRUE)</f>
        <v>XPID11</v>
      </c>
      <c r="B140" s="24">
        <f t="shared" si="8"/>
        <v>5.7850241545893799E-2</v>
      </c>
      <c r="C140" s="28">
        <v>82.8</v>
      </c>
      <c r="D140" s="28">
        <v>99.95</v>
      </c>
      <c r="E140" s="26" cm="1">
        <f t="array" ref="E140">_FV(K140,"Preço")</f>
        <v>87.59</v>
      </c>
      <c r="F140" s="26"/>
      <c r="G140" s="26">
        <v>96.19</v>
      </c>
      <c r="H140" s="63">
        <f t="shared" si="9"/>
        <v>0.91059361680008322</v>
      </c>
      <c r="I140" s="25" t="s">
        <v>9</v>
      </c>
      <c r="J140" s="59" t="str" cm="1">
        <f t="array" ref="J140">_xlfn.IFS(E140&lt;=C140,"COMPRA",E140&gt;=D140,"VENDA",E140&gt;C140,"NEUTRO",E140&lt;D140,"NEUTRO")</f>
        <v>NEUTRO</v>
      </c>
      <c r="K140" s="27" t="e" vm="139">
        <v>#VALUE!</v>
      </c>
    </row>
  </sheetData>
  <sortState xmlns:xlrd2="http://schemas.microsoft.com/office/spreadsheetml/2017/richdata2" ref="A2:K140">
    <sortCondition ref="I2:I140"/>
    <sortCondition ref="A2:A140"/>
  </sortState>
  <conditionalFormatting sqref="H2:H140">
    <cfRule type="cellIs" dxfId="4" priority="4" operator="greaterThanOrEqual">
      <formula>1.02</formula>
    </cfRule>
    <cfRule type="cellIs" dxfId="3" priority="5" operator="greaterThanOrEqual">
      <formula>1.03</formula>
    </cfRule>
  </conditionalFormatting>
  <conditionalFormatting sqref="J2:J140">
    <cfRule type="cellIs" dxfId="2" priority="1" operator="equal">
      <formula>"COMPRA"</formula>
    </cfRule>
    <cfRule type="cellIs" dxfId="1" priority="2" operator="equal">
      <formula>"VENDA"</formula>
    </cfRule>
    <cfRule type="cellIs" dxfId="0" priority="3" operator="equal">
      <formula>"NEUTRO"</formula>
    </cfRule>
  </conditionalFormatting>
  <hyperlinks>
    <hyperlink ref="A67" r:id="rId1" display="https://statusinvest.com.br/fiagros/GCRA11" xr:uid="{37867A08-F78A-4F6C-AE22-5529606A07B7}"/>
    <hyperlink ref="A110" r:id="rId2" display="https://statusinvest.com.br/fundos-imobiliarios/rbhg11" xr:uid="{C57A6842-7B6A-42D7-A134-A228444C6CCF}"/>
    <hyperlink ref="A83" r:id="rId3" display="https://statusinvest.com.br/fundos-imobiliarios/game11" xr:uid="{D468A2B7-71E9-4926-8E1C-206BBC21689A}"/>
    <hyperlink ref="A84" r:id="rId4" display="https://statusinvest.com.br/fundos-imobiliarios/GCRI11" xr:uid="{242305FD-7004-4783-9516-F90217130C96}"/>
    <hyperlink ref="A80" r:id="rId5" display="https://statusinvest.com.br/fundos-imobiliarios/CACR11" xr:uid="{4C532622-0D38-4C86-93B9-63E02B43ECB9}"/>
    <hyperlink ref="A91" r:id="rId6" display="https://statusinvest.com.br/fundos-imobiliarios/hgru11" xr:uid="{4E9FFD31-8456-4251-BA5A-4F6205393CF3}"/>
    <hyperlink ref="A111" r:id="rId7" display="https://statusinvest.com.br/fundos-imobiliarios/rbrp11" xr:uid="{C39CC258-8E89-4C26-8DEE-D16885A8A405}"/>
    <hyperlink ref="A104" r:id="rId8" display="https://statusinvest.com.br/fundos-imobiliarios/more11" xr:uid="{CB801CCB-368F-408A-A583-7E603ADF1F5D}"/>
    <hyperlink ref="A128" r:id="rId9" display="https://statusinvest.com.br/fundos-imobiliarios/xpcm11" xr:uid="{83CA8420-26D3-4C5A-B66B-05C68309C711}"/>
    <hyperlink ref="A66" r:id="rId10" display="https://statusinvest.com.br/fiagros/fgaa11" xr:uid="{00025C9C-6A7C-42B7-A77C-CED9AE28FCB2}"/>
    <hyperlink ref="A138" r:id="rId11" display="https://statusinvest.com.br/fiinfras/kdif11" xr:uid="{525201B5-BAC2-4A07-B3B3-CA010AAB112F}"/>
    <hyperlink ref="A88" r:id="rId12" display="https://statusinvest.com.br/fundos-imobiliarios/HGLG11" xr:uid="{6B72F58D-76EE-46EC-BA4E-CEA9CD1356B3}"/>
    <hyperlink ref="A133" r:id="rId13" display="https://statusinvest.com.br/fiinfras/bdif11" xr:uid="{929CAF35-5F95-4D9C-B740-9A89A7A3EC2D}"/>
    <hyperlink ref="A136" r:id="rId14" display="https://statusinvest.com.br/fiinfras/ifra11" xr:uid="{6B02CAB3-5A31-467C-99B9-41244A564962}"/>
    <hyperlink ref="A69" r:id="rId15" display="https://statusinvest.com.br/fiagros/knca11" xr:uid="{0A2F9697-938B-4CDE-B6FF-97C4F10B5BC7}"/>
    <hyperlink ref="A70" r:id="rId16" display="https://statusinvest.com.br/fiagros/rura11" xr:uid="{2734B0CE-2173-4B5C-9DA9-FEA46A903CF9}"/>
    <hyperlink ref="A109" r:id="rId17" display="https://statusinvest.com.br/fundos-imobiliarios/QAGR11" xr:uid="{18AF0959-2CCE-4B44-B953-F5698FADC0D5}"/>
    <hyperlink ref="A77" r:id="rId18" display="https://statusinvest.com.br/fundos-imobiliarios/BRCR11" xr:uid="{8DAABA98-FEBD-4F54-AF75-9C7BA8E6E5AF}"/>
    <hyperlink ref="A93" r:id="rId19" display="https://statusinvest.com.br/fundos-imobiliarios/HSML11" xr:uid="{9AA6E87B-4161-434A-BB49-24BC875537B9}"/>
    <hyperlink ref="A119" r:id="rId20" display="https://statusinvest.com.br/fundos-imobiliarios/URPR11" xr:uid="{A600BD23-1718-43E6-8159-577C95919379}"/>
    <hyperlink ref="A112" r:id="rId21" display="https://statusinvest.com.br/fundos-imobiliarios/RBRR11" xr:uid="{EDF1B14D-389E-4028-AB5D-B0C9AD515737}"/>
    <hyperlink ref="A105" r:id="rId22" display="https://statusinvest.com.br/fundos-imobiliarios/NCHB11" xr:uid="{5C3AC67A-06C5-4B8F-B4E2-031E17E4E49C}"/>
    <hyperlink ref="A99" r:id="rId23" display="https://statusinvest.com.br/fundos-imobiliarios/KNSC11" xr:uid="{2E399481-DB67-4583-A530-CC875A26BF79}"/>
    <hyperlink ref="A95" r:id="rId24" display="https://statusinvest.com.br/fundos-imobiliarios/IBCR11" xr:uid="{CC4B5516-1CFF-4EDF-BC1F-A3DE51595036}"/>
    <hyperlink ref="A78" r:id="rId25" display="https://statusinvest.com.br/fundos-imobiliarios/BTCI11" xr:uid="{989B0B80-25E4-409C-9198-9C8CA4A7A40C}"/>
    <hyperlink ref="A75" r:id="rId26" display="https://statusinvest.com.br/fundos-imobiliarios/BARI11" xr:uid="{D95B514D-9EFE-4D76-A950-EE74A3AA0702}"/>
    <hyperlink ref="A92" r:id="rId27" display="https://statusinvest.com.br/fundos-imobiliarios/HSLG11" xr:uid="{337B5A0D-D5EA-4273-B801-CE72464A6C36}"/>
    <hyperlink ref="A79" r:id="rId28" display="https://statusinvest.com.br/fundos-imobiliarios/BTLG11" xr:uid="{72EF9BA3-B870-4588-AA92-247E85872037}"/>
    <hyperlink ref="A137" r:id="rId29" display="https://statusinvest.com.br/fiinfras/juro11" xr:uid="{F8A07419-0E63-45BA-BAC0-F92D165A03E3}"/>
    <hyperlink ref="A134" r:id="rId30" display="https://statusinvest.com.br/fiinfras/bidb11" xr:uid="{6943DD87-C5C0-4010-BE56-61C490ECB08A}"/>
    <hyperlink ref="A68" r:id="rId31" display="https://statusinvest.com.br/fiagros/JGPX11" xr:uid="{16E3E585-AD99-4111-A70B-881BC3A4EBE2}"/>
    <hyperlink ref="A64" r:id="rId32" display="https://statusinvest.com.br/fundos-imobiliarios/BTRA11" xr:uid="{6DBF7909-4C03-4D60-A684-D1D19EF8887D}"/>
    <hyperlink ref="A5" r:id="rId33" display="https://statusinvest.com.br/acoes/azul4" xr:uid="{EDF8C745-6B43-4592-A0E6-0706B44C914C}"/>
    <hyperlink ref="A8" r:id="rId34" display="https://statusinvest.com.br/acoes/bbse3" xr:uid="{75263A59-7312-4BD6-8075-5C1C77814BAA}"/>
    <hyperlink ref="A10" r:id="rId35" display="https://statusinvest.com.br/acoes/bpan4" xr:uid="{DE70F0E2-7CFB-485D-B5F4-FF08EE8BF212}"/>
    <hyperlink ref="A12" r:id="rId36" display="https://statusinvest.com.br/acoes/brsr6" xr:uid="{9FEA3403-AAB5-4DCC-82C9-7C42E96FA3E6}"/>
    <hyperlink ref="A23" r:id="rId37" display="https://statusinvest.com.br/acoes/itsa4" xr:uid="{AD38701C-1B6B-4259-823B-7F13DD90C54B}"/>
    <hyperlink ref="A32" r:id="rId38" display="https://statusinvest.com.br/acoes/vale3" xr:uid="{B9659F77-5F95-46DB-AA9A-FC4573812602}"/>
    <hyperlink ref="A33" r:id="rId39" display="https://statusinvest.com.br/acoes/vivt3" xr:uid="{7D7B8583-77DA-409E-AAB3-E42308A90AD6}"/>
    <hyperlink ref="A7" r:id="rId40" display="https://statusinvest.com.br/acoes/bbas3" xr:uid="{0AC3C98A-A3D7-49E7-9AF0-7E4E625ECB4C}"/>
    <hyperlink ref="A19" r:id="rId41" display="https://statusinvest.com.br/acoes/flry3" xr:uid="{334846D2-C70B-4B11-81DE-8EFC570D9ED0}"/>
    <hyperlink ref="A24" r:id="rId42" display="https://statusinvest.com.br/acoes/kepl3" xr:uid="{1F8612F6-407D-4249-BF01-90AB4F41E738}"/>
    <hyperlink ref="A25" r:id="rId43" display="https://statusinvest.com.br/acoes/lvtc3" xr:uid="{5A99156C-9CD7-46D7-A948-04A12F03ECE5}"/>
    <hyperlink ref="A27" r:id="rId44" display="https://statusinvest.com.br/acoes/oibr3" xr:uid="{39273C70-C106-495D-AA4C-13E1688B2D49}"/>
    <hyperlink ref="A36" r:id="rId45" display="https://statusinvest.com.br/acoes/yduq3" xr:uid="{9AEBED09-18D6-4F0D-9A89-A6B5577666DB}"/>
    <hyperlink ref="A13" r:id="rId46" display="https://statusinvest.com.br/acoes/csan3" xr:uid="{4872D92D-C6F6-4F74-9FA6-BB0F636B57E7}"/>
    <hyperlink ref="A17" r:id="rId47" display="https://statusinvest.com.br/acoes/elet6" xr:uid="{4432EC44-A14E-48AB-9C89-E738CFC30AAA}"/>
    <hyperlink ref="A30" r:id="rId48" display="https://statusinvest.com.br/acoes/sapr11" xr:uid="{9B6A5FEF-6371-4D46-8683-A633FC987288}"/>
    <hyperlink ref="A26" r:id="rId49" display="https://statusinvest.com.br/acoes/mtre3" xr:uid="{E2962A99-34B9-4A3E-A6BC-BD7A9E6BD40A}"/>
    <hyperlink ref="A21" r:id="rId50" display="https://statusinvest.com.br/acoes/GOAU4" xr:uid="{C8B692C5-6D12-4398-93F2-BDD2A5DD3F99}"/>
    <hyperlink ref="A18" r:id="rId51" display="https://statusinvest.com.br/acoes/eqtl3" xr:uid="{ABD703DF-458A-4EB5-9CD8-47267CFC026B}"/>
    <hyperlink ref="A16" r:id="rId52" display="https://statusinvest.com.br/acoes/dirr3" xr:uid="{455AFD04-B9EC-4601-BCA6-8420E200A748}"/>
    <hyperlink ref="A9" r:id="rId53" display="https://statusinvest.com.br/acoes/bpac11" xr:uid="{20679E3D-C58A-4C7B-B37D-3A2CCBEC3A93}"/>
    <hyperlink ref="A6" r:id="rId54" display="https://statusinvest.com.br/acoes/b3sa3" xr:uid="{DDE1A9C9-4750-4C99-A6D5-B9E00894F216}"/>
    <hyperlink ref="A29" r:id="rId55" display="https://statusinvest.com.br/acoes/rrrp3" xr:uid="{AE8A2F8E-6411-450A-8E6F-1A48CD9359D7}"/>
    <hyperlink ref="A31" r:id="rId56" display="https://statusinvest.com.br/acoes/sbfg3" xr:uid="{846E3C8E-F09A-4DE2-B881-0E55AADA01C3}"/>
    <hyperlink ref="A4" r:id="rId57" display="https://statusinvest.com.br/acoes/asai3" xr:uid="{591F7942-6527-482E-B3BF-78E59EDC4D6B}"/>
    <hyperlink ref="A22" r:id="rId58" display="https://statusinvest.com.br/acoes/HAPV3" xr:uid="{A6693376-7E36-4042-A992-DEFC1A0C6698}"/>
    <hyperlink ref="A14" r:id="rId59" display="https://statusinvest.com.br/acoes/cvcb3" xr:uid="{1AFCD120-6403-4505-969F-76A060D9E178}"/>
    <hyperlink ref="A15" r:id="rId60" display="https://statusinvest.com.br/acoes/cyre3" xr:uid="{C6B0D33D-24C4-4F93-93CD-AD093E4F2069}"/>
    <hyperlink ref="A20" r:id="rId61" display="https://statusinvest.com.br/acoes/ggbr4" xr:uid="{8D8DAD5B-D019-46A4-A4EF-495A52CDABE2}"/>
    <hyperlink ref="A28" r:id="rId62" display="https://statusinvest.com.br/acoes/petr4" xr:uid="{30A84BFA-32BD-4E92-A833-E257EA0F6365}"/>
    <hyperlink ref="A34" r:id="rId63" display="https://statusinvest.com.br/acoes/vulc3" xr:uid="{79DA46FF-C296-4EBB-8FBF-586B30460E66}"/>
    <hyperlink ref="A3" r:id="rId64" display="https://statusinvest.com.br/acoes/also3" xr:uid="{72FCB423-8119-495C-875F-F4B404131D71}"/>
    <hyperlink ref="A35" r:id="rId65" display="https://statusinvest.com.br/acoes/wege3" xr:uid="{79168ED7-1AA0-4BF5-95AD-AEAC3D9B6922}"/>
    <hyperlink ref="A2" r:id="rId66" display="https://statusinvest.com.br/acoes/alpa4" xr:uid="{059142EF-4E24-47AC-826D-5CCE10D0D4FF}"/>
    <hyperlink ref="A11" r:id="rId67" display="https://statusinvest.com.br/acoes/BRKM5" xr:uid="{DAD6187A-3AB2-40BC-B943-D6E5A47D4C3C}"/>
    <hyperlink ref="A60" r:id="rId68" display="https://statusinvest.com.br/etfs/smal11" xr:uid="{FDBE839A-BF3D-414D-B614-927523E17584}"/>
    <hyperlink ref="A58" r:id="rId69" display="https://statusinvest.com.br/etfs/bova11" xr:uid="{59F123E8-AFFE-4263-B5E3-2BC3C533453D}"/>
    <hyperlink ref="A59" r:id="rId70" display="https://statusinvest.com.br/etfs/ivvb11" xr:uid="{4E80C367-0CCC-4B1C-9387-745C347327FD}"/>
    <hyperlink ref="A71" r:id="rId71" display="https://statusinvest.com.br/fiagros/rzag11" xr:uid="{63B53F2B-8FBB-4789-A192-0138F780BDF9}"/>
    <hyperlink ref="A72" r:id="rId72" display="https://statusinvest.com.br/fiagros/vcra11" xr:uid="{822DBA6D-1220-40C4-A1C1-7C1C02685739}"/>
    <hyperlink ref="A62" r:id="rId73" display="https://statusinvest.com.br/fiagros/aazq11" xr:uid="{7386F277-ACE3-4C7A-A8DA-8F6CA26984A1}"/>
    <hyperlink ref="A65" r:id="rId74" display="https://statusinvest.com.br/fiagros/cptr11" xr:uid="{90EE5C89-8B4C-4DDC-9A2C-21752C4F1E6B}"/>
    <hyperlink ref="A135" r:id="rId75" display="https://statusinvest.com.br/fiinfras/cpti11" xr:uid="{22AA7248-7317-420F-BB37-CBF6135F5D2F}"/>
    <hyperlink ref="A49" r:id="rId76" display="https://statusinvest.com.br/bdrs/H2TA34" xr:uid="{D022B313-7B3E-4A6E-AFDD-47886AF76193}"/>
    <hyperlink ref="A37" r:id="rId77" display="https://statusinvest.com.br/bdrs/AAPL34" xr:uid="{2602A329-8488-404B-A511-0CE811DC8917}"/>
    <hyperlink ref="A54" r:id="rId78" display="https://statusinvest.com.br/bdrs/P1DT34" xr:uid="{B9BDB85B-B807-4EF7-84B1-B0B77A4A57FC}"/>
    <hyperlink ref="A40" r:id="rId79" display="https://statusinvest.com.br/bdrs/AZOI34" xr:uid="{397B6E65-8B39-42F3-A888-37DABF8BE973}"/>
    <hyperlink ref="A51" r:id="rId80" display="https://statusinvest.com.br/bdrs/MCDC34" xr:uid="{67DA922F-2E55-4C7F-80AC-8C0B1B1C50A6}"/>
    <hyperlink ref="A45" r:id="rId81" display="https://statusinvest.com.br/bdrs/CSXC34" xr:uid="{94BAC313-A20D-4D0D-9229-0175752D4A43}"/>
    <hyperlink ref="A41" r:id="rId82" display="https://statusinvest.com.br/bdrs/BERK34" xr:uid="{8748B049-060A-4252-818B-BA4E9AD18F55}"/>
    <hyperlink ref="A48" r:id="rId83" display="https://statusinvest.com.br/bdrs/H1CA34" xr:uid="{8DAA88E1-734B-4DD1-8B67-4B5E64D9B5B7}"/>
    <hyperlink ref="A38" r:id="rId84" display="https://statusinvest.com.br/bdrs/AMZO34" xr:uid="{97D9BFB5-6C99-4563-8858-622BD0A3D9B4}"/>
    <hyperlink ref="A47" r:id="rId85" display="https://statusinvest.com.br/bdrs/GOGL34" xr:uid="{C78D5C93-B735-4650-85FC-1929745E0C8F}"/>
    <hyperlink ref="A43" r:id="rId86" display="https://statusinvest.com.br/bdrs/C2RW34" xr:uid="{7D77AD9A-0865-467A-9295-7A1D465CA9A4}"/>
    <hyperlink ref="A39" r:id="rId87" display="https://statusinvest.com.br/bdrs/ASML34" xr:uid="{50D9B914-4C0D-4F09-8DAC-FC3713286974}"/>
    <hyperlink ref="A52" r:id="rId88" display="https://statusinvest.com.br/bdrs/MSFT34" xr:uid="{38F79FE8-4C3F-4FC0-8C44-45AE39EBA0B4}"/>
    <hyperlink ref="A101" r:id="rId89" display="https://statusinvest.com.br/fundos-imobiliarios/LVBI11" xr:uid="{8916A5E5-30A1-4F72-9C57-9800B80F986E}"/>
    <hyperlink ref="A115" r:id="rId90" display="https://statusinvest.com.br/fundos-imobiliarios/snci11" xr:uid="{4F2CCE1B-6365-4E81-8E73-F26D952E551F}"/>
    <hyperlink ref="A121" r:id="rId91" display="https://statusinvest.com.br/fundos-imobiliarios/vghf11" xr:uid="{DDA2369F-A0C1-4C47-BFB4-67A78E8F39AD}"/>
    <hyperlink ref="A81" r:id="rId92" display="https://statusinvest.com.br/fundos-imobiliarios/cpts11" xr:uid="{C0061BBE-FD6D-4BD3-A666-B065C3A93771}"/>
    <hyperlink ref="A108" r:id="rId93" display="https://statusinvest.com.br/fundos-imobiliarios/pvbi11" xr:uid="{81102115-11D0-4856-A820-13CDDCD8236E}"/>
    <hyperlink ref="A73" r:id="rId94" display="https://statusinvest.com.br/fiagros/vgia11" xr:uid="{5064F486-F933-4EF9-A6AB-64B0C0626436}"/>
    <hyperlink ref="A123" r:id="rId95" display="https://statusinvest.com.br/fundos-imobiliarios/vgir11" xr:uid="{C665BB2C-4379-41F4-AFAE-39844765D7D5}"/>
    <hyperlink ref="A98" r:id="rId96" display="https://statusinvest.com.br/fundos-imobiliarios/knri11" xr:uid="{A4DF19A1-B348-45DE-90F7-F37D87406EF9}"/>
    <hyperlink ref="A63" r:id="rId97" display="https://statusinvest.com.br/fundos-imobiliarios/btal11" xr:uid="{9BA6546E-5CD4-460D-8883-29548F0BA563}"/>
    <hyperlink ref="A122" r:id="rId98" display="https://statusinvest.com.br/fundos-imobiliarios/vgip11" xr:uid="{A2B9BD0A-42F0-4A43-B6A8-893522750322}"/>
    <hyperlink ref="A125" r:id="rId99" display="https://statusinvest.com.br/fundos-imobiliarios/visc11" xr:uid="{A73CF003-8E1E-42F3-91B0-121FC5A15491}"/>
    <hyperlink ref="A120" r:id="rId100" display="https://statusinvest.com.br/fundos-imobiliarios/vcrr11" xr:uid="{A6988218-4C96-4906-BD68-67B309CD4E1A}"/>
    <hyperlink ref="A74" r:id="rId101" display="https://statusinvest.com.br/fundos-imobiliarios/alzr11" xr:uid="{765D9872-B6FC-4580-8C28-B2BE201DFEE5}"/>
    <hyperlink ref="A76" r:id="rId102" display="https://statusinvest.com.br/fundos-imobiliarios/brco11" xr:uid="{586DAB15-1FDB-4363-B14D-6AE1EEA85BC6}"/>
    <hyperlink ref="A102" r:id="rId103" display="https://statusinvest.com.br/fundos-imobiliarios/mall11" xr:uid="{8C91C3E4-7ACE-46C4-82CD-C0DDDA7DCE85}"/>
    <hyperlink ref="A129" r:id="rId104" display="https://statusinvest.com.br/fundos-imobiliarios/xpml11" xr:uid="{5FF4FEC9-429B-4DDD-839A-0325C5637EBA}"/>
    <hyperlink ref="A118" r:id="rId105" display="https://statusinvest.com.br/fundos-imobiliarios/trxf11" xr:uid="{399E91BC-99BD-461D-B1EB-0E61287D82C4}"/>
    <hyperlink ref="A117" r:id="rId106" display="https://statusinvest.com.br/fundos-imobiliarios/tgar11" xr:uid="{4B6706EF-FBEC-4048-ABAF-88C0B628E728}"/>
    <hyperlink ref="A42" r:id="rId107" display="https://statusinvest.com.br/bdrs/BKNG34" xr:uid="{06FAF12B-E0F1-408F-A3C8-3EF31A5DB9C9}"/>
    <hyperlink ref="A57" r:id="rId108" display="https://statusinvest.com.br/bdrs/TSMC34" xr:uid="{E4247FE3-2A21-4261-B2B6-F5744F77BE91}"/>
    <hyperlink ref="A50" r:id="rId109" display="https://statusinvest.com.br/bdrs/M1RO34" xr:uid="{5B82A3C5-7A8A-498B-954A-74094198B5A2}"/>
    <hyperlink ref="A55" r:id="rId110" display="https://statusinvest.com.br/bdrs/S1WK34" xr:uid="{3BAF89C4-F06E-4EF1-9B54-BF3FD1C72908}"/>
    <hyperlink ref="A53" r:id="rId111" display="https://statusinvest.com.br/bdrs/NIKE34" xr:uid="{0880EDB2-2616-40F1-9EE0-7DC0902A66A3}"/>
    <hyperlink ref="A46" r:id="rId112" display="https://statusinvest.com.br/bdrs/DISB34" xr:uid="{67819A90-C6D4-4346-82FD-F9265E138297}"/>
    <hyperlink ref="A56" r:id="rId113" display="https://statusinvest.com.br/bdrs/SIMN34" xr:uid="{7F528E2A-BC97-4150-A71F-90B8383C13F1}"/>
    <hyperlink ref="A44" r:id="rId114" display="https://statusinvest.com.br/bdrs/CHVX34" xr:uid="{207E9E3F-F6B0-4742-9969-6E71D7EAAF9D}"/>
    <hyperlink ref="A85" r:id="rId115" display="https://statusinvest.com.br/fundos-imobiliarios/GLOG11" xr:uid="{2772F516-5BE5-4A76-9812-33D931B10AED}"/>
    <hyperlink ref="A82" r:id="rId116" display="https://statusinvest.com.br/fundos-imobiliarios/CVBI11" xr:uid="{77E436BD-0BB6-4FA9-9266-5BCCAD0D21BD}"/>
    <hyperlink ref="A97" r:id="rId117" display="https://statusinvest.com.br/fundos-imobiliarios/KNCR11" xr:uid="{1A6AAB36-700C-44E1-8CA8-CB02AEEF2BAF}"/>
    <hyperlink ref="A86" r:id="rId118" display="https://statusinvest.com.br/fundos-imobiliarios/HGBS11" xr:uid="{F437135B-483E-4A33-A5B8-C54F6F1394E1}"/>
    <hyperlink ref="A87" r:id="rId119" display="https://statusinvest.com.br/fundos-imobiliarios/HGCR11" xr:uid="{757C37DE-ACD9-406C-B896-E08774073722}"/>
    <hyperlink ref="A89" r:id="rId120" display="https://statusinvest.com.br/fundos-imobiliarios/HGPO11" xr:uid="{3E7CEE45-5CF8-4E04-AB04-EF3ABC31460B}"/>
    <hyperlink ref="A94" r:id="rId121" display="https://statusinvest.com.br/fundos-imobiliarios/HTMX11" xr:uid="{E9778160-5EA8-4F85-A8BE-FF31A3BF612A}"/>
    <hyperlink ref="A103" r:id="rId122" display="https://statusinvest.com.br/fundos-imobiliarios/MCCI11" xr:uid="{A2B6ADB8-AF30-4442-9BA9-28C0B2EBB4F5}"/>
    <hyperlink ref="A107" r:id="rId123" display="https://statusinvest.com.br/fundos-imobiliarios/PATL11" xr:uid="{A503750F-CBA6-4366-8287-81E898DA67FC}"/>
    <hyperlink ref="A116" r:id="rId124" display="https://statusinvest.com.br/fundos-imobiliarios/TEPP11" xr:uid="{39785238-5312-4D01-AAFE-16176CAEB95B}"/>
    <hyperlink ref="A127" r:id="rId125" display="https://statusinvest.com.br/fundos-imobiliarios/WHGR11" xr:uid="{9A2B4701-B4F7-4594-8E3B-1D277168D564}"/>
    <hyperlink ref="A106" r:id="rId126" display="https://statusinvest.com.br/fundos-imobiliarios/NEWL11" xr:uid="{A4382751-24A1-4CCF-9BB3-F9A5E9B59DD4}"/>
    <hyperlink ref="A130" r:id="rId127" display="https://statusinvest.com.br/fips/bdiv11" xr:uid="{79341067-8D72-465F-BB2D-A6E3679F9451}"/>
    <hyperlink ref="A132" r:id="rId128" display="https://statusinvest.com.br/fips/ENDD11" xr:uid="{0B08BBC6-C377-4E01-8445-29EBB2BCB379}"/>
    <hyperlink ref="A131" r:id="rId129" display="https://statusinvest.com.br/fips/BRZP11" xr:uid="{3DBA18B9-42C1-4F85-9E96-DCA3D2D0BB28}"/>
    <hyperlink ref="A61" r:id="rId130" display="https://statusinvest.com.br/fidcs/btag11" xr:uid="{AF856F64-3D80-462A-B286-4488CA10070D}"/>
    <hyperlink ref="A139" r:id="rId131" display="https://statusinvest.com.br/fiinfras/SNID11" xr:uid="{F38E3AC1-B4EA-4E5A-8F95-7A137D931AB3}"/>
    <hyperlink ref="A140" r:id="rId132" display="https://statusinvest.com.br/fiinfras/XPID11" xr:uid="{4BE5AAD1-FC72-4A27-BA48-CE5CFDE4EBA6}"/>
    <hyperlink ref="A113" r:id="rId133" display="https://statusinvest.com.br/fundos-imobiliarios/RBRY11" xr:uid="{F5ACDAA3-61EE-41C0-ABF3-2288F263B0AA}"/>
    <hyperlink ref="A90" r:id="rId134" display="https://statusinvest.com.br/fundos-imobiliarios/HGRE11" xr:uid="{B1863B4A-DC9E-40F8-B837-B18FCDE59848}"/>
    <hyperlink ref="A96" r:id="rId135" display="https://statusinvest.com.br/fundos-imobiliarios/JSRE11" xr:uid="{64195BE4-9A1A-4B6A-9C10-C02AE863B8F7}"/>
    <hyperlink ref="A126" r:id="rId136" display="https://statusinvest.com.br/fundos-imobiliarios/VRTA11" xr:uid="{E94E12E1-D628-49B3-8762-B8ED35D5CFED}"/>
    <hyperlink ref="A100" r:id="rId137" display="https://statusinvest.com.br/fundos-imobiliarios/lgcp11" xr:uid="{06511D62-BD2A-4676-AB66-F042F281C21B}"/>
    <hyperlink ref="A124" r:id="rId138" display="https://statusinvest.com.br/fundos-imobiliarios/VILG11" xr:uid="{C6E0E9A3-1544-4923-AFEC-B10894F2BD0B}"/>
    <hyperlink ref="A114" r:id="rId139" display="https://statusinvest.com.br/fundos-imobiliarios/RCRB11" xr:uid="{868040A5-7832-4353-BACE-A09A112CC356}"/>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2023-10-24T13:36:36Z</dcterms:modified>
</cp:coreProperties>
</file>