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915"/>
  <workbookPr/>
  <mc:AlternateContent xmlns:mc="http://schemas.openxmlformats.org/markup-compatibility/2006">
    <mc:Choice Requires="x15">
      <x15ac:absPath xmlns:x15ac="http://schemas.microsoft.com/office/spreadsheetml/2010/11/ac" url="/Users/evanblittner/Desktop/"/>
    </mc:Choice>
  </mc:AlternateContent>
  <bookViews>
    <workbookView xWindow="0" yWindow="460" windowWidth="28800" windowHeight="16240" tabRatio="500" activeTab="3"/>
  </bookViews>
  <sheets>
    <sheet name="Quiz" sheetId="1" r:id="rId1"/>
    <sheet name="AB Test" sheetId="3" r:id="rId2"/>
    <sheet name="Trans Intelligence" sheetId="4" r:id="rId3"/>
    <sheet name="Additional Intelligence" sheetId="5" r:id="rId4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" i="3" l="1"/>
  <c r="B2" i="3"/>
  <c r="G13" i="5"/>
  <c r="D15" i="5"/>
  <c r="D14" i="5"/>
  <c r="D13" i="5"/>
  <c r="D12" i="5"/>
  <c r="D11" i="5"/>
  <c r="D10" i="5"/>
  <c r="E13" i="5"/>
  <c r="E10" i="5"/>
  <c r="F17" i="4"/>
  <c r="F16" i="4"/>
  <c r="C16" i="4"/>
  <c r="C17" i="4"/>
  <c r="C5" i="1"/>
  <c r="C4" i="1"/>
  <c r="C3" i="1"/>
  <c r="C2" i="1"/>
  <c r="C1" i="1"/>
</calcChain>
</file>

<file path=xl/sharedStrings.xml><?xml version="1.0" encoding="utf-8"?>
<sst xmlns="http://schemas.openxmlformats.org/spreadsheetml/2006/main" count="68" uniqueCount="32">
  <si>
    <t>1. What are you looking for?</t>
  </si>
  <si>
    <t>2. What's your fit?</t>
  </si>
  <si>
    <t>3. Which shapes do you like?</t>
  </si>
  <si>
    <t>4. Which colors do you like?</t>
  </si>
  <si>
    <t>5. When was your last eye exam?</t>
  </si>
  <si>
    <t>5 Pairs</t>
  </si>
  <si>
    <t>3 Pairs</t>
  </si>
  <si>
    <t>color</t>
  </si>
  <si>
    <t>COUNT(*)</t>
  </si>
  <si>
    <t>Black</t>
  </si>
  <si>
    <t>Crystal</t>
  </si>
  <si>
    <t>Neutral</t>
  </si>
  <si>
    <t>Tortoise</t>
  </si>
  <si>
    <t>Two-Tone</t>
  </si>
  <si>
    <t>SELECT color, COUNT(*)</t>
  </si>
  <si>
    <t>FROM quiz</t>
  </si>
  <si>
    <t>GROUP BY color;</t>
  </si>
  <si>
    <t>style</t>
  </si>
  <si>
    <t>Men's Styles</t>
  </si>
  <si>
    <t>Women's Styles</t>
  </si>
  <si>
    <t>SELECT style, COUNT(*)</t>
  </si>
  <si>
    <t>FROM purchase</t>
  </si>
  <si>
    <t>GROUP BY style;</t>
  </si>
  <si>
    <t>model_name</t>
  </si>
  <si>
    <t>Brady</t>
  </si>
  <si>
    <t>Dawes</t>
  </si>
  <si>
    <t>Eugene Narrow</t>
  </si>
  <si>
    <t>Lucy</t>
  </si>
  <si>
    <t>Monocle</t>
  </si>
  <si>
    <t>Olive</t>
  </si>
  <si>
    <t>SELECT model_name, COUNT(*)</t>
  </si>
  <si>
    <t>GROUP BY model_name;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</si>
</sst>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sz val="14"/>
      <color rgb="FF525252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rgb="FF292929"/>
      <name val="Helvetica Neue"/>
    </font>
    <font>
      <sz val="14"/>
      <color rgb="FF525252"/>
      <name val="Helvetica Neue"/>
    </font>
    <font>
      <sz val="8"/>
      <color rgb="FF292929"/>
      <name val="Arial"/>
    </font>
    <font>
      <sz val="8"/>
      <color rgb="FF525252"/>
      <name val="Arial"/>
    </font>
  </fonts>
  <fills count="4">
    <fill>
      <patternFill patternType="none"/>
    </fill>
    <fill>
      <patternFill patternType="gray125"/>
    </fill>
    <fill>
      <patternFill patternType="solid">
        <fgColor rgb="FFE0E0E0"/>
        <bgColor indexed="64"/>
      </patternFill>
    </fill>
    <fill>
      <patternFill patternType="solid">
        <fgColor rgb="FFEBEBEB"/>
        <bgColor indexed="64"/>
      </patternFill>
    </fill>
  </fills>
  <borders count="3">
    <border>
      <left/>
      <right/>
      <top/>
      <bottom/>
      <diagonal/>
    </border>
    <border>
      <left style="thin">
        <color rgb="FF9E9E9E"/>
      </left>
      <right style="thin">
        <color rgb="FF9E9E9E"/>
      </right>
      <top style="thin">
        <color rgb="FF9E9E9E"/>
      </top>
      <bottom style="thin">
        <color rgb="FF9E9E9E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1" fillId="0" borderId="1" xfId="0" applyFont="1" applyBorder="1" applyAlignment="1">
      <alignment horizontal="center" vertical="center" wrapText="1" readingOrder="1"/>
    </xf>
    <xf numFmtId="10" fontId="0" fillId="0" borderId="0" xfId="0" applyNumberFormat="1"/>
    <xf numFmtId="0" fontId="4" fillId="0" borderId="0" xfId="0" applyFont="1"/>
    <xf numFmtId="0" fontId="5" fillId="0" borderId="0" xfId="0" applyFont="1"/>
    <xf numFmtId="0" fontId="6" fillId="2" borderId="2" xfId="0" applyFont="1" applyFill="1" applyBorder="1" applyAlignment="1">
      <alignment horizontal="center" vertical="center" wrapText="1" readingOrder="1"/>
    </xf>
    <xf numFmtId="0" fontId="7" fillId="3" borderId="2" xfId="0" applyFont="1" applyFill="1" applyBorder="1" applyAlignment="1">
      <alignment horizontal="center" vertical="center" wrapText="1" readingOrder="1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Try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'AB Test'!$A$1:$A$2</c:f>
              <c:strCache>
                <c:ptCount val="2"/>
                <c:pt idx="0">
                  <c:v>5 Pairs</c:v>
                </c:pt>
                <c:pt idx="1">
                  <c:v>3 Pairs</c:v>
                </c:pt>
              </c:strCache>
            </c:strRef>
          </c:cat>
          <c:val>
            <c:numRef>
              <c:f>'AB Test'!$B$1:$B$2</c:f>
              <c:numCache>
                <c:formatCode>0.00%</c:formatCode>
                <c:ptCount val="2"/>
                <c:pt idx="0">
                  <c:v>0.792452830188679</c:v>
                </c:pt>
                <c:pt idx="1">
                  <c:v>0.530343007915567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92929216"/>
        <c:axId val="-2092926000"/>
      </c:barChart>
      <c:catAx>
        <c:axId val="-2092929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2926000"/>
        <c:crosses val="autoZero"/>
        <c:auto val="1"/>
        <c:lblAlgn val="ctr"/>
        <c:lblOffset val="100"/>
        <c:noMultiLvlLbl val="0"/>
      </c:catAx>
      <c:valAx>
        <c:axId val="-209292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2929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Purchases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'Trans Intelligence'!$E$15:$E$17</c:f>
              <c:strCache>
                <c:ptCount val="3"/>
                <c:pt idx="0">
                  <c:v>style</c:v>
                </c:pt>
                <c:pt idx="1">
                  <c:v>Men's Styles</c:v>
                </c:pt>
                <c:pt idx="2">
                  <c:v>Women's Styles</c:v>
                </c:pt>
              </c:strCache>
            </c:strRef>
          </c:cat>
          <c:val>
            <c:numRef>
              <c:f>'Trans Intelligence'!$F$15:$F$17</c:f>
              <c:numCache>
                <c:formatCode>0.00%</c:formatCode>
                <c:ptCount val="3"/>
                <c:pt idx="1">
                  <c:v>0.490909090909091</c:v>
                </c:pt>
                <c:pt idx="2">
                  <c:v>0.509090909090909</c:v>
                </c:pt>
              </c:numCache>
            </c:numRef>
          </c:val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'Trans Intelligence'!$A$26:$A$31</c:f>
              <c:strCache>
                <c:ptCount val="6"/>
                <c:pt idx="0">
                  <c:v>Brady</c:v>
                </c:pt>
                <c:pt idx="1">
                  <c:v>Dawes</c:v>
                </c:pt>
                <c:pt idx="2">
                  <c:v>Eugene Narrow</c:v>
                </c:pt>
                <c:pt idx="3">
                  <c:v>Lucy</c:v>
                </c:pt>
                <c:pt idx="4">
                  <c:v>Monocle</c:v>
                </c:pt>
                <c:pt idx="5">
                  <c:v>Olive</c:v>
                </c:pt>
              </c:strCache>
            </c:strRef>
          </c:cat>
          <c:val>
            <c:numRef>
              <c:f>'Trans Intelligence'!$B$26:$B$31</c:f>
              <c:numCache>
                <c:formatCode>General</c:formatCode>
                <c:ptCount val="6"/>
                <c:pt idx="0">
                  <c:v>95.0</c:v>
                </c:pt>
                <c:pt idx="1">
                  <c:v>107.0</c:v>
                </c:pt>
                <c:pt idx="2">
                  <c:v>116.0</c:v>
                </c:pt>
                <c:pt idx="3">
                  <c:v>86.0</c:v>
                </c:pt>
                <c:pt idx="4">
                  <c:v>41.0</c:v>
                </c:pt>
                <c:pt idx="5">
                  <c:v>50.0</c:v>
                </c:pt>
              </c:numCache>
            </c:numRef>
          </c:val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Men's Style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'Additional Intelligence'!$C$9</c:f>
              <c:strCache>
                <c:ptCount val="1"/>
                <c:pt idx="0">
                  <c:v>COUNT(*)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'Additional Intelligence'!$B$10:$B$12</c:f>
              <c:strCache>
                <c:ptCount val="3"/>
                <c:pt idx="0">
                  <c:v>Brady</c:v>
                </c:pt>
                <c:pt idx="1">
                  <c:v>Dawes</c:v>
                </c:pt>
                <c:pt idx="2">
                  <c:v>Monocle</c:v>
                </c:pt>
              </c:strCache>
            </c:strRef>
          </c:cat>
          <c:val>
            <c:numRef>
              <c:f>'Additional Intelligence'!$C$10:$C$12</c:f>
              <c:numCache>
                <c:formatCode>General</c:formatCode>
                <c:ptCount val="3"/>
                <c:pt idx="0">
                  <c:v>95.0</c:v>
                </c:pt>
                <c:pt idx="1">
                  <c:v>107.0</c:v>
                </c:pt>
                <c:pt idx="2">
                  <c:v>41.0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92699456"/>
        <c:axId val="-2092696192"/>
      </c:barChart>
      <c:catAx>
        <c:axId val="-20926994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2696192"/>
        <c:crosses val="autoZero"/>
        <c:auto val="1"/>
        <c:lblAlgn val="ctr"/>
        <c:lblOffset val="100"/>
        <c:noMultiLvlLbl val="0"/>
      </c:catAx>
      <c:valAx>
        <c:axId val="-209269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2699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Women's Styles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'Additional Intelligence'!$B$13:$B$15</c:f>
              <c:strCache>
                <c:ptCount val="3"/>
                <c:pt idx="0">
                  <c:v>Eugene Narrow</c:v>
                </c:pt>
                <c:pt idx="1">
                  <c:v>Lucy</c:v>
                </c:pt>
                <c:pt idx="2">
                  <c:v>Olive</c:v>
                </c:pt>
              </c:strCache>
            </c:strRef>
          </c:cat>
          <c:val>
            <c:numRef>
              <c:f>'Additional Intelligence'!$C$13:$C$15</c:f>
              <c:numCache>
                <c:formatCode>General</c:formatCode>
                <c:ptCount val="3"/>
                <c:pt idx="0">
                  <c:v>116.0</c:v>
                </c:pt>
                <c:pt idx="1">
                  <c:v>86.0</c:v>
                </c:pt>
                <c:pt idx="2">
                  <c:v>50.0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92667760"/>
        <c:axId val="-2092664512"/>
      </c:barChart>
      <c:catAx>
        <c:axId val="-20926677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2664512"/>
        <c:crosses val="autoZero"/>
        <c:auto val="1"/>
        <c:lblAlgn val="ctr"/>
        <c:lblOffset val="100"/>
        <c:noMultiLvlLbl val="0"/>
      </c:catAx>
      <c:valAx>
        <c:axId val="-209266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2667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127000</xdr:colOff>
      <xdr:row>15</xdr:row>
      <xdr:rowOff>152400</xdr:rowOff>
    </xdr:from>
    <xdr:to>
      <xdr:col>12</xdr:col>
      <xdr:colOff>571500</xdr:colOff>
      <xdr:row>29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660400</xdr:colOff>
      <xdr:row>11</xdr:row>
      <xdr:rowOff>133350</xdr:rowOff>
    </xdr:from>
    <xdr:to>
      <xdr:col>12</xdr:col>
      <xdr:colOff>279400</xdr:colOff>
      <xdr:row>24</xdr:row>
      <xdr:rowOff>158750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584200</xdr:colOff>
      <xdr:row>25</xdr:row>
      <xdr:rowOff>95250</xdr:rowOff>
    </xdr:from>
    <xdr:to>
      <xdr:col>12</xdr:col>
      <xdr:colOff>203200</xdr:colOff>
      <xdr:row>38</xdr:row>
      <xdr:rowOff>44450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254000</xdr:colOff>
      <xdr:row>11</xdr:row>
      <xdr:rowOff>146050</xdr:rowOff>
    </xdr:from>
    <xdr:to>
      <xdr:col>13</xdr:col>
      <xdr:colOff>698500</xdr:colOff>
      <xdr:row>24</xdr:row>
      <xdr:rowOff>196850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254000</xdr:colOff>
      <xdr:row>11</xdr:row>
      <xdr:rowOff>146050</xdr:rowOff>
    </xdr:from>
    <xdr:to>
      <xdr:col>13</xdr:col>
      <xdr:colOff>698500</xdr:colOff>
      <xdr:row>24</xdr:row>
      <xdr:rowOff>196850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21" sqref="C21"/>
    </sheetView>
  </sheetViews>
  <sheetFormatPr baseColWidth="10" defaultRowHeight="16" x14ac:dyDescent="0.2"/>
  <cols>
    <col min="1" max="1" width="17" customWidth="1"/>
    <col min="2" max="2" width="19" customWidth="1"/>
    <col min="3" max="3" width="22.1640625" customWidth="1"/>
  </cols>
  <sheetData>
    <row r="1" spans="1:3" ht="54" x14ac:dyDescent="0.2">
      <c r="A1" s="1" t="s">
        <v>0</v>
      </c>
      <c r="B1" s="1">
        <v>500</v>
      </c>
      <c r="C1" s="2">
        <f>500/500</f>
        <v>1</v>
      </c>
    </row>
    <row r="2" spans="1:3" ht="36" x14ac:dyDescent="0.2">
      <c r="A2" s="1" t="s">
        <v>1</v>
      </c>
      <c r="B2" s="1">
        <v>475</v>
      </c>
      <c r="C2" s="2">
        <f>475/500</f>
        <v>0.95</v>
      </c>
    </row>
    <row r="3" spans="1:3" ht="54" x14ac:dyDescent="0.2">
      <c r="A3" s="1" t="s">
        <v>2</v>
      </c>
      <c r="B3" s="1">
        <v>380</v>
      </c>
      <c r="C3" s="2">
        <f>380/B2</f>
        <v>0.8</v>
      </c>
    </row>
    <row r="4" spans="1:3" ht="36" x14ac:dyDescent="0.2">
      <c r="A4" s="1" t="s">
        <v>3</v>
      </c>
      <c r="B4" s="1">
        <v>361</v>
      </c>
      <c r="C4" s="2">
        <f>B4/B3</f>
        <v>0.95</v>
      </c>
    </row>
    <row r="5" spans="1:3" ht="54" x14ac:dyDescent="0.2">
      <c r="A5" s="1" t="s">
        <v>4</v>
      </c>
      <c r="B5" s="1">
        <v>270</v>
      </c>
      <c r="C5" s="2">
        <f>B5/B4</f>
        <v>0.74792243767313016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E32" sqref="E32"/>
    </sheetView>
  </sheetViews>
  <sheetFormatPr baseColWidth="10" defaultRowHeight="16" x14ac:dyDescent="0.2"/>
  <sheetData>
    <row r="1" spans="1:2" x14ac:dyDescent="0.2">
      <c r="A1" s="2" t="s">
        <v>5</v>
      </c>
      <c r="B1" s="2">
        <f>294/371</f>
        <v>0.79245283018867929</v>
      </c>
    </row>
    <row r="2" spans="1:2" x14ac:dyDescent="0.2">
      <c r="A2" s="2" t="s">
        <v>6</v>
      </c>
      <c r="B2" s="2">
        <f>201/379</f>
        <v>0.53034300791556732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topLeftCell="A4" workbookViewId="0">
      <selection activeCell="F37" sqref="F37"/>
    </sheetView>
  </sheetViews>
  <sheetFormatPr baseColWidth="10" defaultRowHeight="16" x14ac:dyDescent="0.2"/>
  <cols>
    <col min="1" max="1" width="27.1640625" bestFit="1" customWidth="1"/>
  </cols>
  <sheetData>
    <row r="1" spans="1:6" ht="18" x14ac:dyDescent="0.2">
      <c r="A1" s="3" t="s">
        <v>7</v>
      </c>
      <c r="B1" s="3" t="s">
        <v>8</v>
      </c>
    </row>
    <row r="2" spans="1:6" ht="18" x14ac:dyDescent="0.2">
      <c r="A2" s="4" t="s">
        <v>9</v>
      </c>
      <c r="B2" s="4">
        <v>280</v>
      </c>
    </row>
    <row r="3" spans="1:6" ht="18" x14ac:dyDescent="0.2">
      <c r="A3" s="4" t="s">
        <v>10</v>
      </c>
      <c r="B3" s="4">
        <v>210</v>
      </c>
    </row>
    <row r="4" spans="1:6" ht="18" x14ac:dyDescent="0.2">
      <c r="A4" s="4" t="s">
        <v>11</v>
      </c>
      <c r="B4" s="4">
        <v>114</v>
      </c>
    </row>
    <row r="5" spans="1:6" ht="18" x14ac:dyDescent="0.2">
      <c r="A5" s="4" t="s">
        <v>12</v>
      </c>
      <c r="B5" s="4">
        <v>292</v>
      </c>
    </row>
    <row r="6" spans="1:6" ht="18" x14ac:dyDescent="0.2">
      <c r="A6" s="4" t="s">
        <v>13</v>
      </c>
      <c r="B6" s="4">
        <v>104</v>
      </c>
    </row>
    <row r="10" spans="1:6" x14ac:dyDescent="0.2">
      <c r="A10" t="s">
        <v>14</v>
      </c>
    </row>
    <row r="11" spans="1:6" x14ac:dyDescent="0.2">
      <c r="A11" t="s">
        <v>15</v>
      </c>
    </row>
    <row r="12" spans="1:6" x14ac:dyDescent="0.2">
      <c r="A12" t="s">
        <v>16</v>
      </c>
    </row>
    <row r="15" spans="1:6" ht="18" x14ac:dyDescent="0.2">
      <c r="A15" s="3" t="s">
        <v>17</v>
      </c>
      <c r="B15" s="3" t="s">
        <v>8</v>
      </c>
      <c r="E15" s="3" t="s">
        <v>17</v>
      </c>
    </row>
    <row r="16" spans="1:6" ht="18" x14ac:dyDescent="0.2">
      <c r="A16" s="4" t="s">
        <v>18</v>
      </c>
      <c r="B16" s="4">
        <v>243</v>
      </c>
      <c r="C16" s="2">
        <f>243/495</f>
        <v>0.49090909090909091</v>
      </c>
      <c r="D16" s="2"/>
      <c r="E16" s="4" t="s">
        <v>18</v>
      </c>
      <c r="F16" s="2">
        <f>243/495</f>
        <v>0.49090909090909091</v>
      </c>
    </row>
    <row r="17" spans="1:6" ht="18" x14ac:dyDescent="0.2">
      <c r="A17" s="4" t="s">
        <v>19</v>
      </c>
      <c r="B17" s="4">
        <v>252</v>
      </c>
      <c r="C17" s="2">
        <f>252/495</f>
        <v>0.50909090909090904</v>
      </c>
      <c r="D17" s="2"/>
      <c r="E17" s="4" t="s">
        <v>19</v>
      </c>
      <c r="F17" s="2">
        <f>252/495</f>
        <v>0.50909090909090904</v>
      </c>
    </row>
    <row r="19" spans="1:6" x14ac:dyDescent="0.2">
      <c r="A19" t="s">
        <v>20</v>
      </c>
    </row>
    <row r="20" spans="1:6" x14ac:dyDescent="0.2">
      <c r="A20" t="s">
        <v>21</v>
      </c>
    </row>
    <row r="21" spans="1:6" x14ac:dyDescent="0.2">
      <c r="A21" t="s">
        <v>22</v>
      </c>
    </row>
    <row r="25" spans="1:6" ht="18" x14ac:dyDescent="0.2">
      <c r="A25" s="3" t="s">
        <v>23</v>
      </c>
      <c r="B25" s="3" t="s">
        <v>8</v>
      </c>
    </row>
    <row r="26" spans="1:6" ht="18" x14ac:dyDescent="0.2">
      <c r="A26" s="4" t="s">
        <v>24</v>
      </c>
      <c r="B26" s="4">
        <v>95</v>
      </c>
    </row>
    <row r="27" spans="1:6" ht="18" x14ac:dyDescent="0.2">
      <c r="A27" s="4" t="s">
        <v>25</v>
      </c>
      <c r="B27" s="4">
        <v>107</v>
      </c>
    </row>
    <row r="28" spans="1:6" ht="18" x14ac:dyDescent="0.2">
      <c r="A28" s="4" t="s">
        <v>26</v>
      </c>
      <c r="B28" s="4">
        <v>116</v>
      </c>
    </row>
    <row r="29" spans="1:6" ht="18" x14ac:dyDescent="0.2">
      <c r="A29" s="4" t="s">
        <v>27</v>
      </c>
      <c r="B29" s="4">
        <v>86</v>
      </c>
    </row>
    <row r="30" spans="1:6" ht="18" x14ac:dyDescent="0.2">
      <c r="A30" s="4" t="s">
        <v>28</v>
      </c>
      <c r="B30" s="4">
        <v>41</v>
      </c>
    </row>
    <row r="31" spans="1:6" ht="18" x14ac:dyDescent="0.2">
      <c r="A31" s="4" t="s">
        <v>29</v>
      </c>
      <c r="B31" s="4">
        <v>50</v>
      </c>
    </row>
    <row r="33" spans="1:1" x14ac:dyDescent="0.2">
      <c r="A33" t="s">
        <v>30</v>
      </c>
    </row>
    <row r="34" spans="1:1" x14ac:dyDescent="0.2">
      <c r="A34" t="s">
        <v>21</v>
      </c>
    </row>
    <row r="35" spans="1:1" x14ac:dyDescent="0.2">
      <c r="A35" t="s">
        <v>31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abSelected="1" workbookViewId="0">
      <selection activeCell="G27" sqref="G27"/>
    </sheetView>
  </sheetViews>
  <sheetFormatPr baseColWidth="10" defaultRowHeight="16" x14ac:dyDescent="0.2"/>
  <sheetData>
    <row r="1" spans="1:7" ht="17" thickBot="1" x14ac:dyDescent="0.25">
      <c r="A1" s="5" t="s">
        <v>17</v>
      </c>
      <c r="B1" s="5" t="s">
        <v>23</v>
      </c>
      <c r="C1" s="5" t="s">
        <v>8</v>
      </c>
    </row>
    <row r="2" spans="1:7" ht="17" thickBot="1" x14ac:dyDescent="0.25">
      <c r="A2" s="6" t="s">
        <v>19</v>
      </c>
      <c r="B2" s="6" t="s">
        <v>26</v>
      </c>
      <c r="C2" s="6">
        <v>116</v>
      </c>
    </row>
    <row r="3" spans="1:7" ht="17" thickBot="1" x14ac:dyDescent="0.25">
      <c r="A3" s="6" t="s">
        <v>18</v>
      </c>
      <c r="B3" s="6" t="s">
        <v>25</v>
      </c>
      <c r="C3" s="6">
        <v>107</v>
      </c>
    </row>
    <row r="4" spans="1:7" ht="17" thickBot="1" x14ac:dyDescent="0.25">
      <c r="A4" s="6" t="s">
        <v>18</v>
      </c>
      <c r="B4" s="6" t="s">
        <v>24</v>
      </c>
      <c r="C4" s="6">
        <v>95</v>
      </c>
    </row>
    <row r="5" spans="1:7" ht="17" thickBot="1" x14ac:dyDescent="0.25">
      <c r="A5" s="6" t="s">
        <v>19</v>
      </c>
      <c r="B5" s="6" t="s">
        <v>27</v>
      </c>
      <c r="C5" s="6">
        <v>86</v>
      </c>
    </row>
    <row r="6" spans="1:7" ht="17" thickBot="1" x14ac:dyDescent="0.25">
      <c r="A6" s="6" t="s">
        <v>19</v>
      </c>
      <c r="B6" s="6" t="s">
        <v>29</v>
      </c>
      <c r="C6" s="6">
        <v>50</v>
      </c>
    </row>
    <row r="7" spans="1:7" ht="17" thickBot="1" x14ac:dyDescent="0.25">
      <c r="A7" s="6" t="s">
        <v>18</v>
      </c>
      <c r="B7" s="6" t="s">
        <v>28</v>
      </c>
      <c r="C7" s="6">
        <v>41</v>
      </c>
    </row>
    <row r="8" spans="1:7" ht="17" thickBot="1" x14ac:dyDescent="0.25"/>
    <row r="9" spans="1:7" ht="17" thickBot="1" x14ac:dyDescent="0.25">
      <c r="A9" s="5" t="s">
        <v>17</v>
      </c>
      <c r="B9" s="5" t="s">
        <v>23</v>
      </c>
      <c r="C9" s="5" t="s">
        <v>8</v>
      </c>
    </row>
    <row r="10" spans="1:7" ht="17" thickBot="1" x14ac:dyDescent="0.25">
      <c r="A10" s="6" t="s">
        <v>18</v>
      </c>
      <c r="B10" s="6" t="s">
        <v>24</v>
      </c>
      <c r="C10" s="6">
        <v>95</v>
      </c>
      <c r="D10" s="2">
        <f>C10/E10</f>
        <v>0.39094650205761317</v>
      </c>
      <c r="E10">
        <f>C10+C11+C12</f>
        <v>243</v>
      </c>
    </row>
    <row r="11" spans="1:7" ht="17" thickBot="1" x14ac:dyDescent="0.25">
      <c r="A11" s="6" t="s">
        <v>18</v>
      </c>
      <c r="B11" s="6" t="s">
        <v>25</v>
      </c>
      <c r="C11" s="6">
        <v>107</v>
      </c>
      <c r="D11" s="2">
        <f>C11/243</f>
        <v>0.44032921810699588</v>
      </c>
    </row>
    <row r="12" spans="1:7" ht="17" thickBot="1" x14ac:dyDescent="0.25">
      <c r="A12" s="6" t="s">
        <v>18</v>
      </c>
      <c r="B12" s="6" t="s">
        <v>28</v>
      </c>
      <c r="C12" s="6">
        <v>41</v>
      </c>
      <c r="D12" s="2">
        <f>C12/243</f>
        <v>0.16872427983539096</v>
      </c>
    </row>
    <row r="13" spans="1:7" ht="17" thickBot="1" x14ac:dyDescent="0.25">
      <c r="A13" s="6" t="s">
        <v>19</v>
      </c>
      <c r="B13" s="6" t="s">
        <v>26</v>
      </c>
      <c r="C13" s="6">
        <v>116</v>
      </c>
      <c r="D13" s="2">
        <f>116/E13</f>
        <v>0.46031746031746029</v>
      </c>
      <c r="E13">
        <f>C13+C14+C15</f>
        <v>252</v>
      </c>
      <c r="G13">
        <f>C13/495</f>
        <v>0.23434343434343435</v>
      </c>
    </row>
    <row r="14" spans="1:7" ht="17" thickBot="1" x14ac:dyDescent="0.25">
      <c r="A14" s="6" t="s">
        <v>19</v>
      </c>
      <c r="B14" s="6" t="s">
        <v>27</v>
      </c>
      <c r="C14" s="6">
        <v>86</v>
      </c>
      <c r="D14" s="2">
        <f>C14/252</f>
        <v>0.34126984126984128</v>
      </c>
    </row>
    <row r="15" spans="1:7" ht="17" thickBot="1" x14ac:dyDescent="0.25">
      <c r="A15" s="6" t="s">
        <v>19</v>
      </c>
      <c r="B15" s="6" t="s">
        <v>29</v>
      </c>
      <c r="C15" s="6">
        <v>50</v>
      </c>
      <c r="D15" s="2">
        <f>C15/252</f>
        <v>0.1984126984126984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Quiz</vt:lpstr>
      <vt:lpstr>AB Test</vt:lpstr>
      <vt:lpstr>Trans Intelligence</vt:lpstr>
      <vt:lpstr>Additional Intelligence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2019-04-08T14:08:15Z</dcterms:created>
  <dcterms:modified xsi:type="dcterms:W3CDTF">2019-04-23T15:08:54Z</dcterms:modified>
</cp:coreProperties>
</file>