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ba\Dropbox\work\QI\Intangibles\Innovation\_NHS SMHI study\Religion\"/>
    </mc:Choice>
  </mc:AlternateContent>
  <xr:revisionPtr revIDLastSave="0" documentId="13_ncr:1_{B38D525F-45D2-4168-8691-9F06905A7070}" xr6:coauthVersionLast="45" xr6:coauthVersionMax="45" xr10:uidLastSave="{00000000-0000-0000-0000-000000000000}"/>
  <bookViews>
    <workbookView xWindow="108" yWindow="420" windowWidth="21984" windowHeight="11964" xr2:uid="{00000000-000D-0000-FFFF-FFFF00000000}"/>
  </bookViews>
  <sheets>
    <sheet name="Religions and burnout - groups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" i="1" l="1"/>
  <c r="S9" i="1"/>
  <c r="S8" i="1"/>
  <c r="S7" i="1"/>
  <c r="S6" i="1"/>
  <c r="S5" i="1"/>
  <c r="S4" i="1"/>
  <c r="S3" i="1"/>
  <c r="S2" i="1"/>
  <c r="P9" i="1"/>
  <c r="P8" i="1"/>
  <c r="P6" i="1"/>
  <c r="P5" i="1"/>
  <c r="P4" i="1"/>
  <c r="P2" i="1"/>
  <c r="P3" i="1"/>
  <c r="P7" i="1"/>
  <c r="M5" i="1" l="1"/>
  <c r="G5" i="1"/>
  <c r="J5" i="1"/>
  <c r="M2" i="1"/>
  <c r="G2" i="1"/>
  <c r="J2" i="1"/>
</calcChain>
</file>

<file path=xl/sharedStrings.xml><?xml version="1.0" encoding="utf-8"?>
<sst xmlns="http://schemas.openxmlformats.org/spreadsheetml/2006/main" count="56" uniqueCount="38">
  <si>
    <t>Religion</t>
  </si>
  <si>
    <t>Theistic</t>
  </si>
  <si>
    <t>Group</t>
  </si>
  <si>
    <t>Family</t>
  </si>
  <si>
    <t>Total</t>
  </si>
  <si>
    <t>Christian</t>
  </si>
  <si>
    <t>Yes</t>
  </si>
  <si>
    <t>Abrahamic</t>
  </si>
  <si>
    <t>Jewish</t>
  </si>
  <si>
    <t>Muslim</t>
  </si>
  <si>
    <t>Hindu</t>
  </si>
  <si>
    <t>No</t>
  </si>
  <si>
    <t>Dharmic</t>
  </si>
  <si>
    <t>Sikh</t>
  </si>
  <si>
    <t>Buddhist</t>
  </si>
  <si>
    <t>Other</t>
  </si>
  <si>
    <t>Withheld</t>
  </si>
  <si>
    <t>Unknown</t>
  </si>
  <si>
    <t>None</t>
  </si>
  <si>
    <t>Burned.Out_Often.Always</t>
  </si>
  <si>
    <t>Dedication_Often.Always</t>
  </si>
  <si>
    <t>Absorption_Often.Always</t>
  </si>
  <si>
    <t>Vigor_Often.Always</t>
  </si>
  <si>
    <t>Total_D</t>
  </si>
  <si>
    <t>Total_A</t>
  </si>
  <si>
    <t>Total_V</t>
  </si>
  <si>
    <t>Dedication_Often.Always_rate</t>
  </si>
  <si>
    <t>Absorption_Often.Always_rate</t>
  </si>
  <si>
    <t>Vigor_Often.Always_rate</t>
  </si>
  <si>
    <t>Harassment_patients</t>
  </si>
  <si>
    <t>Total_Harassment_patients</t>
  </si>
  <si>
    <t>Harassment_colleagues</t>
  </si>
  <si>
    <t>Total_Harassment_colleagues</t>
  </si>
  <si>
    <t>Total_Discrimination_religious</t>
  </si>
  <si>
    <t>Harassment_patients_rate</t>
  </si>
  <si>
    <t>Harassment_colleagues_rate</t>
  </si>
  <si>
    <t>Discrimination_religious_rate</t>
  </si>
  <si>
    <t>Discrimination_religious_rate(adjusted)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</si>
</sst>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  <fill>
      <patternFill patternType="solid">
        <fgColor rgb="FFC8DC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3" fontId="18" fillId="0" borderId="10" xfId="0" applyNumberFormat="1" applyFont="1" applyBorder="1" applyAlignment="1">
      <alignment horizontal="center" vertical="center"/>
    </xf>
    <xf numFmtId="3" fontId="18" fillId="33" borderId="10" xfId="0" applyNumberFormat="1" applyFont="1" applyFill="1" applyBorder="1" applyAlignment="1">
      <alignment horizontal="center" vertical="center"/>
    </xf>
    <xf numFmtId="3" fontId="18" fillId="34" borderId="10" xfId="0" applyNumberFormat="1" applyFont="1" applyFill="1" applyBorder="1" applyAlignment="1">
      <alignment horizontal="center" vertical="center"/>
    </xf>
    <xf numFmtId="0" fontId="0" fillId="35" borderId="0" xfId="0" applyFill="1"/>
    <xf numFmtId="0" fontId="0" fillId="0" borderId="0" xfId="0" applyFill="1" applyBorder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"/>
  <sheetViews>
    <sheetView tabSelected="1" workbookViewId="0">
      <pane xSplit="1" topLeftCell="D1" activePane="topRight" state="frozen"/>
      <selection pane="topRight" activeCell="V17" sqref="V17"/>
    </sheetView>
  </sheetViews>
  <sheetFormatPr defaultRowHeight="14.4" x14ac:dyDescent="0.3"/>
  <cols>
    <col min="1" max="1" width="8.88671875" style="6"/>
  </cols>
  <sheetData>
    <row r="1" spans="1:24" s="6" customForma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19</v>
      </c>
      <c r="F1" s="6" t="s">
        <v>4</v>
      </c>
      <c r="G1" s="6" t="s">
        <v>20</v>
      </c>
      <c r="H1" s="6" t="s">
        <v>26</v>
      </c>
      <c r="I1" s="6" t="s">
        <v>23</v>
      </c>
      <c r="J1" s="6" t="s">
        <v>21</v>
      </c>
      <c r="K1" s="6" t="s">
        <v>27</v>
      </c>
      <c r="L1" s="6" t="s">
        <v>24</v>
      </c>
      <c r="M1" s="6" t="s">
        <v>22</v>
      </c>
      <c r="N1" s="6" t="s">
        <v>28</v>
      </c>
      <c r="O1" s="6" t="s">
        <v>25</v>
      </c>
      <c r="P1" s="6" t="s">
        <v>29</v>
      </c>
      <c r="Q1" s="6" t="s">
        <v>34</v>
      </c>
      <c r="R1" s="6" t="s">
        <v>30</v>
      </c>
      <c r="S1" s="6" t="s">
        <v>31</v>
      </c>
      <c r="T1" s="6" t="s">
        <v>35</v>
      </c>
      <c r="U1" s="6" t="s">
        <v>32</v>
      </c>
      <c r="V1" s="6" t="s">
        <v>37</v>
      </c>
      <c r="W1" s="6" t="s">
        <v>36</v>
      </c>
      <c r="X1" s="6" t="s">
        <v>33</v>
      </c>
    </row>
    <row r="2" spans="1:24" x14ac:dyDescent="0.3">
      <c r="A2" s="6" t="s">
        <v>5</v>
      </c>
      <c r="B2" t="s">
        <v>6</v>
      </c>
      <c r="C2" t="s">
        <v>7</v>
      </c>
      <c r="D2" t="s">
        <v>7</v>
      </c>
      <c r="E2">
        <v>89145</v>
      </c>
      <c r="F2">
        <v>238112</v>
      </c>
      <c r="G2">
        <f>ROUND(I2*H2/100,0)</f>
        <v>178982</v>
      </c>
      <c r="H2">
        <v>76</v>
      </c>
      <c r="I2" s="1">
        <v>235503</v>
      </c>
      <c r="J2">
        <f>ROUND(L2*K2/100,0)</f>
        <v>188187</v>
      </c>
      <c r="K2">
        <v>80</v>
      </c>
      <c r="L2" s="1">
        <v>235234</v>
      </c>
      <c r="M2">
        <f>ROUND(O2*N2/100,0)</f>
        <v>147572</v>
      </c>
      <c r="N2">
        <v>62</v>
      </c>
      <c r="O2" s="1">
        <v>238020</v>
      </c>
      <c r="P2">
        <f>ROUND(R2*Q2/100,0)</f>
        <v>57145</v>
      </c>
      <c r="Q2">
        <v>24</v>
      </c>
      <c r="R2" s="1">
        <v>238106</v>
      </c>
      <c r="S2">
        <f>ROUND(U2*T2/100,0)</f>
        <v>39883</v>
      </c>
      <c r="T2">
        <v>17</v>
      </c>
      <c r="U2" s="1">
        <v>234604</v>
      </c>
    </row>
    <row r="3" spans="1:24" x14ac:dyDescent="0.3">
      <c r="A3" s="6" t="s">
        <v>8</v>
      </c>
      <c r="B3" t="s">
        <v>6</v>
      </c>
      <c r="C3" t="s">
        <v>7</v>
      </c>
      <c r="D3" t="s">
        <v>7</v>
      </c>
      <c r="E3">
        <v>593</v>
      </c>
      <c r="F3">
        <v>1484</v>
      </c>
      <c r="P3">
        <f>ROUND(R3*Q3/100,0)</f>
        <v>445</v>
      </c>
      <c r="Q3" s="4">
        <v>30</v>
      </c>
      <c r="R3" s="3">
        <v>1483</v>
      </c>
      <c r="S3">
        <f>ROUND(U3*T3/100,0)</f>
        <v>323</v>
      </c>
      <c r="T3" s="4">
        <v>22</v>
      </c>
      <c r="U3" s="3">
        <v>1469</v>
      </c>
      <c r="V3">
        <f>ROUND(W3*X3/F3,0)</f>
        <v>5</v>
      </c>
      <c r="W3">
        <v>33</v>
      </c>
      <c r="X3" s="3">
        <v>213</v>
      </c>
    </row>
    <row r="4" spans="1:24" x14ac:dyDescent="0.3">
      <c r="A4" s="6" t="s">
        <v>9</v>
      </c>
      <c r="B4" t="s">
        <v>6</v>
      </c>
      <c r="C4" t="s">
        <v>7</v>
      </c>
      <c r="D4" t="s">
        <v>7</v>
      </c>
      <c r="E4">
        <v>4134</v>
      </c>
      <c r="F4">
        <v>11899</v>
      </c>
      <c r="P4">
        <f>ROUND(R4*Q4/100,0)</f>
        <v>2743</v>
      </c>
      <c r="Q4">
        <v>23</v>
      </c>
      <c r="R4" s="1">
        <v>11927</v>
      </c>
      <c r="S4">
        <f>ROUND(U4*T4/100,0)</f>
        <v>2338</v>
      </c>
      <c r="T4">
        <v>20</v>
      </c>
      <c r="U4" s="1">
        <v>11688</v>
      </c>
    </row>
    <row r="5" spans="1:24" x14ac:dyDescent="0.3">
      <c r="A5" s="6" t="s">
        <v>10</v>
      </c>
      <c r="B5" t="s">
        <v>11</v>
      </c>
      <c r="C5" t="s">
        <v>12</v>
      </c>
      <c r="D5" t="s">
        <v>12</v>
      </c>
      <c r="E5">
        <v>2794</v>
      </c>
      <c r="F5">
        <v>9761</v>
      </c>
      <c r="G5">
        <f>ROUND(I5*H5/100,0)</f>
        <v>8070</v>
      </c>
      <c r="H5">
        <v>84</v>
      </c>
      <c r="I5" s="2">
        <v>9607</v>
      </c>
      <c r="J5">
        <f>ROUND(L5*K5/100,0)</f>
        <v>8451</v>
      </c>
      <c r="K5">
        <v>88</v>
      </c>
      <c r="L5" s="2">
        <v>9603</v>
      </c>
      <c r="M5">
        <f>ROUND(O5*N5/100,0)</f>
        <v>7687</v>
      </c>
      <c r="N5">
        <v>79</v>
      </c>
      <c r="O5" s="2">
        <v>9731</v>
      </c>
      <c r="P5">
        <f>ROUND(R5*Q5/100,0)</f>
        <v>2246</v>
      </c>
      <c r="Q5">
        <v>23</v>
      </c>
      <c r="R5" s="1">
        <v>9766</v>
      </c>
      <c r="S5">
        <f>ROUND(U5*T5/100,0)</f>
        <v>1731</v>
      </c>
      <c r="T5">
        <v>18</v>
      </c>
      <c r="U5" s="1">
        <v>9616</v>
      </c>
    </row>
    <row r="6" spans="1:24" x14ac:dyDescent="0.3">
      <c r="A6" s="6" t="s">
        <v>13</v>
      </c>
      <c r="B6" t="s">
        <v>11</v>
      </c>
      <c r="C6" t="s">
        <v>12</v>
      </c>
      <c r="D6" t="s">
        <v>12</v>
      </c>
      <c r="E6">
        <v>905</v>
      </c>
      <c r="F6">
        <v>2601</v>
      </c>
      <c r="P6" s="5">
        <f>ROUND(R6*Q6/100,0)</f>
        <v>548</v>
      </c>
      <c r="Q6">
        <v>21</v>
      </c>
      <c r="R6" s="3">
        <v>2609</v>
      </c>
      <c r="S6" s="5">
        <f>ROUND(U6*T6/100,0)</f>
        <v>511</v>
      </c>
      <c r="T6">
        <v>20</v>
      </c>
      <c r="U6" s="3">
        <v>2557</v>
      </c>
    </row>
    <row r="7" spans="1:24" x14ac:dyDescent="0.3">
      <c r="A7" s="6" t="s">
        <v>14</v>
      </c>
      <c r="B7" t="s">
        <v>11</v>
      </c>
      <c r="C7" t="s">
        <v>14</v>
      </c>
      <c r="D7" t="s">
        <v>15</v>
      </c>
      <c r="E7">
        <v>1272</v>
      </c>
      <c r="F7">
        <v>3086</v>
      </c>
      <c r="P7">
        <f>ROUND(R7*Q7/100,0)</f>
        <v>893</v>
      </c>
      <c r="Q7" s="4">
        <v>29</v>
      </c>
      <c r="R7" s="3">
        <v>3081</v>
      </c>
      <c r="S7" s="5">
        <f>ROUND(U7*T7/100,0)</f>
        <v>640</v>
      </c>
      <c r="T7" s="4">
        <v>21</v>
      </c>
      <c r="U7" s="3">
        <v>3046</v>
      </c>
    </row>
    <row r="8" spans="1:24" x14ac:dyDescent="0.3">
      <c r="A8" s="6" t="s">
        <v>16</v>
      </c>
      <c r="B8" t="s">
        <v>17</v>
      </c>
      <c r="C8" t="s">
        <v>15</v>
      </c>
      <c r="D8" t="s">
        <v>17</v>
      </c>
      <c r="E8">
        <v>14315</v>
      </c>
      <c r="F8">
        <v>28260</v>
      </c>
      <c r="P8" s="5">
        <f>ROUND(R8*Q8/100,0)</f>
        <v>7618</v>
      </c>
      <c r="Q8">
        <v>27</v>
      </c>
      <c r="R8" s="3">
        <v>28213</v>
      </c>
      <c r="S8" s="5">
        <f>ROUND(U8*T8/100,0)</f>
        <v>6677</v>
      </c>
      <c r="T8" s="4">
        <v>24</v>
      </c>
      <c r="U8" s="3">
        <v>27819</v>
      </c>
    </row>
    <row r="9" spans="1:24" x14ac:dyDescent="0.3">
      <c r="A9" s="6" t="s">
        <v>18</v>
      </c>
      <c r="B9" t="s">
        <v>18</v>
      </c>
      <c r="C9" t="s">
        <v>18</v>
      </c>
      <c r="D9" t="s">
        <v>17</v>
      </c>
      <c r="E9">
        <v>67793</v>
      </c>
      <c r="F9">
        <v>169918</v>
      </c>
      <c r="P9" s="5">
        <f>ROUND(R9*Q9/100,0)</f>
        <v>39086</v>
      </c>
      <c r="Q9">
        <v>23</v>
      </c>
      <c r="R9" s="3">
        <v>169940</v>
      </c>
      <c r="S9" s="5">
        <f>ROUND(U9*T9/100,0)</f>
        <v>26908</v>
      </c>
      <c r="T9">
        <v>16</v>
      </c>
      <c r="U9" s="3">
        <v>168175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Religions and burnout - groups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Robert Badgett</cp:lastModifiedBy>
  <dcterms:created xsi:type="dcterms:W3CDTF">2019-12-07T22:17:22Z</dcterms:created>
  <dcterms:modified xsi:type="dcterms:W3CDTF">2019-12-09T02:24:23Z</dcterms:modified>
</cp:coreProperties>
</file>