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NET\CHECK LIST HRD\2024\10. Oktober\"/>
    </mc:Choice>
  </mc:AlternateContent>
  <xr:revisionPtr revIDLastSave="0" documentId="13_ncr:1_{4164EE34-56B7-468B-9532-B6A53398468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CHNOLOGY &amp;  SALES DEPT" sheetId="21" r:id="rId1"/>
    <sheet name="OPERATION DEPT" sheetId="22" r:id="rId2"/>
  </sheets>
  <definedNames>
    <definedName name="_xlnm.Print_Area" localSheetId="1">'OPERATION DEPT'!$A$3:$W$44</definedName>
    <definedName name="_xlnm.Print_Area" localSheetId="0">'TECHNOLOGY &amp;  SALES DEPT'!$A$3:$W$98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21" l="1"/>
  <c r="W19" i="22"/>
  <c r="V19" i="22"/>
  <c r="U19" i="22"/>
  <c r="R19" i="22"/>
  <c r="Q108" i="21"/>
  <c r="W57" i="21"/>
  <c r="V57" i="21"/>
  <c r="U57" i="21"/>
  <c r="Q100" i="21" l="1"/>
  <c r="T35" i="21" s="1"/>
  <c r="R56" i="21"/>
  <c r="Q121" i="21"/>
  <c r="T56" i="21" s="1"/>
  <c r="Q56" i="21" s="1"/>
  <c r="S56" i="21" s="1"/>
  <c r="R55" i="21"/>
  <c r="Q120" i="21"/>
  <c r="T55" i="21" s="1"/>
  <c r="Q55" i="21" s="1"/>
  <c r="R54" i="21"/>
  <c r="Q119" i="21"/>
  <c r="K85" i="21"/>
  <c r="K83" i="21"/>
  <c r="S55" i="21" l="1"/>
  <c r="T54" i="21"/>
  <c r="Q54" i="21" s="1"/>
  <c r="R52" i="21"/>
  <c r="R53" i="21"/>
  <c r="Q118" i="21"/>
  <c r="T53" i="21" s="1"/>
  <c r="Q117" i="21"/>
  <c r="T52" i="21" s="1"/>
  <c r="R51" i="21"/>
  <c r="Q116" i="21"/>
  <c r="T51" i="21" s="1"/>
  <c r="Q45" i="22"/>
  <c r="Q44" i="22"/>
  <c r="T17" i="22" s="1"/>
  <c r="Q17" i="22" s="1"/>
  <c r="Q43" i="22"/>
  <c r="T16" i="22" s="1"/>
  <c r="Q16" i="22" s="1"/>
  <c r="Q42" i="22"/>
  <c r="T15" i="22" s="1"/>
  <c r="Q15" i="22" s="1"/>
  <c r="S15" i="22" s="1"/>
  <c r="Q41" i="22"/>
  <c r="T14" i="22" s="1"/>
  <c r="Q14" i="22" s="1"/>
  <c r="Q40" i="22"/>
  <c r="T13" i="22" s="1"/>
  <c r="Q39" i="22"/>
  <c r="T12" i="22" s="1"/>
  <c r="Q12" i="22" s="1"/>
  <c r="Q38" i="22"/>
  <c r="T11" i="22" s="1"/>
  <c r="Q11" i="22" s="1"/>
  <c r="Q37" i="22"/>
  <c r="T10" i="22" s="1"/>
  <c r="Q10" i="22" s="1"/>
  <c r="S10" i="22" s="1"/>
  <c r="Q36" i="22"/>
  <c r="T9" i="22" s="1"/>
  <c r="Q9" i="22" s="1"/>
  <c r="Q35" i="22"/>
  <c r="T8" i="22" s="1"/>
  <c r="Q8" i="22" s="1"/>
  <c r="Q34" i="22"/>
  <c r="T7" i="22" s="1"/>
  <c r="Q7" i="22" s="1"/>
  <c r="S7" i="22" s="1"/>
  <c r="Q33" i="22"/>
  <c r="T6" i="22" s="1"/>
  <c r="Q32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Q115" i="21"/>
  <c r="Q114" i="21"/>
  <c r="Q113" i="21"/>
  <c r="Q112" i="21"/>
  <c r="Q111" i="21"/>
  <c r="Q110" i="21"/>
  <c r="T45" i="21" s="1"/>
  <c r="Q45" i="21" s="1"/>
  <c r="Q109" i="21"/>
  <c r="T44" i="21" s="1"/>
  <c r="Q44" i="21" s="1"/>
  <c r="T43" i="21"/>
  <c r="Q107" i="21"/>
  <c r="T42" i="21" s="1"/>
  <c r="Q42" i="21" s="1"/>
  <c r="Q106" i="21"/>
  <c r="T41" i="21" s="1"/>
  <c r="Q41" i="21" s="1"/>
  <c r="Q105" i="21"/>
  <c r="T40" i="21" s="1"/>
  <c r="Q40" i="21" s="1"/>
  <c r="Q104" i="21"/>
  <c r="T39" i="21" s="1"/>
  <c r="Q39" i="21" s="1"/>
  <c r="Q103" i="21"/>
  <c r="T38" i="21" s="1"/>
  <c r="Q38" i="21" s="1"/>
  <c r="Q102" i="21"/>
  <c r="T37" i="21" s="1"/>
  <c r="Q37" i="21" s="1"/>
  <c r="Q101" i="21"/>
  <c r="T36" i="21" s="1"/>
  <c r="Q36" i="21" s="1"/>
  <c r="Q35" i="21"/>
  <c r="Q99" i="21"/>
  <c r="T34" i="21" s="1"/>
  <c r="Q34" i="21" s="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R50" i="21"/>
  <c r="R49" i="21"/>
  <c r="R48" i="21"/>
  <c r="R47" i="21"/>
  <c r="R46" i="21"/>
  <c r="R45" i="21"/>
  <c r="R44" i="21"/>
  <c r="R43" i="21"/>
  <c r="R42" i="21"/>
  <c r="R41" i="21"/>
  <c r="R40" i="21"/>
  <c r="S40" i="21" s="1"/>
  <c r="R39" i="21"/>
  <c r="R38" i="21"/>
  <c r="R37" i="21"/>
  <c r="R36" i="21"/>
  <c r="R57" i="21" s="1"/>
  <c r="R35" i="21"/>
  <c r="R34" i="21"/>
  <c r="R33" i="21"/>
  <c r="G32" i="21"/>
  <c r="R32" i="21" s="1"/>
  <c r="R31" i="21"/>
  <c r="R30" i="21"/>
  <c r="R29" i="21"/>
  <c r="R28" i="21"/>
  <c r="R27" i="21"/>
  <c r="G26" i="21"/>
  <c r="R26" i="21" s="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Q13" i="22" l="1"/>
  <c r="Q19" i="22" s="1"/>
  <c r="T19" i="22"/>
  <c r="Q43" i="21"/>
  <c r="Q57" i="21" s="1"/>
  <c r="T57" i="21"/>
  <c r="S35" i="21"/>
  <c r="T6" i="21"/>
  <c r="Q6" i="21" s="1"/>
  <c r="S6" i="21" s="1"/>
  <c r="T7" i="21"/>
  <c r="Q7" i="21" s="1"/>
  <c r="S7" i="21" s="1"/>
  <c r="T19" i="21"/>
  <c r="Q19" i="21" s="1"/>
  <c r="S19" i="21" s="1"/>
  <c r="T30" i="21"/>
  <c r="Q30" i="21" s="1"/>
  <c r="S30" i="21" s="1"/>
  <c r="T8" i="21"/>
  <c r="Q8" i="21" s="1"/>
  <c r="S8" i="21" s="1"/>
  <c r="T20" i="21"/>
  <c r="Q20" i="21" s="1"/>
  <c r="S20" i="21" s="1"/>
  <c r="T31" i="21"/>
  <c r="Q31" i="21" s="1"/>
  <c r="S31" i="21" s="1"/>
  <c r="T9" i="21"/>
  <c r="Q9" i="21" s="1"/>
  <c r="S9" i="21" s="1"/>
  <c r="T21" i="21"/>
  <c r="Q21" i="21" s="1"/>
  <c r="S21" i="21" s="1"/>
  <c r="T32" i="21"/>
  <c r="Q32" i="21" s="1"/>
  <c r="S32" i="21" s="1"/>
  <c r="T10" i="21"/>
  <c r="Q10" i="21" s="1"/>
  <c r="S10" i="21" s="1"/>
  <c r="T22" i="21"/>
  <c r="Q22" i="21" s="1"/>
  <c r="S22" i="21" s="1"/>
  <c r="T33" i="21"/>
  <c r="Q33" i="21" s="1"/>
  <c r="S33" i="21" s="1"/>
  <c r="T11" i="21"/>
  <c r="Q11" i="21" s="1"/>
  <c r="S11" i="21" s="1"/>
  <c r="T23" i="21"/>
  <c r="Q23" i="21" s="1"/>
  <c r="S23" i="21" s="1"/>
  <c r="T46" i="21"/>
  <c r="Q46" i="21" s="1"/>
  <c r="S46" i="21" s="1"/>
  <c r="T12" i="21"/>
  <c r="Q12" i="21" s="1"/>
  <c r="S12" i="21" s="1"/>
  <c r="T24" i="21"/>
  <c r="Q24" i="21" s="1"/>
  <c r="S24" i="21" s="1"/>
  <c r="T47" i="21"/>
  <c r="Q47" i="21" s="1"/>
  <c r="S47" i="21" s="1"/>
  <c r="T13" i="21"/>
  <c r="Q13" i="21" s="1"/>
  <c r="S13" i="21" s="1"/>
  <c r="T25" i="21"/>
  <c r="Q25" i="21" s="1"/>
  <c r="S25" i="21" s="1"/>
  <c r="T48" i="21"/>
  <c r="Q48" i="21" s="1"/>
  <c r="S48" i="21" s="1"/>
  <c r="T14" i="21"/>
  <c r="Q14" i="21" s="1"/>
  <c r="S14" i="21" s="1"/>
  <c r="T49" i="21"/>
  <c r="Q49" i="21" s="1"/>
  <c r="S49" i="21" s="1"/>
  <c r="T15" i="21"/>
  <c r="Q15" i="21" s="1"/>
  <c r="S15" i="21" s="1"/>
  <c r="T26" i="21"/>
  <c r="Q26" i="21" s="1"/>
  <c r="S26" i="21" s="1"/>
  <c r="T50" i="21"/>
  <c r="Q50" i="21" s="1"/>
  <c r="S50" i="21" s="1"/>
  <c r="T16" i="21"/>
  <c r="Q16" i="21" s="1"/>
  <c r="S16" i="21" s="1"/>
  <c r="T27" i="21"/>
  <c r="Q27" i="21" s="1"/>
  <c r="S27" i="21" s="1"/>
  <c r="T17" i="21"/>
  <c r="Q17" i="21" s="1"/>
  <c r="S17" i="21" s="1"/>
  <c r="T28" i="21"/>
  <c r="Q28" i="21" s="1"/>
  <c r="S28" i="21" s="1"/>
  <c r="T18" i="21"/>
  <c r="Q18" i="21" s="1"/>
  <c r="S18" i="21" s="1"/>
  <c r="T29" i="21"/>
  <c r="Q29" i="21" s="1"/>
  <c r="S29" i="21" s="1"/>
  <c r="T5" i="21"/>
  <c r="Q5" i="21" s="1"/>
  <c r="S16" i="22"/>
  <c r="S54" i="21"/>
  <c r="Q53" i="21"/>
  <c r="S53" i="21" s="1"/>
  <c r="Q51" i="21"/>
  <c r="S51" i="21" s="1"/>
  <c r="S12" i="22"/>
  <c r="Q52" i="21"/>
  <c r="S52" i="21" s="1"/>
  <c r="S8" i="22"/>
  <c r="T5" i="22"/>
  <c r="Q5" i="22" s="1"/>
  <c r="S5" i="22" s="1"/>
  <c r="S9" i="22"/>
  <c r="S14" i="22"/>
  <c r="S41" i="21"/>
  <c r="S39" i="21"/>
  <c r="S42" i="21"/>
  <c r="S44" i="21"/>
  <c r="S45" i="21"/>
  <c r="S34" i="21"/>
  <c r="S37" i="21"/>
  <c r="S38" i="21"/>
  <c r="T18" i="22"/>
  <c r="Q18" i="22" s="1"/>
  <c r="S18" i="22" s="1"/>
  <c r="S11" i="22"/>
  <c r="S17" i="22"/>
  <c r="Q6" i="22"/>
  <c r="S6" i="22" s="1"/>
  <c r="S13" i="22" l="1"/>
  <c r="S19" i="22" s="1"/>
  <c r="S43" i="21"/>
  <c r="S57" i="21" s="1"/>
  <c r="S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  <author>Prima</author>
    <author>Clara88</author>
  </authors>
  <commentList>
    <comment ref="U3" authorId="0" shapeId="0" xr:uid="{00000000-0006-0000-0000-000001000000}">
      <text>
        <r>
          <rPr>
            <b/>
            <sz val="9"/>
            <rFont val="Tahoma"/>
            <family val="2"/>
          </rPr>
          <t>1. Cuti Bersama akan dikurangi dengan jumlah Libur Pengganti Libur Nasional yang jatuh di hari Sabtu &amp; Minggu
2. Jumlah Cuti Bersama akan dicantumkan sesuai bulan berjalan</t>
        </r>
      </text>
    </comment>
    <comment ref="G5" authorId="1" shapeId="0" xr:uid="{00000000-0006-0000-0000-000002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15,22,28</t>
        </r>
      </text>
    </comment>
    <comment ref="U5" authorId="1" shapeId="0" xr:uid="{00000000-0006-0000-0000-000003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9 Februari, 12 Maret, 8 april,9 april, 12 april, 15 april, 10 Mei,24 Mei,19 Juni</t>
        </r>
      </text>
    </comment>
    <comment ref="G9" authorId="1" shapeId="0" xr:uid="{00000000-0006-0000-0000-000004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6,7,8,13</t>
        </r>
      </text>
    </comment>
    <comment ref="E10" authorId="1" shapeId="0" xr:uid="{00000000-0006-0000-0000-000005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18</t>
        </r>
      </text>
    </comment>
    <comment ref="G10" authorId="1" shapeId="0" xr:uid="{00000000-0006-0000-0000-000006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13,14,15,27,28</t>
        </r>
      </text>
    </comment>
    <comment ref="N10" authorId="2" shapeId="0" xr:uid="{A4AEC147-246A-4601-BD3D-7D745B95598C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2,3</t>
        </r>
      </text>
    </comment>
    <comment ref="L11" authorId="2" shapeId="0" xr:uid="{53AA1280-CE74-45E7-B59C-0AFC2B5D6A68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27,28</t>
        </r>
      </text>
    </comment>
    <comment ref="N11" authorId="2" shapeId="0" xr:uid="{212B94C1-4D9B-4933-BE5F-A98A2BDE7730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10,11,14</t>
        </r>
      </text>
    </comment>
    <comment ref="F15" authorId="1" shapeId="0" xr:uid="{00000000-0006-0000-0000-000007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29</t>
        </r>
      </text>
    </comment>
    <comment ref="G15" authorId="1" shapeId="0" xr:uid="{00000000-0006-0000-0000-000008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26,27,28</t>
        </r>
      </text>
    </comment>
    <comment ref="I15" authorId="2" shapeId="0" xr:uid="{3F26B03A-B1AD-446D-A1D1-7ED6CFDD66F6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N15" authorId="2" shapeId="0" xr:uid="{B359A946-D5FC-4536-B51E-8F41A5650A35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9,10,11</t>
        </r>
      </text>
    </comment>
    <comment ref="O16" authorId="2" shapeId="0" xr:uid="{3DB08417-DE99-4E08-B4CB-8E3C4A23952E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1,7,8</t>
        </r>
      </text>
    </comment>
    <comment ref="O17" authorId="2" shapeId="0" xr:uid="{3BD73AAD-6B4D-408B-8DFE-C44914A7700F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5,6</t>
        </r>
      </text>
    </comment>
    <comment ref="G18" authorId="1" shapeId="0" xr:uid="{00000000-0006-0000-0000-000009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18,19,20,21,22,25,26,27,28</t>
        </r>
      </text>
    </comment>
    <comment ref="G19" authorId="1" shapeId="0" xr:uid="{00000000-0006-0000-0000-00000A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26 Maret </t>
        </r>
      </text>
    </comment>
    <comment ref="I19" authorId="2" shapeId="0" xr:uid="{27C4EA10-2AB5-4F7F-89B9-386701B140E0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N19" authorId="2" shapeId="0" xr:uid="{EE8D0345-F2A5-4AB6-A99D-8F0FD643CD89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30,31</t>
        </r>
      </text>
    </comment>
    <comment ref="O19" authorId="2" shapeId="0" xr:uid="{970FE9AE-B040-42BF-9F28-505A63F6DD8B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G20" authorId="1" shapeId="0" xr:uid="{00000000-0006-0000-0000-00000B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13,14,15,22,26,27,28</t>
        </r>
      </text>
    </comment>
    <comment ref="G21" authorId="1" shapeId="0" xr:uid="{00000000-0006-0000-0000-00000C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7,8,26,27,28</t>
        </r>
      </text>
    </comment>
    <comment ref="M21" authorId="2" shapeId="0" xr:uid="{C3E5A456-052F-4F13-953B-4E75EAD043BA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23,24</t>
        </r>
      </text>
    </comment>
    <comment ref="G22" authorId="1" shapeId="0" xr:uid="{00000000-0006-0000-0000-00000D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13-15</t>
        </r>
      </text>
    </comment>
    <comment ref="O22" authorId="2" shapeId="0" xr:uid="{DDDFE868-FFD3-4E4B-8BD5-007404B2FF4B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20,21,22</t>
        </r>
      </text>
    </comment>
    <comment ref="G23" authorId="1" shapeId="0" xr:uid="{00000000-0006-0000-0000-00000E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7,8,22</t>
        </r>
      </text>
    </comment>
    <comment ref="G24" authorId="1" shapeId="0" xr:uid="{00000000-0006-0000-0000-00000F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13,14,15</t>
        </r>
      </text>
    </comment>
    <comment ref="F26" authorId="1" shapeId="0" xr:uid="{00000000-0006-0000-0000-000011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28,29</t>
        </r>
      </text>
    </comment>
    <comment ref="G26" authorId="1" shapeId="0" xr:uid="{00000000-0006-0000-0000-000012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1,13,14</t>
        </r>
      </text>
    </comment>
    <comment ref="L26" authorId="2" shapeId="0" xr:uid="{D00433C9-005A-4632-956D-F79B9FF299E6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G27" authorId="1" shapeId="0" xr:uid="{00000000-0006-0000-0000-000013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18,19,20</t>
        </r>
      </text>
    </comment>
    <comment ref="F28" authorId="1" shapeId="0" xr:uid="{00000000-0006-0000-0000-000014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27</t>
        </r>
      </text>
    </comment>
    <comment ref="H28" authorId="2" shapeId="0" xr:uid="{ADB41C08-D01E-41CD-BA92-C8E3FF0CCAE6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16,17,18,19,20,23</t>
        </r>
      </text>
    </comment>
    <comment ref="O28" authorId="2" shapeId="0" xr:uid="{28F48CF9-0B0C-4D54-ABE5-B67FD1CF577D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4,5</t>
        </r>
      </text>
    </comment>
    <comment ref="G29" authorId="1" shapeId="0" xr:uid="{00000000-0006-0000-0000-000015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13-15</t>
        </r>
      </text>
    </comment>
    <comment ref="G30" authorId="1" shapeId="0" xr:uid="{00000000-0006-0000-0000-000016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3,13,14,15</t>
        </r>
      </text>
    </comment>
    <comment ref="G31" authorId="1" shapeId="0" xr:uid="{00000000-0006-0000-0000-000017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13,14,15</t>
        </r>
      </text>
    </comment>
    <comment ref="M31" authorId="2" shapeId="0" xr:uid="{552840F7-0D1F-4478-952A-1E7AFBF9727A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17,18,19,20</t>
        </r>
      </text>
    </comment>
    <comment ref="G32" authorId="1" shapeId="0" xr:uid="{00000000-0006-0000-0000-000018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6,7,8,26,27,28</t>
        </r>
      </text>
    </comment>
    <comment ref="E33" authorId="1" shapeId="0" xr:uid="{00000000-0006-0000-0000-000019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11,12,15,16,22,23,24,25,26</t>
        </r>
      </text>
    </comment>
    <comment ref="F33" authorId="1" shapeId="0" xr:uid="{00000000-0006-0000-0000-00001A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7,12,13,15,16</t>
        </r>
      </text>
    </comment>
    <comment ref="G33" authorId="1" shapeId="0" xr:uid="{00000000-0006-0000-0000-00001B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29 feb 
maret : 1,4,5,6,7,8,13</t>
        </r>
      </text>
    </comment>
    <comment ref="K33" authorId="2" shapeId="0" xr:uid="{D038BB61-60D7-49C9-BBA0-53ADCBB376D9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5 dan 8</t>
        </r>
      </text>
    </comment>
    <comment ref="L33" authorId="2" shapeId="0" xr:uid="{B597E77D-05C3-4FEB-B58C-1E9D226C700E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14,15</t>
        </r>
      </text>
    </comment>
    <comment ref="N33" authorId="2" shapeId="0" xr:uid="{D2437FF0-C010-4B9F-B84E-80CE42CFB194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G35" authorId="1" shapeId="0" xr:uid="{00000000-0006-0000-0000-00001D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26,27,28</t>
        </r>
      </text>
    </comment>
    <comment ref="N35" authorId="2" shapeId="0" xr:uid="{F1EE4926-5CE6-4385-B6B0-99C86A4E7428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F36" authorId="1" shapeId="0" xr:uid="{00000000-0006-0000-0000-00001E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15,26,27</t>
        </r>
      </text>
    </comment>
    <comment ref="G36" authorId="1" shapeId="0" xr:uid="{00000000-0006-0000-0000-00001F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14 (replacement leaves)</t>
        </r>
      </text>
    </comment>
    <comment ref="O36" authorId="2" shapeId="0" xr:uid="{E2A50FE0-ACFB-4A42-9750-8FF21F9D420B}">
      <text>
        <r>
          <rPr>
            <b/>
            <sz val="9"/>
            <color indexed="81"/>
            <rFont val="Tahoma"/>
            <charset val="1"/>
          </rPr>
          <t>Clara88:</t>
        </r>
        <r>
          <rPr>
            <sz val="9"/>
            <color indexed="81"/>
            <rFont val="Tahoma"/>
            <charset val="1"/>
          </rPr>
          <t xml:space="preserve">
15,18,19</t>
        </r>
      </text>
    </comment>
    <comment ref="G37" authorId="1" shapeId="0" xr:uid="{00000000-0006-0000-0000-000020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15,18,21,25</t>
        </r>
      </text>
    </comment>
    <comment ref="K37" authorId="2" shapeId="0" xr:uid="{78C3382F-0A9B-4081-BF43-D754CF672348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E38" authorId="1" shapeId="0" xr:uid="{00000000-0006-0000-0000-000021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3,4,5,8,9</t>
        </r>
      </text>
    </comment>
    <comment ref="G39" authorId="1" shapeId="0" xr:uid="{00000000-0006-0000-0000-000022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25</t>
        </r>
      </text>
    </comment>
    <comment ref="L39" authorId="2" shapeId="0" xr:uid="{03EACA8C-029E-4C70-9A35-179164EC1C82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F40" authorId="1" shapeId="0" xr:uid="{00000000-0006-0000-0000-000023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12,13</t>
        </r>
      </text>
    </comment>
    <comment ref="G40" authorId="1" shapeId="0" xr:uid="{00000000-0006-0000-0000-000024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28</t>
        </r>
      </text>
    </comment>
    <comment ref="L40" authorId="2" shapeId="0" xr:uid="{A3676A70-D761-475F-BCF7-37FDD454CC4E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12</t>
        </r>
      </text>
    </comment>
    <comment ref="N40" authorId="2" shapeId="0" xr:uid="{B0787EAA-7EA7-46AE-96FE-360AC254EA05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10,21,22</t>
        </r>
      </text>
    </comment>
    <comment ref="O41" authorId="2" shapeId="0" xr:uid="{7794026B-91C8-40E2-9286-50D9C3B114C5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18</t>
        </r>
      </text>
    </comment>
    <comment ref="F42" authorId="1" shapeId="0" xr:uid="{00000000-0006-0000-0000-000025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15</t>
        </r>
      </text>
    </comment>
    <comment ref="H42" authorId="2" shapeId="0" xr:uid="{8D1056B8-4543-4CA3-AF6E-60BD2F02264A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16,17,18,19</t>
        </r>
      </text>
    </comment>
    <comment ref="L43" authorId="2" shapeId="0" xr:uid="{B7805CBD-DE9F-4B60-90AC-96E5D3D1B3C6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26</t>
        </r>
      </text>
    </comment>
    <comment ref="F44" authorId="1" shapeId="0" xr:uid="{00000000-0006-0000-0000-000026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5 (annual leave), (unpaid leave : 6 dan 7 feb)</t>
        </r>
      </text>
    </comment>
    <comment ref="U48" authorId="1" shapeId="0" xr:uid="{00000000-0006-0000-0000-000028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join 4 maret</t>
        </r>
      </text>
    </comment>
    <comment ref="N49" authorId="2" shapeId="0" xr:uid="{10365B1F-ED19-4738-BED9-6D012777ECEE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U49" authorId="2" shapeId="0" xr:uid="{CC001FEE-70BF-4857-95C1-C261FE24E849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join 15 maret</t>
        </r>
      </text>
    </comment>
    <comment ref="U51" authorId="2" shapeId="0" xr:uid="{3D614961-81F0-42C3-87D9-28CA27B2C9A2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join date : 14 mei 2024</t>
        </r>
      </text>
    </comment>
    <comment ref="U52" authorId="2" shapeId="0" xr:uid="{EB318B0B-D19B-4133-975B-04EDAA188A55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join date : 3 Juni 2024</t>
        </r>
      </text>
    </comment>
    <comment ref="F69" authorId="1" shapeId="0" xr:uid="{00000000-0006-0000-0000-00002B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hari libur nasional Sabtu, 10 Februari 2024 (Imlek)</t>
        </r>
      </text>
    </comment>
    <comment ref="G69" authorId="1" shapeId="0" xr:uid="{00000000-0006-0000-0000-00002C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hari libur nasional : Minggu (31 Maret 2024) Paskah</t>
        </r>
      </text>
    </comment>
    <comment ref="J69" authorId="2" shapeId="0" xr:uid="{551AD7FC-1D6A-4E21-8537-DC6918EBCEA9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hari libur nasional : sabtu, 1 juni 2024 (hari pancasila)
</t>
        </r>
      </text>
    </comment>
    <comment ref="K69" authorId="2" shapeId="0" xr:uid="{1F296000-2531-41CF-A3E4-9CF3C6BFE397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hari libur nasional 7 Juli (Minggu) : Tahun baru islam 1446 H.</t>
        </r>
      </text>
    </comment>
    <comment ref="L69" authorId="2" shapeId="0" xr:uid="{66AB5329-8F71-4ED9-BEC4-DB27B891E63C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hari libur nasional 17 Agustus (sabtu)</t>
        </r>
      </text>
    </comment>
    <comment ref="H80" authorId="2" shapeId="0" xr:uid="{EBE6D4AB-9C49-4FDB-8A88-FF190881482B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SPPD Vietnam : 6 hari </t>
        </r>
      </text>
    </comment>
    <comment ref="K83" authorId="2" shapeId="0" xr:uid="{AC538A53-6FBB-4535-BE98-81F40BCD3727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 (rekapitulasi overtime)</t>
        </r>
      </text>
    </comment>
    <comment ref="H84" authorId="2" shapeId="0" xr:uid="{2F46EDE2-CD74-4C18-893F-176A5ADCFE3A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SPPD Vietnam : 6 hari</t>
        </r>
      </text>
    </comment>
    <comment ref="I84" authorId="2" shapeId="0" xr:uid="{B92172F1-6753-481F-A03C-3E32D21F4423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Kerja hari Sabtu, Minggu </t>
        </r>
      </text>
    </comment>
    <comment ref="N84" authorId="2" shapeId="0" xr:uid="{84B046DC-3BCE-43B4-B6BB-E9BDB4AA322A}">
      <text>
        <r>
          <rPr>
            <b/>
            <sz val="9"/>
            <color indexed="81"/>
            <rFont val="Tahoma"/>
            <charset val="1"/>
          </rPr>
          <t>Clara88:</t>
        </r>
        <r>
          <rPr>
            <sz val="9"/>
            <color indexed="81"/>
            <rFont val="Tahoma"/>
            <charset val="1"/>
          </rPr>
          <t xml:space="preserve">
add 1 hari cuti (rekap overtime oktober 2024)</t>
        </r>
      </text>
    </comment>
    <comment ref="K85" authorId="2" shapeId="0" xr:uid="{B5601F57-35DE-4F2B-B8D7-D3CA63C6DBC9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2 hari cuti (rekapitulasi overtime)</t>
        </r>
      </text>
    </comment>
    <comment ref="L85" authorId="2" shapeId="0" xr:uid="{B6D13A42-CCF0-4885-8389-BEFF378DB15B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cuti. Rekapitulasi overtime.</t>
        </r>
      </text>
    </comment>
    <comment ref="N91" authorId="2" shapeId="0" xr:uid="{1BBBD838-FDC0-4924-B2BF-D60B5611357B}">
      <text>
        <r>
          <rPr>
            <b/>
            <sz val="9"/>
            <color indexed="81"/>
            <rFont val="Tahoma"/>
            <charset val="1"/>
          </rPr>
          <t>Clara88:</t>
        </r>
        <r>
          <rPr>
            <sz val="9"/>
            <color indexed="81"/>
            <rFont val="Tahoma"/>
            <charset val="1"/>
          </rPr>
          <t xml:space="preserve">
add 1 hari cuti (rekap overtime oktober 2024)</t>
        </r>
      </text>
    </comment>
    <comment ref="H93" authorId="2" shapeId="0" xr:uid="{9B54DACD-A772-44E8-A08C-38E657445A84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sppd vietnam 6 hari</t>
        </r>
      </text>
    </comment>
    <comment ref="I101" authorId="2" shapeId="0" xr:uid="{93748F22-C1A4-401C-8ADE-7A942EF7E2FC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10 mei dateng ke kantor.</t>
        </r>
      </text>
    </comment>
    <comment ref="M105" authorId="2" shapeId="0" xr:uid="{6F445C2E-ECB0-4046-BB82-51CE109E9322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 pengganti (16 september 2024) Mabes Polri </t>
        </r>
      </text>
    </comment>
    <comment ref="H107" authorId="2" shapeId="0" xr:uid="{50FEC634-6908-47EB-9BB9-28A650880CA5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sppd vietnam : 6 hari</t>
        </r>
      </text>
    </comment>
    <comment ref="M118" authorId="2" shapeId="0" xr:uid="{4FAA98B8-E6EE-4A20-A604-1EB856B311BF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(rekap overtime lembur)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  <author>Clara88</author>
    <author>Prima</author>
  </authors>
  <commentList>
    <comment ref="U3" authorId="0" shapeId="0" xr:uid="{00000000-0006-0000-0100-000001000000}">
      <text>
        <r>
          <rPr>
            <b/>
            <sz val="9"/>
            <rFont val="Tahoma"/>
            <family val="2"/>
          </rPr>
          <t>1. Cuti Bersama akan dikurangi dengan jumlah Libur Pengganti Libur Nasional yang jatuh di hari Sabtu &amp; Minggu
2. Jumlah Cuti Bersama akan dicantumkan sesuai bulan berjalan</t>
        </r>
      </text>
    </comment>
    <comment ref="I5" authorId="1" shapeId="0" xr:uid="{7CBDCBE4-FB90-47BC-BD03-76AA8F7E5FAC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27,28,29</t>
        </r>
      </text>
    </comment>
    <comment ref="U5" authorId="2" shapeId="0" xr:uid="{00000000-0006-0000-0100-000002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9 Februari, 12 Maret, 8 april, 9 april, 12 april, 15 april,10 Mei,24 Mei, 18 juni</t>
        </r>
      </text>
    </comment>
    <comment ref="G8" authorId="2" shapeId="0" xr:uid="{00000000-0006-0000-0100-000005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7</t>
        </r>
      </text>
    </comment>
    <comment ref="J8" authorId="1" shapeId="0" xr:uid="{C2000A34-1C8F-4A81-816F-BA0B764C9BF9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26,27,28</t>
        </r>
      </text>
    </comment>
    <comment ref="H9" authorId="1" shapeId="0" xr:uid="{00000000-0006-0000-0100-000007000000}">
      <text>
        <r>
          <rPr>
            <b/>
            <sz val="9"/>
            <rFont val="Times New Roman"/>
            <family val="1"/>
          </rPr>
          <t>Clara88:</t>
        </r>
        <r>
          <rPr>
            <sz val="9"/>
            <rFont val="Times New Roman"/>
            <family val="1"/>
          </rPr>
          <t xml:space="preserve">
22,23</t>
        </r>
      </text>
    </comment>
    <comment ref="J9" authorId="1" shapeId="0" xr:uid="{EF4E7DB8-1FB5-4ED8-ADE1-7B13C60E0A6A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19,20</t>
        </r>
      </text>
    </comment>
    <comment ref="M9" authorId="1" shapeId="0" xr:uid="{410B0BC0-B00A-4E26-AE2E-B215152F79BD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N9" authorId="1" shapeId="0" xr:uid="{EE6EB75A-C9FF-4FEF-BC4B-987CBA628291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31,1 nov</t>
        </r>
      </text>
    </comment>
    <comment ref="E10" authorId="2" shapeId="0" xr:uid="{00000000-0006-0000-0100-000009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18</t>
        </r>
      </text>
    </comment>
    <comment ref="G10" authorId="2" shapeId="0" xr:uid="{00000000-0006-0000-0100-00000A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21</t>
        </r>
      </text>
    </comment>
    <comment ref="H10" authorId="2" shapeId="0" xr:uid="{00000000-0006-0000-0100-00000B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4,5</t>
        </r>
      </text>
    </comment>
    <comment ref="E11" authorId="2" shapeId="0" xr:uid="{00000000-0006-0000-0100-00000D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22,23,24</t>
        </r>
      </text>
    </comment>
    <comment ref="G11" authorId="2" shapeId="0" xr:uid="{00000000-0006-0000-0100-00000E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18,19,20</t>
        </r>
      </text>
    </comment>
    <comment ref="K11" authorId="1" shapeId="0" xr:uid="{FD6C56CF-BEAA-4049-81FD-5E8F3A73BB55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8,9</t>
        </r>
      </text>
    </comment>
    <comment ref="K12" authorId="1" shapeId="0" xr:uid="{38267582-ED90-46CB-BFC2-2448A398348F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L12" authorId="1" shapeId="0" xr:uid="{99A279B5-DC1F-4D18-A2B6-522F73E69444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29 (banyak izin tidak masuk. Potong cuti).</t>
        </r>
      </text>
    </comment>
    <comment ref="N12" authorId="1" shapeId="0" xr:uid="{25BBD1D2-D15C-4235-9AB4-2AC929EFF9D3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10 (setengah hari. Izin keluar)</t>
        </r>
      </text>
    </comment>
    <comment ref="H13" authorId="2" shapeId="0" xr:uid="{00000000-0006-0000-0100-000011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16,17,18</t>
        </r>
      </text>
    </comment>
    <comment ref="J13" authorId="1" shapeId="0" xr:uid="{5DD23D45-D01F-4F7F-A039-8279F44F2C96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27</t>
        </r>
      </text>
    </comment>
    <comment ref="I14" authorId="1" shapeId="0" xr:uid="{6C99B999-8552-40E5-B7A0-EC55C9BEFAFA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28</t>
        </r>
      </text>
    </comment>
    <comment ref="M14" authorId="1" shapeId="0" xr:uid="{249F29BB-A36D-4D8C-9763-8C45788BFECF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20</t>
        </r>
      </text>
    </comment>
    <comment ref="G16" authorId="2" shapeId="0" xr:uid="{00000000-0006-0000-0100-000015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27</t>
        </r>
      </text>
    </comment>
    <comment ref="M16" authorId="1" shapeId="0" xr:uid="{C941A2B3-EB2E-4853-8B77-DA002B49CED7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10</t>
        </r>
      </text>
    </comment>
    <comment ref="I17" authorId="1" shapeId="0" xr:uid="{F7BFCDEF-8775-43CE-B2C3-2D0CF75D5423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22,27-30</t>
        </r>
      </text>
    </comment>
    <comment ref="F18" authorId="2" shapeId="0" xr:uid="{00000000-0006-0000-0100-000018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5,6,7</t>
        </r>
      </text>
    </comment>
    <comment ref="F31" authorId="2" shapeId="0" xr:uid="{00000000-0006-0000-0100-00001A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Hari libur nasional : Sabtu, 10 Februari 2024 (Imlek)</t>
        </r>
      </text>
    </comment>
    <comment ref="G31" authorId="2" shapeId="0" xr:uid="{00000000-0006-0000-0100-00001B000000}">
      <text>
        <r>
          <rPr>
            <b/>
            <sz val="9"/>
            <rFont val="Tahoma"/>
            <family val="2"/>
          </rPr>
          <t>Prima:</t>
        </r>
        <r>
          <rPr>
            <sz val="9"/>
            <rFont val="Tahoma"/>
            <family val="2"/>
          </rPr>
          <t xml:space="preserve">
hari libur nasional : Minggu (31 Maret 2024) Paskah</t>
        </r>
      </text>
    </comment>
    <comment ref="J31" authorId="1" shapeId="0" xr:uid="{52E1BC52-9A3C-478D-84FC-A3C713DC8AC3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libur nasional 1 juni, sabtu. (hari pancasila)</t>
        </r>
      </text>
    </comment>
    <comment ref="K31" authorId="1" shapeId="0" xr:uid="{660F7C23-620E-4C01-97F1-ECE3957CD19F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hari libur nasional 7 Juli (Minggu) : Tahun baru islam 1446 H.</t>
        </r>
      </text>
    </comment>
    <comment ref="L31" authorId="1" shapeId="0" xr:uid="{E0AD6576-5728-4F27-BC8C-B5CE99680940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hari libur nasional 17 Agustus (sabtu)</t>
        </r>
      </text>
    </comment>
    <comment ref="M36" authorId="1" shapeId="0" xr:uid="{F5822F49-B3A4-474F-98CB-00982131354B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 pengganti (16 september 2024) Mabes Polri </t>
        </r>
      </text>
    </comment>
    <comment ref="O36" authorId="1" shapeId="0" xr:uid="{6612829F-4457-47B7-9FC8-4E5329482CCE}">
      <text>
        <r>
          <rPr>
            <b/>
            <sz val="9"/>
            <color indexed="81"/>
            <rFont val="Tahoma"/>
            <charset val="1"/>
          </rPr>
          <t>Clara88:</t>
        </r>
        <r>
          <rPr>
            <sz val="9"/>
            <color indexed="81"/>
            <rFont val="Tahoma"/>
            <charset val="1"/>
          </rPr>
          <t xml:space="preserve">
add 1 hari cuti pengganti. Masuk ke kantor tanggal 3 November 2024 (hari minggu)</t>
        </r>
      </text>
    </comment>
    <comment ref="M37" authorId="1" shapeId="0" xr:uid="{0FB7D2C2-9439-4AA6-B13F-0986930FF0BC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 pengganti (16 september 2024) Mabes Polri </t>
        </r>
      </text>
    </comment>
    <comment ref="O37" authorId="1" shapeId="0" xr:uid="{BA8F28D6-9D7B-406D-9F9C-3B39B984B638}">
      <text>
        <r>
          <rPr>
            <b/>
            <sz val="9"/>
            <color indexed="81"/>
            <rFont val="Tahoma"/>
            <charset val="1"/>
          </rPr>
          <t>Clara88:</t>
        </r>
        <r>
          <rPr>
            <sz val="9"/>
            <color indexed="81"/>
            <rFont val="Tahoma"/>
            <charset val="1"/>
          </rPr>
          <t xml:space="preserve">
add 1 hari cuti pengganti. Hari Minggu (3 November 2024) masuk ke kantor.  </t>
        </r>
      </text>
    </comment>
    <comment ref="M40" authorId="1" shapeId="0" xr:uid="{219191A9-77A5-4B3E-95B3-38588BE794D4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 pengganti (16 september 2024) Mabes Polri </t>
        </r>
      </text>
    </comment>
    <comment ref="O40" authorId="1" shapeId="0" xr:uid="{AE142A92-BFE2-4EC6-8293-5FBA927AB6C6}">
      <text>
        <r>
          <rPr>
            <b/>
            <sz val="9"/>
            <color indexed="81"/>
            <rFont val="Tahoma"/>
            <charset val="1"/>
          </rPr>
          <t>Clara88:</t>
        </r>
        <r>
          <rPr>
            <sz val="9"/>
            <color indexed="81"/>
            <rFont val="Tahoma"/>
            <charset val="1"/>
          </rPr>
          <t xml:space="preserve">
add 1 hari cuti pengganti. Hari Sabtu (2 November 2024) masuk ke kantor.  </t>
        </r>
      </text>
    </comment>
    <comment ref="M41" authorId="1" shapeId="0" xr:uid="{B8E8A878-3894-4470-9231-20257F5920FC}">
      <text>
        <r>
          <rPr>
            <b/>
            <sz val="9"/>
            <color indexed="81"/>
            <rFont val="Tahoma"/>
            <family val="2"/>
          </rPr>
          <t>Clara88:</t>
        </r>
        <r>
          <rPr>
            <sz val="9"/>
            <color indexed="81"/>
            <rFont val="Tahoma"/>
            <family val="2"/>
          </rPr>
          <t xml:space="preserve">
add 1 hari cuti pengganti (16 september 2024) Mabes Polri </t>
        </r>
      </text>
    </comment>
  </commentList>
</comments>
</file>

<file path=xl/sharedStrings.xml><?xml version="1.0" encoding="utf-8"?>
<sst xmlns="http://schemas.openxmlformats.org/spreadsheetml/2006/main" count="367" uniqueCount="152">
  <si>
    <t>REKAPITULASI CUTI KARYAWAN TAHUN 2024</t>
  </si>
  <si>
    <t>No.</t>
  </si>
  <si>
    <t>NIK</t>
  </si>
  <si>
    <t>SISDM</t>
  </si>
  <si>
    <t>Nama</t>
  </si>
  <si>
    <t>BULAN JATAH CUTI TAHUN 2024</t>
  </si>
  <si>
    <t>Total</t>
  </si>
  <si>
    <t>Diambil</t>
  </si>
  <si>
    <t>Sisa</t>
  </si>
  <si>
    <t>Cuti Timbul/Bulan</t>
  </si>
  <si>
    <t>Jumlah Cuti Bersama Tahun 2024</t>
  </si>
  <si>
    <t>Jumlah Cuti Tahun Sebelumnya</t>
  </si>
  <si>
    <t>Yang sudah di ambil Tahun Sebelumnya</t>
  </si>
  <si>
    <t>Jan</t>
  </si>
  <si>
    <t>Feb</t>
  </si>
  <si>
    <t>Maret</t>
  </si>
  <si>
    <t>April</t>
  </si>
  <si>
    <t>Mei</t>
  </si>
  <si>
    <t>Juni</t>
  </si>
  <si>
    <t>Juli</t>
  </si>
  <si>
    <t>Agust</t>
  </si>
  <si>
    <t>Sept</t>
  </si>
  <si>
    <t>Okt</t>
  </si>
  <si>
    <t>Nov</t>
  </si>
  <si>
    <t>Des</t>
  </si>
  <si>
    <t>1</t>
  </si>
  <si>
    <t>Arselan Utama</t>
  </si>
  <si>
    <t>2</t>
  </si>
  <si>
    <t>Windra Fitri Rahman</t>
  </si>
  <si>
    <t>3</t>
  </si>
  <si>
    <t>Fatkhan Nugroho</t>
  </si>
  <si>
    <t>4</t>
  </si>
  <si>
    <t>Ari Budiyanto</t>
  </si>
  <si>
    <t>5</t>
  </si>
  <si>
    <t>Ridho Yuriansyah Putra</t>
  </si>
  <si>
    <t>6</t>
  </si>
  <si>
    <t>Ferry Seloria</t>
  </si>
  <si>
    <t>7</t>
  </si>
  <si>
    <t>Imaddudin Ishak Saifuddin</t>
  </si>
  <si>
    <t>8</t>
  </si>
  <si>
    <t>Ramdani</t>
  </si>
  <si>
    <t>9</t>
  </si>
  <si>
    <t>Roni Saputra</t>
  </si>
  <si>
    <t>10</t>
  </si>
  <si>
    <t>Ahmad Taqyuddin</t>
  </si>
  <si>
    <t>11</t>
  </si>
  <si>
    <t>Denis HP. Sarumpaet</t>
  </si>
  <si>
    <t>12</t>
  </si>
  <si>
    <t>13</t>
  </si>
  <si>
    <t>14</t>
  </si>
  <si>
    <t>Rhisa Meidilla Sari</t>
  </si>
  <si>
    <t>15</t>
  </si>
  <si>
    <t>Winda Angelina Lala</t>
  </si>
  <si>
    <t>16</t>
  </si>
  <si>
    <t>Ega Nofiardi</t>
  </si>
  <si>
    <t>17</t>
  </si>
  <si>
    <t>Akbar</t>
  </si>
  <si>
    <t>18</t>
  </si>
  <si>
    <t>Andri Mardani</t>
  </si>
  <si>
    <t>19</t>
  </si>
  <si>
    <t>Teddy Olgaraditya</t>
  </si>
  <si>
    <t>20</t>
  </si>
  <si>
    <t>Mohammad Ichsan Andrian</t>
  </si>
  <si>
    <t>21</t>
  </si>
  <si>
    <t>Muhammad Bahrul Ulum</t>
  </si>
  <si>
    <t>22</t>
  </si>
  <si>
    <t>Hafiizh Septian Pristanto</t>
  </si>
  <si>
    <t>23</t>
  </si>
  <si>
    <t>24</t>
  </si>
  <si>
    <t>Mohamad Rosid</t>
  </si>
  <si>
    <t>25</t>
  </si>
  <si>
    <t>26</t>
  </si>
  <si>
    <t>Irvan Amirudin</t>
  </si>
  <si>
    <t>27</t>
  </si>
  <si>
    <t>Zubair</t>
  </si>
  <si>
    <t>28</t>
  </si>
  <si>
    <t>Ardi Nugraha</t>
  </si>
  <si>
    <t>29</t>
  </si>
  <si>
    <t>Teguh Prasetyo</t>
  </si>
  <si>
    <t xml:space="preserve"> </t>
  </si>
  <si>
    <t>30</t>
  </si>
  <si>
    <t>Fikri Rama Singgih</t>
  </si>
  <si>
    <t>31</t>
  </si>
  <si>
    <t>Indryana Fitrinda</t>
  </si>
  <si>
    <t>32</t>
  </si>
  <si>
    <t>33</t>
  </si>
  <si>
    <t>Indra Cahaya Wardana</t>
  </si>
  <si>
    <t>34</t>
  </si>
  <si>
    <t>35</t>
  </si>
  <si>
    <t>Dwi Akmalludin</t>
  </si>
  <si>
    <t>36</t>
  </si>
  <si>
    <t>Ayu Rejeki Widia Sari</t>
  </si>
  <si>
    <t>37</t>
  </si>
  <si>
    <t>Budi Supratman</t>
  </si>
  <si>
    <t>38</t>
  </si>
  <si>
    <t>Alfip Razeb Pasya</t>
  </si>
  <si>
    <t>39</t>
  </si>
  <si>
    <t>Engbi Setiawan</t>
  </si>
  <si>
    <t>40</t>
  </si>
  <si>
    <t>Whindy Pradita Septiani</t>
  </si>
  <si>
    <t>41</t>
  </si>
  <si>
    <t>Freenanda Richard Bolang</t>
  </si>
  <si>
    <t>42</t>
  </si>
  <si>
    <t>Mohammad Kurnia Putra</t>
  </si>
  <si>
    <t>43</t>
  </si>
  <si>
    <t>Ali Iskandar</t>
  </si>
  <si>
    <t>44</t>
  </si>
  <si>
    <t>Priska Martina Mailangkay</t>
  </si>
  <si>
    <t>45</t>
  </si>
  <si>
    <t>Taufiqurrohman</t>
  </si>
  <si>
    <t>46</t>
  </si>
  <si>
    <t>Muhamad Yayan</t>
  </si>
  <si>
    <t>47</t>
  </si>
  <si>
    <t>Yusri Akmal</t>
  </si>
  <si>
    <t>48</t>
  </si>
  <si>
    <t>Ni Wayan Surina</t>
  </si>
  <si>
    <t>49</t>
  </si>
  <si>
    <t>Andrei Oktavian Silitonga</t>
  </si>
  <si>
    <t>Salman Alfarisi</t>
  </si>
  <si>
    <t>Anggi Audia Esmeralda</t>
  </si>
  <si>
    <t>TOTAL</t>
  </si>
  <si>
    <t xml:space="preserve">   </t>
  </si>
  <si>
    <t xml:space="preserve">Jatah Cuti Yang Terbit di Tahun 2024 Untuk Karyawan </t>
  </si>
  <si>
    <t>Cuti Timbul</t>
  </si>
  <si>
    <t>Rinado Anugrah Wardana</t>
  </si>
  <si>
    <t>Magdalena Widjaja</t>
  </si>
  <si>
    <t>Muarip</t>
  </si>
  <si>
    <t>Rusli</t>
  </si>
  <si>
    <t>Cindy Iriany</t>
  </si>
  <si>
    <t>Nanang Sugianto</t>
  </si>
  <si>
    <t>Muhammad Sarifudin</t>
  </si>
  <si>
    <t>Amelia Nugraha</t>
  </si>
  <si>
    <t>Selvi Tiomerlina</t>
  </si>
  <si>
    <t xml:space="preserve">  </t>
  </si>
  <si>
    <t>Muhamad Taufik</t>
  </si>
  <si>
    <t>Fachry Reza</t>
  </si>
  <si>
    <t>Vini Stephanie</t>
  </si>
  <si>
    <t>Henderina Rihi</t>
  </si>
  <si>
    <t>Reyindri</t>
  </si>
  <si>
    <t>Clara B. Beviana</t>
  </si>
  <si>
    <t xml:space="preserve">Rusli </t>
  </si>
  <si>
    <t>50</t>
  </si>
  <si>
    <t>Muhamad Ritzky</t>
  </si>
  <si>
    <t>51</t>
  </si>
  <si>
    <t>Anguditomo</t>
  </si>
  <si>
    <t>Rafael Richie</t>
  </si>
  <si>
    <t>Rinaldo Anugrah Wahyuda</t>
  </si>
  <si>
    <t>Hafizh Umar Syafiqh</t>
  </si>
  <si>
    <t>52</t>
  </si>
  <si>
    <t>Angries</t>
  </si>
  <si>
    <t>Mohammad Rayhan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</si>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</sst>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5">
    <font>
      <sz val="11"/>
      <color theme="1"/>
      <name val="Calibri"/>
      <charset val="134"/>
      <scheme val="minor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sz val="8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10" fillId="24" borderId="9" applyNumberFormat="0" applyAlignment="0" applyProtection="0"/>
    <xf numFmtId="0" fontId="11" fillId="25" borderId="10" applyNumberFormat="0" applyAlignment="0" applyProtection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9" applyNumberFormat="0" applyAlignment="0" applyProtection="0"/>
    <xf numFmtId="0" fontId="19" fillId="0" borderId="14" applyNumberFormat="0" applyFill="0" applyAlignment="0" applyProtection="0"/>
    <xf numFmtId="0" fontId="20" fillId="26" borderId="0" applyNumberFormat="0" applyBorder="0" applyAlignment="0" applyProtection="0"/>
    <xf numFmtId="0" fontId="21" fillId="0" borderId="0"/>
    <xf numFmtId="0" fontId="21" fillId="27" borderId="15" applyNumberFormat="0" applyFont="0" applyAlignment="0" applyProtection="0"/>
    <xf numFmtId="0" fontId="22" fillId="24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17" applyNumberFormat="0" applyFill="0" applyAlignment="0" applyProtection="0"/>
    <xf numFmtId="0" fontId="2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/>
    <xf numFmtId="0" fontId="4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1" fontId="3" fillId="5" borderId="2" xfId="0" applyNumberFormat="1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0" borderId="2" xfId="0" quotePrefix="1" applyFont="1" applyBorder="1" applyAlignment="1">
      <alignment horizontal="center" vertical="center"/>
    </xf>
    <xf numFmtId="0" fontId="1" fillId="28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4">
    <cellStyle name="20% - Accent1 2" xfId="1" xr:uid="{00000000-0005-0000-0000-000031000000}"/>
    <cellStyle name="20% - Accent2 2" xfId="2" xr:uid="{00000000-0005-0000-0000-000032000000}"/>
    <cellStyle name="20% - Accent3 2" xfId="3" xr:uid="{00000000-0005-0000-0000-000033000000}"/>
    <cellStyle name="20% - Accent4 2" xfId="4" xr:uid="{00000000-0005-0000-0000-000034000000}"/>
    <cellStyle name="20% - Accent5 2" xfId="5" xr:uid="{00000000-0005-0000-0000-000035000000}"/>
    <cellStyle name="20% - Accent6 2" xfId="6" xr:uid="{00000000-0005-0000-0000-000036000000}"/>
    <cellStyle name="40% - Accent1 2" xfId="7" xr:uid="{00000000-0005-0000-0000-000037000000}"/>
    <cellStyle name="40% - Accent2 2" xfId="8" xr:uid="{00000000-0005-0000-0000-000038000000}"/>
    <cellStyle name="40% - Accent3 2" xfId="9" xr:uid="{00000000-0005-0000-0000-000039000000}"/>
    <cellStyle name="40% - Accent4 2" xfId="10" xr:uid="{00000000-0005-0000-0000-00003A000000}"/>
    <cellStyle name="40% - Accent5 2" xfId="11" xr:uid="{00000000-0005-0000-0000-00003B000000}"/>
    <cellStyle name="40% - Accent6 2" xfId="12" xr:uid="{00000000-0005-0000-0000-00003C000000}"/>
    <cellStyle name="60% - Accent1 2" xfId="13" xr:uid="{00000000-0005-0000-0000-00003D000000}"/>
    <cellStyle name="60% - Accent2 2" xfId="14" xr:uid="{00000000-0005-0000-0000-00003E000000}"/>
    <cellStyle name="60% - Accent3 2" xfId="15" xr:uid="{00000000-0005-0000-0000-00003F000000}"/>
    <cellStyle name="60% - Accent4 2" xfId="16" xr:uid="{00000000-0005-0000-0000-000040000000}"/>
    <cellStyle name="60% - Accent5 2" xfId="17" xr:uid="{00000000-0005-0000-0000-000041000000}"/>
    <cellStyle name="60% - Accent6 2" xfId="18" xr:uid="{00000000-0005-0000-0000-000042000000}"/>
    <cellStyle name="Accent1 2" xfId="19" xr:uid="{00000000-0005-0000-0000-000043000000}"/>
    <cellStyle name="Accent2 2" xfId="20" xr:uid="{00000000-0005-0000-0000-000044000000}"/>
    <cellStyle name="Accent3 2" xfId="21" xr:uid="{00000000-0005-0000-0000-000045000000}"/>
    <cellStyle name="Accent4 2" xfId="22" xr:uid="{00000000-0005-0000-0000-000046000000}"/>
    <cellStyle name="Accent5 2" xfId="23" xr:uid="{00000000-0005-0000-0000-000047000000}"/>
    <cellStyle name="Accent6 2" xfId="24" xr:uid="{00000000-0005-0000-0000-000048000000}"/>
    <cellStyle name="Bad 2" xfId="25" xr:uid="{00000000-0005-0000-0000-000049000000}"/>
    <cellStyle name="Calculation 2" xfId="26" xr:uid="{00000000-0005-0000-0000-00004A000000}"/>
    <cellStyle name="Check Cell 2" xfId="27" xr:uid="{00000000-0005-0000-0000-00004B000000}"/>
    <cellStyle name="Comma 6" xfId="28" xr:uid="{00000000-0005-0000-0000-00004C000000}"/>
    <cellStyle name="Explanatory Text 2" xfId="29" xr:uid="{00000000-0005-0000-0000-00004D000000}"/>
    <cellStyle name="Good 2" xfId="30" xr:uid="{00000000-0005-0000-0000-00004E000000}"/>
    <cellStyle name="Heading 1 2" xfId="31" xr:uid="{00000000-0005-0000-0000-00004F000000}"/>
    <cellStyle name="Heading 2 2" xfId="32" xr:uid="{00000000-0005-0000-0000-000050000000}"/>
    <cellStyle name="Heading 3 2" xfId="33" xr:uid="{00000000-0005-0000-0000-000051000000}"/>
    <cellStyle name="Heading 4 2" xfId="34" xr:uid="{00000000-0005-0000-0000-000052000000}"/>
    <cellStyle name="Input 2" xfId="35" xr:uid="{00000000-0005-0000-0000-000053000000}"/>
    <cellStyle name="Linked Cell 2" xfId="36" xr:uid="{00000000-0005-0000-0000-000054000000}"/>
    <cellStyle name="Neutral 2" xfId="37" xr:uid="{00000000-0005-0000-0000-000055000000}"/>
    <cellStyle name="Normal" xfId="0" builtinId="0"/>
    <cellStyle name="Normal 2" xfId="38" xr:uid="{00000000-0005-0000-0000-000056000000}"/>
    <cellStyle name="Note 2" xfId="39" xr:uid="{00000000-0005-0000-0000-000057000000}"/>
    <cellStyle name="Output 2" xfId="40" xr:uid="{00000000-0005-0000-0000-000058000000}"/>
    <cellStyle name="Title 2" xfId="41" xr:uid="{00000000-0005-0000-0000-000059000000}"/>
    <cellStyle name="Total 2" xfId="42" xr:uid="{00000000-0005-0000-0000-00005A000000}"/>
    <cellStyle name="Warning Text 2" xfId="43" xr:uid="{00000000-0005-0000-0000-00005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58</xdr:row>
      <xdr:rowOff>9525</xdr:rowOff>
    </xdr:from>
    <xdr:to>
      <xdr:col>9</xdr:col>
      <xdr:colOff>533400</xdr:colOff>
      <xdr:row>64</xdr:row>
      <xdr:rowOff>104775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66360" y="11089005"/>
          <a:ext cx="495300" cy="11468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19</xdr:row>
      <xdr:rowOff>200025</xdr:rowOff>
    </xdr:from>
    <xdr:to>
      <xdr:col>9</xdr:col>
      <xdr:colOff>533400</xdr:colOff>
      <xdr:row>26</xdr:row>
      <xdr:rowOff>85725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166360" y="3994785"/>
          <a:ext cx="495300" cy="11372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abSelected="1" zoomScale="115" zoomScaleNormal="115" workbookViewId="0">
      <pane ySplit="4" topLeftCell="A36" activePane="bottomLeft" state="frozen"/>
      <selection pane="bottomLeft" activeCell="J42" sqref="J42"/>
    </sheetView>
  </sheetViews>
  <sheetFormatPr defaultColWidth="9.109375" defaultRowHeight="13.8"/>
  <cols>
    <col min="1" max="1" width="3.6640625" style="1" customWidth="1"/>
    <col min="2" max="3" width="8.5546875" style="3" hidden="1" customWidth="1"/>
    <col min="4" max="4" width="25.5546875" style="3" customWidth="1"/>
    <col min="5" max="16" width="9.109375" style="1" customWidth="1"/>
    <col min="17" max="17" width="12.88671875" style="1" customWidth="1"/>
    <col min="18" max="19" width="9.109375" style="1" customWidth="1"/>
    <col min="20" max="22" width="16.88671875" style="3" customWidth="1"/>
    <col min="23" max="23" width="19" style="3" customWidth="1"/>
    <col min="24" max="16384" width="9.109375" style="3"/>
  </cols>
  <sheetData>
    <row r="1" spans="1:2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ht="14.4" thickBo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s="1" customFormat="1" ht="14.4" thickBot="1">
      <c r="A3" s="32" t="s">
        <v>1</v>
      </c>
      <c r="B3" s="32" t="s">
        <v>2</v>
      </c>
      <c r="C3" s="32" t="s">
        <v>3</v>
      </c>
      <c r="D3" s="32" t="s">
        <v>4</v>
      </c>
      <c r="E3" s="33" t="s">
        <v>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0" t="s">
        <v>6</v>
      </c>
      <c r="R3" s="30" t="s">
        <v>7</v>
      </c>
      <c r="S3" s="30" t="s">
        <v>8</v>
      </c>
      <c r="T3" s="32" t="s">
        <v>9</v>
      </c>
      <c r="U3" s="37" t="s">
        <v>10</v>
      </c>
      <c r="V3" s="28" t="s">
        <v>11</v>
      </c>
      <c r="W3" s="28" t="s">
        <v>12</v>
      </c>
    </row>
    <row r="4" spans="1:23" s="2" customFormat="1" ht="28.5" customHeight="1" thickBot="1">
      <c r="A4" s="32"/>
      <c r="B4" s="32"/>
      <c r="C4" s="32"/>
      <c r="D4" s="32"/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  <c r="Q4" s="31"/>
      <c r="R4" s="31"/>
      <c r="S4" s="31"/>
      <c r="T4" s="32"/>
      <c r="U4" s="37"/>
      <c r="V4" s="29"/>
      <c r="W4" s="29"/>
    </row>
    <row r="5" spans="1:23" ht="15" thickBot="1">
      <c r="A5" s="25" t="s">
        <v>25</v>
      </c>
      <c r="B5" s="5"/>
      <c r="C5" s="7"/>
      <c r="D5" s="8" t="s">
        <v>26</v>
      </c>
      <c r="E5" s="9"/>
      <c r="F5" s="9"/>
      <c r="G5" s="9">
        <v>3</v>
      </c>
      <c r="H5" s="15"/>
      <c r="I5" s="15"/>
      <c r="J5" s="15"/>
      <c r="K5" s="15"/>
      <c r="L5" s="15"/>
      <c r="M5" s="15"/>
      <c r="N5" s="15"/>
      <c r="O5" s="15"/>
      <c r="P5" s="15"/>
      <c r="Q5" s="17">
        <f t="shared" ref="Q5" si="0">V5-W5+T5</f>
        <v>18</v>
      </c>
      <c r="R5" s="18">
        <f t="shared" ref="R5" si="1">SUM(E5:P5)</f>
        <v>3</v>
      </c>
      <c r="S5" s="24">
        <f>Q5-R5-U5</f>
        <v>6</v>
      </c>
      <c r="T5" s="13">
        <f t="shared" ref="T5:T25" si="2">Q70</f>
        <v>15</v>
      </c>
      <c r="U5" s="13">
        <v>9</v>
      </c>
      <c r="V5" s="20">
        <v>3</v>
      </c>
      <c r="W5" s="18">
        <v>0</v>
      </c>
    </row>
    <row r="6" spans="1:23" ht="15" thickBot="1">
      <c r="A6" s="25" t="s">
        <v>27</v>
      </c>
      <c r="B6" s="5"/>
      <c r="C6" s="7"/>
      <c r="D6" s="8" t="s">
        <v>28</v>
      </c>
      <c r="E6" s="9"/>
      <c r="F6" s="9"/>
      <c r="G6" s="9"/>
      <c r="H6" s="15"/>
      <c r="I6" s="15"/>
      <c r="J6" s="15"/>
      <c r="K6" s="15"/>
      <c r="L6" s="15"/>
      <c r="M6" s="15"/>
      <c r="N6" s="15"/>
      <c r="O6" s="15"/>
      <c r="P6" s="15"/>
      <c r="Q6" s="17">
        <f t="shared" ref="Q6:Q50" si="3">V6-W6+T6</f>
        <v>15</v>
      </c>
      <c r="R6" s="18">
        <f t="shared" ref="R6:R50" si="4">SUM(E6:P6)</f>
        <v>0</v>
      </c>
      <c r="S6" s="24">
        <f t="shared" ref="S6:S49" si="5">Q6-R6-U6</f>
        <v>6</v>
      </c>
      <c r="T6" s="13">
        <f t="shared" si="2"/>
        <v>15</v>
      </c>
      <c r="U6" s="13">
        <v>9</v>
      </c>
      <c r="V6" s="20">
        <v>0</v>
      </c>
      <c r="W6" s="18">
        <v>0</v>
      </c>
    </row>
    <row r="7" spans="1:23" ht="15" thickBot="1">
      <c r="A7" s="25" t="s">
        <v>29</v>
      </c>
      <c r="B7" s="5"/>
      <c r="C7" s="7"/>
      <c r="D7" s="8" t="s">
        <v>30</v>
      </c>
      <c r="E7" s="9"/>
      <c r="F7" s="9"/>
      <c r="G7" s="9"/>
      <c r="H7" s="15"/>
      <c r="I7" s="15"/>
      <c r="J7" s="15"/>
      <c r="K7" s="15"/>
      <c r="L7" s="15"/>
      <c r="M7" s="15"/>
      <c r="N7" s="15"/>
      <c r="O7" s="15"/>
      <c r="P7" s="15"/>
      <c r="Q7" s="17">
        <f t="shared" si="3"/>
        <v>15</v>
      </c>
      <c r="R7" s="18">
        <f t="shared" si="4"/>
        <v>0</v>
      </c>
      <c r="S7" s="24">
        <f t="shared" si="5"/>
        <v>6</v>
      </c>
      <c r="T7" s="13">
        <f t="shared" si="2"/>
        <v>15</v>
      </c>
      <c r="U7" s="13">
        <v>9</v>
      </c>
      <c r="V7" s="20">
        <v>0</v>
      </c>
      <c r="W7" s="18">
        <v>0</v>
      </c>
    </row>
    <row r="8" spans="1:23" ht="15" thickBot="1">
      <c r="A8" s="25" t="s">
        <v>31</v>
      </c>
      <c r="B8" s="5"/>
      <c r="C8" s="7"/>
      <c r="D8" s="8" t="s">
        <v>32</v>
      </c>
      <c r="E8" s="9"/>
      <c r="F8" s="9"/>
      <c r="G8" s="9"/>
      <c r="H8" s="15"/>
      <c r="I8" s="15"/>
      <c r="J8" s="15"/>
      <c r="K8" s="15"/>
      <c r="L8" s="15"/>
      <c r="M8" s="15"/>
      <c r="N8" s="15"/>
      <c r="O8" s="15"/>
      <c r="P8" s="15"/>
      <c r="Q8" s="17">
        <f t="shared" si="3"/>
        <v>15</v>
      </c>
      <c r="R8" s="18">
        <f t="shared" si="4"/>
        <v>0</v>
      </c>
      <c r="S8" s="24">
        <f t="shared" si="5"/>
        <v>6</v>
      </c>
      <c r="T8" s="13">
        <f t="shared" si="2"/>
        <v>15</v>
      </c>
      <c r="U8" s="13">
        <v>9</v>
      </c>
      <c r="V8" s="20">
        <v>0</v>
      </c>
      <c r="W8" s="18">
        <v>0</v>
      </c>
    </row>
    <row r="9" spans="1:23" ht="15" thickBot="1">
      <c r="A9" s="25" t="s">
        <v>33</v>
      </c>
      <c r="B9" s="5"/>
      <c r="C9" s="7"/>
      <c r="D9" s="8" t="s">
        <v>34</v>
      </c>
      <c r="E9" s="9"/>
      <c r="F9" s="9"/>
      <c r="G9" s="9">
        <v>4</v>
      </c>
      <c r="H9" s="15"/>
      <c r="I9" s="15" t="s">
        <v>151</v>
      </c>
      <c r="J9" s="15"/>
      <c r="K9" s="15"/>
      <c r="L9" s="15"/>
      <c r="M9" s="15"/>
      <c r="N9" s="15"/>
      <c r="O9" s="15"/>
      <c r="P9" s="15"/>
      <c r="Q9" s="17">
        <f t="shared" si="3"/>
        <v>19</v>
      </c>
      <c r="R9" s="18">
        <f t="shared" si="4"/>
        <v>4</v>
      </c>
      <c r="S9" s="24">
        <f t="shared" si="5"/>
        <v>6</v>
      </c>
      <c r="T9" s="13">
        <f t="shared" si="2"/>
        <v>15</v>
      </c>
      <c r="U9" s="13">
        <v>9</v>
      </c>
      <c r="V9" s="20">
        <v>4</v>
      </c>
      <c r="W9" s="18">
        <v>0</v>
      </c>
    </row>
    <row r="10" spans="1:23" ht="15" thickBot="1">
      <c r="A10" s="25" t="s">
        <v>35</v>
      </c>
      <c r="B10" s="5"/>
      <c r="C10" s="7"/>
      <c r="D10" s="8" t="s">
        <v>36</v>
      </c>
      <c r="E10" s="9">
        <v>1</v>
      </c>
      <c r="F10" s="9"/>
      <c r="G10" s="9">
        <v>5</v>
      </c>
      <c r="H10" s="15"/>
      <c r="I10" s="15"/>
      <c r="J10" s="15"/>
      <c r="K10" s="15"/>
      <c r="L10" s="15"/>
      <c r="M10" s="15"/>
      <c r="N10" s="15">
        <v>2</v>
      </c>
      <c r="O10" s="15"/>
      <c r="P10" s="15"/>
      <c r="Q10" s="17">
        <f t="shared" si="3"/>
        <v>21</v>
      </c>
      <c r="R10" s="18">
        <f t="shared" si="4"/>
        <v>8</v>
      </c>
      <c r="S10" s="24">
        <f t="shared" si="5"/>
        <v>4</v>
      </c>
      <c r="T10" s="13">
        <f t="shared" si="2"/>
        <v>15</v>
      </c>
      <c r="U10" s="13">
        <v>9</v>
      </c>
      <c r="V10" s="20">
        <v>6</v>
      </c>
      <c r="W10" s="18">
        <v>0</v>
      </c>
    </row>
    <row r="11" spans="1:23" ht="15" thickBot="1">
      <c r="A11" s="25" t="s">
        <v>37</v>
      </c>
      <c r="B11" s="5"/>
      <c r="C11" s="7"/>
      <c r="D11" s="8" t="s">
        <v>38</v>
      </c>
      <c r="E11" s="9"/>
      <c r="F11" s="9"/>
      <c r="G11" s="9"/>
      <c r="H11" s="15"/>
      <c r="I11" s="15"/>
      <c r="J11" s="15"/>
      <c r="K11" s="15"/>
      <c r="L11" s="15">
        <v>2</v>
      </c>
      <c r="M11" s="15"/>
      <c r="N11" s="15">
        <v>3</v>
      </c>
      <c r="O11" s="15"/>
      <c r="P11" s="15"/>
      <c r="Q11" s="17">
        <f t="shared" si="3"/>
        <v>15</v>
      </c>
      <c r="R11" s="18">
        <f t="shared" si="4"/>
        <v>5</v>
      </c>
      <c r="S11" s="24">
        <f t="shared" si="5"/>
        <v>1</v>
      </c>
      <c r="T11" s="13">
        <f t="shared" si="2"/>
        <v>15</v>
      </c>
      <c r="U11" s="13">
        <v>9</v>
      </c>
      <c r="V11" s="20">
        <v>5</v>
      </c>
      <c r="W11" s="18">
        <v>5</v>
      </c>
    </row>
    <row r="12" spans="1:23" ht="15" thickBot="1">
      <c r="A12" s="25" t="s">
        <v>39</v>
      </c>
      <c r="B12" s="5"/>
      <c r="C12" s="7"/>
      <c r="D12" s="8" t="s">
        <v>40</v>
      </c>
      <c r="E12" s="9"/>
      <c r="F12" s="9"/>
      <c r="G12" s="9"/>
      <c r="H12" s="15"/>
      <c r="I12" s="15"/>
      <c r="J12" s="15"/>
      <c r="K12" s="15"/>
      <c r="L12" s="15"/>
      <c r="M12" s="15"/>
      <c r="N12" s="15"/>
      <c r="O12" s="15"/>
      <c r="P12" s="15"/>
      <c r="Q12" s="17">
        <f t="shared" si="3"/>
        <v>15</v>
      </c>
      <c r="R12" s="18">
        <f t="shared" si="4"/>
        <v>0</v>
      </c>
      <c r="S12" s="24">
        <f t="shared" si="5"/>
        <v>6</v>
      </c>
      <c r="T12" s="13">
        <f t="shared" si="2"/>
        <v>15</v>
      </c>
      <c r="U12" s="13">
        <v>9</v>
      </c>
      <c r="V12" s="20">
        <v>0</v>
      </c>
      <c r="W12" s="18">
        <v>0</v>
      </c>
    </row>
    <row r="13" spans="1:23" ht="15" thickBot="1">
      <c r="A13" s="25" t="s">
        <v>41</v>
      </c>
      <c r="B13" s="5"/>
      <c r="C13" s="7"/>
      <c r="D13" s="8" t="s">
        <v>42</v>
      </c>
      <c r="E13" s="9"/>
      <c r="F13" s="9"/>
      <c r="G13" s="9"/>
      <c r="H13" s="15"/>
      <c r="I13" s="15"/>
      <c r="J13" s="15"/>
      <c r="K13" s="15"/>
      <c r="L13" s="15"/>
      <c r="M13" s="15"/>
      <c r="N13" s="15"/>
      <c r="O13" s="15"/>
      <c r="P13" s="15"/>
      <c r="Q13" s="17">
        <f t="shared" si="3"/>
        <v>15</v>
      </c>
      <c r="R13" s="18">
        <f t="shared" si="4"/>
        <v>0</v>
      </c>
      <c r="S13" s="24">
        <f t="shared" si="5"/>
        <v>6</v>
      </c>
      <c r="T13" s="13">
        <f t="shared" si="2"/>
        <v>15</v>
      </c>
      <c r="U13" s="13">
        <v>9</v>
      </c>
      <c r="V13" s="20">
        <v>0</v>
      </c>
      <c r="W13" s="18">
        <v>0</v>
      </c>
    </row>
    <row r="14" spans="1:23" ht="15" thickBot="1">
      <c r="A14" s="25" t="s">
        <v>43</v>
      </c>
      <c r="B14" s="5"/>
      <c r="C14" s="7"/>
      <c r="D14" s="8" t="s">
        <v>44</v>
      </c>
      <c r="E14" s="9"/>
      <c r="F14" s="9"/>
      <c r="G14" s="9"/>
      <c r="H14" s="15"/>
      <c r="I14" s="15"/>
      <c r="J14" s="15"/>
      <c r="K14" s="15"/>
      <c r="L14" s="15"/>
      <c r="M14" s="15"/>
      <c r="N14" s="15"/>
      <c r="O14" s="15"/>
      <c r="P14" s="15"/>
      <c r="Q14" s="17">
        <f t="shared" si="3"/>
        <v>15</v>
      </c>
      <c r="R14" s="18">
        <f t="shared" si="4"/>
        <v>0</v>
      </c>
      <c r="S14" s="24">
        <f t="shared" si="5"/>
        <v>6</v>
      </c>
      <c r="T14" s="13">
        <f t="shared" si="2"/>
        <v>15</v>
      </c>
      <c r="U14" s="13">
        <v>9</v>
      </c>
      <c r="V14" s="20">
        <v>0</v>
      </c>
      <c r="W14" s="18">
        <v>0</v>
      </c>
    </row>
    <row r="15" spans="1:23" ht="15" thickBot="1">
      <c r="A15" s="25" t="s">
        <v>45</v>
      </c>
      <c r="B15" s="5"/>
      <c r="C15" s="7"/>
      <c r="D15" s="8" t="s">
        <v>46</v>
      </c>
      <c r="E15" s="9"/>
      <c r="F15" s="9">
        <v>1</v>
      </c>
      <c r="G15" s="9">
        <v>3</v>
      </c>
      <c r="H15" s="15"/>
      <c r="I15" s="15">
        <v>1</v>
      </c>
      <c r="J15" s="15"/>
      <c r="K15" s="15"/>
      <c r="L15" s="15"/>
      <c r="M15" s="15"/>
      <c r="N15" s="15">
        <v>3</v>
      </c>
      <c r="O15" s="15"/>
      <c r="P15" s="15"/>
      <c r="Q15" s="17">
        <f t="shared" si="3"/>
        <v>25</v>
      </c>
      <c r="R15" s="18">
        <f t="shared" si="4"/>
        <v>8</v>
      </c>
      <c r="S15" s="24">
        <f t="shared" si="5"/>
        <v>8</v>
      </c>
      <c r="T15" s="13">
        <f t="shared" si="2"/>
        <v>21</v>
      </c>
      <c r="U15" s="13">
        <v>9</v>
      </c>
      <c r="V15" s="20">
        <v>4</v>
      </c>
      <c r="W15" s="18">
        <v>0</v>
      </c>
    </row>
    <row r="16" spans="1:23" ht="15" thickBot="1">
      <c r="A16" s="25" t="s">
        <v>47</v>
      </c>
      <c r="B16" s="5"/>
      <c r="C16" s="7"/>
      <c r="D16" s="8" t="s">
        <v>50</v>
      </c>
      <c r="E16" s="9"/>
      <c r="F16" s="9"/>
      <c r="G16" s="9"/>
      <c r="H16" s="15"/>
      <c r="I16" s="15"/>
      <c r="J16" s="15"/>
      <c r="K16" s="15"/>
      <c r="L16" s="15"/>
      <c r="M16" s="15"/>
      <c r="N16" s="15"/>
      <c r="O16" s="15">
        <v>3</v>
      </c>
      <c r="P16" s="15"/>
      <c r="Q16" s="17">
        <f t="shared" si="3"/>
        <v>15</v>
      </c>
      <c r="R16" s="18">
        <f t="shared" si="4"/>
        <v>3</v>
      </c>
      <c r="S16" s="24">
        <f t="shared" si="5"/>
        <v>3</v>
      </c>
      <c r="T16" s="13">
        <f t="shared" si="2"/>
        <v>15</v>
      </c>
      <c r="U16" s="13">
        <v>9</v>
      </c>
      <c r="V16" s="20">
        <v>0</v>
      </c>
      <c r="W16" s="18">
        <v>0</v>
      </c>
    </row>
    <row r="17" spans="1:23" ht="15" thickBot="1">
      <c r="A17" s="25" t="s">
        <v>48</v>
      </c>
      <c r="B17" s="5"/>
      <c r="C17" s="7"/>
      <c r="D17" s="8" t="s">
        <v>52</v>
      </c>
      <c r="E17" s="9"/>
      <c r="F17" s="9"/>
      <c r="G17" s="9"/>
      <c r="H17" s="15"/>
      <c r="I17" s="15"/>
      <c r="J17" s="15"/>
      <c r="K17" s="15"/>
      <c r="L17" s="15"/>
      <c r="M17" s="15"/>
      <c r="N17" s="15"/>
      <c r="O17" s="15">
        <v>2</v>
      </c>
      <c r="P17" s="15"/>
      <c r="Q17" s="17">
        <f t="shared" si="3"/>
        <v>15</v>
      </c>
      <c r="R17" s="18">
        <f t="shared" si="4"/>
        <v>2</v>
      </c>
      <c r="S17" s="24">
        <f t="shared" si="5"/>
        <v>4</v>
      </c>
      <c r="T17" s="13">
        <f t="shared" si="2"/>
        <v>15</v>
      </c>
      <c r="U17" s="13">
        <v>9</v>
      </c>
      <c r="V17" s="20">
        <v>0</v>
      </c>
      <c r="W17" s="18">
        <v>0</v>
      </c>
    </row>
    <row r="18" spans="1:23" ht="15" thickBot="1">
      <c r="A18" s="25" t="s">
        <v>49</v>
      </c>
      <c r="B18" s="5"/>
      <c r="C18" s="7"/>
      <c r="D18" s="8" t="s">
        <v>54</v>
      </c>
      <c r="E18" s="9"/>
      <c r="F18" s="9"/>
      <c r="G18" s="9">
        <v>9</v>
      </c>
      <c r="H18" s="15"/>
      <c r="I18" s="15"/>
      <c r="J18" s="15"/>
      <c r="K18" s="15"/>
      <c r="L18" s="15"/>
      <c r="M18" s="15"/>
      <c r="N18" s="15"/>
      <c r="O18" s="15"/>
      <c r="P18" s="15"/>
      <c r="Q18" s="17">
        <f t="shared" si="3"/>
        <v>25</v>
      </c>
      <c r="R18" s="18">
        <f t="shared" si="4"/>
        <v>9</v>
      </c>
      <c r="S18" s="24">
        <f t="shared" si="5"/>
        <v>7</v>
      </c>
      <c r="T18" s="13">
        <f t="shared" si="2"/>
        <v>16</v>
      </c>
      <c r="U18" s="13">
        <v>9</v>
      </c>
      <c r="V18" s="20">
        <v>9</v>
      </c>
      <c r="W18" s="18">
        <v>0</v>
      </c>
    </row>
    <row r="19" spans="1:23" ht="15" thickBot="1">
      <c r="A19" s="25" t="s">
        <v>51</v>
      </c>
      <c r="B19" s="5"/>
      <c r="C19" s="7"/>
      <c r="D19" s="8" t="s">
        <v>56</v>
      </c>
      <c r="E19" s="9"/>
      <c r="F19" s="9"/>
      <c r="G19" s="9">
        <v>1</v>
      </c>
      <c r="H19" s="15"/>
      <c r="I19" s="15">
        <v>1</v>
      </c>
      <c r="J19" s="15"/>
      <c r="K19" s="15"/>
      <c r="L19" s="15"/>
      <c r="M19" s="15"/>
      <c r="N19" s="15">
        <v>2</v>
      </c>
      <c r="O19" s="15">
        <v>1</v>
      </c>
      <c r="P19" s="15"/>
      <c r="Q19" s="17">
        <f t="shared" si="3"/>
        <v>25</v>
      </c>
      <c r="R19" s="18">
        <f t="shared" si="4"/>
        <v>5</v>
      </c>
      <c r="S19" s="24">
        <f t="shared" si="5"/>
        <v>11</v>
      </c>
      <c r="T19" s="13">
        <f t="shared" si="2"/>
        <v>24</v>
      </c>
      <c r="U19" s="13">
        <v>9</v>
      </c>
      <c r="V19" s="20">
        <v>1</v>
      </c>
      <c r="W19" s="18">
        <v>0</v>
      </c>
    </row>
    <row r="20" spans="1:23" ht="15" thickBot="1">
      <c r="A20" s="25" t="s">
        <v>53</v>
      </c>
      <c r="B20" s="5"/>
      <c r="C20" s="7"/>
      <c r="D20" s="8" t="s">
        <v>58</v>
      </c>
      <c r="E20" s="9"/>
      <c r="F20" s="9"/>
      <c r="G20" s="9">
        <v>7</v>
      </c>
      <c r="H20" s="15"/>
      <c r="I20" s="15"/>
      <c r="J20" s="15"/>
      <c r="K20" s="15"/>
      <c r="L20" s="15"/>
      <c r="M20" s="15"/>
      <c r="N20" s="15"/>
      <c r="O20" s="15"/>
      <c r="P20" s="15"/>
      <c r="Q20" s="17">
        <f t="shared" si="3"/>
        <v>25</v>
      </c>
      <c r="R20" s="18">
        <f t="shared" si="4"/>
        <v>7</v>
      </c>
      <c r="S20" s="24">
        <f t="shared" si="5"/>
        <v>9</v>
      </c>
      <c r="T20" s="13">
        <f t="shared" si="2"/>
        <v>18</v>
      </c>
      <c r="U20" s="13">
        <v>9</v>
      </c>
      <c r="V20" s="20">
        <v>7</v>
      </c>
      <c r="W20" s="18">
        <v>0</v>
      </c>
    </row>
    <row r="21" spans="1:23" ht="15" thickBot="1">
      <c r="A21" s="25" t="s">
        <v>55</v>
      </c>
      <c r="B21" s="5"/>
      <c r="C21" s="7"/>
      <c r="D21" s="8" t="s">
        <v>60</v>
      </c>
      <c r="E21" s="9"/>
      <c r="F21" s="9"/>
      <c r="G21" s="9">
        <v>5</v>
      </c>
      <c r="H21" s="15"/>
      <c r="I21" s="15"/>
      <c r="J21" s="15"/>
      <c r="K21" s="15"/>
      <c r="L21" s="15"/>
      <c r="M21" s="15">
        <v>2</v>
      </c>
      <c r="N21" s="15"/>
      <c r="O21" s="15"/>
      <c r="P21" s="15"/>
      <c r="Q21" s="17">
        <f t="shared" si="3"/>
        <v>20</v>
      </c>
      <c r="R21" s="18">
        <f t="shared" si="4"/>
        <v>7</v>
      </c>
      <c r="S21" s="24">
        <f t="shared" si="5"/>
        <v>4</v>
      </c>
      <c r="T21" s="13">
        <f t="shared" si="2"/>
        <v>15</v>
      </c>
      <c r="U21" s="13">
        <v>9</v>
      </c>
      <c r="V21" s="20">
        <v>5</v>
      </c>
      <c r="W21" s="18">
        <v>0</v>
      </c>
    </row>
    <row r="22" spans="1:23" ht="15" thickBot="1">
      <c r="A22" s="25" t="s">
        <v>57</v>
      </c>
      <c r="B22" s="5"/>
      <c r="C22" s="7"/>
      <c r="D22" s="8" t="s">
        <v>62</v>
      </c>
      <c r="E22" s="9"/>
      <c r="F22" s="9"/>
      <c r="G22" s="9">
        <v>3</v>
      </c>
      <c r="H22" s="15"/>
      <c r="I22" s="15"/>
      <c r="J22" s="15"/>
      <c r="K22" s="15"/>
      <c r="L22" s="15"/>
      <c r="M22" s="15"/>
      <c r="N22" s="15"/>
      <c r="O22" s="15">
        <v>3</v>
      </c>
      <c r="P22" s="15"/>
      <c r="Q22" s="17">
        <f t="shared" si="3"/>
        <v>18</v>
      </c>
      <c r="R22" s="18">
        <f t="shared" si="4"/>
        <v>6</v>
      </c>
      <c r="S22" s="24">
        <f t="shared" si="5"/>
        <v>3</v>
      </c>
      <c r="T22" s="13">
        <f t="shared" si="2"/>
        <v>15</v>
      </c>
      <c r="U22" s="13">
        <v>9</v>
      </c>
      <c r="V22" s="20">
        <v>3</v>
      </c>
      <c r="W22" s="18">
        <v>0</v>
      </c>
    </row>
    <row r="23" spans="1:23" ht="15" thickBot="1">
      <c r="A23" s="25" t="s">
        <v>59</v>
      </c>
      <c r="B23" s="5"/>
      <c r="C23" s="7"/>
      <c r="D23" s="8" t="s">
        <v>64</v>
      </c>
      <c r="E23" s="9"/>
      <c r="F23" s="9"/>
      <c r="G23" s="9">
        <v>3</v>
      </c>
      <c r="H23" s="15"/>
      <c r="I23" s="15"/>
      <c r="J23" s="15"/>
      <c r="K23" s="15"/>
      <c r="L23" s="15"/>
      <c r="M23" s="15"/>
      <c r="N23" s="15"/>
      <c r="O23" s="15"/>
      <c r="P23" s="15"/>
      <c r="Q23" s="17">
        <f t="shared" si="3"/>
        <v>18</v>
      </c>
      <c r="R23" s="18">
        <f t="shared" si="4"/>
        <v>3</v>
      </c>
      <c r="S23" s="24">
        <f t="shared" si="5"/>
        <v>6</v>
      </c>
      <c r="T23" s="13">
        <f t="shared" si="2"/>
        <v>15</v>
      </c>
      <c r="U23" s="13">
        <v>9</v>
      </c>
      <c r="V23" s="20">
        <v>3</v>
      </c>
      <c r="W23" s="18">
        <v>0</v>
      </c>
    </row>
    <row r="24" spans="1:23" ht="15" thickBot="1">
      <c r="A24" s="25" t="s">
        <v>61</v>
      </c>
      <c r="B24" s="5"/>
      <c r="C24" s="7"/>
      <c r="D24" s="8" t="s">
        <v>66</v>
      </c>
      <c r="E24" s="9"/>
      <c r="F24" s="9"/>
      <c r="G24" s="9">
        <v>3</v>
      </c>
      <c r="H24" s="15"/>
      <c r="I24" s="15"/>
      <c r="J24" s="15"/>
      <c r="K24" s="15"/>
      <c r="L24" s="15"/>
      <c r="M24" s="15"/>
      <c r="N24" s="15"/>
      <c r="O24" s="15"/>
      <c r="P24" s="15"/>
      <c r="Q24" s="17">
        <f t="shared" si="3"/>
        <v>18</v>
      </c>
      <c r="R24" s="18">
        <f t="shared" si="4"/>
        <v>3</v>
      </c>
      <c r="S24" s="24">
        <f t="shared" si="5"/>
        <v>6</v>
      </c>
      <c r="T24" s="13">
        <f t="shared" si="2"/>
        <v>15</v>
      </c>
      <c r="U24" s="13">
        <v>9</v>
      </c>
      <c r="V24" s="20">
        <v>3</v>
      </c>
      <c r="W24" s="18">
        <v>0</v>
      </c>
    </row>
    <row r="25" spans="1:23" ht="15" thickBot="1">
      <c r="A25" s="25" t="s">
        <v>63</v>
      </c>
      <c r="B25" s="5"/>
      <c r="C25" s="7"/>
      <c r="D25" s="8" t="s">
        <v>69</v>
      </c>
      <c r="E25" s="9"/>
      <c r="F25" s="9"/>
      <c r="G25" s="9"/>
      <c r="H25" s="15"/>
      <c r="I25" s="15"/>
      <c r="J25" s="15"/>
      <c r="K25" s="15"/>
      <c r="L25" s="15"/>
      <c r="M25" s="15"/>
      <c r="N25" s="15"/>
      <c r="O25" s="15"/>
      <c r="P25" s="15"/>
      <c r="Q25" s="17">
        <f t="shared" si="3"/>
        <v>15</v>
      </c>
      <c r="R25" s="18">
        <f t="shared" si="4"/>
        <v>0</v>
      </c>
      <c r="S25" s="24">
        <f t="shared" si="5"/>
        <v>6</v>
      </c>
      <c r="T25" s="13">
        <f t="shared" si="2"/>
        <v>15</v>
      </c>
      <c r="U25" s="13">
        <v>9</v>
      </c>
      <c r="V25" s="20">
        <v>0</v>
      </c>
      <c r="W25" s="18">
        <v>0</v>
      </c>
    </row>
    <row r="26" spans="1:23" ht="15" thickBot="1">
      <c r="A26" s="25" t="s">
        <v>65</v>
      </c>
      <c r="B26" s="5"/>
      <c r="C26" s="7"/>
      <c r="D26" s="8" t="s">
        <v>72</v>
      </c>
      <c r="E26" s="9"/>
      <c r="F26" s="9">
        <v>2</v>
      </c>
      <c r="G26" s="9">
        <f>1+2</f>
        <v>3</v>
      </c>
      <c r="H26" s="15"/>
      <c r="I26" s="15"/>
      <c r="J26" s="15"/>
      <c r="K26" s="15"/>
      <c r="L26" s="15">
        <v>1</v>
      </c>
      <c r="M26" s="15"/>
      <c r="N26" s="15"/>
      <c r="O26" s="15"/>
      <c r="P26" s="15"/>
      <c r="Q26" s="17">
        <f t="shared" si="3"/>
        <v>21</v>
      </c>
      <c r="R26" s="18">
        <f t="shared" si="4"/>
        <v>6</v>
      </c>
      <c r="S26" s="24">
        <f>Q26-R26-U26</f>
        <v>6</v>
      </c>
      <c r="T26" s="13">
        <f t="shared" ref="T26:T33" si="6">Q91</f>
        <v>16</v>
      </c>
      <c r="U26" s="13">
        <v>9</v>
      </c>
      <c r="V26" s="20">
        <v>5</v>
      </c>
      <c r="W26" s="18">
        <v>0</v>
      </c>
    </row>
    <row r="27" spans="1:23" ht="15" thickBot="1">
      <c r="A27" s="25" t="s">
        <v>67</v>
      </c>
      <c r="B27" s="5"/>
      <c r="C27" s="7"/>
      <c r="D27" s="8" t="s">
        <v>74</v>
      </c>
      <c r="E27" s="9"/>
      <c r="F27" s="9"/>
      <c r="G27" s="9">
        <v>3</v>
      </c>
      <c r="H27" s="15"/>
      <c r="I27" s="15"/>
      <c r="J27" s="15"/>
      <c r="K27" s="15"/>
      <c r="L27" s="15"/>
      <c r="M27" s="15"/>
      <c r="N27" s="15"/>
      <c r="O27" s="15"/>
      <c r="P27" s="15"/>
      <c r="Q27" s="17">
        <f t="shared" si="3"/>
        <v>18</v>
      </c>
      <c r="R27" s="18">
        <f t="shared" si="4"/>
        <v>3</v>
      </c>
      <c r="S27" s="24">
        <f t="shared" si="5"/>
        <v>6</v>
      </c>
      <c r="T27" s="13">
        <f t="shared" si="6"/>
        <v>15</v>
      </c>
      <c r="U27" s="13">
        <v>9</v>
      </c>
      <c r="V27" s="20">
        <v>3</v>
      </c>
      <c r="W27" s="18">
        <v>0</v>
      </c>
    </row>
    <row r="28" spans="1:23" ht="15" thickBot="1">
      <c r="A28" s="25" t="s">
        <v>68</v>
      </c>
      <c r="B28" s="5"/>
      <c r="C28" s="7"/>
      <c r="D28" s="8" t="s">
        <v>76</v>
      </c>
      <c r="E28" s="9"/>
      <c r="F28" s="9">
        <v>1</v>
      </c>
      <c r="G28" s="9"/>
      <c r="H28" s="15">
        <v>6</v>
      </c>
      <c r="I28" s="15"/>
      <c r="J28" s="15"/>
      <c r="K28" s="15"/>
      <c r="L28" s="15"/>
      <c r="M28" s="15"/>
      <c r="N28" s="15"/>
      <c r="O28" s="15">
        <v>2</v>
      </c>
      <c r="P28" s="15"/>
      <c r="Q28" s="17">
        <f t="shared" si="3"/>
        <v>22</v>
      </c>
      <c r="R28" s="18">
        <f t="shared" si="4"/>
        <v>9</v>
      </c>
      <c r="S28" s="24">
        <f t="shared" si="5"/>
        <v>4</v>
      </c>
      <c r="T28" s="13">
        <f t="shared" si="6"/>
        <v>21</v>
      </c>
      <c r="U28" s="13">
        <v>9</v>
      </c>
      <c r="V28" s="20">
        <v>1</v>
      </c>
      <c r="W28" s="18">
        <v>0</v>
      </c>
    </row>
    <row r="29" spans="1:23" ht="15" thickBot="1">
      <c r="A29" s="25" t="s">
        <v>70</v>
      </c>
      <c r="B29" s="5"/>
      <c r="C29" s="7"/>
      <c r="D29" s="8" t="s">
        <v>78</v>
      </c>
      <c r="E29" s="9"/>
      <c r="F29" s="9"/>
      <c r="G29" s="9">
        <v>3</v>
      </c>
      <c r="H29" s="15"/>
      <c r="I29" s="15"/>
      <c r="J29" s="6" t="s">
        <v>79</v>
      </c>
      <c r="K29" s="6"/>
      <c r="L29" s="6"/>
      <c r="M29" s="6"/>
      <c r="N29" s="15"/>
      <c r="O29" s="15"/>
      <c r="P29" s="15"/>
      <c r="Q29" s="17">
        <f t="shared" si="3"/>
        <v>18</v>
      </c>
      <c r="R29" s="18">
        <f t="shared" si="4"/>
        <v>3</v>
      </c>
      <c r="S29" s="24">
        <f t="shared" si="5"/>
        <v>6</v>
      </c>
      <c r="T29" s="13">
        <f t="shared" si="6"/>
        <v>15</v>
      </c>
      <c r="U29" s="13">
        <v>9</v>
      </c>
      <c r="V29" s="20">
        <v>3</v>
      </c>
      <c r="W29" s="18">
        <v>0</v>
      </c>
    </row>
    <row r="30" spans="1:23" ht="15" thickBot="1">
      <c r="A30" s="25" t="s">
        <v>71</v>
      </c>
      <c r="B30" s="5"/>
      <c r="C30" s="7"/>
      <c r="D30" s="8" t="s">
        <v>81</v>
      </c>
      <c r="E30" s="9"/>
      <c r="F30" s="9"/>
      <c r="G30" s="9">
        <v>4</v>
      </c>
      <c r="H30" s="15"/>
      <c r="I30" s="15"/>
      <c r="J30" s="6"/>
      <c r="K30" s="6"/>
      <c r="L30" s="6"/>
      <c r="M30" s="6"/>
      <c r="N30" s="15"/>
      <c r="O30" s="15"/>
      <c r="P30" s="15"/>
      <c r="Q30" s="17">
        <f t="shared" si="3"/>
        <v>19</v>
      </c>
      <c r="R30" s="18">
        <f t="shared" si="4"/>
        <v>4</v>
      </c>
      <c r="S30" s="24">
        <f t="shared" si="5"/>
        <v>6</v>
      </c>
      <c r="T30" s="13">
        <f t="shared" si="6"/>
        <v>15</v>
      </c>
      <c r="U30" s="13">
        <v>9</v>
      </c>
      <c r="V30" s="20">
        <v>4</v>
      </c>
      <c r="W30" s="18">
        <v>0</v>
      </c>
    </row>
    <row r="31" spans="1:23" ht="15" thickBot="1">
      <c r="A31" s="25" t="s">
        <v>73</v>
      </c>
      <c r="B31" s="5"/>
      <c r="C31" s="7"/>
      <c r="D31" s="8" t="s">
        <v>83</v>
      </c>
      <c r="E31" s="9"/>
      <c r="F31" s="9"/>
      <c r="G31" s="9">
        <v>3</v>
      </c>
      <c r="H31" s="15"/>
      <c r="I31" s="15"/>
      <c r="J31" s="6"/>
      <c r="K31" s="6"/>
      <c r="L31" s="6"/>
      <c r="M31" s="6">
        <v>4</v>
      </c>
      <c r="N31" s="15"/>
      <c r="O31" s="15"/>
      <c r="P31" s="15"/>
      <c r="Q31" s="17">
        <f t="shared" si="3"/>
        <v>18</v>
      </c>
      <c r="R31" s="18">
        <f t="shared" si="4"/>
        <v>7</v>
      </c>
      <c r="S31" s="24">
        <f t="shared" si="5"/>
        <v>2</v>
      </c>
      <c r="T31" s="13">
        <f t="shared" si="6"/>
        <v>15</v>
      </c>
      <c r="U31" s="13">
        <v>9</v>
      </c>
      <c r="V31" s="20">
        <v>3</v>
      </c>
      <c r="W31" s="18">
        <v>0</v>
      </c>
    </row>
    <row r="32" spans="1:23" ht="15" thickBot="1">
      <c r="A32" s="25" t="s">
        <v>75</v>
      </c>
      <c r="B32" s="5"/>
      <c r="C32" s="7"/>
      <c r="D32" s="8" t="s">
        <v>146</v>
      </c>
      <c r="E32" s="9"/>
      <c r="F32" s="9"/>
      <c r="G32" s="9">
        <f>3+3</f>
        <v>6</v>
      </c>
      <c r="H32" s="15"/>
      <c r="I32" s="15"/>
      <c r="J32" s="6"/>
      <c r="K32" s="6"/>
      <c r="L32" s="6"/>
      <c r="M32" s="6"/>
      <c r="N32" s="15"/>
      <c r="O32" s="15"/>
      <c r="P32" s="15"/>
      <c r="Q32" s="17">
        <f t="shared" si="3"/>
        <v>21</v>
      </c>
      <c r="R32" s="18">
        <f t="shared" si="4"/>
        <v>6</v>
      </c>
      <c r="S32" s="24">
        <f t="shared" si="5"/>
        <v>6</v>
      </c>
      <c r="T32" s="13">
        <f t="shared" si="6"/>
        <v>15</v>
      </c>
      <c r="U32" s="13">
        <v>9</v>
      </c>
      <c r="V32" s="20">
        <v>6</v>
      </c>
      <c r="W32" s="18">
        <v>0</v>
      </c>
    </row>
    <row r="33" spans="1:23" ht="15" thickBot="1">
      <c r="A33" s="25" t="s">
        <v>77</v>
      </c>
      <c r="B33" s="5"/>
      <c r="C33" s="7"/>
      <c r="D33" s="8" t="s">
        <v>86</v>
      </c>
      <c r="E33" s="9">
        <v>9</v>
      </c>
      <c r="F33" s="9">
        <v>5</v>
      </c>
      <c r="G33" s="9">
        <v>8</v>
      </c>
      <c r="H33" s="15"/>
      <c r="I33" s="15"/>
      <c r="J33" s="6"/>
      <c r="K33" s="15">
        <v>2</v>
      </c>
      <c r="L33" s="6">
        <v>2</v>
      </c>
      <c r="M33" s="6"/>
      <c r="N33" s="15">
        <v>1</v>
      </c>
      <c r="O33" s="15"/>
      <c r="P33" s="15"/>
      <c r="Q33" s="17">
        <f t="shared" si="3"/>
        <v>37</v>
      </c>
      <c r="R33" s="18">
        <f t="shared" si="4"/>
        <v>27</v>
      </c>
      <c r="S33" s="24">
        <f t="shared" si="5"/>
        <v>1</v>
      </c>
      <c r="T33" s="13">
        <f t="shared" si="6"/>
        <v>15</v>
      </c>
      <c r="U33" s="13">
        <v>9</v>
      </c>
      <c r="V33" s="20">
        <v>22</v>
      </c>
      <c r="W33" s="18">
        <v>0</v>
      </c>
    </row>
    <row r="34" spans="1:23" ht="15" thickBot="1">
      <c r="A34" s="25" t="s">
        <v>80</v>
      </c>
      <c r="B34" s="5"/>
      <c r="C34" s="7"/>
      <c r="D34" s="10" t="s">
        <v>89</v>
      </c>
      <c r="E34" s="9"/>
      <c r="F34" s="9"/>
      <c r="G34" s="9"/>
      <c r="H34" s="6"/>
      <c r="I34" s="6"/>
      <c r="J34" s="6"/>
      <c r="K34" s="6"/>
      <c r="L34" s="6"/>
      <c r="M34" s="6"/>
      <c r="N34" s="6"/>
      <c r="O34" s="15"/>
      <c r="P34" s="15"/>
      <c r="Q34" s="17">
        <f t="shared" si="3"/>
        <v>15</v>
      </c>
      <c r="R34" s="18">
        <f t="shared" si="4"/>
        <v>0</v>
      </c>
      <c r="S34" s="24">
        <f t="shared" si="5"/>
        <v>6</v>
      </c>
      <c r="T34" s="13">
        <f t="shared" ref="T34:T45" si="7">Q99</f>
        <v>15</v>
      </c>
      <c r="U34" s="13">
        <v>9</v>
      </c>
      <c r="V34" s="20">
        <v>0</v>
      </c>
      <c r="W34" s="18">
        <v>0</v>
      </c>
    </row>
    <row r="35" spans="1:23" ht="15" thickBot="1">
      <c r="A35" s="25" t="s">
        <v>82</v>
      </c>
      <c r="B35" s="5"/>
      <c r="C35" s="7"/>
      <c r="D35" s="10" t="s">
        <v>91</v>
      </c>
      <c r="E35" s="9"/>
      <c r="F35" s="9"/>
      <c r="G35" s="9">
        <v>3</v>
      </c>
      <c r="H35" s="6"/>
      <c r="I35" s="6"/>
      <c r="J35" s="6"/>
      <c r="K35" s="6"/>
      <c r="L35" s="6"/>
      <c r="M35" s="6"/>
      <c r="N35" s="6">
        <v>1</v>
      </c>
      <c r="O35" s="15"/>
      <c r="P35" s="15"/>
      <c r="Q35" s="17">
        <f t="shared" si="3"/>
        <v>16</v>
      </c>
      <c r="R35" s="18">
        <f t="shared" si="4"/>
        <v>4</v>
      </c>
      <c r="S35" s="24">
        <f>Q35-R35-U35</f>
        <v>3</v>
      </c>
      <c r="T35" s="13">
        <f>Q100</f>
        <v>15</v>
      </c>
      <c r="U35" s="13">
        <v>9</v>
      </c>
      <c r="V35" s="20">
        <v>1</v>
      </c>
      <c r="W35" s="18">
        <v>0</v>
      </c>
    </row>
    <row r="36" spans="1:23" ht="15" thickBot="1">
      <c r="A36" s="25" t="s">
        <v>84</v>
      </c>
      <c r="B36" s="5"/>
      <c r="C36" s="7"/>
      <c r="D36" s="10" t="s">
        <v>93</v>
      </c>
      <c r="E36" s="9"/>
      <c r="F36" s="9">
        <v>3</v>
      </c>
      <c r="G36" s="9">
        <v>1</v>
      </c>
      <c r="H36" s="6"/>
      <c r="I36" s="6"/>
      <c r="J36" s="6"/>
      <c r="K36" s="6"/>
      <c r="L36" s="6"/>
      <c r="M36" s="6"/>
      <c r="N36" s="6"/>
      <c r="O36" s="15">
        <v>3</v>
      </c>
      <c r="P36" s="15"/>
      <c r="Q36" s="17">
        <f t="shared" si="3"/>
        <v>19</v>
      </c>
      <c r="R36" s="18">
        <f t="shared" si="4"/>
        <v>7</v>
      </c>
      <c r="S36" s="24">
        <f>Q36-R36-U36</f>
        <v>3</v>
      </c>
      <c r="T36" s="13">
        <f t="shared" si="7"/>
        <v>16</v>
      </c>
      <c r="U36" s="13">
        <v>9</v>
      </c>
      <c r="V36" s="20">
        <v>3</v>
      </c>
      <c r="W36" s="18">
        <v>0</v>
      </c>
    </row>
    <row r="37" spans="1:23" ht="15" thickBot="1">
      <c r="A37" s="25" t="s">
        <v>85</v>
      </c>
      <c r="B37" s="5"/>
      <c r="C37" s="7"/>
      <c r="D37" s="10" t="s">
        <v>95</v>
      </c>
      <c r="E37" s="9"/>
      <c r="F37" s="9"/>
      <c r="G37" s="9">
        <v>4</v>
      </c>
      <c r="H37" s="6"/>
      <c r="I37" s="6"/>
      <c r="J37" s="6"/>
      <c r="K37" s="6">
        <v>1</v>
      </c>
      <c r="L37" s="6"/>
      <c r="M37" s="6"/>
      <c r="N37" s="6"/>
      <c r="O37" s="15"/>
      <c r="P37" s="15"/>
      <c r="Q37" s="17">
        <f t="shared" si="3"/>
        <v>19</v>
      </c>
      <c r="R37" s="18">
        <f t="shared" si="4"/>
        <v>5</v>
      </c>
      <c r="S37" s="24">
        <f t="shared" si="5"/>
        <v>5</v>
      </c>
      <c r="T37" s="13">
        <f t="shared" si="7"/>
        <v>15</v>
      </c>
      <c r="U37" s="13">
        <v>9</v>
      </c>
      <c r="V37" s="20">
        <v>4</v>
      </c>
      <c r="W37" s="18">
        <v>0</v>
      </c>
    </row>
    <row r="38" spans="1:23" ht="15" thickBot="1">
      <c r="A38" s="25" t="s">
        <v>87</v>
      </c>
      <c r="B38" s="5"/>
      <c r="C38" s="7"/>
      <c r="D38" s="10" t="s">
        <v>97</v>
      </c>
      <c r="E38" s="9">
        <v>5</v>
      </c>
      <c r="F38" s="9"/>
      <c r="G38" s="9"/>
      <c r="H38" s="6"/>
      <c r="I38" s="6"/>
      <c r="J38" s="6"/>
      <c r="K38" s="6"/>
      <c r="L38" s="6"/>
      <c r="M38" s="6"/>
      <c r="N38" s="6"/>
      <c r="O38" s="15"/>
      <c r="P38" s="15"/>
      <c r="Q38" s="17">
        <f t="shared" si="3"/>
        <v>20</v>
      </c>
      <c r="R38" s="18">
        <f t="shared" si="4"/>
        <v>5</v>
      </c>
      <c r="S38" s="24">
        <f t="shared" si="5"/>
        <v>6</v>
      </c>
      <c r="T38" s="13">
        <f t="shared" si="7"/>
        <v>15</v>
      </c>
      <c r="U38" s="13">
        <v>9</v>
      </c>
      <c r="V38" s="20">
        <v>5</v>
      </c>
      <c r="W38" s="18">
        <v>0</v>
      </c>
    </row>
    <row r="39" spans="1:23" ht="15" thickBot="1">
      <c r="A39" s="25" t="s">
        <v>88</v>
      </c>
      <c r="B39" s="5"/>
      <c r="C39" s="7"/>
      <c r="D39" s="10" t="s">
        <v>99</v>
      </c>
      <c r="E39" s="9"/>
      <c r="F39" s="9"/>
      <c r="G39" s="9">
        <v>1</v>
      </c>
      <c r="H39" s="6"/>
      <c r="I39" s="6"/>
      <c r="J39" s="6" t="s">
        <v>79</v>
      </c>
      <c r="K39" s="6"/>
      <c r="L39" s="6">
        <v>1</v>
      </c>
      <c r="M39" s="6"/>
      <c r="N39" s="6"/>
      <c r="O39" s="15"/>
      <c r="P39" s="15"/>
      <c r="Q39" s="17">
        <f t="shared" si="3"/>
        <v>16</v>
      </c>
      <c r="R39" s="18">
        <f t="shared" si="4"/>
        <v>2</v>
      </c>
      <c r="S39" s="24">
        <f t="shared" si="5"/>
        <v>5</v>
      </c>
      <c r="T39" s="13">
        <f t="shared" si="7"/>
        <v>15</v>
      </c>
      <c r="U39" s="13">
        <v>9</v>
      </c>
      <c r="V39" s="20">
        <v>1</v>
      </c>
      <c r="W39" s="18">
        <v>0</v>
      </c>
    </row>
    <row r="40" spans="1:23" ht="15" thickBot="1">
      <c r="A40" s="25" t="s">
        <v>90</v>
      </c>
      <c r="B40" s="5"/>
      <c r="C40" s="7"/>
      <c r="D40" s="10" t="s">
        <v>101</v>
      </c>
      <c r="E40" s="9"/>
      <c r="F40" s="9">
        <v>2</v>
      </c>
      <c r="G40" s="9">
        <v>1</v>
      </c>
      <c r="H40" s="6"/>
      <c r="I40" s="6"/>
      <c r="J40" s="6"/>
      <c r="K40" s="6"/>
      <c r="L40" s="6">
        <v>1</v>
      </c>
      <c r="M40" s="6"/>
      <c r="N40" s="6">
        <v>3</v>
      </c>
      <c r="O40" s="15"/>
      <c r="P40" s="15"/>
      <c r="Q40" s="17">
        <f t="shared" si="3"/>
        <v>19</v>
      </c>
      <c r="R40" s="18">
        <f t="shared" si="4"/>
        <v>7</v>
      </c>
      <c r="S40" s="24">
        <f t="shared" si="5"/>
        <v>3</v>
      </c>
      <c r="T40" s="13">
        <f t="shared" si="7"/>
        <v>16</v>
      </c>
      <c r="U40" s="13">
        <v>9</v>
      </c>
      <c r="V40" s="20">
        <v>3</v>
      </c>
      <c r="W40" s="18">
        <v>0</v>
      </c>
    </row>
    <row r="41" spans="1:23" ht="15" thickBot="1">
      <c r="A41" s="25" t="s">
        <v>92</v>
      </c>
      <c r="B41" s="5"/>
      <c r="C41" s="7"/>
      <c r="D41" s="10" t="s">
        <v>103</v>
      </c>
      <c r="E41" s="9"/>
      <c r="F41" s="9"/>
      <c r="G41" s="9"/>
      <c r="H41" s="6"/>
      <c r="I41" s="6"/>
      <c r="J41" s="6"/>
      <c r="K41" s="6"/>
      <c r="L41" s="6"/>
      <c r="M41" s="6"/>
      <c r="N41" s="6"/>
      <c r="O41" s="15">
        <v>1</v>
      </c>
      <c r="P41" s="15"/>
      <c r="Q41" s="17">
        <f t="shared" si="3"/>
        <v>15</v>
      </c>
      <c r="R41" s="18">
        <f t="shared" si="4"/>
        <v>1</v>
      </c>
      <c r="S41" s="24">
        <f t="shared" si="5"/>
        <v>5</v>
      </c>
      <c r="T41" s="13">
        <f t="shared" si="7"/>
        <v>15</v>
      </c>
      <c r="U41" s="13">
        <v>9</v>
      </c>
      <c r="V41" s="20">
        <v>0</v>
      </c>
      <c r="W41" s="18">
        <v>0</v>
      </c>
    </row>
    <row r="42" spans="1:23" ht="15" thickBot="1">
      <c r="A42" s="25" t="s">
        <v>94</v>
      </c>
      <c r="B42" s="5"/>
      <c r="C42" s="7"/>
      <c r="D42" s="10" t="s">
        <v>105</v>
      </c>
      <c r="E42" s="9"/>
      <c r="F42" s="9">
        <v>1</v>
      </c>
      <c r="G42" s="9"/>
      <c r="H42" s="6">
        <v>4</v>
      </c>
      <c r="I42" s="6"/>
      <c r="J42" s="6"/>
      <c r="K42" s="6"/>
      <c r="L42" s="6"/>
      <c r="M42" s="6"/>
      <c r="N42" s="6"/>
      <c r="O42" s="15"/>
      <c r="P42" s="15"/>
      <c r="Q42" s="17">
        <f t="shared" si="3"/>
        <v>22</v>
      </c>
      <c r="R42" s="18">
        <f t="shared" si="4"/>
        <v>5</v>
      </c>
      <c r="S42" s="24">
        <f t="shared" si="5"/>
        <v>8</v>
      </c>
      <c r="T42" s="13">
        <f t="shared" si="7"/>
        <v>21</v>
      </c>
      <c r="U42" s="13">
        <v>9</v>
      </c>
      <c r="V42" s="20">
        <v>1</v>
      </c>
      <c r="W42" s="18">
        <v>0</v>
      </c>
    </row>
    <row r="43" spans="1:23" ht="15" thickBot="1">
      <c r="A43" s="25" t="s">
        <v>96</v>
      </c>
      <c r="B43" s="5"/>
      <c r="C43" s="7"/>
      <c r="D43" s="10" t="s">
        <v>107</v>
      </c>
      <c r="E43" s="9"/>
      <c r="F43" s="9"/>
      <c r="G43" s="9"/>
      <c r="H43" s="15"/>
      <c r="I43" s="15"/>
      <c r="J43" s="15"/>
      <c r="K43" s="15"/>
      <c r="L43" s="15">
        <v>1</v>
      </c>
      <c r="M43" s="15"/>
      <c r="N43" s="15"/>
      <c r="O43" s="15"/>
      <c r="P43" s="15"/>
      <c r="Q43" s="17">
        <f t="shared" si="3"/>
        <v>15</v>
      </c>
      <c r="R43" s="18">
        <f t="shared" si="4"/>
        <v>1</v>
      </c>
      <c r="S43" s="24">
        <f t="shared" si="5"/>
        <v>5</v>
      </c>
      <c r="T43" s="13">
        <f t="shared" si="7"/>
        <v>15</v>
      </c>
      <c r="U43" s="13">
        <v>9</v>
      </c>
      <c r="V43" s="20">
        <v>0</v>
      </c>
      <c r="W43" s="18">
        <v>0</v>
      </c>
    </row>
    <row r="44" spans="1:23" ht="15" thickBot="1">
      <c r="A44" s="25" t="s">
        <v>98</v>
      </c>
      <c r="B44" s="5"/>
      <c r="C44" s="7"/>
      <c r="D44" s="10" t="s">
        <v>109</v>
      </c>
      <c r="E44" s="9"/>
      <c r="F44" s="9">
        <v>1</v>
      </c>
      <c r="G44" s="9"/>
      <c r="H44" s="15"/>
      <c r="I44" s="15"/>
      <c r="J44" s="15"/>
      <c r="K44" s="15"/>
      <c r="L44" s="15"/>
      <c r="M44" s="15"/>
      <c r="N44" s="15"/>
      <c r="O44" s="15"/>
      <c r="P44" s="15"/>
      <c r="Q44" s="17">
        <f t="shared" si="3"/>
        <v>15</v>
      </c>
      <c r="R44" s="18">
        <f t="shared" si="4"/>
        <v>1</v>
      </c>
      <c r="S44" s="24">
        <f t="shared" si="5"/>
        <v>5</v>
      </c>
      <c r="T44" s="13">
        <f t="shared" si="7"/>
        <v>15</v>
      </c>
      <c r="U44" s="13">
        <v>9</v>
      </c>
      <c r="V44" s="20">
        <v>0</v>
      </c>
      <c r="W44" s="18">
        <v>0</v>
      </c>
    </row>
    <row r="45" spans="1:23" ht="15" thickBot="1">
      <c r="A45" s="25" t="s">
        <v>100</v>
      </c>
      <c r="B45" s="5"/>
      <c r="C45" s="7"/>
      <c r="D45" s="10" t="s">
        <v>111</v>
      </c>
      <c r="E45" s="9"/>
      <c r="F45" s="9"/>
      <c r="G45" s="9"/>
      <c r="H45" s="15"/>
      <c r="I45" s="15"/>
      <c r="J45" s="15"/>
      <c r="K45" s="15"/>
      <c r="L45" s="15"/>
      <c r="M45" s="15"/>
      <c r="N45" s="15"/>
      <c r="O45" s="15"/>
      <c r="P45" s="15"/>
      <c r="Q45" s="17">
        <f t="shared" si="3"/>
        <v>15</v>
      </c>
      <c r="R45" s="18">
        <f t="shared" si="4"/>
        <v>0</v>
      </c>
      <c r="S45" s="24">
        <f t="shared" si="5"/>
        <v>6</v>
      </c>
      <c r="T45" s="13">
        <f t="shared" si="7"/>
        <v>15</v>
      </c>
      <c r="U45" s="13">
        <v>9</v>
      </c>
      <c r="V45" s="20">
        <v>0</v>
      </c>
      <c r="W45" s="18">
        <v>0</v>
      </c>
    </row>
    <row r="46" spans="1:23" ht="15" thickBot="1">
      <c r="A46" s="25" t="s">
        <v>102</v>
      </c>
      <c r="B46" s="5"/>
      <c r="C46" s="7"/>
      <c r="D46" s="10" t="s">
        <v>113</v>
      </c>
      <c r="E46" s="9"/>
      <c r="F46" s="9"/>
      <c r="G46" s="9"/>
      <c r="H46" s="15"/>
      <c r="I46" s="15"/>
      <c r="J46" s="15"/>
      <c r="K46" s="15"/>
      <c r="L46" s="15"/>
      <c r="M46" s="15"/>
      <c r="N46" s="15"/>
      <c r="O46" s="15"/>
      <c r="P46" s="15"/>
      <c r="Q46" s="17">
        <f t="shared" si="3"/>
        <v>15</v>
      </c>
      <c r="R46" s="18">
        <f t="shared" si="4"/>
        <v>0</v>
      </c>
      <c r="S46" s="24">
        <f t="shared" si="5"/>
        <v>6</v>
      </c>
      <c r="T46" s="13">
        <f t="shared" ref="T46:T54" si="8">Q111</f>
        <v>15</v>
      </c>
      <c r="U46" s="13">
        <v>9</v>
      </c>
      <c r="V46" s="20">
        <v>0</v>
      </c>
      <c r="W46" s="18">
        <v>0</v>
      </c>
    </row>
    <row r="47" spans="1:23" ht="15" thickBot="1">
      <c r="A47" s="25" t="s">
        <v>104</v>
      </c>
      <c r="B47" s="5"/>
      <c r="C47" s="7"/>
      <c r="D47" s="10" t="s">
        <v>115</v>
      </c>
      <c r="E47" s="9"/>
      <c r="F47" s="9"/>
      <c r="G47" s="9"/>
      <c r="H47" s="15"/>
      <c r="I47" s="15"/>
      <c r="J47" s="15"/>
      <c r="K47" s="15"/>
      <c r="L47" s="15"/>
      <c r="M47" s="15"/>
      <c r="N47" s="15"/>
      <c r="O47" s="15"/>
      <c r="P47" s="15"/>
      <c r="Q47" s="17">
        <f t="shared" si="3"/>
        <v>15</v>
      </c>
      <c r="R47" s="18">
        <f t="shared" si="4"/>
        <v>0</v>
      </c>
      <c r="S47" s="24">
        <f t="shared" si="5"/>
        <v>6</v>
      </c>
      <c r="T47" s="13">
        <f t="shared" si="8"/>
        <v>15</v>
      </c>
      <c r="U47" s="13">
        <v>9</v>
      </c>
      <c r="V47" s="20">
        <v>0</v>
      </c>
      <c r="W47" s="18">
        <v>0</v>
      </c>
    </row>
    <row r="48" spans="1:23" ht="15" thickBot="1">
      <c r="A48" s="25" t="s">
        <v>106</v>
      </c>
      <c r="B48" s="5"/>
      <c r="C48" s="7"/>
      <c r="D48" s="10" t="s">
        <v>117</v>
      </c>
      <c r="E48" s="9"/>
      <c r="F48" s="9"/>
      <c r="G48" s="9"/>
      <c r="H48" s="15"/>
      <c r="I48" s="15"/>
      <c r="J48" s="15"/>
      <c r="K48" s="15"/>
      <c r="L48" s="15"/>
      <c r="M48" s="15"/>
      <c r="N48" s="15"/>
      <c r="O48" s="15"/>
      <c r="P48" s="15"/>
      <c r="Q48" s="17">
        <f t="shared" si="3"/>
        <v>12</v>
      </c>
      <c r="R48" s="18">
        <f t="shared" si="4"/>
        <v>0</v>
      </c>
      <c r="S48" s="24">
        <f t="shared" si="5"/>
        <v>4</v>
      </c>
      <c r="T48" s="13">
        <f t="shared" si="8"/>
        <v>12</v>
      </c>
      <c r="U48" s="13">
        <v>8</v>
      </c>
      <c r="V48" s="20">
        <v>0</v>
      </c>
      <c r="W48" s="18">
        <v>0</v>
      </c>
    </row>
    <row r="49" spans="1:23" ht="15" thickBot="1">
      <c r="A49" s="25" t="s">
        <v>108</v>
      </c>
      <c r="B49" s="5"/>
      <c r="C49" s="7"/>
      <c r="D49" s="10" t="s">
        <v>118</v>
      </c>
      <c r="E49" s="9"/>
      <c r="F49" s="9"/>
      <c r="G49" s="9"/>
      <c r="H49" s="15"/>
      <c r="I49" s="15"/>
      <c r="J49" s="15"/>
      <c r="K49" s="15"/>
      <c r="L49" s="15"/>
      <c r="M49" s="15"/>
      <c r="N49" s="15">
        <v>1</v>
      </c>
      <c r="O49" s="15"/>
      <c r="P49" s="15"/>
      <c r="Q49" s="17">
        <f t="shared" si="3"/>
        <v>12</v>
      </c>
      <c r="R49" s="18">
        <f t="shared" si="4"/>
        <v>1</v>
      </c>
      <c r="S49" s="24">
        <f t="shared" si="5"/>
        <v>4</v>
      </c>
      <c r="T49" s="13">
        <f t="shared" si="8"/>
        <v>12</v>
      </c>
      <c r="U49" s="13">
        <v>7</v>
      </c>
      <c r="V49" s="20">
        <v>0</v>
      </c>
      <c r="W49" s="18">
        <v>0</v>
      </c>
    </row>
    <row r="50" spans="1:23" ht="15" thickBot="1">
      <c r="A50" s="25" t="s">
        <v>110</v>
      </c>
      <c r="B50" s="5"/>
      <c r="C50" s="7"/>
      <c r="D50" s="10" t="s">
        <v>119</v>
      </c>
      <c r="E50" s="9"/>
      <c r="F50" s="9"/>
      <c r="G50" s="9"/>
      <c r="H50" s="15"/>
      <c r="I50" s="15"/>
      <c r="J50" s="15"/>
      <c r="K50" s="15"/>
      <c r="L50" s="15"/>
      <c r="M50" s="15"/>
      <c r="N50" s="15"/>
      <c r="O50" s="15"/>
      <c r="P50" s="15"/>
      <c r="Q50" s="17">
        <f t="shared" si="3"/>
        <v>10</v>
      </c>
      <c r="R50" s="18">
        <f t="shared" si="4"/>
        <v>0</v>
      </c>
      <c r="S50" s="24">
        <f>Q50-R50-U50</f>
        <v>3</v>
      </c>
      <c r="T50" s="13">
        <f t="shared" si="8"/>
        <v>10</v>
      </c>
      <c r="U50" s="13">
        <v>7</v>
      </c>
      <c r="V50" s="20">
        <v>0</v>
      </c>
      <c r="W50" s="18">
        <v>0</v>
      </c>
    </row>
    <row r="51" spans="1:23" ht="15" thickBot="1">
      <c r="A51" s="25" t="s">
        <v>112</v>
      </c>
      <c r="B51" s="5"/>
      <c r="C51" s="7"/>
      <c r="D51" s="10" t="s">
        <v>142</v>
      </c>
      <c r="E51" s="9"/>
      <c r="F51" s="9"/>
      <c r="G51" s="9"/>
      <c r="H51" s="15"/>
      <c r="I51" s="15"/>
      <c r="J51" s="15"/>
      <c r="K51" s="15"/>
      <c r="L51" s="15"/>
      <c r="M51" s="15"/>
      <c r="N51" s="15"/>
      <c r="O51" s="15"/>
      <c r="P51" s="15"/>
      <c r="Q51" s="17">
        <f t="shared" ref="Q51" si="9">V51-W51+T51</f>
        <v>9</v>
      </c>
      <c r="R51" s="18">
        <f t="shared" ref="R51" si="10">SUM(E51:P51)</f>
        <v>0</v>
      </c>
      <c r="S51" s="24">
        <f t="shared" ref="S51" si="11">Q51-R51-U51</f>
        <v>7</v>
      </c>
      <c r="T51" s="13">
        <f t="shared" si="8"/>
        <v>9</v>
      </c>
      <c r="U51" s="13">
        <v>2</v>
      </c>
      <c r="V51" s="20">
        <v>0</v>
      </c>
      <c r="W51" s="18">
        <v>0</v>
      </c>
    </row>
    <row r="52" spans="1:23" ht="15" thickBot="1">
      <c r="A52" s="25" t="s">
        <v>114</v>
      </c>
      <c r="B52" s="5"/>
      <c r="C52" s="7"/>
      <c r="D52" s="10" t="s">
        <v>144</v>
      </c>
      <c r="E52" s="9"/>
      <c r="F52" s="9"/>
      <c r="G52" s="9"/>
      <c r="H52" s="15"/>
      <c r="I52" s="15"/>
      <c r="J52" s="15"/>
      <c r="K52" s="15"/>
      <c r="L52" s="15"/>
      <c r="M52" s="15"/>
      <c r="N52" s="15"/>
      <c r="O52" s="15"/>
      <c r="P52" s="15"/>
      <c r="Q52" s="17">
        <f t="shared" ref="Q52" si="12">V52-W52+T52</f>
        <v>8</v>
      </c>
      <c r="R52" s="18">
        <f t="shared" ref="R52" si="13">SUM(E52:P52)</f>
        <v>0</v>
      </c>
      <c r="S52" s="24">
        <f t="shared" ref="S52" si="14">Q52-R52-U52</f>
        <v>7</v>
      </c>
      <c r="T52" s="13">
        <f t="shared" si="8"/>
        <v>8</v>
      </c>
      <c r="U52" s="13">
        <v>1</v>
      </c>
      <c r="V52" s="20">
        <v>0</v>
      </c>
      <c r="W52" s="18">
        <v>0</v>
      </c>
    </row>
    <row r="53" spans="1:23" ht="15" thickBot="1">
      <c r="A53" s="25" t="s">
        <v>116</v>
      </c>
      <c r="B53" s="5"/>
      <c r="C53" s="7"/>
      <c r="D53" s="10" t="s">
        <v>145</v>
      </c>
      <c r="E53" s="9"/>
      <c r="F53" s="9"/>
      <c r="G53" s="9"/>
      <c r="H53" s="15"/>
      <c r="I53" s="15"/>
      <c r="J53" s="15"/>
      <c r="K53" s="15"/>
      <c r="L53" s="15"/>
      <c r="M53" s="15"/>
      <c r="N53" s="15"/>
      <c r="O53" s="15"/>
      <c r="P53" s="15"/>
      <c r="Q53" s="17">
        <f t="shared" ref="Q53" si="15">V53-W53+T53</f>
        <v>9</v>
      </c>
      <c r="R53" s="18">
        <f t="shared" ref="R53" si="16">SUM(E53:P53)</f>
        <v>0</v>
      </c>
      <c r="S53" s="24">
        <f t="shared" ref="S53" si="17">Q53-R53-U53</f>
        <v>8</v>
      </c>
      <c r="T53" s="13">
        <f t="shared" si="8"/>
        <v>9</v>
      </c>
      <c r="U53" s="13">
        <v>1</v>
      </c>
      <c r="V53" s="20">
        <v>0</v>
      </c>
      <c r="W53" s="18">
        <v>0</v>
      </c>
    </row>
    <row r="54" spans="1:23" ht="15" thickBot="1">
      <c r="A54" s="25" t="s">
        <v>141</v>
      </c>
      <c r="B54" s="5"/>
      <c r="C54" s="7"/>
      <c r="D54" s="10" t="s">
        <v>147</v>
      </c>
      <c r="E54" s="9"/>
      <c r="F54" s="9"/>
      <c r="G54" s="9"/>
      <c r="H54" s="15"/>
      <c r="I54" s="15"/>
      <c r="J54" s="15"/>
      <c r="K54" s="15"/>
      <c r="L54" s="15"/>
      <c r="M54" s="15"/>
      <c r="N54" s="15"/>
      <c r="O54" s="15"/>
      <c r="P54" s="15"/>
      <c r="Q54" s="17">
        <f>V54-W54+T54</f>
        <v>2</v>
      </c>
      <c r="R54" s="18">
        <f t="shared" ref="R54" si="18">SUM(E54:P54)</f>
        <v>0</v>
      </c>
      <c r="S54" s="24">
        <f t="shared" ref="S54" si="19">Q54-R54-U54</f>
        <v>2</v>
      </c>
      <c r="T54" s="13">
        <f t="shared" si="8"/>
        <v>2</v>
      </c>
      <c r="U54" s="13">
        <v>0</v>
      </c>
      <c r="V54" s="20">
        <v>0</v>
      </c>
      <c r="W54" s="18">
        <v>0</v>
      </c>
    </row>
    <row r="55" spans="1:23" ht="15" thickBot="1">
      <c r="A55" s="25" t="s">
        <v>143</v>
      </c>
      <c r="B55" s="5"/>
      <c r="C55" s="7"/>
      <c r="D55" s="10" t="s">
        <v>149</v>
      </c>
      <c r="E55" s="9"/>
      <c r="F55" s="9"/>
      <c r="G55" s="9"/>
      <c r="H55" s="15"/>
      <c r="I55" s="15"/>
      <c r="J55" s="15"/>
      <c r="K55" s="15"/>
      <c r="L55" s="15"/>
      <c r="M55" s="15"/>
      <c r="N55" s="15"/>
      <c r="O55" s="15"/>
      <c r="P55" s="15"/>
      <c r="Q55" s="17">
        <f>V55-W55+T55</f>
        <v>1</v>
      </c>
      <c r="R55" s="18">
        <f t="shared" ref="R55" si="20">SUM(E55:P55)</f>
        <v>0</v>
      </c>
      <c r="S55" s="24">
        <f t="shared" ref="S55" si="21">Q55-R55-U55</f>
        <v>1</v>
      </c>
      <c r="T55" s="13">
        <f>Q120</f>
        <v>1</v>
      </c>
      <c r="U55" s="13">
        <v>0</v>
      </c>
      <c r="V55" s="20">
        <v>0</v>
      </c>
      <c r="W55" s="18">
        <v>0</v>
      </c>
    </row>
    <row r="56" spans="1:23" ht="15" thickBot="1">
      <c r="A56" s="25" t="s">
        <v>148</v>
      </c>
      <c r="B56" s="5"/>
      <c r="C56" s="7"/>
      <c r="D56" s="10" t="s">
        <v>150</v>
      </c>
      <c r="E56" s="9"/>
      <c r="F56" s="9"/>
      <c r="G56" s="9"/>
      <c r="H56" s="15"/>
      <c r="I56" s="15"/>
      <c r="J56" s="15"/>
      <c r="K56" s="15"/>
      <c r="L56" s="15"/>
      <c r="M56" s="15"/>
      <c r="N56" s="15"/>
      <c r="O56" s="15"/>
      <c r="P56" s="15"/>
      <c r="Q56" s="17">
        <f>V56-W56+T56</f>
        <v>1</v>
      </c>
      <c r="R56" s="18">
        <f t="shared" ref="R56" si="22">SUM(E56:P56)</f>
        <v>0</v>
      </c>
      <c r="S56" s="24">
        <f t="shared" ref="S56" si="23">Q56-R56-U56</f>
        <v>1</v>
      </c>
      <c r="T56" s="13">
        <f>Q121</f>
        <v>1</v>
      </c>
      <c r="U56" s="13">
        <v>0</v>
      </c>
      <c r="V56" s="20">
        <v>0</v>
      </c>
      <c r="W56" s="18">
        <v>0</v>
      </c>
    </row>
    <row r="57" spans="1:23" ht="14.4" thickBot="1">
      <c r="A57" s="34" t="s">
        <v>120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6"/>
      <c r="Q57" s="22">
        <f t="shared" ref="Q57:W57" si="24">SUM(Q5:Q56)</f>
        <v>856</v>
      </c>
      <c r="R57" s="22">
        <f t="shared" si="24"/>
        <v>177</v>
      </c>
      <c r="S57" s="22">
        <f t="shared" si="24"/>
        <v>266</v>
      </c>
      <c r="T57" s="22">
        <f t="shared" si="24"/>
        <v>743</v>
      </c>
      <c r="U57" s="22">
        <f t="shared" si="24"/>
        <v>413</v>
      </c>
      <c r="V57" s="22">
        <f t="shared" si="24"/>
        <v>118</v>
      </c>
      <c r="W57" s="22">
        <f t="shared" si="24"/>
        <v>5</v>
      </c>
    </row>
    <row r="58" spans="1:23">
      <c r="K58" s="1" t="s">
        <v>121</v>
      </c>
    </row>
    <row r="59" spans="1:23">
      <c r="E59" s="11"/>
    </row>
    <row r="60" spans="1:23">
      <c r="E60" s="12"/>
      <c r="F60" s="11"/>
      <c r="M60" s="1" t="s">
        <v>79</v>
      </c>
    </row>
    <row r="61" spans="1:23">
      <c r="F61" s="11"/>
    </row>
    <row r="62" spans="1:23">
      <c r="F62" s="11"/>
      <c r="H62" s="3"/>
      <c r="I62" s="3"/>
      <c r="J62" s="3"/>
      <c r="K62" s="3"/>
      <c r="L62" s="3"/>
      <c r="M62" s="3"/>
      <c r="N62" s="3" t="s">
        <v>79</v>
      </c>
      <c r="O62" s="3"/>
      <c r="P62" s="3"/>
      <c r="Q62" s="3"/>
      <c r="R62" s="3"/>
      <c r="S62" s="3"/>
    </row>
    <row r="63" spans="1:23">
      <c r="F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3">
      <c r="F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B65" s="3">
        <v>2</v>
      </c>
      <c r="F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6.5" customHeight="1">
      <c r="A66" s="38" t="s">
        <v>122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23"/>
    </row>
    <row r="67" spans="1:19" ht="17.25" customHeight="1" thickBo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23"/>
    </row>
    <row r="68" spans="1:19" ht="14.4" thickBot="1">
      <c r="A68" s="32" t="s">
        <v>1</v>
      </c>
      <c r="B68" s="32" t="s">
        <v>2</v>
      </c>
      <c r="C68" s="32" t="s">
        <v>3</v>
      </c>
      <c r="D68" s="32" t="s">
        <v>4</v>
      </c>
      <c r="E68" s="33" t="s">
        <v>123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28" t="s">
        <v>9</v>
      </c>
      <c r="R68" s="3"/>
      <c r="S68" s="3"/>
    </row>
    <row r="69" spans="1:19" ht="14.4" thickBot="1">
      <c r="A69" s="32"/>
      <c r="B69" s="32"/>
      <c r="C69" s="32"/>
      <c r="D69" s="32"/>
      <c r="E69" s="5" t="s">
        <v>13</v>
      </c>
      <c r="F69" s="5" t="s">
        <v>14</v>
      </c>
      <c r="G69" s="5" t="s">
        <v>15</v>
      </c>
      <c r="H69" s="5" t="s">
        <v>16</v>
      </c>
      <c r="I69" s="5" t="s">
        <v>17</v>
      </c>
      <c r="J69" s="5" t="s">
        <v>18</v>
      </c>
      <c r="K69" s="5" t="s">
        <v>19</v>
      </c>
      <c r="L69" s="5" t="s">
        <v>20</v>
      </c>
      <c r="M69" s="5" t="s">
        <v>21</v>
      </c>
      <c r="N69" s="5" t="s">
        <v>22</v>
      </c>
      <c r="O69" s="5" t="s">
        <v>23</v>
      </c>
      <c r="P69" s="5" t="s">
        <v>24</v>
      </c>
      <c r="Q69" s="29"/>
      <c r="R69" s="3"/>
      <c r="S69" s="3"/>
    </row>
    <row r="70" spans="1:19" ht="14.4" thickBot="1">
      <c r="A70" s="26" t="s">
        <v>25</v>
      </c>
      <c r="B70" s="14"/>
      <c r="C70" s="14"/>
      <c r="D70" s="10" t="s">
        <v>26</v>
      </c>
      <c r="E70" s="15">
        <v>1</v>
      </c>
      <c r="F70" s="15">
        <v>2</v>
      </c>
      <c r="G70" s="15">
        <v>2</v>
      </c>
      <c r="H70" s="15">
        <v>1</v>
      </c>
      <c r="I70" s="15">
        <v>1</v>
      </c>
      <c r="J70" s="15">
        <v>2</v>
      </c>
      <c r="K70" s="15">
        <v>2</v>
      </c>
      <c r="L70" s="15">
        <v>2</v>
      </c>
      <c r="M70" s="15">
        <v>1</v>
      </c>
      <c r="N70" s="5">
        <v>1</v>
      </c>
      <c r="O70" s="5"/>
      <c r="P70" s="5"/>
      <c r="Q70" s="16">
        <f t="shared" ref="Q70:Q98" si="25">SUM(E70:P70)</f>
        <v>15</v>
      </c>
      <c r="R70" s="3"/>
      <c r="S70" s="3"/>
    </row>
    <row r="71" spans="1:19" ht="14.4" thickBot="1">
      <c r="A71" s="26" t="s">
        <v>27</v>
      </c>
      <c r="B71" s="14"/>
      <c r="C71" s="14"/>
      <c r="D71" s="10" t="s">
        <v>28</v>
      </c>
      <c r="E71" s="15">
        <v>1</v>
      </c>
      <c r="F71" s="15">
        <v>2</v>
      </c>
      <c r="G71" s="15">
        <v>2</v>
      </c>
      <c r="H71" s="15">
        <v>1</v>
      </c>
      <c r="I71" s="15">
        <v>1</v>
      </c>
      <c r="J71" s="15">
        <v>2</v>
      </c>
      <c r="K71" s="15">
        <v>2</v>
      </c>
      <c r="L71" s="15">
        <v>2</v>
      </c>
      <c r="M71" s="15">
        <v>1</v>
      </c>
      <c r="N71" s="15">
        <v>1</v>
      </c>
      <c r="O71" s="5"/>
      <c r="P71" s="5"/>
      <c r="Q71" s="16">
        <f t="shared" si="25"/>
        <v>15</v>
      </c>
      <c r="R71" s="3"/>
      <c r="S71" s="3"/>
    </row>
    <row r="72" spans="1:19" ht="14.4" thickBot="1">
      <c r="A72" s="26" t="s">
        <v>29</v>
      </c>
      <c r="B72" s="14"/>
      <c r="C72" s="14"/>
      <c r="D72" s="10" t="s">
        <v>30</v>
      </c>
      <c r="E72" s="15">
        <v>1</v>
      </c>
      <c r="F72" s="15">
        <v>2</v>
      </c>
      <c r="G72" s="15">
        <v>2</v>
      </c>
      <c r="H72" s="15">
        <v>1</v>
      </c>
      <c r="I72" s="15">
        <v>1</v>
      </c>
      <c r="J72" s="15">
        <v>2</v>
      </c>
      <c r="K72" s="15">
        <v>2</v>
      </c>
      <c r="L72" s="15">
        <v>2</v>
      </c>
      <c r="M72" s="15">
        <v>1</v>
      </c>
      <c r="N72" s="15">
        <v>1</v>
      </c>
      <c r="O72" s="5"/>
      <c r="P72" s="5"/>
      <c r="Q72" s="16">
        <f t="shared" si="25"/>
        <v>15</v>
      </c>
      <c r="R72" s="3"/>
      <c r="S72" s="3"/>
    </row>
    <row r="73" spans="1:19" ht="14.4" thickBot="1">
      <c r="A73" s="26" t="s">
        <v>31</v>
      </c>
      <c r="B73" s="14"/>
      <c r="C73" s="14"/>
      <c r="D73" s="10" t="s">
        <v>32</v>
      </c>
      <c r="E73" s="15">
        <v>1</v>
      </c>
      <c r="F73" s="15">
        <v>2</v>
      </c>
      <c r="G73" s="15">
        <v>2</v>
      </c>
      <c r="H73" s="15">
        <v>1</v>
      </c>
      <c r="I73" s="15">
        <v>1</v>
      </c>
      <c r="J73" s="15">
        <v>2</v>
      </c>
      <c r="K73" s="15">
        <v>2</v>
      </c>
      <c r="L73" s="15">
        <v>2</v>
      </c>
      <c r="M73" s="15">
        <v>1</v>
      </c>
      <c r="N73" s="15">
        <v>1</v>
      </c>
      <c r="O73" s="5"/>
      <c r="P73" s="5"/>
      <c r="Q73" s="16">
        <f t="shared" si="25"/>
        <v>15</v>
      </c>
      <c r="R73" s="3"/>
      <c r="S73" s="3"/>
    </row>
    <row r="74" spans="1:19" ht="14.4" thickBot="1">
      <c r="A74" s="26" t="s">
        <v>33</v>
      </c>
      <c r="B74" s="14"/>
      <c r="C74" s="14"/>
      <c r="D74" s="10" t="s">
        <v>34</v>
      </c>
      <c r="E74" s="15">
        <v>1</v>
      </c>
      <c r="F74" s="15">
        <v>2</v>
      </c>
      <c r="G74" s="15">
        <v>2</v>
      </c>
      <c r="H74" s="15">
        <v>1</v>
      </c>
      <c r="I74" s="15">
        <v>1</v>
      </c>
      <c r="J74" s="15">
        <v>2</v>
      </c>
      <c r="K74" s="15">
        <v>2</v>
      </c>
      <c r="L74" s="15">
        <v>2</v>
      </c>
      <c r="M74" s="15">
        <v>1</v>
      </c>
      <c r="N74" s="15">
        <v>1</v>
      </c>
      <c r="O74" s="5"/>
      <c r="P74" s="5"/>
      <c r="Q74" s="16">
        <f t="shared" si="25"/>
        <v>15</v>
      </c>
      <c r="R74" s="3"/>
      <c r="S74" s="3"/>
    </row>
    <row r="75" spans="1:19" ht="14.4" thickBot="1">
      <c r="A75" s="26" t="s">
        <v>35</v>
      </c>
      <c r="B75" s="14"/>
      <c r="C75" s="14"/>
      <c r="D75" s="10" t="s">
        <v>36</v>
      </c>
      <c r="E75" s="15">
        <v>1</v>
      </c>
      <c r="F75" s="15">
        <v>2</v>
      </c>
      <c r="G75" s="15">
        <v>2</v>
      </c>
      <c r="H75" s="15">
        <v>1</v>
      </c>
      <c r="I75" s="15">
        <v>1</v>
      </c>
      <c r="J75" s="15">
        <v>2</v>
      </c>
      <c r="K75" s="15">
        <v>2</v>
      </c>
      <c r="L75" s="15">
        <v>2</v>
      </c>
      <c r="M75" s="15">
        <v>1</v>
      </c>
      <c r="N75" s="15">
        <v>1</v>
      </c>
      <c r="O75" s="5"/>
      <c r="P75" s="5"/>
      <c r="Q75" s="16">
        <f t="shared" si="25"/>
        <v>15</v>
      </c>
      <c r="R75" s="3"/>
      <c r="S75" s="3"/>
    </row>
    <row r="76" spans="1:19" ht="14.4" thickBot="1">
      <c r="A76" s="26" t="s">
        <v>37</v>
      </c>
      <c r="B76" s="14"/>
      <c r="C76" s="14"/>
      <c r="D76" s="10" t="s">
        <v>38</v>
      </c>
      <c r="E76" s="15">
        <v>1</v>
      </c>
      <c r="F76" s="15">
        <v>2</v>
      </c>
      <c r="G76" s="15">
        <v>2</v>
      </c>
      <c r="H76" s="15">
        <v>1</v>
      </c>
      <c r="I76" s="15">
        <v>1</v>
      </c>
      <c r="J76" s="15">
        <v>2</v>
      </c>
      <c r="K76" s="15">
        <v>2</v>
      </c>
      <c r="L76" s="15">
        <v>2</v>
      </c>
      <c r="M76" s="15">
        <v>1</v>
      </c>
      <c r="N76" s="15">
        <v>1</v>
      </c>
      <c r="O76" s="5"/>
      <c r="P76" s="5"/>
      <c r="Q76" s="16">
        <f t="shared" si="25"/>
        <v>15</v>
      </c>
      <c r="R76" s="3"/>
      <c r="S76" s="3"/>
    </row>
    <row r="77" spans="1:19" ht="14.4" thickBot="1">
      <c r="A77" s="26" t="s">
        <v>39</v>
      </c>
      <c r="B77" s="14"/>
      <c r="C77" s="14"/>
      <c r="D77" s="10" t="s">
        <v>40</v>
      </c>
      <c r="E77" s="15">
        <v>1</v>
      </c>
      <c r="F77" s="15">
        <v>2</v>
      </c>
      <c r="G77" s="15">
        <v>2</v>
      </c>
      <c r="H77" s="15">
        <v>1</v>
      </c>
      <c r="I77" s="15">
        <v>1</v>
      </c>
      <c r="J77" s="15">
        <v>2</v>
      </c>
      <c r="K77" s="15">
        <v>2</v>
      </c>
      <c r="L77" s="15">
        <v>2</v>
      </c>
      <c r="M77" s="15">
        <v>1</v>
      </c>
      <c r="N77" s="15">
        <v>1</v>
      </c>
      <c r="O77" s="5"/>
      <c r="P77" s="5"/>
      <c r="Q77" s="16">
        <f t="shared" si="25"/>
        <v>15</v>
      </c>
      <c r="R77" s="3"/>
      <c r="S77" s="3"/>
    </row>
    <row r="78" spans="1:19" ht="14.4" thickBot="1">
      <c r="A78" s="26" t="s">
        <v>41</v>
      </c>
      <c r="B78" s="14"/>
      <c r="C78" s="14"/>
      <c r="D78" s="10" t="s">
        <v>42</v>
      </c>
      <c r="E78" s="15">
        <v>1</v>
      </c>
      <c r="F78" s="15">
        <v>2</v>
      </c>
      <c r="G78" s="15">
        <v>2</v>
      </c>
      <c r="H78" s="15">
        <v>1</v>
      </c>
      <c r="I78" s="15">
        <v>1</v>
      </c>
      <c r="J78" s="15">
        <v>2</v>
      </c>
      <c r="K78" s="15">
        <v>2</v>
      </c>
      <c r="L78" s="15">
        <v>2</v>
      </c>
      <c r="M78" s="15">
        <v>1</v>
      </c>
      <c r="N78" s="15">
        <v>1</v>
      </c>
      <c r="O78" s="5"/>
      <c r="P78" s="5"/>
      <c r="Q78" s="16">
        <f t="shared" si="25"/>
        <v>15</v>
      </c>
      <c r="R78" s="3"/>
      <c r="S78" s="3"/>
    </row>
    <row r="79" spans="1:19" ht="14.4" thickBot="1">
      <c r="A79" s="26" t="s">
        <v>43</v>
      </c>
      <c r="B79" s="14"/>
      <c r="C79" s="14"/>
      <c r="D79" s="10" t="s">
        <v>44</v>
      </c>
      <c r="E79" s="15">
        <v>1</v>
      </c>
      <c r="F79" s="15">
        <v>2</v>
      </c>
      <c r="G79" s="15">
        <v>2</v>
      </c>
      <c r="H79" s="15">
        <v>1</v>
      </c>
      <c r="I79" s="15">
        <v>1</v>
      </c>
      <c r="J79" s="15">
        <v>2</v>
      </c>
      <c r="K79" s="15">
        <v>2</v>
      </c>
      <c r="L79" s="15">
        <v>2</v>
      </c>
      <c r="M79" s="15">
        <v>1</v>
      </c>
      <c r="N79" s="15">
        <v>1</v>
      </c>
      <c r="O79" s="5"/>
      <c r="P79" s="5"/>
      <c r="Q79" s="16">
        <f t="shared" si="25"/>
        <v>15</v>
      </c>
      <c r="R79" s="3"/>
      <c r="S79" s="3"/>
    </row>
    <row r="80" spans="1:19" ht="14.4" thickBot="1">
      <c r="A80" s="26" t="s">
        <v>45</v>
      </c>
      <c r="B80" s="14"/>
      <c r="C80" s="14"/>
      <c r="D80" s="10" t="s">
        <v>46</v>
      </c>
      <c r="E80" s="15">
        <v>1</v>
      </c>
      <c r="F80" s="15">
        <v>2</v>
      </c>
      <c r="G80" s="15">
        <v>2</v>
      </c>
      <c r="H80" s="15">
        <v>7</v>
      </c>
      <c r="I80" s="15">
        <v>1</v>
      </c>
      <c r="J80" s="15">
        <v>2</v>
      </c>
      <c r="K80" s="15">
        <v>2</v>
      </c>
      <c r="L80" s="15">
        <v>2</v>
      </c>
      <c r="M80" s="15">
        <v>1</v>
      </c>
      <c r="N80" s="15">
        <v>1</v>
      </c>
      <c r="O80" s="5"/>
      <c r="P80" s="5"/>
      <c r="Q80" s="16">
        <f t="shared" si="25"/>
        <v>21</v>
      </c>
      <c r="R80" s="3"/>
      <c r="S80" s="3"/>
    </row>
    <row r="81" spans="1:19" ht="14.4" thickBot="1">
      <c r="A81" s="26" t="s">
        <v>47</v>
      </c>
      <c r="B81" s="14"/>
      <c r="C81" s="14"/>
      <c r="D81" s="10" t="s">
        <v>50</v>
      </c>
      <c r="E81" s="15">
        <v>1</v>
      </c>
      <c r="F81" s="15">
        <v>2</v>
      </c>
      <c r="G81" s="15">
        <v>2</v>
      </c>
      <c r="H81" s="15">
        <v>1</v>
      </c>
      <c r="I81" s="15">
        <v>1</v>
      </c>
      <c r="J81" s="15">
        <v>2</v>
      </c>
      <c r="K81" s="15">
        <v>2</v>
      </c>
      <c r="L81" s="15">
        <v>2</v>
      </c>
      <c r="M81" s="15">
        <v>1</v>
      </c>
      <c r="N81" s="15">
        <v>1</v>
      </c>
      <c r="O81" s="5"/>
      <c r="P81" s="5"/>
      <c r="Q81" s="16">
        <f t="shared" si="25"/>
        <v>15</v>
      </c>
      <c r="R81" s="3"/>
      <c r="S81" s="3"/>
    </row>
    <row r="82" spans="1:19" ht="14.4" thickBot="1">
      <c r="A82" s="26" t="s">
        <v>48</v>
      </c>
      <c r="B82" s="14"/>
      <c r="C82" s="14"/>
      <c r="D82" s="10" t="s">
        <v>52</v>
      </c>
      <c r="E82" s="15">
        <v>1</v>
      </c>
      <c r="F82" s="15">
        <v>2</v>
      </c>
      <c r="G82" s="15">
        <v>2</v>
      </c>
      <c r="H82" s="15">
        <v>1</v>
      </c>
      <c r="I82" s="15">
        <v>1</v>
      </c>
      <c r="J82" s="15">
        <v>2</v>
      </c>
      <c r="K82" s="15">
        <v>2</v>
      </c>
      <c r="L82" s="15">
        <v>2</v>
      </c>
      <c r="M82" s="15">
        <v>1</v>
      </c>
      <c r="N82" s="15">
        <v>1</v>
      </c>
      <c r="O82" s="5"/>
      <c r="P82" s="5"/>
      <c r="Q82" s="16">
        <f t="shared" si="25"/>
        <v>15</v>
      </c>
      <c r="R82" s="3"/>
      <c r="S82" s="3"/>
    </row>
    <row r="83" spans="1:19" ht="14.4" thickBot="1">
      <c r="A83" s="26" t="s">
        <v>49</v>
      </c>
      <c r="B83" s="14"/>
      <c r="C83" s="14"/>
      <c r="D83" s="10" t="s">
        <v>54</v>
      </c>
      <c r="E83" s="15">
        <v>1</v>
      </c>
      <c r="F83" s="15">
        <v>2</v>
      </c>
      <c r="G83" s="15">
        <v>2</v>
      </c>
      <c r="H83" s="15">
        <v>1</v>
      </c>
      <c r="I83" s="15">
        <v>1</v>
      </c>
      <c r="J83" s="15">
        <v>2</v>
      </c>
      <c r="K83" s="15">
        <f>2+1</f>
        <v>3</v>
      </c>
      <c r="L83" s="15">
        <v>2</v>
      </c>
      <c r="M83" s="15">
        <v>1</v>
      </c>
      <c r="N83" s="15">
        <v>1</v>
      </c>
      <c r="O83" s="5"/>
      <c r="P83" s="5"/>
      <c r="Q83" s="16">
        <f t="shared" si="25"/>
        <v>16</v>
      </c>
      <c r="R83" s="3"/>
      <c r="S83" s="3"/>
    </row>
    <row r="84" spans="1:19" ht="14.4" thickBot="1">
      <c r="A84" s="26" t="s">
        <v>51</v>
      </c>
      <c r="B84" s="14"/>
      <c r="C84" s="14"/>
      <c r="D84" s="10" t="s">
        <v>56</v>
      </c>
      <c r="E84" s="15">
        <v>1</v>
      </c>
      <c r="F84" s="15">
        <v>2</v>
      </c>
      <c r="G84" s="15">
        <v>2</v>
      </c>
      <c r="H84" s="15">
        <v>7</v>
      </c>
      <c r="I84" s="15">
        <v>3</v>
      </c>
      <c r="J84" s="15">
        <v>2</v>
      </c>
      <c r="K84" s="15">
        <v>2</v>
      </c>
      <c r="L84" s="15">
        <v>2</v>
      </c>
      <c r="M84" s="15">
        <v>1</v>
      </c>
      <c r="N84" s="15">
        <v>2</v>
      </c>
      <c r="O84" s="5"/>
      <c r="P84" s="5"/>
      <c r="Q84" s="16">
        <f t="shared" si="25"/>
        <v>24</v>
      </c>
      <c r="R84" s="3"/>
      <c r="S84" s="3"/>
    </row>
    <row r="85" spans="1:19" ht="14.4" thickBot="1">
      <c r="A85" s="26" t="s">
        <v>53</v>
      </c>
      <c r="B85" s="14"/>
      <c r="C85" s="14"/>
      <c r="D85" s="10" t="s">
        <v>58</v>
      </c>
      <c r="E85" s="15">
        <v>1</v>
      </c>
      <c r="F85" s="15">
        <v>2</v>
      </c>
      <c r="G85" s="15">
        <v>2</v>
      </c>
      <c r="H85" s="15">
        <v>1</v>
      </c>
      <c r="I85" s="15">
        <v>1</v>
      </c>
      <c r="J85" s="15">
        <v>2</v>
      </c>
      <c r="K85" s="15">
        <f>2+2</f>
        <v>4</v>
      </c>
      <c r="L85" s="15">
        <v>3</v>
      </c>
      <c r="M85" s="15">
        <v>1</v>
      </c>
      <c r="N85" s="15">
        <v>1</v>
      </c>
      <c r="O85" s="5"/>
      <c r="P85" s="5"/>
      <c r="Q85" s="16">
        <f t="shared" si="25"/>
        <v>18</v>
      </c>
      <c r="R85" s="3"/>
      <c r="S85" s="3"/>
    </row>
    <row r="86" spans="1:19" ht="14.4" thickBot="1">
      <c r="A86" s="26" t="s">
        <v>55</v>
      </c>
      <c r="B86" s="14"/>
      <c r="C86" s="14"/>
      <c r="D86" s="10" t="s">
        <v>60</v>
      </c>
      <c r="E86" s="15">
        <v>1</v>
      </c>
      <c r="F86" s="15">
        <v>2</v>
      </c>
      <c r="G86" s="15">
        <v>2</v>
      </c>
      <c r="H86" s="15">
        <v>1</v>
      </c>
      <c r="I86" s="15">
        <v>1</v>
      </c>
      <c r="J86" s="15">
        <v>2</v>
      </c>
      <c r="K86" s="15">
        <v>2</v>
      </c>
      <c r="L86" s="15">
        <v>2</v>
      </c>
      <c r="M86" s="15">
        <v>1</v>
      </c>
      <c r="N86" s="15">
        <v>1</v>
      </c>
      <c r="O86" s="5"/>
      <c r="P86" s="5"/>
      <c r="Q86" s="16">
        <f t="shared" si="25"/>
        <v>15</v>
      </c>
      <c r="R86" s="3"/>
      <c r="S86" s="3"/>
    </row>
    <row r="87" spans="1:19" ht="14.4" thickBot="1">
      <c r="A87" s="26" t="s">
        <v>57</v>
      </c>
      <c r="B87" s="14"/>
      <c r="C87" s="14"/>
      <c r="D87" s="10" t="s">
        <v>62</v>
      </c>
      <c r="E87" s="15">
        <v>1</v>
      </c>
      <c r="F87" s="15">
        <v>2</v>
      </c>
      <c r="G87" s="15">
        <v>2</v>
      </c>
      <c r="H87" s="15">
        <v>1</v>
      </c>
      <c r="I87" s="15">
        <v>1</v>
      </c>
      <c r="J87" s="15">
        <v>2</v>
      </c>
      <c r="K87" s="15">
        <v>2</v>
      </c>
      <c r="L87" s="15">
        <v>2</v>
      </c>
      <c r="M87" s="15">
        <v>1</v>
      </c>
      <c r="N87" s="15">
        <v>1</v>
      </c>
      <c r="O87" s="5"/>
      <c r="P87" s="5"/>
      <c r="Q87" s="16">
        <f t="shared" si="25"/>
        <v>15</v>
      </c>
      <c r="R87" s="3"/>
      <c r="S87" s="3"/>
    </row>
    <row r="88" spans="1:19" ht="14.4" thickBot="1">
      <c r="A88" s="26" t="s">
        <v>59</v>
      </c>
      <c r="B88" s="14"/>
      <c r="C88" s="14"/>
      <c r="D88" s="10" t="s">
        <v>64</v>
      </c>
      <c r="E88" s="15">
        <v>1</v>
      </c>
      <c r="F88" s="15">
        <v>2</v>
      </c>
      <c r="G88" s="15">
        <v>2</v>
      </c>
      <c r="H88" s="15">
        <v>1</v>
      </c>
      <c r="I88" s="15">
        <v>1</v>
      </c>
      <c r="J88" s="15">
        <v>2</v>
      </c>
      <c r="K88" s="15">
        <v>2</v>
      </c>
      <c r="L88" s="15">
        <v>2</v>
      </c>
      <c r="M88" s="15">
        <v>1</v>
      </c>
      <c r="N88" s="15">
        <v>1</v>
      </c>
      <c r="O88" s="5"/>
      <c r="P88" s="5"/>
      <c r="Q88" s="16">
        <f t="shared" si="25"/>
        <v>15</v>
      </c>
      <c r="R88" s="3"/>
      <c r="S88" s="3"/>
    </row>
    <row r="89" spans="1:19" ht="14.4" thickBot="1">
      <c r="A89" s="26" t="s">
        <v>61</v>
      </c>
      <c r="B89" s="14"/>
      <c r="C89" s="14"/>
      <c r="D89" s="10" t="s">
        <v>66</v>
      </c>
      <c r="E89" s="15">
        <v>1</v>
      </c>
      <c r="F89" s="15">
        <v>2</v>
      </c>
      <c r="G89" s="15">
        <v>2</v>
      </c>
      <c r="H89" s="15">
        <v>1</v>
      </c>
      <c r="I89" s="15">
        <v>1</v>
      </c>
      <c r="J89" s="15">
        <v>2</v>
      </c>
      <c r="K89" s="15">
        <v>2</v>
      </c>
      <c r="L89" s="15">
        <v>2</v>
      </c>
      <c r="M89" s="15">
        <v>1</v>
      </c>
      <c r="N89" s="15">
        <v>1</v>
      </c>
      <c r="O89" s="5"/>
      <c r="P89" s="5"/>
      <c r="Q89" s="16">
        <f t="shared" si="25"/>
        <v>15</v>
      </c>
      <c r="R89" s="3"/>
      <c r="S89" s="3"/>
    </row>
    <row r="90" spans="1:19" ht="14.4" thickBot="1">
      <c r="A90" s="26" t="s">
        <v>63</v>
      </c>
      <c r="B90" s="14"/>
      <c r="C90" s="14"/>
      <c r="D90" s="10" t="s">
        <v>69</v>
      </c>
      <c r="E90" s="15">
        <v>1</v>
      </c>
      <c r="F90" s="15">
        <v>2</v>
      </c>
      <c r="G90" s="15">
        <v>2</v>
      </c>
      <c r="H90" s="15">
        <v>1</v>
      </c>
      <c r="I90" s="15">
        <v>1</v>
      </c>
      <c r="J90" s="15">
        <v>2</v>
      </c>
      <c r="K90" s="15">
        <v>2</v>
      </c>
      <c r="L90" s="15">
        <v>2</v>
      </c>
      <c r="M90" s="15">
        <v>1</v>
      </c>
      <c r="N90" s="15">
        <v>1</v>
      </c>
      <c r="O90" s="5"/>
      <c r="P90" s="5"/>
      <c r="Q90" s="16">
        <f t="shared" si="25"/>
        <v>15</v>
      </c>
      <c r="R90" s="3"/>
      <c r="S90" s="3"/>
    </row>
    <row r="91" spans="1:19" ht="14.4" thickBot="1">
      <c r="A91" s="26" t="s">
        <v>65</v>
      </c>
      <c r="B91" s="14"/>
      <c r="C91" s="14"/>
      <c r="D91" s="10" t="s">
        <v>72</v>
      </c>
      <c r="E91" s="15">
        <v>1</v>
      </c>
      <c r="F91" s="15">
        <v>2</v>
      </c>
      <c r="G91" s="15">
        <v>2</v>
      </c>
      <c r="H91" s="15">
        <v>1</v>
      </c>
      <c r="I91" s="15">
        <v>1</v>
      </c>
      <c r="J91" s="15">
        <v>2</v>
      </c>
      <c r="K91" s="15">
        <v>2</v>
      </c>
      <c r="L91" s="15">
        <v>2</v>
      </c>
      <c r="M91" s="15">
        <v>1</v>
      </c>
      <c r="N91" s="15">
        <v>2</v>
      </c>
      <c r="O91" s="5"/>
      <c r="P91" s="5"/>
      <c r="Q91" s="16">
        <f t="shared" si="25"/>
        <v>16</v>
      </c>
      <c r="R91" s="3"/>
      <c r="S91" s="3"/>
    </row>
    <row r="92" spans="1:19" ht="14.4" thickBot="1">
      <c r="A92" s="26" t="s">
        <v>67</v>
      </c>
      <c r="B92" s="14"/>
      <c r="C92" s="14"/>
      <c r="D92" s="10" t="s">
        <v>74</v>
      </c>
      <c r="E92" s="15">
        <v>1</v>
      </c>
      <c r="F92" s="15">
        <v>2</v>
      </c>
      <c r="G92" s="15">
        <v>2</v>
      </c>
      <c r="H92" s="15">
        <v>1</v>
      </c>
      <c r="I92" s="15">
        <v>1</v>
      </c>
      <c r="J92" s="15">
        <v>2</v>
      </c>
      <c r="K92" s="15">
        <v>2</v>
      </c>
      <c r="L92" s="15">
        <v>2</v>
      </c>
      <c r="M92" s="15">
        <v>1</v>
      </c>
      <c r="N92" s="15">
        <v>1</v>
      </c>
      <c r="O92" s="5"/>
      <c r="P92" s="5"/>
      <c r="Q92" s="16">
        <f t="shared" si="25"/>
        <v>15</v>
      </c>
      <c r="R92" s="3"/>
      <c r="S92" s="3"/>
    </row>
    <row r="93" spans="1:19" ht="14.4" thickBot="1">
      <c r="A93" s="26" t="s">
        <v>68</v>
      </c>
      <c r="B93" s="14"/>
      <c r="C93" s="14"/>
      <c r="D93" s="10" t="s">
        <v>76</v>
      </c>
      <c r="E93" s="15">
        <v>1</v>
      </c>
      <c r="F93" s="15">
        <v>2</v>
      </c>
      <c r="G93" s="15">
        <v>2</v>
      </c>
      <c r="H93" s="15">
        <v>7</v>
      </c>
      <c r="I93" s="15">
        <v>1</v>
      </c>
      <c r="J93" s="15">
        <v>2</v>
      </c>
      <c r="K93" s="15">
        <v>2</v>
      </c>
      <c r="L93" s="15">
        <v>2</v>
      </c>
      <c r="M93" s="15">
        <v>1</v>
      </c>
      <c r="N93" s="15">
        <v>1</v>
      </c>
      <c r="O93" s="5"/>
      <c r="P93" s="5"/>
      <c r="Q93" s="16">
        <f t="shared" si="25"/>
        <v>21</v>
      </c>
      <c r="R93" s="3"/>
      <c r="S93" s="3"/>
    </row>
    <row r="94" spans="1:19" ht="14.4" thickBot="1">
      <c r="A94" s="26" t="s">
        <v>70</v>
      </c>
      <c r="B94" s="14"/>
      <c r="C94" s="14"/>
      <c r="D94" s="10" t="s">
        <v>78</v>
      </c>
      <c r="E94" s="15">
        <v>1</v>
      </c>
      <c r="F94" s="15">
        <v>2</v>
      </c>
      <c r="G94" s="15">
        <v>2</v>
      </c>
      <c r="H94" s="15">
        <v>1</v>
      </c>
      <c r="I94" s="15">
        <v>1</v>
      </c>
      <c r="J94" s="15">
        <v>2</v>
      </c>
      <c r="K94" s="15">
        <v>2</v>
      </c>
      <c r="L94" s="15">
        <v>2</v>
      </c>
      <c r="M94" s="15">
        <v>1</v>
      </c>
      <c r="N94" s="15">
        <v>1</v>
      </c>
      <c r="O94" s="5"/>
      <c r="P94" s="5"/>
      <c r="Q94" s="16">
        <f t="shared" si="25"/>
        <v>15</v>
      </c>
      <c r="R94" s="3"/>
      <c r="S94" s="3"/>
    </row>
    <row r="95" spans="1:19" ht="14.4" thickBot="1">
      <c r="A95" s="26" t="s">
        <v>71</v>
      </c>
      <c r="B95" s="14"/>
      <c r="C95" s="14"/>
      <c r="D95" s="10" t="s">
        <v>81</v>
      </c>
      <c r="E95" s="15">
        <v>1</v>
      </c>
      <c r="F95" s="15">
        <v>2</v>
      </c>
      <c r="G95" s="15">
        <v>2</v>
      </c>
      <c r="H95" s="15">
        <v>1</v>
      </c>
      <c r="I95" s="15">
        <v>1</v>
      </c>
      <c r="J95" s="15">
        <v>2</v>
      </c>
      <c r="K95" s="15">
        <v>2</v>
      </c>
      <c r="L95" s="15">
        <v>2</v>
      </c>
      <c r="M95" s="15">
        <v>1</v>
      </c>
      <c r="N95" s="15">
        <v>1</v>
      </c>
      <c r="O95" s="5"/>
      <c r="P95" s="5"/>
      <c r="Q95" s="16">
        <f t="shared" si="25"/>
        <v>15</v>
      </c>
      <c r="R95" s="3"/>
      <c r="S95" s="3"/>
    </row>
    <row r="96" spans="1:19" ht="14.4" thickBot="1">
      <c r="A96" s="26" t="s">
        <v>73</v>
      </c>
      <c r="B96" s="14"/>
      <c r="C96" s="14"/>
      <c r="D96" s="10" t="s">
        <v>83</v>
      </c>
      <c r="E96" s="15">
        <v>1</v>
      </c>
      <c r="F96" s="15">
        <v>2</v>
      </c>
      <c r="G96" s="15">
        <v>2</v>
      </c>
      <c r="H96" s="15">
        <v>1</v>
      </c>
      <c r="I96" s="15">
        <v>1</v>
      </c>
      <c r="J96" s="15">
        <v>2</v>
      </c>
      <c r="K96" s="15">
        <v>2</v>
      </c>
      <c r="L96" s="15">
        <v>2</v>
      </c>
      <c r="M96" s="15">
        <v>1</v>
      </c>
      <c r="N96" s="15">
        <v>1</v>
      </c>
      <c r="O96" s="5"/>
      <c r="P96" s="5"/>
      <c r="Q96" s="16">
        <f t="shared" si="25"/>
        <v>15</v>
      </c>
      <c r="R96" s="3"/>
      <c r="S96" s="3"/>
    </row>
    <row r="97" spans="1:19" ht="14.4" thickBot="1">
      <c r="A97" s="26" t="s">
        <v>75</v>
      </c>
      <c r="B97" s="14"/>
      <c r="C97" s="14"/>
      <c r="D97" s="10" t="s">
        <v>124</v>
      </c>
      <c r="E97" s="15">
        <v>1</v>
      </c>
      <c r="F97" s="15">
        <v>2</v>
      </c>
      <c r="G97" s="15">
        <v>2</v>
      </c>
      <c r="H97" s="15">
        <v>1</v>
      </c>
      <c r="I97" s="15">
        <v>1</v>
      </c>
      <c r="J97" s="15">
        <v>2</v>
      </c>
      <c r="K97" s="15">
        <v>2</v>
      </c>
      <c r="L97" s="15">
        <v>2</v>
      </c>
      <c r="M97" s="15">
        <v>1</v>
      </c>
      <c r="N97" s="15">
        <v>1</v>
      </c>
      <c r="O97" s="5"/>
      <c r="P97" s="5"/>
      <c r="Q97" s="16">
        <f t="shared" si="25"/>
        <v>15</v>
      </c>
      <c r="R97" s="3"/>
      <c r="S97" s="3"/>
    </row>
    <row r="98" spans="1:19" ht="14.4" thickBot="1">
      <c r="A98" s="26" t="s">
        <v>77</v>
      </c>
      <c r="B98" s="14"/>
      <c r="C98" s="14"/>
      <c r="D98" s="10" t="s">
        <v>86</v>
      </c>
      <c r="E98" s="15">
        <v>1</v>
      </c>
      <c r="F98" s="15">
        <v>2</v>
      </c>
      <c r="G98" s="15">
        <v>2</v>
      </c>
      <c r="H98" s="15">
        <v>1</v>
      </c>
      <c r="I98" s="15">
        <v>1</v>
      </c>
      <c r="J98" s="15">
        <v>2</v>
      </c>
      <c r="K98" s="15">
        <v>2</v>
      </c>
      <c r="L98" s="15">
        <v>2</v>
      </c>
      <c r="M98" s="15">
        <v>1</v>
      </c>
      <c r="N98" s="15">
        <v>1</v>
      </c>
      <c r="O98" s="5"/>
      <c r="P98" s="5"/>
      <c r="Q98" s="16">
        <f t="shared" si="25"/>
        <v>15</v>
      </c>
      <c r="R98" s="3"/>
      <c r="S98" s="3"/>
    </row>
    <row r="99" spans="1:19" ht="14.4" thickBot="1">
      <c r="A99" s="26" t="s">
        <v>80</v>
      </c>
      <c r="B99" s="14"/>
      <c r="C99" s="14"/>
      <c r="D99" s="10" t="s">
        <v>89</v>
      </c>
      <c r="E99" s="15">
        <v>1</v>
      </c>
      <c r="F99" s="15">
        <v>2</v>
      </c>
      <c r="G99" s="15">
        <v>2</v>
      </c>
      <c r="H99" s="15">
        <v>1</v>
      </c>
      <c r="I99" s="15">
        <v>1</v>
      </c>
      <c r="J99" s="15">
        <v>2</v>
      </c>
      <c r="K99" s="15">
        <v>2</v>
      </c>
      <c r="L99" s="15">
        <v>2</v>
      </c>
      <c r="M99" s="15">
        <v>1</v>
      </c>
      <c r="N99" s="15">
        <v>1</v>
      </c>
      <c r="O99" s="5"/>
      <c r="P99" s="5"/>
      <c r="Q99" s="16">
        <f t="shared" ref="Q99" si="26">SUM(E99:P99)</f>
        <v>15</v>
      </c>
      <c r="R99" s="3"/>
      <c r="S99" s="3"/>
    </row>
    <row r="100" spans="1:19" ht="14.4" thickBot="1">
      <c r="A100" s="26" t="s">
        <v>82</v>
      </c>
      <c r="B100" s="14"/>
      <c r="C100" s="14"/>
      <c r="D100" s="10" t="s">
        <v>91</v>
      </c>
      <c r="E100" s="15">
        <v>1</v>
      </c>
      <c r="F100" s="15">
        <v>2</v>
      </c>
      <c r="G100" s="15">
        <v>2</v>
      </c>
      <c r="H100" s="15">
        <v>1</v>
      </c>
      <c r="I100" s="15">
        <v>1</v>
      </c>
      <c r="J100" s="15">
        <v>2</v>
      </c>
      <c r="K100" s="15">
        <v>2</v>
      </c>
      <c r="L100" s="15">
        <v>2</v>
      </c>
      <c r="M100" s="15">
        <v>1</v>
      </c>
      <c r="N100" s="15">
        <v>1</v>
      </c>
      <c r="O100" s="5"/>
      <c r="P100" s="5"/>
      <c r="Q100" s="16">
        <f>SUM(E100:P100)</f>
        <v>15</v>
      </c>
      <c r="R100" s="3"/>
      <c r="S100" s="3"/>
    </row>
    <row r="101" spans="1:19" ht="14.4" thickBot="1">
      <c r="A101" s="26" t="s">
        <v>84</v>
      </c>
      <c r="B101" s="14"/>
      <c r="C101" s="14"/>
      <c r="D101" s="10" t="s">
        <v>93</v>
      </c>
      <c r="E101" s="15">
        <v>1</v>
      </c>
      <c r="F101" s="15">
        <v>2</v>
      </c>
      <c r="G101" s="15">
        <v>2</v>
      </c>
      <c r="H101" s="15">
        <v>1</v>
      </c>
      <c r="I101" s="15">
        <v>2</v>
      </c>
      <c r="J101" s="15">
        <v>2</v>
      </c>
      <c r="K101" s="15">
        <v>2</v>
      </c>
      <c r="L101" s="15">
        <v>2</v>
      </c>
      <c r="M101" s="15">
        <v>1</v>
      </c>
      <c r="N101" s="15">
        <v>1</v>
      </c>
      <c r="O101" s="5"/>
      <c r="P101" s="5"/>
      <c r="Q101" s="16">
        <f t="shared" ref="Q101:Q104" si="27">SUM(E101:P101)</f>
        <v>16</v>
      </c>
      <c r="R101" s="3"/>
      <c r="S101" s="3"/>
    </row>
    <row r="102" spans="1:19" ht="14.4" thickBot="1">
      <c r="A102" s="26" t="s">
        <v>85</v>
      </c>
      <c r="B102" s="14"/>
      <c r="C102" s="14"/>
      <c r="D102" s="10" t="s">
        <v>95</v>
      </c>
      <c r="E102" s="15">
        <v>1</v>
      </c>
      <c r="F102" s="15">
        <v>2</v>
      </c>
      <c r="G102" s="15">
        <v>2</v>
      </c>
      <c r="H102" s="15">
        <v>1</v>
      </c>
      <c r="I102" s="15">
        <v>1</v>
      </c>
      <c r="J102" s="15">
        <v>2</v>
      </c>
      <c r="K102" s="15">
        <v>2</v>
      </c>
      <c r="L102" s="15">
        <v>2</v>
      </c>
      <c r="M102" s="15">
        <v>1</v>
      </c>
      <c r="N102" s="15">
        <v>1</v>
      </c>
      <c r="O102" s="5"/>
      <c r="P102" s="5"/>
      <c r="Q102" s="16">
        <f t="shared" si="27"/>
        <v>15</v>
      </c>
      <c r="R102" s="3"/>
      <c r="S102" s="3"/>
    </row>
    <row r="103" spans="1:19" ht="14.4" thickBot="1">
      <c r="A103" s="26" t="s">
        <v>87</v>
      </c>
      <c r="B103" s="14"/>
      <c r="C103" s="14"/>
      <c r="D103" s="10" t="s">
        <v>97</v>
      </c>
      <c r="E103" s="15">
        <v>1</v>
      </c>
      <c r="F103" s="15">
        <v>2</v>
      </c>
      <c r="G103" s="15">
        <v>2</v>
      </c>
      <c r="H103" s="15">
        <v>1</v>
      </c>
      <c r="I103" s="15">
        <v>1</v>
      </c>
      <c r="J103" s="15">
        <v>2</v>
      </c>
      <c r="K103" s="15">
        <v>2</v>
      </c>
      <c r="L103" s="15">
        <v>2</v>
      </c>
      <c r="M103" s="15">
        <v>1</v>
      </c>
      <c r="N103" s="15">
        <v>1</v>
      </c>
      <c r="O103" s="5"/>
      <c r="P103" s="5"/>
      <c r="Q103" s="16">
        <f t="shared" si="27"/>
        <v>15</v>
      </c>
      <c r="R103" s="3"/>
      <c r="S103" s="3"/>
    </row>
    <row r="104" spans="1:19" ht="14.4" thickBot="1">
      <c r="A104" s="26" t="s">
        <v>88</v>
      </c>
      <c r="B104" s="14"/>
      <c r="C104" s="14"/>
      <c r="D104" s="10" t="s">
        <v>99</v>
      </c>
      <c r="E104" s="15">
        <v>1</v>
      </c>
      <c r="F104" s="15">
        <v>2</v>
      </c>
      <c r="G104" s="15">
        <v>2</v>
      </c>
      <c r="H104" s="15">
        <v>1</v>
      </c>
      <c r="I104" s="15">
        <v>1</v>
      </c>
      <c r="J104" s="15">
        <v>2</v>
      </c>
      <c r="K104" s="15">
        <v>2</v>
      </c>
      <c r="L104" s="15">
        <v>2</v>
      </c>
      <c r="M104" s="15">
        <v>1</v>
      </c>
      <c r="N104" s="15">
        <v>1</v>
      </c>
      <c r="O104" s="5"/>
      <c r="P104" s="5"/>
      <c r="Q104" s="16">
        <f t="shared" si="27"/>
        <v>15</v>
      </c>
      <c r="R104" s="3"/>
      <c r="S104" s="3"/>
    </row>
    <row r="105" spans="1:19" ht="14.4" thickBot="1">
      <c r="A105" s="26" t="s">
        <v>90</v>
      </c>
      <c r="B105" s="14"/>
      <c r="C105" s="14"/>
      <c r="D105" s="10" t="s">
        <v>101</v>
      </c>
      <c r="E105" s="15">
        <v>1</v>
      </c>
      <c r="F105" s="15">
        <v>2</v>
      </c>
      <c r="G105" s="15">
        <v>2</v>
      </c>
      <c r="H105" s="15">
        <v>1</v>
      </c>
      <c r="I105" s="15">
        <v>1</v>
      </c>
      <c r="J105" s="15">
        <v>2</v>
      </c>
      <c r="K105" s="15">
        <v>2</v>
      </c>
      <c r="L105" s="15">
        <v>2</v>
      </c>
      <c r="M105" s="15">
        <v>2</v>
      </c>
      <c r="N105" s="15">
        <v>1</v>
      </c>
      <c r="O105" s="5"/>
      <c r="P105" s="5"/>
      <c r="Q105" s="16">
        <f t="shared" ref="Q105" si="28">SUM(E105:P105)</f>
        <v>16</v>
      </c>
      <c r="R105" s="3"/>
      <c r="S105" s="3"/>
    </row>
    <row r="106" spans="1:19" ht="14.4" thickBot="1">
      <c r="A106" s="26" t="s">
        <v>92</v>
      </c>
      <c r="B106" s="14"/>
      <c r="C106" s="14"/>
      <c r="D106" s="10" t="s">
        <v>103</v>
      </c>
      <c r="E106" s="15">
        <v>1</v>
      </c>
      <c r="F106" s="15">
        <v>2</v>
      </c>
      <c r="G106" s="15">
        <v>2</v>
      </c>
      <c r="H106" s="15">
        <v>1</v>
      </c>
      <c r="I106" s="15">
        <v>1</v>
      </c>
      <c r="J106" s="15">
        <v>2</v>
      </c>
      <c r="K106" s="15">
        <v>2</v>
      </c>
      <c r="L106" s="15">
        <v>2</v>
      </c>
      <c r="M106" s="15">
        <v>1</v>
      </c>
      <c r="N106" s="15">
        <v>1</v>
      </c>
      <c r="O106" s="5"/>
      <c r="P106" s="5"/>
      <c r="Q106" s="16">
        <f t="shared" ref="Q106" si="29">SUM(E106:P106)</f>
        <v>15</v>
      </c>
      <c r="R106" s="3"/>
      <c r="S106" s="3"/>
    </row>
    <row r="107" spans="1:19" ht="14.4" thickBot="1">
      <c r="A107" s="26" t="s">
        <v>94</v>
      </c>
      <c r="B107" s="14"/>
      <c r="C107" s="14"/>
      <c r="D107" s="10" t="s">
        <v>105</v>
      </c>
      <c r="E107" s="15">
        <v>1</v>
      </c>
      <c r="F107" s="15">
        <v>2</v>
      </c>
      <c r="G107" s="15">
        <v>2</v>
      </c>
      <c r="H107" s="15">
        <v>7</v>
      </c>
      <c r="I107" s="15">
        <v>1</v>
      </c>
      <c r="J107" s="15">
        <v>2</v>
      </c>
      <c r="K107" s="15">
        <v>2</v>
      </c>
      <c r="L107" s="15">
        <v>2</v>
      </c>
      <c r="M107" s="15">
        <v>1</v>
      </c>
      <c r="N107" s="15">
        <v>1</v>
      </c>
      <c r="O107" s="5"/>
      <c r="P107" s="5"/>
      <c r="Q107" s="16">
        <f t="shared" ref="Q107" si="30">SUM(E107:P107)</f>
        <v>21</v>
      </c>
      <c r="R107" s="3"/>
      <c r="S107" s="3"/>
    </row>
    <row r="108" spans="1:19" ht="14.4" thickBot="1">
      <c r="A108" s="26" t="s">
        <v>96</v>
      </c>
      <c r="B108" s="14"/>
      <c r="C108" s="14"/>
      <c r="D108" s="10" t="s">
        <v>107</v>
      </c>
      <c r="E108" s="15">
        <v>1</v>
      </c>
      <c r="F108" s="15">
        <v>2</v>
      </c>
      <c r="G108" s="15">
        <v>2</v>
      </c>
      <c r="H108" s="15">
        <v>1</v>
      </c>
      <c r="I108" s="15">
        <v>1</v>
      </c>
      <c r="J108" s="15">
        <v>2</v>
      </c>
      <c r="K108" s="15">
        <v>2</v>
      </c>
      <c r="L108" s="15">
        <v>2</v>
      </c>
      <c r="M108" s="15">
        <v>1</v>
      </c>
      <c r="N108" s="15">
        <v>1</v>
      </c>
      <c r="O108" s="5"/>
      <c r="P108" s="5"/>
      <c r="Q108" s="16">
        <f>SUM(E108:P108)</f>
        <v>15</v>
      </c>
      <c r="R108" s="3"/>
      <c r="S108" s="3"/>
    </row>
    <row r="109" spans="1:19" ht="14.4" thickBot="1">
      <c r="A109" s="26" t="s">
        <v>98</v>
      </c>
      <c r="B109" s="14"/>
      <c r="C109" s="14"/>
      <c r="D109" s="10" t="s">
        <v>109</v>
      </c>
      <c r="E109" s="15">
        <v>1</v>
      </c>
      <c r="F109" s="15">
        <v>2</v>
      </c>
      <c r="G109" s="15">
        <v>2</v>
      </c>
      <c r="H109" s="15">
        <v>1</v>
      </c>
      <c r="I109" s="15">
        <v>1</v>
      </c>
      <c r="J109" s="15">
        <v>2</v>
      </c>
      <c r="K109" s="15">
        <v>2</v>
      </c>
      <c r="L109" s="15">
        <v>2</v>
      </c>
      <c r="M109" s="15">
        <v>1</v>
      </c>
      <c r="N109" s="15">
        <v>1</v>
      </c>
      <c r="O109" s="15"/>
      <c r="P109" s="5"/>
      <c r="Q109" s="16">
        <f t="shared" ref="Q109:Q111" si="31">SUM(E109:P109)</f>
        <v>15</v>
      </c>
      <c r="R109" s="3"/>
      <c r="S109" s="3"/>
    </row>
    <row r="110" spans="1:19" ht="14.4" thickBot="1">
      <c r="A110" s="26" t="s">
        <v>100</v>
      </c>
      <c r="B110" s="14"/>
      <c r="C110" s="14"/>
      <c r="D110" s="10" t="s">
        <v>111</v>
      </c>
      <c r="E110" s="15">
        <v>1</v>
      </c>
      <c r="F110" s="15">
        <v>2</v>
      </c>
      <c r="G110" s="15">
        <v>2</v>
      </c>
      <c r="H110" s="15">
        <v>1</v>
      </c>
      <c r="I110" s="15">
        <v>1</v>
      </c>
      <c r="J110" s="15">
        <v>2</v>
      </c>
      <c r="K110" s="15">
        <v>2</v>
      </c>
      <c r="L110" s="15">
        <v>2</v>
      </c>
      <c r="M110" s="15">
        <v>1</v>
      </c>
      <c r="N110" s="15">
        <v>1</v>
      </c>
      <c r="O110" s="15"/>
      <c r="P110" s="5"/>
      <c r="Q110" s="16">
        <f t="shared" ref="Q110" si="32">SUM(E110:P110)</f>
        <v>15</v>
      </c>
      <c r="R110" s="3"/>
      <c r="S110" s="3"/>
    </row>
    <row r="111" spans="1:19" ht="14.4" thickBot="1">
      <c r="A111" s="26" t="s">
        <v>102</v>
      </c>
      <c r="B111" s="14"/>
      <c r="C111" s="14"/>
      <c r="D111" s="10" t="s">
        <v>113</v>
      </c>
      <c r="E111" s="15">
        <v>1</v>
      </c>
      <c r="F111" s="15">
        <v>2</v>
      </c>
      <c r="G111" s="15">
        <v>2</v>
      </c>
      <c r="H111" s="15">
        <v>1</v>
      </c>
      <c r="I111" s="15">
        <v>1</v>
      </c>
      <c r="J111" s="15">
        <v>2</v>
      </c>
      <c r="K111" s="15">
        <v>2</v>
      </c>
      <c r="L111" s="15">
        <v>2</v>
      </c>
      <c r="M111" s="15">
        <v>1</v>
      </c>
      <c r="N111" s="15">
        <v>1</v>
      </c>
      <c r="O111" s="15"/>
      <c r="P111" s="5"/>
      <c r="Q111" s="16">
        <f t="shared" si="31"/>
        <v>15</v>
      </c>
      <c r="R111" s="3"/>
      <c r="S111" s="3"/>
    </row>
    <row r="112" spans="1:19" ht="14.4" thickBot="1">
      <c r="A112" s="26" t="s">
        <v>104</v>
      </c>
      <c r="B112" s="14"/>
      <c r="C112" s="14"/>
      <c r="D112" s="10" t="s">
        <v>115</v>
      </c>
      <c r="E112" s="15">
        <v>1</v>
      </c>
      <c r="F112" s="15">
        <v>2</v>
      </c>
      <c r="G112" s="15">
        <v>2</v>
      </c>
      <c r="H112" s="15">
        <v>1</v>
      </c>
      <c r="I112" s="15">
        <v>1</v>
      </c>
      <c r="J112" s="15">
        <v>2</v>
      </c>
      <c r="K112" s="15">
        <v>2</v>
      </c>
      <c r="L112" s="15">
        <v>2</v>
      </c>
      <c r="M112" s="15">
        <v>1</v>
      </c>
      <c r="N112" s="15">
        <v>1</v>
      </c>
      <c r="O112" s="15"/>
      <c r="P112" s="5"/>
      <c r="Q112" s="16">
        <f t="shared" ref="Q112" si="33">SUM(E112:P112)</f>
        <v>15</v>
      </c>
      <c r="R112" s="3"/>
      <c r="S112" s="3"/>
    </row>
    <row r="113" spans="1:19" ht="14.4" thickBot="1">
      <c r="A113" s="26" t="s">
        <v>106</v>
      </c>
      <c r="B113" s="14"/>
      <c r="C113" s="14"/>
      <c r="D113" s="10" t="s">
        <v>117</v>
      </c>
      <c r="E113" s="27"/>
      <c r="F113" s="27"/>
      <c r="G113" s="15">
        <v>2</v>
      </c>
      <c r="H113" s="15">
        <v>1</v>
      </c>
      <c r="I113" s="15">
        <v>1</v>
      </c>
      <c r="J113" s="15">
        <v>2</v>
      </c>
      <c r="K113" s="15">
        <v>2</v>
      </c>
      <c r="L113" s="15">
        <v>2</v>
      </c>
      <c r="M113" s="15">
        <v>1</v>
      </c>
      <c r="N113" s="15">
        <v>1</v>
      </c>
      <c r="O113" s="15"/>
      <c r="P113" s="5"/>
      <c r="Q113" s="16">
        <f t="shared" ref="Q113" si="34">SUM(E113:P113)</f>
        <v>12</v>
      </c>
      <c r="R113" s="3"/>
      <c r="S113" s="3"/>
    </row>
    <row r="114" spans="1:19" ht="14.4" thickBot="1">
      <c r="A114" s="26" t="s">
        <v>108</v>
      </c>
      <c r="B114" s="14"/>
      <c r="C114" s="14"/>
      <c r="D114" s="10" t="s">
        <v>118</v>
      </c>
      <c r="E114" s="27"/>
      <c r="F114" s="27"/>
      <c r="G114" s="15">
        <v>2</v>
      </c>
      <c r="H114" s="15">
        <v>1</v>
      </c>
      <c r="I114" s="15">
        <v>1</v>
      </c>
      <c r="J114" s="15">
        <v>2</v>
      </c>
      <c r="K114" s="15">
        <v>2</v>
      </c>
      <c r="L114" s="15">
        <v>2</v>
      </c>
      <c r="M114" s="15">
        <v>1</v>
      </c>
      <c r="N114" s="15">
        <v>1</v>
      </c>
      <c r="O114" s="15"/>
      <c r="P114" s="5"/>
      <c r="Q114" s="16">
        <f t="shared" ref="Q114" si="35">SUM(E114:P114)</f>
        <v>12</v>
      </c>
      <c r="R114" s="3"/>
      <c r="S114" s="3"/>
    </row>
    <row r="115" spans="1:19" ht="14.4" thickBot="1">
      <c r="A115" s="26" t="s">
        <v>110</v>
      </c>
      <c r="B115" s="14"/>
      <c r="C115" s="14"/>
      <c r="D115" s="10" t="s">
        <v>119</v>
      </c>
      <c r="E115" s="27"/>
      <c r="F115" s="27"/>
      <c r="G115" s="27"/>
      <c r="H115" s="15">
        <v>1</v>
      </c>
      <c r="I115" s="15">
        <v>1</v>
      </c>
      <c r="J115" s="15">
        <v>2</v>
      </c>
      <c r="K115" s="15">
        <v>2</v>
      </c>
      <c r="L115" s="15">
        <v>2</v>
      </c>
      <c r="M115" s="15">
        <v>1</v>
      </c>
      <c r="N115" s="15">
        <v>1</v>
      </c>
      <c r="O115" s="15"/>
      <c r="P115" s="5"/>
      <c r="Q115" s="16">
        <f t="shared" ref="Q115" si="36">SUM(E115:P115)</f>
        <v>10</v>
      </c>
      <c r="R115" s="3"/>
      <c r="S115" s="3"/>
    </row>
    <row r="116" spans="1:19" ht="14.4" thickBot="1">
      <c r="A116" s="26" t="s">
        <v>112</v>
      </c>
      <c r="B116" s="14"/>
      <c r="C116" s="14"/>
      <c r="D116" s="10" t="s">
        <v>142</v>
      </c>
      <c r="E116" s="27"/>
      <c r="F116" s="27"/>
      <c r="G116" s="27"/>
      <c r="H116" s="27"/>
      <c r="I116" s="15">
        <v>1</v>
      </c>
      <c r="J116" s="15">
        <v>2</v>
      </c>
      <c r="K116" s="15">
        <v>2</v>
      </c>
      <c r="L116" s="15">
        <v>2</v>
      </c>
      <c r="M116" s="15">
        <v>1</v>
      </c>
      <c r="N116" s="15">
        <v>1</v>
      </c>
      <c r="O116" s="15"/>
      <c r="P116" s="5"/>
      <c r="Q116" s="16">
        <f t="shared" ref="Q116" si="37">SUM(E116:P116)</f>
        <v>9</v>
      </c>
      <c r="R116" s="3"/>
      <c r="S116" s="3"/>
    </row>
    <row r="117" spans="1:19" ht="14.4" thickBot="1">
      <c r="A117" s="26" t="s">
        <v>114</v>
      </c>
      <c r="B117" s="14"/>
      <c r="C117" s="14"/>
      <c r="D117" s="10" t="s">
        <v>144</v>
      </c>
      <c r="E117" s="27"/>
      <c r="F117" s="27"/>
      <c r="G117" s="27"/>
      <c r="H117" s="27"/>
      <c r="I117" s="27"/>
      <c r="J117" s="15">
        <v>2</v>
      </c>
      <c r="K117" s="15">
        <v>2</v>
      </c>
      <c r="L117" s="15">
        <v>2</v>
      </c>
      <c r="M117" s="15">
        <v>1</v>
      </c>
      <c r="N117" s="15">
        <v>1</v>
      </c>
      <c r="O117" s="15"/>
      <c r="P117" s="5"/>
      <c r="Q117" s="16">
        <f t="shared" ref="Q117" si="38">SUM(E117:P117)</f>
        <v>8</v>
      </c>
      <c r="R117" s="3"/>
      <c r="S117" s="3"/>
    </row>
    <row r="118" spans="1:19" ht="14.4" thickBot="1">
      <c r="A118" s="26" t="s">
        <v>116</v>
      </c>
      <c r="B118" s="14"/>
      <c r="C118" s="14"/>
      <c r="D118" s="10" t="s">
        <v>145</v>
      </c>
      <c r="E118" s="27"/>
      <c r="F118" s="27"/>
      <c r="G118" s="27"/>
      <c r="H118" s="27"/>
      <c r="I118" s="27"/>
      <c r="J118" s="15">
        <v>2</v>
      </c>
      <c r="K118" s="15">
        <v>2</v>
      </c>
      <c r="L118" s="15">
        <v>2</v>
      </c>
      <c r="M118" s="15">
        <v>2</v>
      </c>
      <c r="N118" s="15">
        <v>1</v>
      </c>
      <c r="O118" s="15"/>
      <c r="P118" s="5"/>
      <c r="Q118" s="16">
        <f t="shared" ref="Q118" si="39">SUM(E118:P118)</f>
        <v>9</v>
      </c>
      <c r="R118" s="3"/>
      <c r="S118" s="3"/>
    </row>
    <row r="119" spans="1:19" ht="14.4" thickBot="1">
      <c r="A119" s="26" t="s">
        <v>141</v>
      </c>
      <c r="B119" s="14"/>
      <c r="C119" s="14"/>
      <c r="D119" s="10" t="s">
        <v>147</v>
      </c>
      <c r="E119" s="27"/>
      <c r="F119" s="27"/>
      <c r="G119" s="27"/>
      <c r="H119" s="27"/>
      <c r="I119" s="27"/>
      <c r="J119" s="27"/>
      <c r="K119" s="27"/>
      <c r="L119" s="27"/>
      <c r="M119" s="15">
        <v>1</v>
      </c>
      <c r="N119" s="15">
        <v>1</v>
      </c>
      <c r="O119" s="15"/>
      <c r="P119" s="5"/>
      <c r="Q119" s="16">
        <f t="shared" ref="Q119" si="40">SUM(E119:P119)</f>
        <v>2</v>
      </c>
      <c r="R119" s="3"/>
      <c r="S119" s="3"/>
    </row>
    <row r="120" spans="1:19" ht="14.4" thickBot="1">
      <c r="A120" s="26" t="s">
        <v>143</v>
      </c>
      <c r="B120" s="14"/>
      <c r="C120" s="14"/>
      <c r="D120" s="10" t="s">
        <v>149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15">
        <v>1</v>
      </c>
      <c r="O120" s="15"/>
      <c r="P120" s="5"/>
      <c r="Q120" s="16">
        <f t="shared" ref="Q120" si="41">SUM(E120:P120)</f>
        <v>1</v>
      </c>
      <c r="R120" s="3"/>
      <c r="S120" s="3"/>
    </row>
    <row r="121" spans="1:19" ht="14.4" thickBot="1">
      <c r="A121" s="26" t="s">
        <v>148</v>
      </c>
      <c r="B121" s="14"/>
      <c r="C121" s="14"/>
      <c r="D121" s="10" t="s">
        <v>150</v>
      </c>
      <c r="E121" s="27"/>
      <c r="F121" s="27"/>
      <c r="G121" s="27"/>
      <c r="H121" s="27"/>
      <c r="I121" s="27"/>
      <c r="J121" s="27"/>
      <c r="K121" s="27"/>
      <c r="L121" s="27"/>
      <c r="M121" s="27"/>
      <c r="N121" s="15">
        <v>1</v>
      </c>
      <c r="O121" s="15"/>
      <c r="P121" s="5"/>
      <c r="Q121" s="16">
        <f t="shared" ref="Q121" si="42">SUM(E121:P121)</f>
        <v>1</v>
      </c>
      <c r="R121" s="3"/>
      <c r="S121" s="3"/>
    </row>
  </sheetData>
  <mergeCells count="21">
    <mergeCell ref="U3:U4"/>
    <mergeCell ref="V3:V4"/>
    <mergeCell ref="W3:W4"/>
    <mergeCell ref="A1:W2"/>
    <mergeCell ref="A66:Q67"/>
    <mergeCell ref="Q3:Q4"/>
    <mergeCell ref="Q68:Q69"/>
    <mergeCell ref="R3:R4"/>
    <mergeCell ref="S3:S4"/>
    <mergeCell ref="T3:T4"/>
    <mergeCell ref="E3:P3"/>
    <mergeCell ref="A57:P57"/>
    <mergeCell ref="E68:P68"/>
    <mergeCell ref="A3:A4"/>
    <mergeCell ref="A68:A69"/>
    <mergeCell ref="B3:B4"/>
    <mergeCell ref="B68:B69"/>
    <mergeCell ref="C3:C4"/>
    <mergeCell ref="C68:C69"/>
    <mergeCell ref="D3:D4"/>
    <mergeCell ref="D68:D69"/>
  </mergeCells>
  <phoneticPr fontId="30" type="noConversion"/>
  <pageMargins left="0.7" right="0.7" top="0.75" bottom="0.75" header="0.3" footer="0.3"/>
  <pageSetup paperSize="9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zoomScale="115" zoomScaleNormal="115" workbookViewId="0">
      <pane ySplit="4" topLeftCell="A5" activePane="bottomLeft" state="frozen"/>
      <selection pane="bottomLeft" activeCell="N9" sqref="N9"/>
    </sheetView>
  </sheetViews>
  <sheetFormatPr defaultColWidth="9.109375" defaultRowHeight="13.8"/>
  <cols>
    <col min="1" max="1" width="3.6640625" style="1" customWidth="1"/>
    <col min="2" max="3" width="8.5546875" style="3" hidden="1" customWidth="1"/>
    <col min="4" max="4" width="25.5546875" style="3" customWidth="1"/>
    <col min="5" max="8" width="9.109375" style="1"/>
    <col min="9" max="13" width="9.109375" style="1" customWidth="1"/>
    <col min="14" max="16" width="9.109375" style="1"/>
    <col min="17" max="17" width="12.88671875" style="1" customWidth="1"/>
    <col min="18" max="19" width="9.109375" style="1"/>
    <col min="20" max="22" width="16.88671875" style="3" customWidth="1"/>
    <col min="23" max="23" width="19" style="3" customWidth="1"/>
    <col min="24" max="16384" width="9.109375" style="3"/>
  </cols>
  <sheetData>
    <row r="1" spans="1:2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s="1" customFormat="1" ht="17.25" customHeight="1">
      <c r="A3" s="32" t="s">
        <v>1</v>
      </c>
      <c r="B3" s="32" t="s">
        <v>2</v>
      </c>
      <c r="C3" s="32" t="s">
        <v>3</v>
      </c>
      <c r="D3" s="32" t="s">
        <v>4</v>
      </c>
      <c r="E3" s="33" t="s">
        <v>5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0" t="s">
        <v>6</v>
      </c>
      <c r="R3" s="30" t="s">
        <v>7</v>
      </c>
      <c r="S3" s="30" t="s">
        <v>8</v>
      </c>
      <c r="T3" s="32" t="s">
        <v>9</v>
      </c>
      <c r="U3" s="37" t="s">
        <v>10</v>
      </c>
      <c r="V3" s="28" t="s">
        <v>11</v>
      </c>
      <c r="W3" s="28" t="s">
        <v>12</v>
      </c>
    </row>
    <row r="4" spans="1:23" s="2" customFormat="1" ht="28.5" customHeight="1">
      <c r="A4" s="32"/>
      <c r="B4" s="32"/>
      <c r="C4" s="32"/>
      <c r="D4" s="32"/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  <c r="Q4" s="31"/>
      <c r="R4" s="31"/>
      <c r="S4" s="31"/>
      <c r="T4" s="32"/>
      <c r="U4" s="37"/>
      <c r="V4" s="29"/>
      <c r="W4" s="29"/>
    </row>
    <row r="5" spans="1:23" ht="14.4">
      <c r="A5" s="25" t="s">
        <v>25</v>
      </c>
      <c r="B5" s="5"/>
      <c r="C5" s="7"/>
      <c r="D5" s="8" t="s">
        <v>125</v>
      </c>
      <c r="E5" s="9"/>
      <c r="F5" s="9"/>
      <c r="G5" s="9"/>
      <c r="H5" s="9"/>
      <c r="I5" s="9">
        <v>3</v>
      </c>
      <c r="J5" s="9"/>
      <c r="K5" s="15"/>
      <c r="L5" s="15"/>
      <c r="M5" s="15"/>
      <c r="N5" s="15"/>
      <c r="O5" s="15"/>
      <c r="P5" s="15"/>
      <c r="Q5" s="17">
        <f>V5-W5+T5</f>
        <v>18</v>
      </c>
      <c r="R5" s="18">
        <f>SUM(E5:P5)</f>
        <v>3</v>
      </c>
      <c r="S5" s="19">
        <f>Q5-R5-U5</f>
        <v>6</v>
      </c>
      <c r="T5" s="13">
        <f>Q32</f>
        <v>15</v>
      </c>
      <c r="U5" s="13">
        <v>9</v>
      </c>
      <c r="V5" s="20">
        <v>3</v>
      </c>
      <c r="W5" s="18">
        <v>0</v>
      </c>
    </row>
    <row r="6" spans="1:23" ht="14.4">
      <c r="A6" s="25" t="s">
        <v>27</v>
      </c>
      <c r="B6" s="5"/>
      <c r="C6" s="7"/>
      <c r="D6" s="8" t="s">
        <v>126</v>
      </c>
      <c r="E6" s="9"/>
      <c r="F6" s="9"/>
      <c r="G6" s="9"/>
      <c r="H6" s="9"/>
      <c r="I6" s="9"/>
      <c r="J6" s="9"/>
      <c r="K6" s="15"/>
      <c r="L6" s="15"/>
      <c r="M6" s="15"/>
      <c r="N6" s="15"/>
      <c r="O6" s="15"/>
      <c r="P6" s="15"/>
      <c r="Q6" s="21">
        <f t="shared" ref="Q6:Q18" si="0">V6-W6+T6</f>
        <v>15</v>
      </c>
      <c r="R6" s="18">
        <f>SUM(E6:P6)</f>
        <v>0</v>
      </c>
      <c r="S6" s="19">
        <f>Q6-R6-U6</f>
        <v>6</v>
      </c>
      <c r="T6" s="13">
        <f t="shared" ref="T6:T13" si="1">Q33</f>
        <v>15</v>
      </c>
      <c r="U6" s="13">
        <v>9</v>
      </c>
      <c r="V6" s="20">
        <v>0</v>
      </c>
      <c r="W6" s="18">
        <v>0</v>
      </c>
    </row>
    <row r="7" spans="1:23" ht="14.4">
      <c r="A7" s="25" t="s">
        <v>29</v>
      </c>
      <c r="B7" s="5"/>
      <c r="C7" s="7"/>
      <c r="D7" s="8" t="s">
        <v>127</v>
      </c>
      <c r="E7" s="9"/>
      <c r="F7" s="9"/>
      <c r="G7" s="9"/>
      <c r="H7" s="9"/>
      <c r="I7" s="9"/>
      <c r="J7" s="9"/>
      <c r="K7" s="15"/>
      <c r="L7" s="15"/>
      <c r="M7" s="15"/>
      <c r="N7" s="15"/>
      <c r="O7" s="15"/>
      <c r="P7" s="15"/>
      <c r="Q7" s="21">
        <f t="shared" si="0"/>
        <v>15</v>
      </c>
      <c r="R7" s="18">
        <f>SUM(E7:P7)</f>
        <v>0</v>
      </c>
      <c r="S7" s="19">
        <f>Q7-R7-U7</f>
        <v>6</v>
      </c>
      <c r="T7" s="13">
        <f t="shared" si="1"/>
        <v>15</v>
      </c>
      <c r="U7" s="13">
        <v>9</v>
      </c>
      <c r="V7" s="20">
        <v>0</v>
      </c>
      <c r="W7" s="18">
        <v>0</v>
      </c>
    </row>
    <row r="8" spans="1:23" ht="14.4">
      <c r="A8" s="25" t="s">
        <v>31</v>
      </c>
      <c r="B8" s="5"/>
      <c r="C8" s="7"/>
      <c r="D8" s="8" t="s">
        <v>128</v>
      </c>
      <c r="E8" s="9"/>
      <c r="F8" s="9"/>
      <c r="G8" s="9">
        <v>1</v>
      </c>
      <c r="H8" s="9"/>
      <c r="I8" s="9"/>
      <c r="J8" s="9">
        <v>3</v>
      </c>
      <c r="K8" s="15"/>
      <c r="L8" s="15"/>
      <c r="M8" s="15"/>
      <c r="N8" s="15"/>
      <c r="O8" s="15"/>
      <c r="P8" s="15"/>
      <c r="Q8" s="21">
        <f t="shared" si="0"/>
        <v>19</v>
      </c>
      <c r="R8" s="18">
        <f t="shared" ref="R8:R18" si="2">SUM(E8:P8)</f>
        <v>4</v>
      </c>
      <c r="S8" s="19">
        <f t="shared" ref="S8:S18" si="3">Q8-R8-U8</f>
        <v>6</v>
      </c>
      <c r="T8" s="13">
        <f t="shared" si="1"/>
        <v>15</v>
      </c>
      <c r="U8" s="13">
        <v>9</v>
      </c>
      <c r="V8" s="20">
        <v>4</v>
      </c>
      <c r="W8" s="18">
        <v>0</v>
      </c>
    </row>
    <row r="9" spans="1:23" ht="14.4">
      <c r="A9" s="25" t="s">
        <v>33</v>
      </c>
      <c r="B9" s="5"/>
      <c r="C9" s="7"/>
      <c r="D9" s="8" t="s">
        <v>129</v>
      </c>
      <c r="E9" s="9"/>
      <c r="F9" s="9"/>
      <c r="G9" s="9"/>
      <c r="H9" s="9">
        <v>2</v>
      </c>
      <c r="I9" s="9"/>
      <c r="J9" s="9">
        <v>2</v>
      </c>
      <c r="K9" s="15"/>
      <c r="L9" s="15"/>
      <c r="M9" s="15">
        <v>1</v>
      </c>
      <c r="N9" s="15">
        <v>2</v>
      </c>
      <c r="O9" s="15"/>
      <c r="P9" s="15"/>
      <c r="Q9" s="21">
        <f t="shared" si="0"/>
        <v>21</v>
      </c>
      <c r="R9" s="18">
        <f t="shared" si="2"/>
        <v>7</v>
      </c>
      <c r="S9" s="19">
        <f t="shared" si="3"/>
        <v>5</v>
      </c>
      <c r="T9" s="13">
        <f t="shared" si="1"/>
        <v>17</v>
      </c>
      <c r="U9" s="13">
        <v>9</v>
      </c>
      <c r="V9" s="20">
        <v>4</v>
      </c>
      <c r="W9" s="18">
        <v>0</v>
      </c>
    </row>
    <row r="10" spans="1:23" ht="14.4">
      <c r="A10" s="25" t="s">
        <v>35</v>
      </c>
      <c r="B10" s="5"/>
      <c r="C10" s="7"/>
      <c r="D10" s="8" t="s">
        <v>130</v>
      </c>
      <c r="E10" s="9">
        <v>1</v>
      </c>
      <c r="F10" s="9"/>
      <c r="G10" s="9">
        <v>1</v>
      </c>
      <c r="H10" s="9">
        <v>2</v>
      </c>
      <c r="I10" s="9"/>
      <c r="J10" s="9"/>
      <c r="K10" s="15"/>
      <c r="L10" s="15"/>
      <c r="M10" s="15"/>
      <c r="N10" s="15"/>
      <c r="O10" s="15"/>
      <c r="P10" s="15"/>
      <c r="Q10" s="21">
        <f t="shared" si="0"/>
        <v>21</v>
      </c>
      <c r="R10" s="18">
        <f t="shared" si="2"/>
        <v>4</v>
      </c>
      <c r="S10" s="19">
        <f t="shared" si="3"/>
        <v>8</v>
      </c>
      <c r="T10" s="13">
        <f t="shared" si="1"/>
        <v>17</v>
      </c>
      <c r="U10" s="13">
        <v>9</v>
      </c>
      <c r="V10" s="20">
        <v>4</v>
      </c>
      <c r="W10" s="18">
        <v>0</v>
      </c>
    </row>
    <row r="11" spans="1:23" ht="14.4">
      <c r="A11" s="25" t="s">
        <v>37</v>
      </c>
      <c r="B11" s="5"/>
      <c r="C11" s="7"/>
      <c r="D11" s="8" t="s">
        <v>131</v>
      </c>
      <c r="E11" s="9">
        <v>3</v>
      </c>
      <c r="F11" s="9"/>
      <c r="G11" s="9">
        <v>3</v>
      </c>
      <c r="H11" s="9"/>
      <c r="I11" s="9"/>
      <c r="J11" s="9"/>
      <c r="K11" s="15">
        <v>2</v>
      </c>
      <c r="L11" s="15"/>
      <c r="M11" s="15"/>
      <c r="N11" s="15"/>
      <c r="O11" s="15"/>
      <c r="P11" s="15"/>
      <c r="Q11" s="21">
        <f t="shared" si="0"/>
        <v>21</v>
      </c>
      <c r="R11" s="18">
        <f t="shared" si="2"/>
        <v>8</v>
      </c>
      <c r="S11" s="19">
        <f t="shared" si="3"/>
        <v>4</v>
      </c>
      <c r="T11" s="13">
        <f t="shared" si="1"/>
        <v>15</v>
      </c>
      <c r="U11" s="13">
        <v>9</v>
      </c>
      <c r="V11" s="20">
        <v>6</v>
      </c>
      <c r="W11" s="18">
        <v>0</v>
      </c>
    </row>
    <row r="12" spans="1:23" ht="14.4">
      <c r="A12" s="25" t="s">
        <v>39</v>
      </c>
      <c r="B12" s="5"/>
      <c r="C12" s="7"/>
      <c r="D12" s="8" t="s">
        <v>132</v>
      </c>
      <c r="E12" s="9"/>
      <c r="F12" s="9"/>
      <c r="G12" s="9"/>
      <c r="H12" s="9"/>
      <c r="I12" s="9"/>
      <c r="J12" s="9"/>
      <c r="K12" s="15">
        <v>1</v>
      </c>
      <c r="L12" s="15">
        <v>1</v>
      </c>
      <c r="M12" s="15" t="s">
        <v>133</v>
      </c>
      <c r="N12" s="15">
        <v>0.5</v>
      </c>
      <c r="O12" s="15"/>
      <c r="P12" s="15"/>
      <c r="Q12" s="21">
        <f t="shared" si="0"/>
        <v>15</v>
      </c>
      <c r="R12" s="18">
        <f t="shared" si="2"/>
        <v>2.5</v>
      </c>
      <c r="S12" s="19">
        <f t="shared" si="3"/>
        <v>3.5</v>
      </c>
      <c r="T12" s="13">
        <f t="shared" si="1"/>
        <v>15</v>
      </c>
      <c r="U12" s="13">
        <v>9</v>
      </c>
      <c r="V12" s="20">
        <v>0</v>
      </c>
      <c r="W12" s="18">
        <v>0</v>
      </c>
    </row>
    <row r="13" spans="1:23" ht="14.4">
      <c r="A13" s="25" t="s">
        <v>41</v>
      </c>
      <c r="B13" s="5"/>
      <c r="C13" s="7"/>
      <c r="D13" s="8" t="s">
        <v>134</v>
      </c>
      <c r="E13" s="9"/>
      <c r="F13" s="9"/>
      <c r="G13" s="9"/>
      <c r="H13" s="9">
        <v>3</v>
      </c>
      <c r="I13" s="9"/>
      <c r="J13" s="9">
        <v>1</v>
      </c>
      <c r="K13" s="15"/>
      <c r="L13" s="15"/>
      <c r="M13" s="15"/>
      <c r="N13" s="15"/>
      <c r="O13" s="15"/>
      <c r="P13" s="15"/>
      <c r="Q13" s="17">
        <f t="shared" si="0"/>
        <v>21</v>
      </c>
      <c r="R13" s="18">
        <f t="shared" ref="R13" si="4">SUM(E13:P13)</f>
        <v>4</v>
      </c>
      <c r="S13" s="19">
        <f t="shared" si="3"/>
        <v>8</v>
      </c>
      <c r="T13" s="13">
        <f t="shared" si="1"/>
        <v>17</v>
      </c>
      <c r="U13" s="13">
        <v>9</v>
      </c>
      <c r="V13" s="20">
        <v>4</v>
      </c>
      <c r="W13" s="18">
        <v>0</v>
      </c>
    </row>
    <row r="14" spans="1:23" ht="14.4">
      <c r="A14" s="25" t="s">
        <v>43</v>
      </c>
      <c r="B14" s="5"/>
      <c r="C14" s="7"/>
      <c r="D14" s="8" t="s">
        <v>135</v>
      </c>
      <c r="E14" s="9"/>
      <c r="F14" s="9"/>
      <c r="G14" s="9"/>
      <c r="H14" s="9"/>
      <c r="I14" s="9">
        <v>1</v>
      </c>
      <c r="J14" s="9"/>
      <c r="K14" s="15"/>
      <c r="L14" s="15"/>
      <c r="M14" s="15">
        <v>1</v>
      </c>
      <c r="N14" s="15"/>
      <c r="O14" s="15"/>
      <c r="P14" s="15"/>
      <c r="Q14" s="21">
        <f t="shared" si="0"/>
        <v>17</v>
      </c>
      <c r="R14" s="18">
        <f t="shared" si="2"/>
        <v>2</v>
      </c>
      <c r="S14" s="19">
        <f t="shared" si="3"/>
        <v>6</v>
      </c>
      <c r="T14" s="13">
        <f t="shared" ref="T14:T17" si="5">Q41</f>
        <v>16</v>
      </c>
      <c r="U14" s="13">
        <v>9</v>
      </c>
      <c r="V14" s="20">
        <v>1</v>
      </c>
      <c r="W14" s="18">
        <v>0</v>
      </c>
    </row>
    <row r="15" spans="1:23" ht="14.4">
      <c r="A15" s="25" t="s">
        <v>45</v>
      </c>
      <c r="B15" s="5"/>
      <c r="C15" s="7"/>
      <c r="D15" s="8" t="s">
        <v>136</v>
      </c>
      <c r="E15" s="9"/>
      <c r="F15" s="9"/>
      <c r="G15" s="9"/>
      <c r="H15" s="9"/>
      <c r="I15" s="9"/>
      <c r="J15" s="9"/>
      <c r="K15" s="15"/>
      <c r="L15" s="15"/>
      <c r="M15" s="15"/>
      <c r="N15" s="15"/>
      <c r="O15" s="15"/>
      <c r="P15" s="15"/>
      <c r="Q15" s="21">
        <f t="shared" si="0"/>
        <v>15</v>
      </c>
      <c r="R15" s="18">
        <f t="shared" si="2"/>
        <v>0</v>
      </c>
      <c r="S15" s="19">
        <f t="shared" si="3"/>
        <v>6</v>
      </c>
      <c r="T15" s="13">
        <f t="shared" si="5"/>
        <v>15</v>
      </c>
      <c r="U15" s="13">
        <v>9</v>
      </c>
      <c r="V15" s="20">
        <v>0</v>
      </c>
      <c r="W15" s="18">
        <v>0</v>
      </c>
    </row>
    <row r="16" spans="1:23" ht="14.4">
      <c r="A16" s="25" t="s">
        <v>47</v>
      </c>
      <c r="B16" s="5"/>
      <c r="C16" s="7"/>
      <c r="D16" s="8" t="s">
        <v>137</v>
      </c>
      <c r="E16" s="9"/>
      <c r="F16" s="9"/>
      <c r="G16" s="9">
        <v>1</v>
      </c>
      <c r="H16" s="9"/>
      <c r="I16" s="9"/>
      <c r="J16" s="9"/>
      <c r="K16" s="15"/>
      <c r="L16" s="15"/>
      <c r="M16" s="15">
        <v>1</v>
      </c>
      <c r="N16" s="15"/>
      <c r="O16" s="15"/>
      <c r="P16" s="15"/>
      <c r="Q16" s="21">
        <f t="shared" si="0"/>
        <v>16</v>
      </c>
      <c r="R16" s="18">
        <f t="shared" si="2"/>
        <v>2</v>
      </c>
      <c r="S16" s="19">
        <f t="shared" si="3"/>
        <v>5</v>
      </c>
      <c r="T16" s="13">
        <f t="shared" si="5"/>
        <v>15</v>
      </c>
      <c r="U16" s="13">
        <v>9</v>
      </c>
      <c r="V16" s="20">
        <v>1</v>
      </c>
      <c r="W16" s="18">
        <v>0</v>
      </c>
    </row>
    <row r="17" spans="1:23" ht="14.4">
      <c r="A17" s="25" t="s">
        <v>48</v>
      </c>
      <c r="B17" s="5"/>
      <c r="C17" s="7"/>
      <c r="D17" s="8" t="s">
        <v>138</v>
      </c>
      <c r="E17" s="9"/>
      <c r="F17" s="9"/>
      <c r="G17" s="9"/>
      <c r="H17" s="9"/>
      <c r="I17" s="9">
        <v>5</v>
      </c>
      <c r="J17" s="9"/>
      <c r="K17" s="6"/>
      <c r="L17" s="6"/>
      <c r="M17" s="6"/>
      <c r="N17" s="15"/>
      <c r="O17" s="15"/>
      <c r="P17" s="15"/>
      <c r="Q17" s="21">
        <f t="shared" si="0"/>
        <v>19</v>
      </c>
      <c r="R17" s="18">
        <f t="shared" si="2"/>
        <v>5</v>
      </c>
      <c r="S17" s="19">
        <f t="shared" si="3"/>
        <v>5</v>
      </c>
      <c r="T17" s="13">
        <f t="shared" si="5"/>
        <v>15</v>
      </c>
      <c r="U17" s="13">
        <v>9</v>
      </c>
      <c r="V17" s="20">
        <v>4</v>
      </c>
      <c r="W17" s="18">
        <v>0</v>
      </c>
    </row>
    <row r="18" spans="1:23" ht="14.4">
      <c r="A18" s="25" t="s">
        <v>49</v>
      </c>
      <c r="B18" s="5"/>
      <c r="C18" s="7"/>
      <c r="D18" s="10" t="s">
        <v>139</v>
      </c>
      <c r="E18" s="9"/>
      <c r="F18" s="9">
        <v>3</v>
      </c>
      <c r="G18" s="9"/>
      <c r="H18" s="9"/>
      <c r="I18" s="9"/>
      <c r="J18" s="9"/>
      <c r="K18" s="15"/>
      <c r="L18" s="15"/>
      <c r="M18" s="15"/>
      <c r="N18" s="15" t="s">
        <v>79</v>
      </c>
      <c r="O18" s="15"/>
      <c r="P18" s="15"/>
      <c r="Q18" s="21">
        <f t="shared" si="0"/>
        <v>18</v>
      </c>
      <c r="R18" s="18">
        <f t="shared" si="2"/>
        <v>3</v>
      </c>
      <c r="S18" s="19">
        <f t="shared" si="3"/>
        <v>6</v>
      </c>
      <c r="T18" s="13">
        <f>Q45</f>
        <v>15</v>
      </c>
      <c r="U18" s="13">
        <v>9</v>
      </c>
      <c r="V18" s="20">
        <v>3</v>
      </c>
      <c r="W18" s="18">
        <v>0</v>
      </c>
    </row>
    <row r="19" spans="1:23">
      <c r="A19" s="34" t="s">
        <v>120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22">
        <f t="shared" ref="Q19:W19" si="6">SUM(Q5:Q18)</f>
        <v>251</v>
      </c>
      <c r="R19" s="22">
        <f t="shared" si="6"/>
        <v>44.5</v>
      </c>
      <c r="S19" s="22">
        <f t="shared" si="6"/>
        <v>80.5</v>
      </c>
      <c r="T19" s="22">
        <f t="shared" si="6"/>
        <v>217</v>
      </c>
      <c r="U19" s="22">
        <f t="shared" si="6"/>
        <v>126</v>
      </c>
      <c r="V19" s="22">
        <f t="shared" si="6"/>
        <v>34</v>
      </c>
      <c r="W19" s="22">
        <f t="shared" si="6"/>
        <v>0</v>
      </c>
    </row>
    <row r="20" spans="1:23">
      <c r="K20" s="1" t="s">
        <v>121</v>
      </c>
    </row>
    <row r="21" spans="1:23">
      <c r="E21" s="11"/>
      <c r="K21" s="1" t="s">
        <v>79</v>
      </c>
    </row>
    <row r="22" spans="1:23">
      <c r="E22" s="12"/>
      <c r="F22" s="11"/>
      <c r="M22" s="1" t="s">
        <v>79</v>
      </c>
    </row>
    <row r="23" spans="1:23">
      <c r="E23" s="12"/>
      <c r="F23" s="11"/>
      <c r="M23" s="1" t="s">
        <v>79</v>
      </c>
    </row>
    <row r="24" spans="1:23">
      <c r="F24" s="11"/>
      <c r="H24" s="3"/>
      <c r="I24" s="3"/>
      <c r="J24" s="3"/>
      <c r="K24" s="3"/>
      <c r="L24" s="3"/>
      <c r="M24" s="3"/>
      <c r="N24" s="3" t="s">
        <v>79</v>
      </c>
      <c r="O24" s="3"/>
      <c r="P24" s="3"/>
      <c r="Q24" s="3"/>
      <c r="R24" s="3"/>
      <c r="S24" s="3"/>
    </row>
    <row r="25" spans="1:23">
      <c r="F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3">
      <c r="F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3">
      <c r="B27" s="3">
        <v>2</v>
      </c>
      <c r="F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3" ht="16.5" customHeight="1">
      <c r="A28" s="38" t="s">
        <v>122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23"/>
    </row>
    <row r="29" spans="1:23" ht="17.2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23"/>
    </row>
    <row r="30" spans="1:23">
      <c r="A30" s="32" t="s">
        <v>1</v>
      </c>
      <c r="B30" s="32" t="s">
        <v>2</v>
      </c>
      <c r="C30" s="32" t="s">
        <v>3</v>
      </c>
      <c r="D30" s="32" t="s">
        <v>4</v>
      </c>
      <c r="E30" s="33" t="s">
        <v>123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28" t="s">
        <v>9</v>
      </c>
      <c r="R30" s="3"/>
      <c r="S30" s="3"/>
    </row>
    <row r="31" spans="1:23">
      <c r="A31" s="32"/>
      <c r="B31" s="32"/>
      <c r="C31" s="32"/>
      <c r="D31" s="32"/>
      <c r="E31" s="5" t="s">
        <v>13</v>
      </c>
      <c r="F31" s="5" t="s">
        <v>14</v>
      </c>
      <c r="G31" s="5" t="s">
        <v>15</v>
      </c>
      <c r="H31" s="5" t="s">
        <v>16</v>
      </c>
      <c r="I31" s="5" t="s">
        <v>17</v>
      </c>
      <c r="J31" s="5" t="s">
        <v>18</v>
      </c>
      <c r="K31" s="5" t="s">
        <v>19</v>
      </c>
      <c r="L31" s="5" t="s">
        <v>20</v>
      </c>
      <c r="M31" s="5" t="s">
        <v>21</v>
      </c>
      <c r="N31" s="5" t="s">
        <v>22</v>
      </c>
      <c r="O31" s="5" t="s">
        <v>23</v>
      </c>
      <c r="P31" s="5" t="s">
        <v>24</v>
      </c>
      <c r="Q31" s="29"/>
      <c r="R31" s="3"/>
      <c r="S31" s="3"/>
    </row>
    <row r="32" spans="1:23">
      <c r="A32" s="26" t="s">
        <v>25</v>
      </c>
      <c r="B32" s="14"/>
      <c r="C32" s="14"/>
      <c r="D32" s="10" t="s">
        <v>125</v>
      </c>
      <c r="E32" s="15">
        <v>1</v>
      </c>
      <c r="F32" s="15">
        <v>2</v>
      </c>
      <c r="G32" s="15">
        <v>2</v>
      </c>
      <c r="H32" s="15">
        <v>1</v>
      </c>
      <c r="I32" s="15">
        <v>1</v>
      </c>
      <c r="J32" s="15">
        <v>2</v>
      </c>
      <c r="K32" s="15">
        <v>2</v>
      </c>
      <c r="L32" s="15">
        <v>2</v>
      </c>
      <c r="M32" s="15">
        <v>1</v>
      </c>
      <c r="N32" s="15">
        <v>1</v>
      </c>
      <c r="O32" s="5"/>
      <c r="P32" s="5"/>
      <c r="Q32" s="16">
        <f t="shared" ref="Q32:Q44" si="7">SUM(E32:P32)</f>
        <v>15</v>
      </c>
      <c r="R32" s="3"/>
      <c r="S32" s="3"/>
    </row>
    <row r="33" spans="1:19">
      <c r="A33" s="26" t="s">
        <v>27</v>
      </c>
      <c r="B33" s="14"/>
      <c r="C33" s="14"/>
      <c r="D33" s="10" t="s">
        <v>126</v>
      </c>
      <c r="E33" s="15">
        <v>1</v>
      </c>
      <c r="F33" s="15">
        <v>2</v>
      </c>
      <c r="G33" s="15">
        <v>2</v>
      </c>
      <c r="H33" s="15">
        <v>1</v>
      </c>
      <c r="I33" s="15">
        <v>1</v>
      </c>
      <c r="J33" s="15">
        <v>2</v>
      </c>
      <c r="K33" s="15">
        <v>2</v>
      </c>
      <c r="L33" s="15">
        <v>2</v>
      </c>
      <c r="M33" s="15">
        <v>1</v>
      </c>
      <c r="N33" s="15">
        <v>1</v>
      </c>
      <c r="O33" s="5"/>
      <c r="P33" s="5"/>
      <c r="Q33" s="16">
        <f t="shared" si="7"/>
        <v>15</v>
      </c>
      <c r="R33" s="3"/>
      <c r="S33" s="3"/>
    </row>
    <row r="34" spans="1:19">
      <c r="A34" s="26" t="s">
        <v>29</v>
      </c>
      <c r="B34" s="14"/>
      <c r="C34" s="14"/>
      <c r="D34" s="10" t="s">
        <v>140</v>
      </c>
      <c r="E34" s="15">
        <v>1</v>
      </c>
      <c r="F34" s="15">
        <v>2</v>
      </c>
      <c r="G34" s="15">
        <v>2</v>
      </c>
      <c r="H34" s="15">
        <v>1</v>
      </c>
      <c r="I34" s="15">
        <v>1</v>
      </c>
      <c r="J34" s="15">
        <v>2</v>
      </c>
      <c r="K34" s="15">
        <v>2</v>
      </c>
      <c r="L34" s="15">
        <v>2</v>
      </c>
      <c r="M34" s="15">
        <v>1</v>
      </c>
      <c r="N34" s="15">
        <v>1</v>
      </c>
      <c r="O34" s="15"/>
      <c r="P34" s="5"/>
      <c r="Q34" s="16">
        <f t="shared" ref="Q34" si="8">SUM(E34:P34)</f>
        <v>15</v>
      </c>
      <c r="R34" s="3"/>
      <c r="S34" s="3"/>
    </row>
    <row r="35" spans="1:19">
      <c r="A35" s="26" t="s">
        <v>31</v>
      </c>
      <c r="B35" s="14"/>
      <c r="C35" s="14"/>
      <c r="D35" s="10" t="s">
        <v>128</v>
      </c>
      <c r="E35" s="15">
        <v>1</v>
      </c>
      <c r="F35" s="15">
        <v>2</v>
      </c>
      <c r="G35" s="15">
        <v>2</v>
      </c>
      <c r="H35" s="15">
        <v>1</v>
      </c>
      <c r="I35" s="15">
        <v>1</v>
      </c>
      <c r="J35" s="15">
        <v>2</v>
      </c>
      <c r="K35" s="15">
        <v>2</v>
      </c>
      <c r="L35" s="15">
        <v>2</v>
      </c>
      <c r="M35" s="15">
        <v>1</v>
      </c>
      <c r="N35" s="15">
        <v>1</v>
      </c>
      <c r="O35" s="15"/>
      <c r="P35" s="5"/>
      <c r="Q35" s="16">
        <f t="shared" si="7"/>
        <v>15</v>
      </c>
      <c r="R35" s="3"/>
      <c r="S35" s="3"/>
    </row>
    <row r="36" spans="1:19">
      <c r="A36" s="26" t="s">
        <v>33</v>
      </c>
      <c r="B36" s="14"/>
      <c r="C36" s="14"/>
      <c r="D36" s="10" t="s">
        <v>129</v>
      </c>
      <c r="E36" s="15">
        <v>1</v>
      </c>
      <c r="F36" s="15">
        <v>2</v>
      </c>
      <c r="G36" s="15">
        <v>2</v>
      </c>
      <c r="H36" s="15">
        <v>1</v>
      </c>
      <c r="I36" s="15">
        <v>1</v>
      </c>
      <c r="J36" s="15">
        <v>2</v>
      </c>
      <c r="K36" s="15">
        <v>2</v>
      </c>
      <c r="L36" s="15">
        <v>2</v>
      </c>
      <c r="M36" s="15">
        <v>2</v>
      </c>
      <c r="N36" s="15">
        <v>1</v>
      </c>
      <c r="O36" s="15">
        <v>1</v>
      </c>
      <c r="P36" s="5"/>
      <c r="Q36" s="16">
        <f t="shared" si="7"/>
        <v>17</v>
      </c>
      <c r="R36" s="3"/>
      <c r="S36" s="3"/>
    </row>
    <row r="37" spans="1:19">
      <c r="A37" s="26" t="s">
        <v>35</v>
      </c>
      <c r="B37" s="14"/>
      <c r="C37" s="14"/>
      <c r="D37" s="10" t="s">
        <v>130</v>
      </c>
      <c r="E37" s="15">
        <v>1</v>
      </c>
      <c r="F37" s="15">
        <v>2</v>
      </c>
      <c r="G37" s="15">
        <v>2</v>
      </c>
      <c r="H37" s="15">
        <v>1</v>
      </c>
      <c r="I37" s="15">
        <v>1</v>
      </c>
      <c r="J37" s="15">
        <v>2</v>
      </c>
      <c r="K37" s="15">
        <v>2</v>
      </c>
      <c r="L37" s="15">
        <v>2</v>
      </c>
      <c r="M37" s="15">
        <v>2</v>
      </c>
      <c r="N37" s="15">
        <v>1</v>
      </c>
      <c r="O37" s="15">
        <v>1</v>
      </c>
      <c r="P37" s="5"/>
      <c r="Q37" s="16">
        <f t="shared" si="7"/>
        <v>17</v>
      </c>
      <c r="R37" s="3"/>
      <c r="S37" s="3"/>
    </row>
    <row r="38" spans="1:19">
      <c r="A38" s="26" t="s">
        <v>37</v>
      </c>
      <c r="B38" s="14"/>
      <c r="C38" s="14"/>
      <c r="D38" s="10" t="s">
        <v>131</v>
      </c>
      <c r="E38" s="15">
        <v>1</v>
      </c>
      <c r="F38" s="15">
        <v>2</v>
      </c>
      <c r="G38" s="15">
        <v>2</v>
      </c>
      <c r="H38" s="15">
        <v>1</v>
      </c>
      <c r="I38" s="15">
        <v>1</v>
      </c>
      <c r="J38" s="15">
        <v>2</v>
      </c>
      <c r="K38" s="15">
        <v>2</v>
      </c>
      <c r="L38" s="15">
        <v>2</v>
      </c>
      <c r="M38" s="15">
        <v>1</v>
      </c>
      <c r="N38" s="15">
        <v>1</v>
      </c>
      <c r="O38" s="15"/>
      <c r="P38" s="5"/>
      <c r="Q38" s="16">
        <f t="shared" si="7"/>
        <v>15</v>
      </c>
      <c r="R38" s="3"/>
      <c r="S38" s="3"/>
    </row>
    <row r="39" spans="1:19">
      <c r="A39" s="26" t="s">
        <v>39</v>
      </c>
      <c r="B39" s="14"/>
      <c r="C39" s="14"/>
      <c r="D39" s="10" t="s">
        <v>132</v>
      </c>
      <c r="E39" s="15">
        <v>1</v>
      </c>
      <c r="F39" s="15">
        <v>2</v>
      </c>
      <c r="G39" s="15">
        <v>2</v>
      </c>
      <c r="H39" s="15">
        <v>1</v>
      </c>
      <c r="I39" s="15">
        <v>1</v>
      </c>
      <c r="J39" s="15">
        <v>2</v>
      </c>
      <c r="K39" s="15">
        <v>2</v>
      </c>
      <c r="L39" s="15">
        <v>2</v>
      </c>
      <c r="M39" s="15">
        <v>1</v>
      </c>
      <c r="N39" s="15">
        <v>1</v>
      </c>
      <c r="O39" s="15"/>
      <c r="P39" s="5"/>
      <c r="Q39" s="16">
        <f t="shared" si="7"/>
        <v>15</v>
      </c>
      <c r="R39" s="3"/>
      <c r="S39" s="3"/>
    </row>
    <row r="40" spans="1:19">
      <c r="A40" s="26" t="s">
        <v>41</v>
      </c>
      <c r="B40" s="14"/>
      <c r="C40" s="14"/>
      <c r="D40" s="10" t="s">
        <v>134</v>
      </c>
      <c r="E40" s="15">
        <v>1</v>
      </c>
      <c r="F40" s="15">
        <v>2</v>
      </c>
      <c r="G40" s="15">
        <v>2</v>
      </c>
      <c r="H40" s="15">
        <v>1</v>
      </c>
      <c r="I40" s="15">
        <v>1</v>
      </c>
      <c r="J40" s="15">
        <v>2</v>
      </c>
      <c r="K40" s="15">
        <v>2</v>
      </c>
      <c r="L40" s="15">
        <v>2</v>
      </c>
      <c r="M40" s="15">
        <v>2</v>
      </c>
      <c r="N40" s="15">
        <v>1</v>
      </c>
      <c r="O40" s="15">
        <v>1</v>
      </c>
      <c r="P40" s="5"/>
      <c r="Q40" s="16">
        <f t="shared" si="7"/>
        <v>17</v>
      </c>
      <c r="R40" s="3"/>
      <c r="S40" s="3"/>
    </row>
    <row r="41" spans="1:19">
      <c r="A41" s="26" t="s">
        <v>43</v>
      </c>
      <c r="B41" s="14"/>
      <c r="C41" s="14"/>
      <c r="D41" s="10" t="s">
        <v>135</v>
      </c>
      <c r="E41" s="15">
        <v>1</v>
      </c>
      <c r="F41" s="15">
        <v>2</v>
      </c>
      <c r="G41" s="15">
        <v>2</v>
      </c>
      <c r="H41" s="15">
        <v>1</v>
      </c>
      <c r="I41" s="15">
        <v>1</v>
      </c>
      <c r="J41" s="15">
        <v>2</v>
      </c>
      <c r="K41" s="15">
        <v>2</v>
      </c>
      <c r="L41" s="15">
        <v>2</v>
      </c>
      <c r="M41" s="15">
        <v>2</v>
      </c>
      <c r="N41" s="15">
        <v>1</v>
      </c>
      <c r="O41" s="15"/>
      <c r="P41" s="5"/>
      <c r="Q41" s="16">
        <f t="shared" si="7"/>
        <v>16</v>
      </c>
      <c r="R41" s="3"/>
      <c r="S41" s="3"/>
    </row>
    <row r="42" spans="1:19">
      <c r="A42" s="26" t="s">
        <v>45</v>
      </c>
      <c r="B42" s="14"/>
      <c r="C42" s="14"/>
      <c r="D42" s="10" t="s">
        <v>136</v>
      </c>
      <c r="E42" s="15">
        <v>1</v>
      </c>
      <c r="F42" s="15">
        <v>2</v>
      </c>
      <c r="G42" s="15">
        <v>2</v>
      </c>
      <c r="H42" s="15">
        <v>1</v>
      </c>
      <c r="I42" s="15">
        <v>1</v>
      </c>
      <c r="J42" s="15">
        <v>2</v>
      </c>
      <c r="K42" s="15">
        <v>2</v>
      </c>
      <c r="L42" s="15">
        <v>2</v>
      </c>
      <c r="M42" s="15">
        <v>1</v>
      </c>
      <c r="N42" s="15">
        <v>1</v>
      </c>
      <c r="O42" s="5"/>
      <c r="P42" s="5"/>
      <c r="Q42" s="16">
        <f t="shared" si="7"/>
        <v>15</v>
      </c>
      <c r="R42" s="3"/>
      <c r="S42" s="3"/>
    </row>
    <row r="43" spans="1:19">
      <c r="A43" s="26" t="s">
        <v>47</v>
      </c>
      <c r="B43" s="14"/>
      <c r="C43" s="14"/>
      <c r="D43" s="10" t="s">
        <v>137</v>
      </c>
      <c r="E43" s="15">
        <v>1</v>
      </c>
      <c r="F43" s="15">
        <v>2</v>
      </c>
      <c r="G43" s="15">
        <v>2</v>
      </c>
      <c r="H43" s="15">
        <v>1</v>
      </c>
      <c r="I43" s="15">
        <v>1</v>
      </c>
      <c r="J43" s="15">
        <v>2</v>
      </c>
      <c r="K43" s="15">
        <v>2</v>
      </c>
      <c r="L43" s="15">
        <v>2</v>
      </c>
      <c r="M43" s="15">
        <v>1</v>
      </c>
      <c r="N43" s="15">
        <v>1</v>
      </c>
      <c r="O43" s="5"/>
      <c r="P43" s="5"/>
      <c r="Q43" s="16">
        <f t="shared" si="7"/>
        <v>15</v>
      </c>
      <c r="R43" s="3"/>
      <c r="S43" s="3"/>
    </row>
    <row r="44" spans="1:19">
      <c r="A44" s="26" t="s">
        <v>48</v>
      </c>
      <c r="B44" s="14"/>
      <c r="C44" s="14"/>
      <c r="D44" s="10" t="s">
        <v>138</v>
      </c>
      <c r="E44" s="15">
        <v>1</v>
      </c>
      <c r="F44" s="15">
        <v>2</v>
      </c>
      <c r="G44" s="15">
        <v>2</v>
      </c>
      <c r="H44" s="15">
        <v>1</v>
      </c>
      <c r="I44" s="15">
        <v>1</v>
      </c>
      <c r="J44" s="15">
        <v>2</v>
      </c>
      <c r="K44" s="15">
        <v>2</v>
      </c>
      <c r="L44" s="15">
        <v>2</v>
      </c>
      <c r="M44" s="15">
        <v>1</v>
      </c>
      <c r="N44" s="15">
        <v>1</v>
      </c>
      <c r="O44" s="15"/>
      <c r="P44" s="15"/>
      <c r="Q44" s="16">
        <f t="shared" si="7"/>
        <v>15</v>
      </c>
      <c r="R44" s="3"/>
      <c r="S44" s="3"/>
    </row>
    <row r="45" spans="1:19">
      <c r="A45" s="26" t="s">
        <v>49</v>
      </c>
      <c r="B45" s="14"/>
      <c r="C45" s="14"/>
      <c r="D45" s="10" t="s">
        <v>139</v>
      </c>
      <c r="E45" s="15">
        <v>1</v>
      </c>
      <c r="F45" s="15">
        <v>2</v>
      </c>
      <c r="G45" s="15">
        <v>2</v>
      </c>
      <c r="H45" s="15">
        <v>1</v>
      </c>
      <c r="I45" s="15">
        <v>1</v>
      </c>
      <c r="J45" s="15">
        <v>2</v>
      </c>
      <c r="K45" s="15">
        <v>2</v>
      </c>
      <c r="L45" s="15">
        <v>2</v>
      </c>
      <c r="M45" s="15">
        <v>1</v>
      </c>
      <c r="N45" s="15">
        <v>1</v>
      </c>
      <c r="O45" s="5"/>
      <c r="P45" s="5"/>
      <c r="Q45" s="16">
        <f t="shared" ref="Q45" si="9">SUM(E45:P45)</f>
        <v>15</v>
      </c>
      <c r="R45" s="3"/>
      <c r="S45" s="3"/>
    </row>
  </sheetData>
  <mergeCells count="21">
    <mergeCell ref="U3:U4"/>
    <mergeCell ref="V3:V4"/>
    <mergeCell ref="W3:W4"/>
    <mergeCell ref="A28:Q29"/>
    <mergeCell ref="A1:W2"/>
    <mergeCell ref="Q3:Q4"/>
    <mergeCell ref="Q30:Q31"/>
    <mergeCell ref="R3:R4"/>
    <mergeCell ref="S3:S4"/>
    <mergeCell ref="T3:T4"/>
    <mergeCell ref="E3:P3"/>
    <mergeCell ref="A19:P19"/>
    <mergeCell ref="E30:P30"/>
    <mergeCell ref="A3:A4"/>
    <mergeCell ref="A30:A31"/>
    <mergeCell ref="B3:B4"/>
    <mergeCell ref="B30:B31"/>
    <mergeCell ref="C3:C4"/>
    <mergeCell ref="C30:C31"/>
    <mergeCell ref="D3:D4"/>
    <mergeCell ref="D30:D31"/>
  </mergeCells>
  <pageMargins left="0.7" right="0.7" top="0.75" bottom="0.75" header="0.3" footer="0.3"/>
  <pageSetup paperSize="9" scale="5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TECHNOLOGY &amp;  SALES DEPT</vt:lpstr>
      <vt:lpstr>OPERATION DEPT</vt:lpstr>
      <vt:lpstr>'OPERATION DEPT'!Print_Area</vt:lpstr>
      <vt:lpstr>'TECHNOLOGY &amp;  SALES DEPT'!Print_Area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Clara88</cp:lastModifiedBy>
  <cp:lastPrinted>2022-11-15T03:44:00Z</cp:lastPrinted>
  <dcterms:created xsi:type="dcterms:W3CDTF">2015-03-18T05:43:00Z</dcterms:created>
  <dcterms:modified xsi:type="dcterms:W3CDTF">2024-11-05T07:05:14Z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C59197EB731647A9B84B500A3CDB0AA6_12</vt:lpwstr>
  </property>
  <property fmtid="{D5CDD505-2E9C-101B-9397-08002B2CF9AE}" pid="3" name="KSOProductBuildVer">
    <vt:lpwstr>1033-12.2.0.13214</vt:lpwstr>
  </property>
</Properties>
</file>