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RM6523\Mplus\L13\"/>
    </mc:Choice>
  </mc:AlternateContent>
  <xr:revisionPtr revIDLastSave="0" documentId="13_ncr:1_{693C4C18-0F59-4496-AAF9-7B7693113CE3}" xr6:coauthVersionLast="47" xr6:coauthVersionMax="47" xr10:uidLastSave="{00000000-0000-0000-0000-000000000000}"/>
  <bookViews>
    <workbookView xWindow="29565" yWindow="570" windowWidth="16890" windowHeight="14160" xr2:uid="{00000000-000D-0000-FFFF-FFFF00000000}"/>
  </bookViews>
  <sheets>
    <sheet name="Satorra-Bentler Chi-Squared" sheetId="1" r:id="rId1"/>
    <sheet name="Chi Squared Distribution Tabl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5" i="1"/>
  <c r="I6" i="1"/>
  <c r="I7" i="1"/>
  <c r="I8" i="1"/>
  <c r="H5" i="1"/>
  <c r="J5" i="1" s="1"/>
  <c r="H6" i="1"/>
  <c r="J6" i="1" s="1"/>
  <c r="H7" i="1"/>
  <c r="J7" i="1" s="1"/>
  <c r="I4" i="1"/>
  <c r="H4" i="1"/>
  <c r="F27" i="2"/>
  <c r="F28" i="2"/>
  <c r="F29" i="2"/>
  <c r="F30" i="2"/>
  <c r="F31" i="2"/>
  <c r="F32" i="2"/>
  <c r="F33" i="2"/>
  <c r="F34" i="2"/>
  <c r="F35" i="2"/>
  <c r="F36" i="2"/>
  <c r="E27" i="2"/>
  <c r="E28" i="2"/>
  <c r="E29" i="2"/>
  <c r="E30" i="2"/>
  <c r="E31" i="2"/>
  <c r="E32" i="2"/>
  <c r="E33" i="2"/>
  <c r="E34" i="2"/>
  <c r="E35" i="2"/>
  <c r="E36" i="2"/>
  <c r="D27" i="2"/>
  <c r="D28" i="2"/>
  <c r="D29" i="2"/>
  <c r="D30" i="2"/>
  <c r="D31" i="2"/>
  <c r="D32" i="2"/>
  <c r="D33" i="2"/>
  <c r="D34" i="2"/>
  <c r="D35" i="2"/>
  <c r="D36" i="2"/>
  <c r="C27" i="2"/>
  <c r="C28" i="2"/>
  <c r="C29" i="2"/>
  <c r="C30" i="2"/>
  <c r="C31" i="2"/>
  <c r="C32" i="2"/>
  <c r="C33" i="2"/>
  <c r="C34" i="2"/>
  <c r="C35" i="2"/>
  <c r="C36" i="2"/>
  <c r="B27" i="2"/>
  <c r="B28" i="2"/>
  <c r="B29" i="2"/>
  <c r="B30" i="2"/>
  <c r="B31" i="2"/>
  <c r="B32" i="2"/>
  <c r="B33" i="2"/>
  <c r="B34" i="2"/>
  <c r="B35" i="2"/>
  <c r="B36" i="2"/>
  <c r="F25" i="2"/>
  <c r="F26" i="2"/>
  <c r="E25" i="2"/>
  <c r="E26" i="2"/>
  <c r="D25" i="2"/>
  <c r="D26" i="2"/>
  <c r="C25" i="2"/>
  <c r="C26" i="2"/>
  <c r="B25" i="2"/>
  <c r="B2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5" i="2"/>
  <c r="C4" i="2"/>
  <c r="D4" i="2"/>
  <c r="B4" i="2"/>
  <c r="C3" i="2"/>
  <c r="D3" i="2"/>
  <c r="E3" i="2"/>
  <c r="F3" i="2"/>
  <c r="B3" i="2"/>
  <c r="C2" i="2"/>
  <c r="D2" i="2"/>
  <c r="E2" i="2"/>
  <c r="F2" i="2"/>
  <c r="B2" i="2"/>
  <c r="H3" i="1"/>
  <c r="I3" i="1"/>
  <c r="J8" i="1" l="1"/>
  <c r="J4" i="1"/>
  <c r="J3" i="1"/>
</calcChain>
</file>

<file path=xl/sharedStrings.xml><?xml version="1.0" encoding="utf-8"?>
<sst xmlns="http://schemas.openxmlformats.org/spreadsheetml/2006/main" count="15" uniqueCount="15">
  <si>
    <t>F1</t>
  </si>
  <si>
    <t>F0</t>
  </si>
  <si>
    <t>C1</t>
  </si>
  <si>
    <t>C0</t>
  </si>
  <si>
    <t>D1</t>
  </si>
  <si>
    <t>D0</t>
  </si>
  <si>
    <t>Satorra-Bentler Scaled Chi Square</t>
  </si>
  <si>
    <t>df</t>
  </si>
  <si>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-value</t>
    </r>
  </si>
  <si>
    <t>Example Difference Test</t>
  </si>
  <si>
    <t>1 VS 2</t>
  </si>
  <si>
    <t>2 VS 3</t>
  </si>
  <si>
    <t>3VS 3-1</t>
  </si>
  <si>
    <t>2 VS3-1</t>
  </si>
  <si>
    <t>3-1VS4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</si>
</sst>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47623</xdr:rowOff>
    </xdr:from>
    <xdr:to>
      <xdr:col>2</xdr:col>
      <xdr:colOff>1733550</xdr:colOff>
      <xdr:row>0</xdr:row>
      <xdr:rowOff>2876550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5" y="47623"/>
          <a:ext cx="5753100" cy="2828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conducting </a:t>
          </a:r>
          <a:r>
            <a:rPr lang="el-GR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χ2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difference tests</a:t>
          </a:r>
          <a:r>
            <a:rPr lang="en-US" sz="1100"/>
            <a:t> using the MLR estimator in Mplus</a:t>
          </a:r>
          <a:r>
            <a:rPr lang="en-US" sz="1100" baseline="0"/>
            <a:t> it is necessary to adjust the </a:t>
          </a:r>
          <a:r>
            <a:rPr lang="el-GR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χ2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using the </a:t>
          </a:r>
          <a:r>
            <a:rPr lang="en-US" sz="1100"/>
            <a:t>Satorra-Bentler scaling</a:t>
          </a:r>
          <a:r>
            <a:rPr lang="en-US" sz="1100" baseline="0"/>
            <a:t> correction.  http://www.statmodel.com/chidiff.shtml</a:t>
          </a:r>
          <a:endParaRPr lang="en-US" sz="1100"/>
        </a:p>
        <a:p>
          <a:endParaRPr lang="en-US" sz="1600"/>
        </a:p>
        <a:p>
          <a:r>
            <a:rPr lang="en-US" sz="1400"/>
            <a:t>Scaled </a:t>
          </a:r>
          <a:r>
            <a:rPr lang="el-GR" sz="1400"/>
            <a:t>χ2 = (</a:t>
          </a:r>
          <a:r>
            <a:rPr lang="en-US" sz="1400"/>
            <a:t>F0c0 - F1c1)(d0 - d1)/(c0d0 - c1d1). </a:t>
          </a:r>
        </a:p>
        <a:p>
          <a:r>
            <a:rPr lang="en-US" sz="1100"/>
            <a:t>F0</a:t>
          </a:r>
          <a:r>
            <a:rPr lang="en-US" sz="1100" baseline="0"/>
            <a:t> = The </a:t>
          </a:r>
          <a:r>
            <a:rPr lang="el-GR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χ2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value fro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the constrained model.</a:t>
          </a: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F1 =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l-GR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χ2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value fro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the freely estimated model.</a:t>
          </a: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c0 = The scaling factor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the constrained model.</a:t>
          </a: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c1 =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scaling factor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fro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the freely estimated model.</a:t>
          </a:r>
          <a:endParaRPr lang="en-US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d0 =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degrees of freedom 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the constrained model.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d1 =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degrees of freedom 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the freely estimated model.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enter the above values from your Mplus output into the cells below.  Functions are active in columns H, I and J, and will give you the 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Satorra-Bentler scaled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χ2</a:t>
          </a:r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new degrees of freedom  and a </a:t>
          </a:r>
          <a:r>
            <a:rPr lang="en-US" sz="105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-value once you plug in the numbers from your output.  To the left is an example from the Mplus output.  </a:t>
          </a:r>
          <a:endParaRPr lang="en-US" sz="1100">
            <a:effectLst/>
          </a:endParaRPr>
        </a:p>
      </xdr:txBody>
    </xdr:sp>
    <xdr:clientData/>
  </xdr:twoCellAnchor>
  <xdr:twoCellAnchor>
    <xdr:from>
      <xdr:col>3</xdr:col>
      <xdr:colOff>0</xdr:colOff>
      <xdr:row>0</xdr:row>
      <xdr:rowOff>57150</xdr:rowOff>
    </xdr:from>
    <xdr:to>
      <xdr:col>10</xdr:col>
      <xdr:colOff>0</xdr:colOff>
      <xdr:row>0</xdr:row>
      <xdr:rowOff>2876550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57150"/>
          <a:ext cx="5657850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algn="l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100" b="1">
              <a:effectLst/>
              <a:latin typeface="+mn-lt"/>
              <a:ea typeface="Calibri"/>
              <a:cs typeface="Times New Roman"/>
            </a:rPr>
            <a:t>Freely Estimated Model</a:t>
          </a: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Chi-Square Test of Model Fit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 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Value                             </a:t>
          </a:r>
          <a:r>
            <a:rPr lang="en-US" sz="900" b="1">
              <a:effectLst/>
              <a:latin typeface="Courier New"/>
              <a:ea typeface="Times New Roman"/>
              <a:cs typeface="Times New Roman"/>
            </a:rPr>
            <a:t>35.122*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Degrees of Freedom                     </a:t>
          </a:r>
          <a:r>
            <a:rPr lang="en-US" sz="900" b="1">
              <a:effectLst/>
              <a:latin typeface="Courier New"/>
              <a:ea typeface="Times New Roman"/>
              <a:cs typeface="Times New Roman"/>
            </a:rPr>
            <a:t>6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P-Value                           0.0000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Scaling Correction Factor          </a:t>
          </a:r>
          <a:r>
            <a:rPr lang="en-US" sz="900" b="1">
              <a:effectLst/>
              <a:latin typeface="Courier New"/>
              <a:ea typeface="Times New Roman"/>
              <a:cs typeface="Times New Roman"/>
            </a:rPr>
            <a:t>0.958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  for MLR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 indent="0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Constrained Model</a:t>
          </a:r>
          <a:endParaRPr lang="en-US" sz="1100" b="1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Chi-Square Test of Model Fit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 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Value                            </a:t>
          </a:r>
          <a:r>
            <a:rPr lang="en-US" sz="900" b="1">
              <a:effectLst/>
              <a:latin typeface="Courier New"/>
              <a:ea typeface="Times New Roman"/>
              <a:cs typeface="Times New Roman"/>
            </a:rPr>
            <a:t>178.097*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Degrees of Freedom                     </a:t>
          </a:r>
          <a:r>
            <a:rPr lang="en-US" sz="900" b="1">
              <a:effectLst/>
              <a:latin typeface="Courier New"/>
              <a:ea typeface="Times New Roman"/>
              <a:cs typeface="Times New Roman"/>
            </a:rPr>
            <a:t>8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P-Value                           0.0000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Scaling Correction Factor          </a:t>
          </a:r>
          <a:r>
            <a:rPr lang="en-US" sz="900" b="1">
              <a:effectLst/>
              <a:latin typeface="Courier New"/>
              <a:ea typeface="Times New Roman"/>
              <a:cs typeface="Times New Roman"/>
            </a:rPr>
            <a:t>1.018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  <a:tabLst>
              <a:tab pos="581660" algn="l"/>
              <a:tab pos="1163320" algn="l"/>
              <a:tab pos="1744980" algn="l"/>
              <a:tab pos="2326640" algn="l"/>
              <a:tab pos="2908300" algn="l"/>
              <a:tab pos="3489960" algn="l"/>
              <a:tab pos="4071620" algn="l"/>
              <a:tab pos="4653280" algn="l"/>
              <a:tab pos="5234940" algn="l"/>
              <a:tab pos="5816600" algn="l"/>
              <a:tab pos="6398260" algn="l"/>
              <a:tab pos="6979920" algn="l"/>
              <a:tab pos="7561580" algn="l"/>
              <a:tab pos="8143240" algn="l"/>
              <a:tab pos="8724900" algn="l"/>
              <a:tab pos="9306560" algn="l"/>
            </a:tabLst>
          </a:pPr>
          <a:r>
            <a:rPr lang="en-US" sz="900">
              <a:effectLst/>
              <a:latin typeface="Courier New"/>
              <a:ea typeface="Times New Roman"/>
              <a:cs typeface="Times New Roman"/>
            </a:rPr>
            <a:t>   for MLR</a:t>
          </a:r>
          <a:endParaRPr lang="en-US" sz="1100">
            <a:effectLst/>
            <a:latin typeface="+mn-lt"/>
            <a:ea typeface="Calibri"/>
            <a:cs typeface="Times New Roman"/>
          </a:endParaRPr>
        </a:p>
        <a:p>
          <a:pPr marL="0" marR="0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800">
              <a:effectLst/>
              <a:latin typeface="+mn-lt"/>
              <a:ea typeface="Calibri"/>
              <a:cs typeface="Times New Roman"/>
            </a:rPr>
            <a:t> </a:t>
          </a:r>
        </a:p>
        <a:p>
          <a:endParaRPr lang="en-US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C9" sqref="C9"/>
    </sheetView>
  </sheetViews>
  <sheetFormatPr defaultRowHeight="15" x14ac:dyDescent="0.25"/>
  <cols>
    <col min="1" max="1" width="27.42578125" customWidth="1"/>
    <col min="2" max="2" width="21.85546875" customWidth="1"/>
    <col min="3" max="3" width="22.28515625" customWidth="1"/>
    <col min="4" max="4" width="9.140625" customWidth="1"/>
    <col min="8" max="8" width="31.28515625" bestFit="1" customWidth="1"/>
    <col min="9" max="9" width="5" customWidth="1"/>
    <col min="10" max="10" width="12" bestFit="1" customWidth="1"/>
  </cols>
  <sheetData>
    <row r="1" spans="1:10" ht="231.75" customHeight="1" x14ac:dyDescent="0.25">
      <c r="A1" s="7"/>
      <c r="B1" s="8"/>
      <c r="C1" s="8"/>
      <c r="D1" s="9"/>
      <c r="E1" s="9"/>
      <c r="F1" s="9"/>
      <c r="G1" s="9"/>
      <c r="H1" s="9"/>
      <c r="I1" s="9"/>
      <c r="J1" s="9"/>
    </row>
    <row r="2" spans="1:10" x14ac:dyDescent="0.25">
      <c r="A2" s="3"/>
      <c r="B2" s="4" t="s">
        <v>2</v>
      </c>
      <c r="C2" s="4" t="s">
        <v>3</v>
      </c>
      <c r="D2" s="4" t="s">
        <v>4</v>
      </c>
      <c r="E2" s="4" t="s">
        <v>5</v>
      </c>
      <c r="F2" s="4" t="s">
        <v>0</v>
      </c>
      <c r="G2" s="4" t="s">
        <v>1</v>
      </c>
      <c r="H2" s="4" t="s">
        <v>6</v>
      </c>
      <c r="I2" s="4" t="s">
        <v>7</v>
      </c>
      <c r="J2" s="4" t="s">
        <v>8</v>
      </c>
    </row>
    <row r="3" spans="1:10" x14ac:dyDescent="0.25">
      <c r="A3" s="5" t="s">
        <v>9</v>
      </c>
      <c r="B3" s="2">
        <v>0.95799999999999996</v>
      </c>
      <c r="C3" s="2">
        <v>1.018</v>
      </c>
      <c r="D3" s="2">
        <v>6</v>
      </c>
      <c r="E3" s="2">
        <v>8</v>
      </c>
      <c r="F3" s="2">
        <v>35.122</v>
      </c>
      <c r="G3" s="2">
        <v>178.09700000000001</v>
      </c>
      <c r="H3" s="2">
        <f>(G3*C3-F3*B3)*(E3-D3)/(C3*E3-B3*D3)</f>
        <v>123.25197829716191</v>
      </c>
      <c r="I3" s="2">
        <f>E3-D3</f>
        <v>2</v>
      </c>
      <c r="J3" s="6">
        <f>_xlfn.CHISQ.DIST.RT(H3,I3)</f>
        <v>1.7225544979244626E-27</v>
      </c>
    </row>
    <row r="4" spans="1:10" x14ac:dyDescent="0.25">
      <c r="A4" t="s">
        <v>10</v>
      </c>
      <c r="B4" s="1">
        <v>1.3018000000000001</v>
      </c>
      <c r="C4" s="1">
        <v>1.2797000000000001</v>
      </c>
      <c r="D4" s="1">
        <v>26</v>
      </c>
      <c r="E4" s="1">
        <v>32</v>
      </c>
      <c r="F4" s="1">
        <v>321.14400000000001</v>
      </c>
      <c r="G4" s="1">
        <v>336.48099999999999</v>
      </c>
      <c r="H4" s="2">
        <f>(G4*C4-F4*B4)*(E4-D4)/(C4*E4-B4*D4)</f>
        <v>10.582924010360932</v>
      </c>
      <c r="I4" s="2">
        <f>E4-D4</f>
        <v>6</v>
      </c>
      <c r="J4" s="6">
        <f>_xlfn.CHISQ.DIST.RT(H4,I4)</f>
        <v>0.10215414403797431</v>
      </c>
    </row>
    <row r="5" spans="1:10" x14ac:dyDescent="0.25">
      <c r="A5" t="s">
        <v>11</v>
      </c>
      <c r="B5" s="1">
        <v>1.2797000000000001</v>
      </c>
      <c r="C5" s="1">
        <v>1.2418</v>
      </c>
      <c r="D5" s="1">
        <v>32</v>
      </c>
      <c r="E5" s="1">
        <v>37</v>
      </c>
      <c r="F5" s="1">
        <v>336.48099999999999</v>
      </c>
      <c r="G5" s="1">
        <v>362.57900000000001</v>
      </c>
      <c r="H5" s="2">
        <f t="shared" ref="H5:H8" si="0">(G5*C5-F5*B5)*(E5-D5)/(C5*E5-B5*D5)</f>
        <v>19.670816320403503</v>
      </c>
      <c r="I5" s="2">
        <f t="shared" ref="I5:I8" si="1">E5-D5</f>
        <v>5</v>
      </c>
      <c r="J5" s="6">
        <f t="shared" ref="J5:J8" si="2">_xlfn.CHISQ.DIST.RT(H5,I5)</f>
        <v>1.4405094321555342E-3</v>
      </c>
    </row>
    <row r="6" spans="1:10" x14ac:dyDescent="0.25">
      <c r="A6" t="s">
        <v>12</v>
      </c>
      <c r="B6" s="1">
        <v>1.2481</v>
      </c>
      <c r="C6" s="1">
        <v>1.2418</v>
      </c>
      <c r="D6" s="1">
        <v>36</v>
      </c>
      <c r="E6" s="1">
        <v>37</v>
      </c>
      <c r="F6" s="1">
        <v>347.12200000000001</v>
      </c>
      <c r="G6" s="1">
        <v>362.57900000000001</v>
      </c>
      <c r="H6" s="2">
        <f t="shared" si="0"/>
        <v>16.756289655172399</v>
      </c>
      <c r="I6" s="2">
        <f t="shared" si="1"/>
        <v>1</v>
      </c>
      <c r="J6" s="6">
        <f t="shared" si="2"/>
        <v>4.2501144359811552E-5</v>
      </c>
    </row>
    <row r="7" spans="1:10" x14ac:dyDescent="0.25">
      <c r="A7" t="s">
        <v>13</v>
      </c>
      <c r="B7" s="1">
        <v>1.2797000000000001</v>
      </c>
      <c r="C7" s="1">
        <v>1.2481</v>
      </c>
      <c r="D7" s="1">
        <v>32</v>
      </c>
      <c r="E7" s="1">
        <v>36</v>
      </c>
      <c r="F7" s="1">
        <v>336.48099999999999</v>
      </c>
      <c r="G7" s="1">
        <v>347.12200000000001</v>
      </c>
      <c r="H7" s="2">
        <f t="shared" si="0"/>
        <v>2.6607379684517283</v>
      </c>
      <c r="I7" s="2">
        <f t="shared" si="1"/>
        <v>4</v>
      </c>
      <c r="J7" s="6">
        <f t="shared" si="2"/>
        <v>0.61610223281455989</v>
      </c>
    </row>
    <row r="8" spans="1:10" x14ac:dyDescent="0.25">
      <c r="A8" t="s">
        <v>14</v>
      </c>
      <c r="B8" s="1">
        <v>1.2481</v>
      </c>
      <c r="C8" s="1">
        <v>1.3532</v>
      </c>
      <c r="D8" s="1">
        <v>36</v>
      </c>
      <c r="E8" s="1">
        <v>42</v>
      </c>
      <c r="F8" s="1">
        <v>347.12200000000001</v>
      </c>
      <c r="G8" s="1">
        <v>326.483</v>
      </c>
      <c r="H8" s="1">
        <f t="shared" si="0"/>
        <v>4.3118396007662039</v>
      </c>
      <c r="I8" s="2">
        <f t="shared" si="1"/>
        <v>6</v>
      </c>
      <c r="J8" s="6">
        <f t="shared" si="2"/>
        <v>0.6345556873377407</v>
      </c>
    </row>
  </sheetData>
  <mergeCells count="2">
    <mergeCell ref="A1:C1"/>
    <mergeCell ref="D1: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>
      <selection activeCell="G36" sqref="G36"/>
    </sheetView>
  </sheetViews>
  <sheetFormatPr defaultRowHeight="15" x14ac:dyDescent="0.25"/>
  <sheetData>
    <row r="1" spans="1:6" x14ac:dyDescent="0.25">
      <c r="B1" s="2">
        <v>0.1</v>
      </c>
      <c r="C1" s="2">
        <v>0.05</v>
      </c>
      <c r="D1" s="2">
        <v>2.5000000000000001E-2</v>
      </c>
      <c r="E1" s="2">
        <v>0.01</v>
      </c>
      <c r="F1" s="2">
        <v>1E-3</v>
      </c>
    </row>
    <row r="2" spans="1:6" x14ac:dyDescent="0.25">
      <c r="A2" s="2">
        <v>1</v>
      </c>
      <c r="B2">
        <f>_xlfn.CHISQ.INV.RT(B1,$A$2)</f>
        <v>2.7055434540954142</v>
      </c>
      <c r="C2">
        <f t="shared" ref="C2:F2" si="0">_xlfn.CHISQ.INV.RT(C1,$A$2)</f>
        <v>3.8414588206941236</v>
      </c>
      <c r="D2">
        <f t="shared" si="0"/>
        <v>5.0238861873148863</v>
      </c>
      <c r="E2">
        <f t="shared" si="0"/>
        <v>6.6348966010212118</v>
      </c>
      <c r="F2">
        <f t="shared" si="0"/>
        <v>10.827566170662733</v>
      </c>
    </row>
    <row r="3" spans="1:6" x14ac:dyDescent="0.25">
      <c r="A3" s="2">
        <v>2</v>
      </c>
      <c r="B3">
        <f>_xlfn.CHISQ.INV.RT(B$1,$A$3)</f>
        <v>4.6051701859880909</v>
      </c>
      <c r="C3">
        <f t="shared" ref="C3:F3" si="1">_xlfn.CHISQ.INV.RT(C$1,$A$3)</f>
        <v>5.9914645471079817</v>
      </c>
      <c r="D3">
        <f t="shared" si="1"/>
        <v>7.3777589082278725</v>
      </c>
      <c r="E3">
        <f t="shared" si="1"/>
        <v>9.2103403719761818</v>
      </c>
      <c r="F3">
        <f t="shared" si="1"/>
        <v>13.815510557964274</v>
      </c>
    </row>
    <row r="4" spans="1:6" x14ac:dyDescent="0.25">
      <c r="A4" s="2">
        <v>3</v>
      </c>
      <c r="B4">
        <f>_xlfn.CHISQ.INV.RT(B$1,$A$4)</f>
        <v>6.2513886311703235</v>
      </c>
      <c r="C4">
        <f t="shared" ref="C4:D4" si="2">_xlfn.CHISQ.INV.RT(C$1,$A$4)</f>
        <v>7.8147279032511792</v>
      </c>
      <c r="D4">
        <f t="shared" si="2"/>
        <v>9.3484036044961485</v>
      </c>
      <c r="E4">
        <f>_xlfn.CHISQ.INV.RT(E$1,$A4)</f>
        <v>11.344866730144371</v>
      </c>
      <c r="F4">
        <f>_xlfn.CHISQ.INV.RT(F$1,$A4)</f>
        <v>16.266236196238129</v>
      </c>
    </row>
    <row r="5" spans="1:6" x14ac:dyDescent="0.25">
      <c r="A5" s="2">
        <v>4</v>
      </c>
      <c r="B5">
        <f>_xlfn.CHISQ.INV.RT(B$1,A5)</f>
        <v>7.7794403397348582</v>
      </c>
      <c r="C5">
        <f>_xlfn.CHISQ.INV.RT(C$1,A5)</f>
        <v>9.4877290367811575</v>
      </c>
      <c r="D5">
        <f>_xlfn.CHISQ.INV.RT(D$1,A5)</f>
        <v>11.143286781877798</v>
      </c>
      <c r="E5">
        <f t="shared" ref="E5:F25" si="3">_xlfn.CHISQ.INV.RT(E$1,$A5)</f>
        <v>13.276704135987623</v>
      </c>
      <c r="F5">
        <f t="shared" si="3"/>
        <v>18.466826952903173</v>
      </c>
    </row>
    <row r="6" spans="1:6" x14ac:dyDescent="0.25">
      <c r="A6" s="2">
        <v>5</v>
      </c>
      <c r="B6">
        <f t="shared" ref="B6:B36" si="4">_xlfn.CHISQ.INV.RT(B$1,A6)</f>
        <v>9.2363568997811178</v>
      </c>
      <c r="C6">
        <f t="shared" ref="C6:C36" si="5">_xlfn.CHISQ.INV.RT(C$1,A6)</f>
        <v>11.070497693516353</v>
      </c>
      <c r="D6">
        <f t="shared" ref="D6:D36" si="6">_xlfn.CHISQ.INV.RT(D$1,A6)</f>
        <v>12.832501994030029</v>
      </c>
      <c r="E6">
        <f t="shared" si="3"/>
        <v>15.086272469388991</v>
      </c>
      <c r="F6">
        <f t="shared" si="3"/>
        <v>20.51500565243288</v>
      </c>
    </row>
    <row r="7" spans="1:6" x14ac:dyDescent="0.25">
      <c r="A7" s="2">
        <v>6</v>
      </c>
      <c r="B7">
        <f t="shared" si="4"/>
        <v>10.64464067566842</v>
      </c>
      <c r="C7">
        <f t="shared" si="5"/>
        <v>12.591587243743978</v>
      </c>
      <c r="D7">
        <f t="shared" si="6"/>
        <v>14.449375335447922</v>
      </c>
      <c r="E7">
        <f t="shared" si="3"/>
        <v>16.811893829770931</v>
      </c>
      <c r="F7">
        <f t="shared" si="3"/>
        <v>22.457744484825326</v>
      </c>
    </row>
    <row r="8" spans="1:6" x14ac:dyDescent="0.25">
      <c r="A8" s="2">
        <v>7</v>
      </c>
      <c r="B8">
        <f t="shared" si="4"/>
        <v>12.01703662378053</v>
      </c>
      <c r="C8">
        <f t="shared" si="5"/>
        <v>14.067140449340167</v>
      </c>
      <c r="D8">
        <f t="shared" si="6"/>
        <v>16.012764274629326</v>
      </c>
      <c r="E8">
        <f t="shared" si="3"/>
        <v>18.475306906582361</v>
      </c>
      <c r="F8">
        <f t="shared" si="3"/>
        <v>24.321886347856857</v>
      </c>
    </row>
    <row r="9" spans="1:6" x14ac:dyDescent="0.25">
      <c r="A9" s="2">
        <v>8</v>
      </c>
      <c r="B9">
        <f t="shared" si="4"/>
        <v>13.361566136511726</v>
      </c>
      <c r="C9">
        <f t="shared" si="5"/>
        <v>15.507313055865453</v>
      </c>
      <c r="D9">
        <f t="shared" si="6"/>
        <v>17.53454613948465</v>
      </c>
      <c r="E9">
        <f t="shared" si="3"/>
        <v>20.090235029663233</v>
      </c>
      <c r="F9">
        <f t="shared" si="3"/>
        <v>26.124481558376143</v>
      </c>
    </row>
    <row r="10" spans="1:6" x14ac:dyDescent="0.25">
      <c r="A10" s="2">
        <v>9</v>
      </c>
      <c r="B10">
        <f t="shared" si="4"/>
        <v>14.683656573259835</v>
      </c>
      <c r="C10">
        <f t="shared" si="5"/>
        <v>16.918977604620451</v>
      </c>
      <c r="D10">
        <f t="shared" si="6"/>
        <v>19.022767798641635</v>
      </c>
      <c r="E10">
        <f t="shared" si="3"/>
        <v>21.665994333461931</v>
      </c>
      <c r="F10">
        <f t="shared" si="3"/>
        <v>27.877164871256575</v>
      </c>
    </row>
    <row r="11" spans="1:6" x14ac:dyDescent="0.25">
      <c r="A11" s="2">
        <v>10</v>
      </c>
      <c r="B11">
        <f t="shared" si="4"/>
        <v>15.987179172105261</v>
      </c>
      <c r="C11">
        <f t="shared" si="5"/>
        <v>18.307038053275146</v>
      </c>
      <c r="D11">
        <f t="shared" si="6"/>
        <v>20.483177350807395</v>
      </c>
      <c r="E11">
        <f t="shared" si="3"/>
        <v>23.209251158954359</v>
      </c>
      <c r="F11">
        <f t="shared" si="3"/>
        <v>29.588298445074418</v>
      </c>
    </row>
    <row r="12" spans="1:6" x14ac:dyDescent="0.25">
      <c r="A12" s="2">
        <v>11</v>
      </c>
      <c r="B12">
        <f t="shared" si="4"/>
        <v>17.275008517500069</v>
      </c>
      <c r="C12">
        <f t="shared" si="5"/>
        <v>19.675137572682498</v>
      </c>
      <c r="D12">
        <f t="shared" si="6"/>
        <v>21.920049261021205</v>
      </c>
      <c r="E12">
        <f t="shared" si="3"/>
        <v>24.724970311318284</v>
      </c>
      <c r="F12">
        <f t="shared" si="3"/>
        <v>31.264133620239996</v>
      </c>
    </row>
    <row r="13" spans="1:6" x14ac:dyDescent="0.25">
      <c r="A13" s="2">
        <v>12</v>
      </c>
      <c r="B13">
        <f t="shared" si="4"/>
        <v>18.549347786703244</v>
      </c>
      <c r="C13">
        <f t="shared" si="5"/>
        <v>21.026069817483066</v>
      </c>
      <c r="D13">
        <f t="shared" si="6"/>
        <v>23.336664158645338</v>
      </c>
      <c r="E13">
        <f t="shared" si="3"/>
        <v>26.216967305535849</v>
      </c>
      <c r="F13">
        <f t="shared" si="3"/>
        <v>32.909490407360217</v>
      </c>
    </row>
    <row r="14" spans="1:6" x14ac:dyDescent="0.25">
      <c r="A14" s="2">
        <v>13</v>
      </c>
      <c r="B14">
        <f t="shared" si="4"/>
        <v>19.81192930712756</v>
      </c>
      <c r="C14">
        <f t="shared" si="5"/>
        <v>22.362032494826938</v>
      </c>
      <c r="D14">
        <f t="shared" si="6"/>
        <v>24.73560488493154</v>
      </c>
      <c r="E14">
        <f t="shared" si="3"/>
        <v>27.688249610457049</v>
      </c>
      <c r="F14">
        <f t="shared" si="3"/>
        <v>34.528178974870883</v>
      </c>
    </row>
    <row r="15" spans="1:6" x14ac:dyDescent="0.25">
      <c r="A15" s="2">
        <v>14</v>
      </c>
      <c r="B15">
        <f t="shared" si="4"/>
        <v>21.064144212997057</v>
      </c>
      <c r="C15">
        <f t="shared" si="5"/>
        <v>23.68479130484058</v>
      </c>
      <c r="D15">
        <f t="shared" si="6"/>
        <v>26.118948045037371</v>
      </c>
      <c r="E15">
        <f t="shared" si="3"/>
        <v>29.141237740672796</v>
      </c>
      <c r="F15">
        <f t="shared" si="3"/>
        <v>36.123273680398142</v>
      </c>
    </row>
    <row r="16" spans="1:6" x14ac:dyDescent="0.25">
      <c r="A16" s="2">
        <v>15</v>
      </c>
      <c r="B16">
        <f t="shared" si="4"/>
        <v>22.307129581578689</v>
      </c>
      <c r="C16">
        <f t="shared" si="5"/>
        <v>24.99579013972863</v>
      </c>
      <c r="D16">
        <f t="shared" si="6"/>
        <v>27.488392863442982</v>
      </c>
      <c r="E16">
        <f t="shared" si="3"/>
        <v>30.577914166892494</v>
      </c>
      <c r="F16">
        <f t="shared" si="3"/>
        <v>37.697298218353822</v>
      </c>
    </row>
    <row r="17" spans="1:6" x14ac:dyDescent="0.25">
      <c r="A17" s="2">
        <v>16</v>
      </c>
      <c r="B17">
        <f t="shared" si="4"/>
        <v>23.541828923096112</v>
      </c>
      <c r="C17">
        <f t="shared" si="5"/>
        <v>26.296227604864239</v>
      </c>
      <c r="D17">
        <f t="shared" si="6"/>
        <v>28.84535072340476</v>
      </c>
      <c r="E17">
        <f t="shared" si="3"/>
        <v>31.999926908815183</v>
      </c>
      <c r="F17">
        <f t="shared" si="3"/>
        <v>39.252354790768479</v>
      </c>
    </row>
    <row r="18" spans="1:6" x14ac:dyDescent="0.25">
      <c r="A18" s="2">
        <v>17</v>
      </c>
      <c r="B18">
        <f t="shared" si="4"/>
        <v>24.76903534390145</v>
      </c>
      <c r="C18">
        <f t="shared" si="5"/>
        <v>27.587111638275324</v>
      </c>
      <c r="D18">
        <f t="shared" si="6"/>
        <v>30.191009121639812</v>
      </c>
      <c r="E18">
        <f t="shared" si="3"/>
        <v>33.408663605004612</v>
      </c>
      <c r="F18">
        <f t="shared" si="3"/>
        <v>40.790216706902527</v>
      </c>
    </row>
    <row r="19" spans="1:6" x14ac:dyDescent="0.25">
      <c r="A19" s="2">
        <v>18</v>
      </c>
      <c r="B19">
        <f t="shared" si="4"/>
        <v>25.989423082637209</v>
      </c>
      <c r="C19">
        <f t="shared" si="5"/>
        <v>28.869299430392633</v>
      </c>
      <c r="D19">
        <f t="shared" si="6"/>
        <v>31.52637844038663</v>
      </c>
      <c r="E19">
        <f t="shared" si="3"/>
        <v>34.805305734705072</v>
      </c>
      <c r="F19">
        <f t="shared" si="3"/>
        <v>42.312396331679963</v>
      </c>
    </row>
    <row r="20" spans="1:6" x14ac:dyDescent="0.25">
      <c r="A20" s="2">
        <v>19</v>
      </c>
      <c r="B20">
        <f t="shared" si="4"/>
        <v>27.203571029356826</v>
      </c>
      <c r="C20">
        <f t="shared" si="5"/>
        <v>30.143527205646155</v>
      </c>
      <c r="D20">
        <f t="shared" si="6"/>
        <v>32.852326861729708</v>
      </c>
      <c r="E20">
        <f t="shared" si="3"/>
        <v>36.190869129270048</v>
      </c>
      <c r="F20">
        <f t="shared" si="3"/>
        <v>43.820195964517531</v>
      </c>
    </row>
    <row r="21" spans="1:6" x14ac:dyDescent="0.25">
      <c r="A21" s="2">
        <v>20</v>
      </c>
      <c r="B21">
        <f t="shared" si="4"/>
        <v>28.411980584305635</v>
      </c>
      <c r="C21">
        <f t="shared" si="5"/>
        <v>31.410432844230925</v>
      </c>
      <c r="D21">
        <f t="shared" si="6"/>
        <v>34.169606902838339</v>
      </c>
      <c r="E21">
        <f t="shared" si="3"/>
        <v>37.566234786625053</v>
      </c>
      <c r="F21">
        <f t="shared" si="3"/>
        <v>45.314746618125859</v>
      </c>
    </row>
    <row r="22" spans="1:6" x14ac:dyDescent="0.25">
      <c r="A22" s="2">
        <v>21</v>
      </c>
      <c r="B22">
        <f t="shared" si="4"/>
        <v>29.615089436182725</v>
      </c>
      <c r="C22">
        <f t="shared" si="5"/>
        <v>32.670573340917308</v>
      </c>
      <c r="D22">
        <f t="shared" si="6"/>
        <v>35.478875905727257</v>
      </c>
      <c r="E22">
        <f t="shared" si="3"/>
        <v>38.932172683516065</v>
      </c>
      <c r="F22">
        <f t="shared" si="3"/>
        <v>46.797038041561315</v>
      </c>
    </row>
    <row r="23" spans="1:6" x14ac:dyDescent="0.25">
      <c r="A23" s="2">
        <v>22</v>
      </c>
      <c r="B23">
        <f t="shared" si="4"/>
        <v>30.813282343953034</v>
      </c>
      <c r="C23">
        <f t="shared" si="5"/>
        <v>33.9244384714438</v>
      </c>
      <c r="D23">
        <f t="shared" si="6"/>
        <v>36.780712084035557</v>
      </c>
      <c r="E23">
        <f t="shared" si="3"/>
        <v>40.289360437593864</v>
      </c>
      <c r="F23">
        <f t="shared" si="3"/>
        <v>48.267942290835173</v>
      </c>
    </row>
    <row r="24" spans="1:6" x14ac:dyDescent="0.25">
      <c r="A24" s="2">
        <v>23</v>
      </c>
      <c r="B24">
        <f t="shared" si="4"/>
        <v>32.006899681704304</v>
      </c>
      <c r="C24">
        <f t="shared" si="5"/>
        <v>35.172461626908053</v>
      </c>
      <c r="D24">
        <f t="shared" si="6"/>
        <v>38.075627250355801</v>
      </c>
      <c r="E24">
        <f t="shared" si="3"/>
        <v>41.638398118858476</v>
      </c>
      <c r="F24">
        <f>_xlfn.CHISQ.INV.RT(F$1,$A24)</f>
        <v>49.728232466431493</v>
      </c>
    </row>
    <row r="25" spans="1:6" x14ac:dyDescent="0.25">
      <c r="A25" s="2">
        <v>24</v>
      </c>
      <c r="B25">
        <f t="shared" si="4"/>
        <v>33.196244288628179</v>
      </c>
      <c r="C25">
        <f t="shared" si="5"/>
        <v>36.415028501807313</v>
      </c>
      <c r="D25">
        <f t="shared" si="6"/>
        <v>39.364077026603915</v>
      </c>
      <c r="E25">
        <f t="shared" si="3"/>
        <v>42.979820139351638</v>
      </c>
      <c r="F25">
        <f t="shared" si="3"/>
        <v>51.178597777377391</v>
      </c>
    </row>
    <row r="26" spans="1:6" x14ac:dyDescent="0.25">
      <c r="A26" s="2">
        <v>25</v>
      </c>
      <c r="B26">
        <f t="shared" si="4"/>
        <v>34.381587017552953</v>
      </c>
      <c r="C26">
        <f t="shared" si="5"/>
        <v>37.65248413348278</v>
      </c>
      <c r="D26">
        <f t="shared" si="6"/>
        <v>40.646469120275199</v>
      </c>
      <c r="E26">
        <f t="shared" ref="E26:F36" si="7">_xlfn.CHISQ.INV.RT(E$1,$A26)</f>
        <v>44.314104896219156</v>
      </c>
      <c r="F26">
        <f t="shared" si="7"/>
        <v>52.619655776172841</v>
      </c>
    </row>
    <row r="27" spans="1:6" x14ac:dyDescent="0.25">
      <c r="A27" s="2">
        <v>26</v>
      </c>
      <c r="B27">
        <f t="shared" si="4"/>
        <v>35.563171271923459</v>
      </c>
      <c r="C27">
        <f t="shared" si="5"/>
        <v>38.885138659830041</v>
      </c>
      <c r="D27">
        <f t="shared" si="6"/>
        <v>41.923170096353914</v>
      </c>
      <c r="E27">
        <f t="shared" si="7"/>
        <v>45.641682666283153</v>
      </c>
      <c r="F27">
        <f t="shared" si="7"/>
        <v>54.051962388576641</v>
      </c>
    </row>
    <row r="28" spans="1:6" x14ac:dyDescent="0.25">
      <c r="A28" s="2">
        <v>27</v>
      </c>
      <c r="B28">
        <f t="shared" si="4"/>
        <v>36.741216747797637</v>
      </c>
      <c r="C28">
        <f t="shared" si="5"/>
        <v>40.113272069413625</v>
      </c>
      <c r="D28">
        <f t="shared" si="6"/>
        <v>43.194510966156031</v>
      </c>
      <c r="E28">
        <f t="shared" si="7"/>
        <v>46.962942124751443</v>
      </c>
      <c r="F28">
        <f t="shared" si="7"/>
        <v>55.476020205745201</v>
      </c>
    </row>
    <row r="29" spans="1:6" x14ac:dyDescent="0.25">
      <c r="A29" s="2">
        <v>28</v>
      </c>
      <c r="B29">
        <f t="shared" si="4"/>
        <v>37.915922544697068</v>
      </c>
      <c r="C29">
        <f t="shared" si="5"/>
        <v>41.337138151427396</v>
      </c>
      <c r="D29">
        <f t="shared" si="6"/>
        <v>44.460791836317753</v>
      </c>
      <c r="E29">
        <f t="shared" si="7"/>
        <v>48.27823577031549</v>
      </c>
      <c r="F29">
        <f t="shared" si="7"/>
        <v>56.892285393353603</v>
      </c>
    </row>
    <row r="30" spans="1:6" x14ac:dyDescent="0.25">
      <c r="A30" s="2">
        <v>29</v>
      </c>
      <c r="B30">
        <f t="shared" si="4"/>
        <v>39.087469770693957</v>
      </c>
      <c r="C30">
        <f t="shared" si="5"/>
        <v>42.556967804292682</v>
      </c>
      <c r="D30">
        <f t="shared" si="6"/>
        <v>45.722285804174533</v>
      </c>
      <c r="E30">
        <f t="shared" si="7"/>
        <v>49.587884472898835</v>
      </c>
      <c r="F30">
        <f t="shared" si="7"/>
        <v>58.30117348979492</v>
      </c>
    </row>
    <row r="31" spans="1:6" x14ac:dyDescent="0.25">
      <c r="A31" s="2">
        <v>30</v>
      </c>
      <c r="B31">
        <f t="shared" si="4"/>
        <v>40.256023738711804</v>
      </c>
      <c r="C31">
        <f t="shared" si="5"/>
        <v>43.772971825742189</v>
      </c>
      <c r="D31">
        <f t="shared" si="6"/>
        <v>46.979242243671159</v>
      </c>
      <c r="E31">
        <f t="shared" si="7"/>
        <v>50.892181311517092</v>
      </c>
      <c r="F31">
        <f t="shared" si="7"/>
        <v>59.70306430442993</v>
      </c>
    </row>
    <row r="32" spans="1:6" x14ac:dyDescent="0.25">
      <c r="A32" s="2">
        <v>31</v>
      </c>
      <c r="B32">
        <f t="shared" si="4"/>
        <v>41.42173582978522</v>
      </c>
      <c r="C32">
        <f t="shared" si="5"/>
        <v>44.985343280365143</v>
      </c>
      <c r="D32">
        <f t="shared" si="6"/>
        <v>48.231889594451957</v>
      </c>
      <c r="E32">
        <f t="shared" si="7"/>
        <v>52.191394833191929</v>
      </c>
      <c r="F32">
        <f t="shared" si="7"/>
        <v>61.098306081058112</v>
      </c>
    </row>
    <row r="33" spans="1:6" x14ac:dyDescent="0.25">
      <c r="A33" s="2">
        <v>32</v>
      </c>
      <c r="B33">
        <f t="shared" si="4"/>
        <v>42.584745082980838</v>
      </c>
      <c r="C33">
        <f t="shared" si="5"/>
        <v>46.194259520278472</v>
      </c>
      <c r="D33">
        <f t="shared" si="6"/>
        <v>49.480437742971688</v>
      </c>
      <c r="E33">
        <f t="shared" si="7"/>
        <v>53.485771836235365</v>
      </c>
      <c r="F33">
        <f t="shared" si="7"/>
        <v>62.487219057088502</v>
      </c>
    </row>
    <row r="34" spans="1:6" x14ac:dyDescent="0.25">
      <c r="A34" s="2">
        <v>33</v>
      </c>
      <c r="B34">
        <f t="shared" si="4"/>
        <v>43.745179559434185</v>
      </c>
      <c r="C34">
        <f t="shared" si="5"/>
        <v>47.399883919080914</v>
      </c>
      <c r="D34">
        <f t="shared" si="6"/>
        <v>50.725080066281237</v>
      </c>
      <c r="E34">
        <f t="shared" si="7"/>
        <v>54.775539760110341</v>
      </c>
      <c r="F34">
        <f t="shared" si="7"/>
        <v>63.870098522344954</v>
      </c>
    </row>
    <row r="35" spans="1:6" x14ac:dyDescent="0.25">
      <c r="A35" s="2">
        <v>34</v>
      </c>
      <c r="B35">
        <f t="shared" si="4"/>
        <v>44.90315751851994</v>
      </c>
      <c r="C35">
        <f t="shared" si="5"/>
        <v>48.602367367294192</v>
      </c>
      <c r="D35">
        <f t="shared" si="6"/>
        <v>51.965995195121906</v>
      </c>
      <c r="E35">
        <f t="shared" si="7"/>
        <v>56.060908747789078</v>
      </c>
      <c r="F35">
        <f t="shared" si="7"/>
        <v>65.247217460942437</v>
      </c>
    </row>
    <row r="36" spans="1:6" x14ac:dyDescent="0.25">
      <c r="A36" s="2">
        <v>35</v>
      </c>
      <c r="B36">
        <f t="shared" si="4"/>
        <v>46.058788436836693</v>
      </c>
      <c r="C36">
        <f t="shared" si="5"/>
        <v>49.801849568201867</v>
      </c>
      <c r="D36">
        <f t="shared" si="6"/>
        <v>53.203348542056496</v>
      </c>
      <c r="E36">
        <f t="shared" si="7"/>
        <v>57.342073433859248</v>
      </c>
      <c r="F36">
        <f t="shared" si="7"/>
        <v>66.618828843701081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25e44a3-926d-40f1-9348-7c7a846ff385">3V63SFVHC5S5-6-439</_dlc_DocId>
    <_dlc_DocIdUrl xmlns="c25e44a3-926d-40f1-9348-7c7a846ff385">
      <Url>https://fhssrsc.byu.edu/_layouts/DocIdRedir.aspx?ID=3V63SFVHC5S5-6-439</Url>
      <Description>3V63SFVHC5S5-6-439</Description>
    </_dlc_DocIdUrl>
    <PublishingExpirationDate xmlns="http://schemas.microsoft.com/sharepoint/v3" xsi:nil="true"/>
    <PublishingStartDate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CED327F7FB842B2137F28C42A8222" ma:contentTypeVersion="1" ma:contentTypeDescription="Create a new document." ma:contentTypeScope="" ma:versionID="cb826925c7af78c49c81f094766de337">
  <xsd:schema xmlns:xsd="http://www.w3.org/2001/XMLSchema" xmlns:xs="http://www.w3.org/2001/XMLSchema" xmlns:p="http://schemas.microsoft.com/office/2006/metadata/properties" xmlns:ns1="http://schemas.microsoft.com/sharepoint/v3" xmlns:ns2="c25e44a3-926d-40f1-9348-7c7a846ff385" targetNamespace="http://schemas.microsoft.com/office/2006/metadata/properties" ma:root="true" ma:fieldsID="310fddceb26eafdbcf41797720001f03" ns1:_="" ns2:_="">
    <xsd:import namespace="http://schemas.microsoft.com/sharepoint/v3"/>
    <xsd:import namespace="c25e44a3-926d-40f1-9348-7c7a846ff38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e44a3-926d-40f1-9348-7c7a846ff385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96BEA-EE25-4EC8-95A0-99002DB81A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6D438A-D42D-4396-8052-A9031C6C380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413663F-B706-4DC6-9565-5E0A2074C7A8}">
  <ds:schemaRefs>
    <ds:schemaRef ds:uri="http://schemas.microsoft.com/office/2006/metadata/properties"/>
    <ds:schemaRef ds:uri="http://schemas.microsoft.com/office/infopath/2007/PartnerControls"/>
    <ds:schemaRef ds:uri="c25e44a3-926d-40f1-9348-7c7a846ff385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BFD81572-98A0-462E-AFE6-116C65DAE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25e44a3-926d-40f1-9348-7c7a846ff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Satorra-Bentler Chi-Squared</vt:lpstr>
      <vt:lpstr>Chi Squared Distribution Table</vt:lpstr>
      <vt:lpstr>Sheet3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Chi-Square difference test for MLR in Mplus</dc:title>
  <dc:creator>BYU</dc:creator>
  <cp:lastModifiedBy>Wenjuo Lo</cp:lastModifiedBy>
  <dcterms:created xsi:type="dcterms:W3CDTF">2011-06-22T15:24:03Z</dcterms:created>
  <dcterms:modified xsi:type="dcterms:W3CDTF">2023-12-04T05:25:53Z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0x010100E73CED327F7FB842B2137F28C42A8222</vt:lpwstr>
  </property>
  <property fmtid="{D5CDD505-2E9C-101B-9397-08002B2CF9AE}" pid="3" name="_dlc_DocIdItemGuid">
    <vt:lpwstr>ebc4df40-b6d6-4156-bdba-d678d3bc8d73</vt:lpwstr>
  </property>
</Properties>
</file>