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89" documentId="11_F25DC773A252ABDACC1048CA799F592E5BDE58E6" xr6:coauthVersionLast="47" xr6:coauthVersionMax="47" xr10:uidLastSave="{B4D9B7A7-9E83-4119-81DA-F576B01C4D56}"/>
  <bookViews>
    <workbookView xWindow="0" yWindow="0" windowWidth="11520" windowHeight="12360" xr2:uid="{00000000-000D-0000-FFFF-FFFF00000000}"/>
  </bookViews>
  <sheets>
    <sheet name="PO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C14" i="1"/>
  <c r="D14" i="1"/>
  <c r="B14" i="1"/>
  <c r="C13" i="1"/>
  <c r="D13" i="1"/>
  <c r="B13" i="1"/>
  <c r="C9" i="1"/>
  <c r="D9" i="1"/>
  <c r="B9" i="1"/>
  <c r="C8" i="1"/>
  <c r="D8" i="1"/>
  <c r="B8" i="1"/>
  <c r="C5" i="1"/>
  <c r="D5" i="1"/>
  <c r="B5" i="1"/>
  <c r="C4" i="1"/>
  <c r="D4" i="1"/>
  <c r="B4" i="1"/>
</calcChain>
</file>

<file path=xl/sharedStrings.xml><?xml version="1.0" encoding="utf-8"?>
<sst xmlns="http://schemas.openxmlformats.org/spreadsheetml/2006/main" count="22" uniqueCount="22">
  <si>
    <t>Comparison</t>
  </si>
  <si>
    <t>Odds_Ratio</t>
  </si>
  <si>
    <t>OR_LowerCI</t>
  </si>
  <si>
    <t>OR_UpperCI</t>
  </si>
  <si>
    <t>Significant</t>
  </si>
  <si>
    <t>RML vs RLL</t>
  </si>
  <si>
    <t>RML vs LUS</t>
  </si>
  <si>
    <t>RML vs LLL</t>
  </si>
  <si>
    <t>LLS vs LLL</t>
  </si>
  <si>
    <t>RUL vs RLL</t>
  </si>
  <si>
    <t>RUL vs LUS</t>
  </si>
  <si>
    <t>RUL vs LLL</t>
  </si>
  <si>
    <t>RML vs LLS</t>
  </si>
  <si>
    <t>p</t>
  </si>
  <si>
    <t>FDR_p</t>
  </si>
  <si>
    <t>LLS vs RLL</t>
  </si>
  <si>
    <t>LLS vs LUS</t>
  </si>
  <si>
    <t>RML vs RUL</t>
  </si>
  <si>
    <t>LLS vs RUL</t>
  </si>
  <si>
    <t>LLL vs RLL</t>
  </si>
  <si>
    <t>LLL vs LUS</t>
  </si>
  <si>
    <t>LUS vs 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</si>
</sst>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20" sqref="D20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</row>
    <row r="2" spans="1:7" x14ac:dyDescent="0.55000000000000004">
      <c r="A2" t="s">
        <v>5</v>
      </c>
      <c r="B2">
        <v>24.366900000000001</v>
      </c>
      <c r="C2">
        <v>14.8695</v>
      </c>
      <c r="D2">
        <v>39.930300000000003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23.749500000000001</v>
      </c>
      <c r="C3">
        <v>14.4945</v>
      </c>
      <c r="D3">
        <v>38.914099999999998</v>
      </c>
      <c r="E3">
        <v>1</v>
      </c>
      <c r="F3">
        <v>0</v>
      </c>
      <c r="G3">
        <v>0</v>
      </c>
    </row>
    <row r="4" spans="1:7" x14ac:dyDescent="0.55000000000000004">
      <c r="A4" s="1" t="s">
        <v>15</v>
      </c>
      <c r="B4">
        <f>1/0.0507</f>
        <v>19.723865877712029</v>
      </c>
      <c r="C4">
        <f>1/0.0822</f>
        <v>12.165450121654501</v>
      </c>
      <c r="D4">
        <f>1/0.0313</f>
        <v>31.948881789137378</v>
      </c>
      <c r="E4">
        <v>1</v>
      </c>
      <c r="F4">
        <v>0</v>
      </c>
      <c r="G4">
        <v>0</v>
      </c>
    </row>
    <row r="5" spans="1:7" x14ac:dyDescent="0.55000000000000004">
      <c r="A5" s="1" t="s">
        <v>16</v>
      </c>
      <c r="B5">
        <f>1/0.052</f>
        <v>19.23076923076923</v>
      </c>
      <c r="C5">
        <f>1/0.0843</f>
        <v>11.862396204033216</v>
      </c>
      <c r="D5">
        <f>1/0.0321</f>
        <v>31.152647975077883</v>
      </c>
      <c r="E5">
        <v>1</v>
      </c>
      <c r="F5">
        <v>0</v>
      </c>
      <c r="G5">
        <v>0</v>
      </c>
    </row>
    <row r="6" spans="1:7" x14ac:dyDescent="0.55000000000000004">
      <c r="A6" s="1" t="s">
        <v>7</v>
      </c>
      <c r="B6">
        <v>16.124300000000002</v>
      </c>
      <c r="C6">
        <v>10.2569</v>
      </c>
      <c r="D6">
        <v>25.347999999999999</v>
      </c>
      <c r="E6">
        <v>1</v>
      </c>
      <c r="F6">
        <v>0</v>
      </c>
      <c r="G6">
        <v>0</v>
      </c>
    </row>
    <row r="7" spans="1:7" x14ac:dyDescent="0.55000000000000004">
      <c r="A7" s="1" t="s">
        <v>8</v>
      </c>
      <c r="B7">
        <v>13.0488</v>
      </c>
      <c r="C7">
        <v>8.4016999999999999</v>
      </c>
      <c r="D7">
        <v>20.266300000000001</v>
      </c>
      <c r="E7">
        <v>1</v>
      </c>
      <c r="F7">
        <v>0</v>
      </c>
      <c r="G7">
        <v>0</v>
      </c>
    </row>
    <row r="8" spans="1:7" x14ac:dyDescent="0.55000000000000004">
      <c r="A8" s="1" t="s">
        <v>17</v>
      </c>
      <c r="B8">
        <f>1/0.1222</f>
        <v>8.1833060556464812</v>
      </c>
      <c r="C8">
        <f>1/0.1823</f>
        <v>5.4854635216675813</v>
      </c>
      <c r="D8">
        <f>1/0.0819</f>
        <v>12.210012210012209</v>
      </c>
      <c r="E8">
        <v>1</v>
      </c>
      <c r="F8">
        <v>0</v>
      </c>
      <c r="G8">
        <v>0</v>
      </c>
    </row>
    <row r="9" spans="1:7" x14ac:dyDescent="0.55000000000000004">
      <c r="A9" s="1" t="s">
        <v>18</v>
      </c>
      <c r="B9">
        <f>1/0.151</f>
        <v>6.6225165562913908</v>
      </c>
      <c r="C9">
        <f>1/0.2225</f>
        <v>4.4943820224719104</v>
      </c>
      <c r="D9">
        <f>1/0.1025</f>
        <v>9.7560975609756095</v>
      </c>
      <c r="E9">
        <v>1</v>
      </c>
      <c r="F9">
        <v>0</v>
      </c>
      <c r="G9">
        <v>0</v>
      </c>
    </row>
    <row r="10" spans="1:7" x14ac:dyDescent="0.55000000000000004">
      <c r="A10" s="1" t="s">
        <v>9</v>
      </c>
      <c r="B10">
        <v>2.9780000000000002</v>
      </c>
      <c r="C10">
        <v>1.8019000000000001</v>
      </c>
      <c r="D10">
        <v>4.9218000000000002</v>
      </c>
      <c r="E10">
        <v>1</v>
      </c>
      <c r="F10">
        <v>2.0000000000000002E-5</v>
      </c>
      <c r="G10">
        <v>4.0000000000000003E-5</v>
      </c>
    </row>
    <row r="11" spans="1:7" x14ac:dyDescent="0.55000000000000004">
      <c r="A11" s="1" t="s">
        <v>10</v>
      </c>
      <c r="B11">
        <v>2.9026000000000001</v>
      </c>
      <c r="C11">
        <v>1.7526999999999999</v>
      </c>
      <c r="D11">
        <v>4.8067000000000002</v>
      </c>
      <c r="E11">
        <v>1</v>
      </c>
      <c r="F11">
        <v>4.0000000000000003E-5</v>
      </c>
      <c r="G11">
        <v>5.0000000000000002E-5</v>
      </c>
    </row>
    <row r="12" spans="1:7" x14ac:dyDescent="0.55000000000000004">
      <c r="A12" s="1" t="s">
        <v>11</v>
      </c>
      <c r="B12">
        <v>1.9705999999999999</v>
      </c>
      <c r="C12">
        <v>1.2376</v>
      </c>
      <c r="D12">
        <v>3.1377999999999999</v>
      </c>
      <c r="E12">
        <v>1</v>
      </c>
      <c r="F12">
        <v>4.28E-3</v>
      </c>
      <c r="G12">
        <v>5.8399999999999997E-3</v>
      </c>
    </row>
    <row r="13" spans="1:7" x14ac:dyDescent="0.55000000000000004">
      <c r="A13" s="1" t="s">
        <v>19</v>
      </c>
      <c r="B13">
        <f>1/0.6617</f>
        <v>1.5112588786459122</v>
      </c>
      <c r="C13">
        <f>1/1.1327</f>
        <v>0.88284629645978629</v>
      </c>
      <c r="D13">
        <f>1/0.3866</f>
        <v>2.586652871184687</v>
      </c>
      <c r="E13">
        <v>0</v>
      </c>
      <c r="F13">
        <v>0.13206000000000001</v>
      </c>
      <c r="G13">
        <v>0.16508</v>
      </c>
    </row>
    <row r="14" spans="1:7" x14ac:dyDescent="0.55000000000000004">
      <c r="A14" s="1" t="s">
        <v>20</v>
      </c>
      <c r="B14">
        <f>1/0.6789</f>
        <v>1.4729709824716455</v>
      </c>
      <c r="C14">
        <f>1/1.1646</f>
        <v>0.85866391894212601</v>
      </c>
      <c r="D14">
        <f>1/0.3958</f>
        <v>2.5265285497726127</v>
      </c>
      <c r="E14">
        <v>0</v>
      </c>
      <c r="F14">
        <v>0.15947</v>
      </c>
      <c r="G14">
        <v>0.18401000000000001</v>
      </c>
    </row>
    <row r="15" spans="1:7" x14ac:dyDescent="0.55000000000000004">
      <c r="A15" s="1" t="s">
        <v>12</v>
      </c>
      <c r="B15">
        <v>1.2357</v>
      </c>
      <c r="C15">
        <v>0.89339999999999997</v>
      </c>
      <c r="D15">
        <v>1.7091000000000001</v>
      </c>
      <c r="E15">
        <v>0</v>
      </c>
      <c r="F15">
        <v>0.20080000000000001</v>
      </c>
      <c r="G15">
        <v>0.21514</v>
      </c>
    </row>
    <row r="16" spans="1:7" x14ac:dyDescent="0.55000000000000004">
      <c r="A16" s="1" t="s">
        <v>21</v>
      </c>
      <c r="B16">
        <f>1/0.9747</f>
        <v>1.0259567046270648</v>
      </c>
      <c r="C16">
        <f>1/1.7256</f>
        <v>0.57950857672693556</v>
      </c>
      <c r="D16">
        <f>1/0.5505</f>
        <v>1.8165304268846503</v>
      </c>
      <c r="E16">
        <v>0</v>
      </c>
      <c r="F16">
        <v>0.92979999999999996</v>
      </c>
      <c r="G16">
        <v>0.92979999999999996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2025-06-08T00:48:13Z</dcterms:modified>
</cp:coreProperties>
</file>