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69" documentId="11_F25DC773A252ABDACC1048CA799F592E5BDE58E6" xr6:coauthVersionLast="47" xr6:coauthVersionMax="47" xr10:uidLastSave="{3DB4B2E8-9C9F-46FC-A056-F2ACD3609CAA}"/>
  <bookViews>
    <workbookView xWindow="-96" yWindow="-96" windowWidth="23232" windowHeight="12552" xr2:uid="{00000000-000D-0000-FFFF-FFFF00000000}"/>
  </bookViews>
  <sheets>
    <sheet name="PO_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B16" i="1"/>
  <c r="C14" i="1"/>
  <c r="D14" i="1"/>
  <c r="B14" i="1"/>
  <c r="C11" i="1"/>
  <c r="D11" i="1"/>
  <c r="B11" i="1"/>
  <c r="C10" i="1"/>
  <c r="D10" i="1"/>
  <c r="B10" i="1"/>
  <c r="C9" i="1"/>
  <c r="D9" i="1"/>
  <c r="B9" i="1"/>
  <c r="C5" i="1"/>
  <c r="D5" i="1"/>
  <c r="B5" i="1"/>
  <c r="C4" i="1"/>
  <c r="D4" i="1"/>
  <c r="B4" i="1"/>
</calcChain>
</file>

<file path=xl/sharedStrings.xml><?xml version="1.0" encoding="utf-8"?>
<sst xmlns="http://schemas.openxmlformats.org/spreadsheetml/2006/main" count="22" uniqueCount="22">
  <si>
    <t>Comparison</t>
  </si>
  <si>
    <t>Odds_Ratio</t>
  </si>
  <si>
    <t>OR_LowerCI</t>
  </si>
  <si>
    <t>OR_UpperCI</t>
  </si>
  <si>
    <t>Significant</t>
  </si>
  <si>
    <t>RLL vs LUS</t>
  </si>
  <si>
    <t>RUL vs LUS</t>
  </si>
  <si>
    <t>RLL vs LLS</t>
  </si>
  <si>
    <t>RUL vs RML</t>
  </si>
  <si>
    <t>RUL vs LLS</t>
  </si>
  <si>
    <t>RML vs LUS</t>
  </si>
  <si>
    <t>RLL vs LLL</t>
  </si>
  <si>
    <t>RUL vs LLL</t>
  </si>
  <si>
    <t>p</t>
  </si>
  <si>
    <t>FDR_p</t>
  </si>
  <si>
    <t>LLL vs LUS</t>
  </si>
  <si>
    <t>RLL vs RML</t>
  </si>
  <si>
    <t>LLL vs RML</t>
  </si>
  <si>
    <t>LLL vs LLS</t>
  </si>
  <si>
    <t>LLS vs LUS</t>
  </si>
  <si>
    <t>LLS vs RML</t>
  </si>
  <si>
    <t>RLL vs 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</si>
</sst>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A4" sqref="A4:A16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</row>
    <row r="2" spans="1:7" x14ac:dyDescent="0.55000000000000004">
      <c r="A2" t="s">
        <v>5</v>
      </c>
      <c r="B2">
        <v>4.7081600000000003</v>
      </c>
      <c r="C2">
        <v>2.4659</v>
      </c>
      <c r="D2">
        <v>8.9893199999999993</v>
      </c>
      <c r="E2">
        <v>1</v>
      </c>
      <c r="F2">
        <v>0</v>
      </c>
      <c r="G2">
        <v>3.0000000000000001E-5</v>
      </c>
    </row>
    <row r="3" spans="1:7" x14ac:dyDescent="0.55000000000000004">
      <c r="A3" t="s">
        <v>6</v>
      </c>
      <c r="B3">
        <v>4.5611899999999999</v>
      </c>
      <c r="C3">
        <v>2.3866000000000001</v>
      </c>
      <c r="D3">
        <v>8.7172199999999993</v>
      </c>
      <c r="E3">
        <v>1</v>
      </c>
      <c r="F3">
        <v>0</v>
      </c>
      <c r="G3">
        <v>3.0000000000000001E-5</v>
      </c>
    </row>
    <row r="4" spans="1:7" x14ac:dyDescent="0.55000000000000004">
      <c r="A4" s="1" t="s">
        <v>15</v>
      </c>
      <c r="B4">
        <f>1/0.23391</f>
        <v>4.2751485614125091</v>
      </c>
      <c r="C4">
        <f>1/0.44799</f>
        <v>2.2321926828723857</v>
      </c>
      <c r="D4">
        <f>1/0.12213</f>
        <v>8.1879963972815855</v>
      </c>
      <c r="E4">
        <v>1</v>
      </c>
      <c r="F4">
        <v>1.0000000000000001E-5</v>
      </c>
      <c r="G4">
        <v>6.0000000000000002E-5</v>
      </c>
    </row>
    <row r="5" spans="1:7" x14ac:dyDescent="0.55000000000000004">
      <c r="A5" s="1" t="s">
        <v>16</v>
      </c>
      <c r="B5">
        <f>1/0.26176</f>
        <v>3.8202933985330074</v>
      </c>
      <c r="C5">
        <f>1/0.48443</f>
        <v>2.0642817331709429</v>
      </c>
      <c r="D5">
        <f>1/0.14145</f>
        <v>7.0696359137504423</v>
      </c>
      <c r="E5">
        <v>1</v>
      </c>
      <c r="F5">
        <v>2.0000000000000002E-5</v>
      </c>
      <c r="G5">
        <v>8.0000000000000007E-5</v>
      </c>
    </row>
    <row r="6" spans="1:7" x14ac:dyDescent="0.55000000000000004">
      <c r="A6" s="1" t="s">
        <v>7</v>
      </c>
      <c r="B6">
        <v>3.5842499999999999</v>
      </c>
      <c r="C6">
        <v>1.9537800000000001</v>
      </c>
      <c r="D6">
        <v>6.5753700000000004</v>
      </c>
      <c r="E6">
        <v>1</v>
      </c>
      <c r="F6">
        <v>4.0000000000000003E-5</v>
      </c>
      <c r="G6">
        <v>1E-4</v>
      </c>
    </row>
    <row r="7" spans="1:7" x14ac:dyDescent="0.55000000000000004">
      <c r="A7" s="1" t="s">
        <v>8</v>
      </c>
      <c r="B7">
        <v>3.7010000000000001</v>
      </c>
      <c r="C7">
        <v>1.9977400000000001</v>
      </c>
      <c r="D7">
        <v>6.8564499999999997</v>
      </c>
      <c r="E7">
        <v>1</v>
      </c>
      <c r="F7">
        <v>3.0000000000000001E-5</v>
      </c>
      <c r="G7">
        <v>1E-4</v>
      </c>
    </row>
    <row r="8" spans="1:7" x14ac:dyDescent="0.55000000000000004">
      <c r="A8" s="1" t="s">
        <v>9</v>
      </c>
      <c r="B8">
        <v>3.4723700000000002</v>
      </c>
      <c r="C8">
        <v>1.89073</v>
      </c>
      <c r="D8">
        <v>6.3770699999999998</v>
      </c>
      <c r="E8">
        <v>1</v>
      </c>
      <c r="F8">
        <v>6.0000000000000002E-5</v>
      </c>
      <c r="G8">
        <v>1.2999999999999999E-4</v>
      </c>
    </row>
    <row r="9" spans="1:7" x14ac:dyDescent="0.55000000000000004">
      <c r="A9" s="1" t="s">
        <v>17</v>
      </c>
      <c r="B9">
        <f>1/0.28828</f>
        <v>3.4688497294297211</v>
      </c>
      <c r="C9">
        <f>1/0.53529</f>
        <v>1.8681462384875487</v>
      </c>
      <c r="D9">
        <f>1/0.15525</f>
        <v>6.4412238325281805</v>
      </c>
      <c r="E9">
        <v>1</v>
      </c>
      <c r="F9">
        <v>8.0000000000000007E-5</v>
      </c>
      <c r="G9">
        <v>1.6000000000000001E-4</v>
      </c>
    </row>
    <row r="10" spans="1:7" x14ac:dyDescent="0.55000000000000004">
      <c r="A10" s="1" t="s">
        <v>18</v>
      </c>
      <c r="B10">
        <f>1/0.30726</f>
        <v>3.2545726746078243</v>
      </c>
      <c r="C10">
        <f>1/0.56562</f>
        <v>1.767971429581698</v>
      </c>
      <c r="D10">
        <f>1/0.16691</f>
        <v>5.9912527709544063</v>
      </c>
      <c r="E10">
        <v>1</v>
      </c>
      <c r="F10">
        <v>1.4999999999999999E-4</v>
      </c>
      <c r="G10">
        <v>2.5999999999999998E-4</v>
      </c>
    </row>
    <row r="11" spans="1:7" x14ac:dyDescent="0.55000000000000004">
      <c r="A11" s="1" t="s">
        <v>19</v>
      </c>
      <c r="B11">
        <f>1/0.76128</f>
        <v>1.3135771332492645</v>
      </c>
      <c r="C11">
        <f>1/1.57457</f>
        <v>0.63509402567050055</v>
      </c>
      <c r="D11">
        <f>1/0.36807</f>
        <v>2.7168745075664953</v>
      </c>
      <c r="E11">
        <v>0</v>
      </c>
      <c r="F11">
        <v>0.46178000000000002</v>
      </c>
      <c r="G11">
        <v>0.69267000000000001</v>
      </c>
    </row>
    <row r="12" spans="1:7" x14ac:dyDescent="0.55000000000000004">
      <c r="A12" s="1" t="s">
        <v>10</v>
      </c>
      <c r="B12">
        <v>1.2324200000000001</v>
      </c>
      <c r="C12">
        <v>0.59182999999999997</v>
      </c>
      <c r="D12">
        <v>2.5663999999999998</v>
      </c>
      <c r="E12">
        <v>0</v>
      </c>
      <c r="F12">
        <v>0.57638999999999996</v>
      </c>
      <c r="G12">
        <v>0.78598999999999997</v>
      </c>
    </row>
    <row r="13" spans="1:7" x14ac:dyDescent="0.55000000000000004">
      <c r="A13" s="1" t="s">
        <v>11</v>
      </c>
      <c r="B13">
        <v>1.1012900000000001</v>
      </c>
      <c r="C13">
        <v>0.66959999999999997</v>
      </c>
      <c r="D13">
        <v>1.8112999999999999</v>
      </c>
      <c r="E13">
        <v>0</v>
      </c>
      <c r="F13">
        <v>0.70376000000000005</v>
      </c>
      <c r="G13">
        <v>0.87970000000000004</v>
      </c>
    </row>
    <row r="14" spans="1:7" x14ac:dyDescent="0.55000000000000004">
      <c r="A14" s="1" t="s">
        <v>20</v>
      </c>
      <c r="B14">
        <f>1/0.93822</f>
        <v>1.0658480953294536</v>
      </c>
      <c r="C14">
        <f>1/1.89037</f>
        <v>0.52899696884736847</v>
      </c>
      <c r="D14">
        <f>1/0.46566</f>
        <v>2.1474895846755144</v>
      </c>
      <c r="E14">
        <v>0</v>
      </c>
      <c r="F14">
        <v>0.85833000000000004</v>
      </c>
      <c r="G14">
        <v>0.89981</v>
      </c>
    </row>
    <row r="15" spans="1:7" x14ac:dyDescent="0.55000000000000004">
      <c r="A15" s="1" t="s">
        <v>12</v>
      </c>
      <c r="B15">
        <v>1.06691</v>
      </c>
      <c r="C15">
        <v>0.64763000000000004</v>
      </c>
      <c r="D15">
        <v>1.75766</v>
      </c>
      <c r="E15">
        <v>0</v>
      </c>
      <c r="F15">
        <v>0.79917000000000005</v>
      </c>
      <c r="G15">
        <v>0.89981</v>
      </c>
    </row>
    <row r="16" spans="1:7" x14ac:dyDescent="0.55000000000000004">
      <c r="A16" s="1" t="s">
        <v>21</v>
      </c>
      <c r="B16">
        <f>1/0.96879</f>
        <v>1.0322154440074731</v>
      </c>
      <c r="C16">
        <f>1/1.58761</f>
        <v>0.62987761477944837</v>
      </c>
      <c r="D16">
        <f>1/0.59117</f>
        <v>1.6915608031530693</v>
      </c>
      <c r="E16">
        <v>0</v>
      </c>
      <c r="F16">
        <v>0.89981</v>
      </c>
      <c r="G16">
        <v>0.89981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2025-06-08T03:05:57Z</dcterms:modified>
</cp:coreProperties>
</file>