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53" documentId="11_F25DC773A252ABDACC1048CA799F592E5BDE58E6" xr6:coauthVersionLast="47" xr6:coauthVersionMax="47" xr10:uidLastSave="{84F7F36F-1B3B-45AA-A4E8-B10E6B08E231}"/>
  <bookViews>
    <workbookView xWindow="-96" yWindow="-96" windowWidth="23232" windowHeight="12552" xr2:uid="{00000000-000D-0000-FFFF-FFFF00000000}"/>
  </bookViews>
  <sheets>
    <sheet name="PO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C14" i="1"/>
  <c r="D14" i="1"/>
  <c r="B14" i="1"/>
  <c r="C11" i="1"/>
  <c r="D11" i="1"/>
  <c r="B11" i="1"/>
  <c r="C9" i="1"/>
  <c r="D9" i="1"/>
  <c r="B9" i="1"/>
  <c r="C6" i="1"/>
  <c r="D6" i="1"/>
  <c r="B6" i="1"/>
</calcChain>
</file>

<file path=xl/sharedStrings.xml><?xml version="1.0" encoding="utf-8"?>
<sst xmlns="http://schemas.openxmlformats.org/spreadsheetml/2006/main" count="22" uniqueCount="22">
  <si>
    <t>Comparison</t>
  </si>
  <si>
    <t>Odds_Ratio</t>
  </si>
  <si>
    <t>OR_LowerCI</t>
  </si>
  <si>
    <t>OR_UpperCI</t>
  </si>
  <si>
    <t>Significant</t>
  </si>
  <si>
    <t>RUL vs LLS</t>
  </si>
  <si>
    <t>RUL vs RML</t>
  </si>
  <si>
    <t>RUL vs LLL</t>
  </si>
  <si>
    <t>RUL vs LUS</t>
  </si>
  <si>
    <t>RLL vs LLS</t>
  </si>
  <si>
    <t>RUL vs RLL</t>
  </si>
  <si>
    <t>RLL vs LLL</t>
  </si>
  <si>
    <t>LUS vs LLS</t>
  </si>
  <si>
    <t>RLL vs LUS</t>
  </si>
  <si>
    <t>LUS vs LLL</t>
  </si>
  <si>
    <t>p</t>
  </si>
  <si>
    <t>FDR_p</t>
  </si>
  <si>
    <t>RLL vs RML</t>
  </si>
  <si>
    <t>LUS vs RML</t>
  </si>
  <si>
    <t>LLL vs RML</t>
  </si>
  <si>
    <t>LLL vs LLS</t>
  </si>
  <si>
    <t>LLS vs 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</si>
</sst>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D19" sqref="D19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55000000000000004">
      <c r="A2" t="s">
        <v>5</v>
      </c>
      <c r="B2">
        <v>25.268000000000001</v>
      </c>
      <c r="C2">
        <v>9.9445999999999994</v>
      </c>
      <c r="D2">
        <v>64.203000000000003</v>
      </c>
      <c r="E2">
        <v>1</v>
      </c>
      <c r="F2">
        <v>0</v>
      </c>
      <c r="G2">
        <v>0</v>
      </c>
    </row>
    <row r="3" spans="1:7" x14ac:dyDescent="0.55000000000000004">
      <c r="A3" t="s">
        <v>6</v>
      </c>
      <c r="B3">
        <v>58.288699999999999</v>
      </c>
      <c r="C3">
        <v>17.820599999999999</v>
      </c>
      <c r="D3">
        <v>190.654</v>
      </c>
      <c r="E3">
        <v>1</v>
      </c>
      <c r="F3">
        <v>0</v>
      </c>
      <c r="G3">
        <v>0</v>
      </c>
    </row>
    <row r="4" spans="1:7" x14ac:dyDescent="0.55000000000000004">
      <c r="A4" t="s">
        <v>7</v>
      </c>
      <c r="B4">
        <v>11.944800000000001</v>
      </c>
      <c r="C4">
        <v>5.4471999999999996</v>
      </c>
      <c r="D4">
        <v>26.193000000000001</v>
      </c>
      <c r="E4">
        <v>1</v>
      </c>
      <c r="F4">
        <v>0</v>
      </c>
      <c r="G4">
        <v>0</v>
      </c>
    </row>
    <row r="5" spans="1:7" x14ac:dyDescent="0.55000000000000004">
      <c r="A5" s="1" t="s">
        <v>8</v>
      </c>
      <c r="B5">
        <v>8.2689000000000004</v>
      </c>
      <c r="C5">
        <v>3.9817999999999998</v>
      </c>
      <c r="D5">
        <v>17.172000000000001</v>
      </c>
      <c r="E5">
        <v>1</v>
      </c>
      <c r="F5">
        <v>0</v>
      </c>
      <c r="G5">
        <v>0</v>
      </c>
    </row>
    <row r="6" spans="1:7" x14ac:dyDescent="0.55000000000000004">
      <c r="A6" s="1" t="s">
        <v>17</v>
      </c>
      <c r="B6">
        <f>1/0.0617</f>
        <v>16.207455429497568</v>
      </c>
      <c r="C6">
        <f>1/0.201</f>
        <v>4.9751243781094523</v>
      </c>
      <c r="D6">
        <f>1/0.0189</f>
        <v>52.910052910052912</v>
      </c>
      <c r="E6">
        <v>1</v>
      </c>
      <c r="F6">
        <v>0</v>
      </c>
      <c r="G6">
        <v>1.0000000000000001E-5</v>
      </c>
    </row>
    <row r="7" spans="1:7" x14ac:dyDescent="0.55000000000000004">
      <c r="A7" s="1" t="s">
        <v>9</v>
      </c>
      <c r="B7">
        <v>7.0217999999999998</v>
      </c>
      <c r="C7">
        <v>2.7616999999999998</v>
      </c>
      <c r="D7">
        <v>17.853999999999999</v>
      </c>
      <c r="E7">
        <v>1</v>
      </c>
      <c r="F7">
        <v>4.0000000000000003E-5</v>
      </c>
      <c r="G7">
        <v>1.1E-4</v>
      </c>
    </row>
    <row r="8" spans="1:7" x14ac:dyDescent="0.55000000000000004">
      <c r="A8" s="1" t="s">
        <v>10</v>
      </c>
      <c r="B8">
        <v>3.5985</v>
      </c>
      <c r="C8">
        <v>1.9034</v>
      </c>
      <c r="D8">
        <v>6.8029999999999999</v>
      </c>
      <c r="E8">
        <v>1</v>
      </c>
      <c r="F8">
        <v>8.0000000000000007E-5</v>
      </c>
      <c r="G8">
        <v>1.8000000000000001E-4</v>
      </c>
    </row>
    <row r="9" spans="1:7" x14ac:dyDescent="0.55000000000000004">
      <c r="A9" s="1" t="s">
        <v>18</v>
      </c>
      <c r="B9">
        <f>1/0.1419</f>
        <v>7.0472163495419311</v>
      </c>
      <c r="C9">
        <f>1/0.475</f>
        <v>2.1052631578947367</v>
      </c>
      <c r="D9">
        <f>1/0.0423</f>
        <v>23.640661938534279</v>
      </c>
      <c r="E9">
        <v>1</v>
      </c>
      <c r="F9">
        <v>1.56E-3</v>
      </c>
      <c r="G9">
        <v>2.9199999999999999E-3</v>
      </c>
    </row>
    <row r="10" spans="1:7" x14ac:dyDescent="0.55000000000000004">
      <c r="A10" s="1" t="s">
        <v>11</v>
      </c>
      <c r="B10">
        <v>3.3193999999999999</v>
      </c>
      <c r="C10">
        <v>1.5003</v>
      </c>
      <c r="D10">
        <v>7.3440000000000003</v>
      </c>
      <c r="E10">
        <v>1</v>
      </c>
      <c r="F10">
        <v>3.0799999999999998E-3</v>
      </c>
      <c r="G10">
        <v>5.1399999999999996E-3</v>
      </c>
    </row>
    <row r="11" spans="1:7" x14ac:dyDescent="0.55000000000000004">
      <c r="A11" s="1" t="s">
        <v>19</v>
      </c>
      <c r="B11">
        <f>1/0.2049</f>
        <v>4.8804294777940456</v>
      </c>
      <c r="C11">
        <f>1/0.703</f>
        <v>1.4224751066856332</v>
      </c>
      <c r="D11">
        <f>1/0.0598</f>
        <v>16.722408026755854</v>
      </c>
      <c r="E11">
        <v>1</v>
      </c>
      <c r="F11">
        <v>1.171E-2</v>
      </c>
      <c r="G11">
        <v>1.7569999999999999E-2</v>
      </c>
    </row>
    <row r="12" spans="1:7" x14ac:dyDescent="0.55000000000000004">
      <c r="A12" s="1" t="s">
        <v>12</v>
      </c>
      <c r="B12">
        <v>3.0558000000000001</v>
      </c>
      <c r="C12">
        <v>1.1565000000000001</v>
      </c>
      <c r="D12">
        <v>8.0739999999999998</v>
      </c>
      <c r="E12">
        <v>1</v>
      </c>
      <c r="F12">
        <v>2.427E-2</v>
      </c>
      <c r="G12">
        <v>3.3090000000000001E-2</v>
      </c>
    </row>
    <row r="13" spans="1:7" x14ac:dyDescent="0.55000000000000004">
      <c r="A13" s="1" t="s">
        <v>13</v>
      </c>
      <c r="B13">
        <v>2.2978999999999998</v>
      </c>
      <c r="C13">
        <v>1.0899000000000001</v>
      </c>
      <c r="D13">
        <v>4.8449999999999998</v>
      </c>
      <c r="E13">
        <v>1</v>
      </c>
      <c r="F13">
        <v>2.8819999999999998E-2</v>
      </c>
      <c r="G13">
        <v>3.603E-2</v>
      </c>
    </row>
    <row r="14" spans="1:7" x14ac:dyDescent="0.55000000000000004">
      <c r="A14" s="1" t="s">
        <v>20</v>
      </c>
      <c r="B14">
        <f>1/0.4727</f>
        <v>2.115506663845991</v>
      </c>
      <c r="C14">
        <f>1/1.288</f>
        <v>0.77639751552795033</v>
      </c>
      <c r="D14">
        <f>1/0.1735</f>
        <v>5.7636887608069172</v>
      </c>
      <c r="E14">
        <v>0</v>
      </c>
      <c r="F14">
        <v>0.14288000000000001</v>
      </c>
      <c r="G14">
        <v>0.16486999999999999</v>
      </c>
    </row>
    <row r="15" spans="1:7" x14ac:dyDescent="0.55000000000000004">
      <c r="A15" s="1" t="s">
        <v>21</v>
      </c>
      <c r="B15">
        <f>1/0.4335</f>
        <v>2.306805074971165</v>
      </c>
      <c r="C15">
        <f>1/1.611</f>
        <v>0.62073246430788331</v>
      </c>
      <c r="D15">
        <f>1/0.1166</f>
        <v>8.5763293310463133</v>
      </c>
      <c r="E15">
        <v>0</v>
      </c>
      <c r="F15">
        <v>0.21198</v>
      </c>
      <c r="G15">
        <v>0.22711999999999999</v>
      </c>
    </row>
    <row r="16" spans="1:7" x14ac:dyDescent="0.55000000000000004">
      <c r="A16" t="s">
        <v>14</v>
      </c>
      <c r="B16">
        <v>1.4444999999999999</v>
      </c>
      <c r="C16">
        <v>0.62050000000000005</v>
      </c>
      <c r="D16">
        <v>3.363</v>
      </c>
      <c r="E16">
        <v>0</v>
      </c>
      <c r="F16">
        <v>0.39341999999999999</v>
      </c>
      <c r="G16">
        <v>0.39341999999999999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2025-06-08T08:03:17Z</dcterms:modified>
</cp:coreProperties>
</file>