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53" documentId="11_F25DC773A252ABDACC1048CA799F592E5BDE58E6" xr6:coauthVersionLast="47" xr6:coauthVersionMax="47" xr10:uidLastSave="{85EBC88D-062A-40D3-96E1-8484B87AC304}"/>
  <bookViews>
    <workbookView xWindow="-96" yWindow="-96" windowWidth="23232" windowHeight="12552" xr2:uid="{00000000-000D-0000-FFFF-FFFF00000000}"/>
  </bookViews>
  <sheets>
    <sheet name="PO_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C16" i="1"/>
  <c r="D16" i="1"/>
  <c r="B16" i="1"/>
  <c r="C13" i="1"/>
  <c r="D13" i="1"/>
  <c r="B13" i="1"/>
  <c r="C8" i="1"/>
  <c r="D8" i="1"/>
  <c r="B8" i="1"/>
  <c r="C4" i="1"/>
  <c r="D4" i="1"/>
  <c r="B4" i="1"/>
</calcChain>
</file>

<file path=xl/sharedStrings.xml><?xml version="1.0" encoding="utf-8"?>
<sst xmlns="http://schemas.openxmlformats.org/spreadsheetml/2006/main" count="22" uniqueCount="22">
  <si>
    <t>Comparison</t>
  </si>
  <si>
    <t>Odds_Ratio</t>
  </si>
  <si>
    <t>OR_LowerCI</t>
  </si>
  <si>
    <t>OR_UpperCI</t>
  </si>
  <si>
    <t>Significant</t>
  </si>
  <si>
    <t>RUL vs RML</t>
  </si>
  <si>
    <t>RUL vs LLS</t>
  </si>
  <si>
    <t>RUL vs LLL</t>
  </si>
  <si>
    <t>RLL vs LLS</t>
  </si>
  <si>
    <t>RLL vs LLL</t>
  </si>
  <si>
    <t>RUL vs LUS</t>
  </si>
  <si>
    <t>LUS vs LLS</t>
  </si>
  <si>
    <t>LUS vs LLL</t>
  </si>
  <si>
    <t>RLL vs LUS</t>
  </si>
  <si>
    <t>RUL vs RLL</t>
  </si>
  <si>
    <t>p</t>
  </si>
  <si>
    <t>FDR_p</t>
  </si>
  <si>
    <t>RLL vs RML</t>
  </si>
  <si>
    <t>LUS vs RML</t>
  </si>
  <si>
    <t>LLL vs RML</t>
  </si>
  <si>
    <t>LLS vs RML</t>
  </si>
  <si>
    <t>LLL vs 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</si>
</sst>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19" sqref="C19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55000000000000004">
      <c r="A2" s="1" t="s">
        <v>5</v>
      </c>
      <c r="B2">
        <v>5.7071300000000003</v>
      </c>
      <c r="C2">
        <v>1.6272</v>
      </c>
      <c r="D2">
        <v>20.0167</v>
      </c>
      <c r="E2">
        <v>0</v>
      </c>
      <c r="F2">
        <v>6.5500000000000003E-3</v>
      </c>
      <c r="G2">
        <v>9.8199999999999996E-2</v>
      </c>
    </row>
    <row r="3" spans="1:7" x14ac:dyDescent="0.55000000000000004">
      <c r="A3" s="1" t="s">
        <v>6</v>
      </c>
      <c r="B3">
        <v>4.3470700000000004</v>
      </c>
      <c r="C3">
        <v>1.3566</v>
      </c>
      <c r="D3">
        <v>13.9297</v>
      </c>
      <c r="E3">
        <v>0</v>
      </c>
      <c r="F3">
        <v>1.342E-2</v>
      </c>
      <c r="G3">
        <v>0.10063</v>
      </c>
    </row>
    <row r="4" spans="1:7" x14ac:dyDescent="0.55000000000000004">
      <c r="A4" s="1" t="s">
        <v>17</v>
      </c>
      <c r="B4">
        <f>1/0.24124</f>
        <v>4.1452495440225503</v>
      </c>
      <c r="C4">
        <f>1/0.86688</f>
        <v>1.1535622000738279</v>
      </c>
      <c r="D4">
        <f>1/0.06714</f>
        <v>14.894250819183794</v>
      </c>
      <c r="E4">
        <v>0</v>
      </c>
      <c r="F4">
        <v>2.9350000000000001E-2</v>
      </c>
      <c r="G4">
        <v>0.11005</v>
      </c>
    </row>
    <row r="5" spans="1:7" x14ac:dyDescent="0.55000000000000004">
      <c r="A5" s="1" t="s">
        <v>7</v>
      </c>
      <c r="B5">
        <v>3.4610099999999999</v>
      </c>
      <c r="C5">
        <v>1.1532</v>
      </c>
      <c r="D5">
        <v>10.3873</v>
      </c>
      <c r="E5">
        <v>0</v>
      </c>
      <c r="F5">
        <v>2.6839999999999999E-2</v>
      </c>
      <c r="G5">
        <v>0.11005</v>
      </c>
    </row>
    <row r="6" spans="1:7" x14ac:dyDescent="0.55000000000000004">
      <c r="A6" s="1" t="s">
        <v>8</v>
      </c>
      <c r="B6">
        <v>3.1573600000000002</v>
      </c>
      <c r="C6">
        <v>0.95928000000000002</v>
      </c>
      <c r="D6">
        <v>10.392099999999999</v>
      </c>
      <c r="E6">
        <v>0</v>
      </c>
      <c r="F6">
        <v>5.8540000000000002E-2</v>
      </c>
      <c r="G6">
        <v>0.17562</v>
      </c>
    </row>
    <row r="7" spans="1:7" x14ac:dyDescent="0.55000000000000004">
      <c r="A7" s="1" t="s">
        <v>9</v>
      </c>
      <c r="B7">
        <v>2.5137999999999998</v>
      </c>
      <c r="C7">
        <v>0.81352999999999998</v>
      </c>
      <c r="D7">
        <v>7.7675999999999998</v>
      </c>
      <c r="E7">
        <v>0</v>
      </c>
      <c r="F7">
        <v>0.10922</v>
      </c>
      <c r="G7">
        <v>0.27278999999999998</v>
      </c>
    </row>
    <row r="8" spans="1:7" x14ac:dyDescent="0.55000000000000004">
      <c r="A8" s="1" t="s">
        <v>18</v>
      </c>
      <c r="B8">
        <f>1/0.35788</f>
        <v>2.7942327036995644</v>
      </c>
      <c r="C8">
        <f>1/1.3411</f>
        <v>0.74565655059279701</v>
      </c>
      <c r="D8">
        <f>1/0.0955</f>
        <v>10.471204188481675</v>
      </c>
      <c r="E8">
        <v>0</v>
      </c>
      <c r="F8">
        <v>0.1273</v>
      </c>
      <c r="G8">
        <v>0.27278999999999998</v>
      </c>
    </row>
    <row r="9" spans="1:7" x14ac:dyDescent="0.55000000000000004">
      <c r="A9" s="1" t="s">
        <v>10</v>
      </c>
      <c r="B9">
        <v>2.0424600000000002</v>
      </c>
      <c r="C9">
        <v>0.76851999999999998</v>
      </c>
      <c r="D9">
        <v>5.4280999999999997</v>
      </c>
      <c r="E9">
        <v>0</v>
      </c>
      <c r="F9">
        <v>0.15204000000000001</v>
      </c>
      <c r="G9">
        <v>0.28506999999999999</v>
      </c>
    </row>
    <row r="10" spans="1:7" x14ac:dyDescent="0.55000000000000004">
      <c r="A10" s="1" t="s">
        <v>11</v>
      </c>
      <c r="B10">
        <v>2.1283500000000002</v>
      </c>
      <c r="C10">
        <v>0.61748000000000003</v>
      </c>
      <c r="D10">
        <v>7.3361000000000001</v>
      </c>
      <c r="E10">
        <v>0</v>
      </c>
      <c r="F10">
        <v>0.23139999999999999</v>
      </c>
      <c r="G10">
        <v>0.38566</v>
      </c>
    </row>
    <row r="11" spans="1:7" x14ac:dyDescent="0.55000000000000004">
      <c r="A11" s="1" t="s">
        <v>12</v>
      </c>
      <c r="B11">
        <v>1.6945300000000001</v>
      </c>
      <c r="C11">
        <v>0.52185000000000004</v>
      </c>
      <c r="D11">
        <v>5.5023999999999997</v>
      </c>
      <c r="E11">
        <v>0</v>
      </c>
      <c r="F11">
        <v>0.37992999999999999</v>
      </c>
      <c r="G11">
        <v>0.56596999999999997</v>
      </c>
    </row>
    <row r="12" spans="1:7" x14ac:dyDescent="0.55000000000000004">
      <c r="A12" s="1" t="s">
        <v>13</v>
      </c>
      <c r="B12">
        <v>1.4834799999999999</v>
      </c>
      <c r="C12">
        <v>0.53903999999999996</v>
      </c>
      <c r="D12">
        <v>4.0827</v>
      </c>
      <c r="E12">
        <v>0</v>
      </c>
      <c r="F12">
        <v>0.44492999999999999</v>
      </c>
      <c r="G12">
        <v>0.56596999999999997</v>
      </c>
    </row>
    <row r="13" spans="1:7" x14ac:dyDescent="0.55000000000000004">
      <c r="A13" s="1" t="s">
        <v>19</v>
      </c>
      <c r="B13">
        <f>1/0.60644</f>
        <v>1.6489677461908845</v>
      </c>
      <c r="C13">
        <f>1/2.4703</f>
        <v>0.40480913249402906</v>
      </c>
      <c r="D13">
        <f>1/0.14888</f>
        <v>6.7168189145620625</v>
      </c>
      <c r="E13">
        <v>0</v>
      </c>
      <c r="F13">
        <v>0.48499999999999999</v>
      </c>
      <c r="G13">
        <v>0.56596999999999997</v>
      </c>
    </row>
    <row r="14" spans="1:7" x14ac:dyDescent="0.55000000000000004">
      <c r="A14" s="1" t="s">
        <v>14</v>
      </c>
      <c r="B14">
        <v>1.3768</v>
      </c>
      <c r="C14">
        <v>0.55454000000000003</v>
      </c>
      <c r="D14">
        <v>3.4182999999999999</v>
      </c>
      <c r="E14">
        <v>0</v>
      </c>
      <c r="F14">
        <v>0.49051</v>
      </c>
      <c r="G14">
        <v>0.56596999999999997</v>
      </c>
    </row>
    <row r="15" spans="1:7" x14ac:dyDescent="0.55000000000000004">
      <c r="A15" s="1" t="s">
        <v>20</v>
      </c>
      <c r="B15">
        <f>1/0.76169</f>
        <v>1.3128700652496423</v>
      </c>
      <c r="C15">
        <f>1/3.2558</f>
        <v>0.3071441734750292</v>
      </c>
      <c r="D15">
        <f>1/0.1782</f>
        <v>5.6116722783389452</v>
      </c>
      <c r="E15">
        <v>0</v>
      </c>
      <c r="F15">
        <v>0.71326999999999996</v>
      </c>
      <c r="G15">
        <v>0.73634999999999995</v>
      </c>
    </row>
    <row r="16" spans="1:7" x14ac:dyDescent="0.55000000000000004">
      <c r="A16" s="1" t="s">
        <v>21</v>
      </c>
      <c r="B16">
        <f>1/0.79617</f>
        <v>1.2560131630179483</v>
      </c>
      <c r="C16">
        <f>1/3.0031</f>
        <v>0.33298924444740435</v>
      </c>
      <c r="D16">
        <f>1/0.21108</f>
        <v>4.7375402690922872</v>
      </c>
      <c r="E16">
        <v>0</v>
      </c>
      <c r="F16">
        <v>0.73634999999999995</v>
      </c>
      <c r="G16">
        <v>0.73634999999999995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2025-06-08T08:09:12Z</dcterms:modified>
</cp:coreProperties>
</file>