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ata analyst\PROIECTE\Work From Home Survey\"/>
    </mc:Choice>
  </mc:AlternateContent>
  <xr:revisionPtr revIDLastSave="0" documentId="13_ncr:1_{D9DF22BB-8C58-422E-96C6-F27944731F1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aw Data" sheetId="1" r:id="rId1"/>
    <sheet name="Clean Data" sheetId="2" r:id="rId2"/>
    <sheet name="Visu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3" l="1"/>
  <c r="B85" i="3"/>
  <c r="B84" i="3"/>
  <c r="B34" i="3"/>
  <c r="B35" i="3"/>
  <c r="B20" i="3"/>
  <c r="B19" i="3"/>
  <c r="B18" i="3"/>
  <c r="B4" i="3"/>
  <c r="B3" i="3"/>
  <c r="B2" i="3"/>
  <c r="B1" i="3"/>
</calcChain>
</file>

<file path=xl/sharedStrings.xml><?xml version="1.0" encoding="utf-8"?>
<sst xmlns="http://schemas.openxmlformats.org/spreadsheetml/2006/main" count="218" uniqueCount="64">
  <si>
    <t>Id</t>
  </si>
  <si>
    <t>Gender</t>
  </si>
  <si>
    <t>Age</t>
  </si>
  <si>
    <t>Q3</t>
  </si>
  <si>
    <t>Q4</t>
  </si>
  <si>
    <t>Q5</t>
  </si>
  <si>
    <t>Q6</t>
  </si>
  <si>
    <t>Q7</t>
  </si>
  <si>
    <t>Q8</t>
  </si>
  <si>
    <t>Q9</t>
  </si>
  <si>
    <t>Q10</t>
  </si>
  <si>
    <t>M</t>
  </si>
  <si>
    <t>3+</t>
  </si>
  <si>
    <t>Acasa</t>
  </si>
  <si>
    <t>Da</t>
  </si>
  <si>
    <t>Economisirea timpului</t>
  </si>
  <si>
    <t>Socializarea</t>
  </si>
  <si>
    <t>Nu sunt sigur</t>
  </si>
  <si>
    <t>0-1</t>
  </si>
  <si>
    <t>Drumul</t>
  </si>
  <si>
    <t>Evit traficul de afara, contactul cu oamenii</t>
  </si>
  <si>
    <t>Interactiunea cu colegii de munca</t>
  </si>
  <si>
    <t>Mancarea</t>
  </si>
  <si>
    <t>F</t>
  </si>
  <si>
    <t>E mai comod sa ssalvezi timpul pierdut pe drum</t>
  </si>
  <si>
    <t>Colectivul</t>
  </si>
  <si>
    <t>Hibrid</t>
  </si>
  <si>
    <t>1-3 ani</t>
  </si>
  <si>
    <t>Birou</t>
  </si>
  <si>
    <t>Confortul si productivitatea</t>
  </si>
  <si>
    <t xml:space="preserve">Comunicarea cu colegii </t>
  </si>
  <si>
    <t>Productivitate</t>
  </si>
  <si>
    <t>Nu doresc sa lucrez de la birou</t>
  </si>
  <si>
    <t>Ptr ca sunt mai productiv , stressul redus si confort</t>
  </si>
  <si>
    <t>Mai mult timp pentru mine</t>
  </si>
  <si>
    <t>Nu am motive pentru care sa lucrez de la birou</t>
  </si>
  <si>
    <t>Nu</t>
  </si>
  <si>
    <t>Nu am mai lucrat de acasa pana acum</t>
  </si>
  <si>
    <t>Economisirea timpului pe care il faci pe drum</t>
  </si>
  <si>
    <t>Nu vreau sa lucrez de la birou</t>
  </si>
  <si>
    <t xml:space="preserve">3+ </t>
  </si>
  <si>
    <t xml:space="preserve">0-1 </t>
  </si>
  <si>
    <t>percentage of people who wants to work from home:</t>
  </si>
  <si>
    <t>1-3</t>
  </si>
  <si>
    <t># of people who work for more than three years</t>
  </si>
  <si>
    <t>total number of people who worked from home before</t>
  </si>
  <si>
    <t>number of people who think they are more productive at home</t>
  </si>
  <si>
    <t>number of people who wants to work from home:</t>
  </si>
  <si>
    <t>number of people who wants to work from office:</t>
  </si>
  <si>
    <t>number of people who work for less than an year</t>
  </si>
  <si>
    <t>number of people who work for more than an year and less then three years</t>
  </si>
  <si>
    <t>E mai comod sa salvezi timpul pierdut pe drum</t>
  </si>
  <si>
    <t>Time spent on the road</t>
  </si>
  <si>
    <t>Food</t>
  </si>
  <si>
    <t>Productivity</t>
  </si>
  <si>
    <t>Number of answers</t>
  </si>
  <si>
    <t>Main reasons for work from home</t>
  </si>
  <si>
    <t>Main reasons for work from the office</t>
  </si>
  <si>
    <t>socializing</t>
  </si>
  <si>
    <t>no answer</t>
  </si>
  <si>
    <t>Number of people who want after the pandemic</t>
  </si>
  <si>
    <t>How many wants to work from home</t>
  </si>
  <si>
    <t>How many want hybrid program</t>
  </si>
  <si>
    <t>How many are indecisive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</si>
</sst>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Roboto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people who want</a:t>
            </a:r>
            <a:r>
              <a:rPr lang="en-US" baseline="0"/>
              <a:t> to work from home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D-4BB7-8510-2CAEE814F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D-4BB7-8510-2CAEE814F0CA}"/>
              </c:ext>
            </c:extLst>
          </c:dPt>
          <c:dLbls>
            <c:dLbl>
              <c:idx val="0"/>
              <c:layout>
                <c:manualLayout>
                  <c:x val="8.8888888888888781E-2"/>
                  <c:y val="-3.2407407407407579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Home</a:t>
                    </a:r>
                    <a:r>
                      <a:rPr lang="en-US" baseline="0"/>
                      <a:t>
</a:t>
                    </a:r>
                    <a:fld id="{48CA95F8-D77E-4461-850B-E821B59F3E77}" type="PERCENTAGE">
                      <a:rPr lang="en-US" sz="1400" baseline="0">
                        <a:solidFill>
                          <a:schemeClr val="accent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BD-4BB7-8510-2CAEE814F0CA}"/>
                </c:ext>
              </c:extLst>
            </c:dLbl>
            <c:dLbl>
              <c:idx val="1"/>
              <c:layout>
                <c:manualLayout>
                  <c:x val="-6.9444444444444448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 baseline="0"/>
                      <a:t>Office</a:t>
                    </a:r>
                    <a:r>
                      <a:rPr lang="en-US" baseline="0"/>
                      <a:t>
</a:t>
                    </a:r>
                    <a:fld id="{D836949E-DDFC-497F-A9D6-F1FF7EAF649A}" type="PERCENTAGE">
                      <a:rPr lang="en-US" sz="1400" baseline="0">
                        <a:solidFill>
                          <a:schemeClr val="accent2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BD-4BB7-8510-2CAEE814F0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(Visualization!$B$1,Visualization!$B$2)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BB7-8510-2CAEE814F0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C2-40E2-B876-2BBFA05FE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2-40E2-B876-2BBFA05FE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2-40E2-B876-2BBFA05FE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Visualization!$A$18:$A$20</c:f>
              <c:strCache>
                <c:ptCount val="3"/>
                <c:pt idx="0">
                  <c:v>number of people who work for less than an year</c:v>
                </c:pt>
                <c:pt idx="1">
                  <c:v>number of people who work for more than an year and less then three years</c:v>
                </c:pt>
                <c:pt idx="2">
                  <c:v># of people who work for more than three years</c:v>
                </c:pt>
              </c:strCache>
            </c:strRef>
          </c:cat>
          <c:val>
            <c:numRef>
              <c:f>Visualization!$B$18:$B$20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0E2-B876-2BBFA05FE1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from</a:t>
            </a:r>
            <a:r>
              <a:rPr lang="en-US" baseline="0"/>
              <a:t> home in concept of the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Visualization!$A$34:$A$35</c:f>
              <c:strCache>
                <c:ptCount val="2"/>
                <c:pt idx="0">
                  <c:v>total number of people who worked from home before</c:v>
                </c:pt>
                <c:pt idx="1">
                  <c:v>number of people who think they are more productive at home</c:v>
                </c:pt>
              </c:strCache>
            </c:strRef>
          </c:cat>
          <c:val>
            <c:numRef>
              <c:f>Visualization!$B$34:$B$35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B-40B8-B8E9-50D86586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224992"/>
        <c:axId val="837231648"/>
      </c:barChart>
      <c:catAx>
        <c:axId val="8372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31648"/>
        <c:crosses val="autoZero"/>
        <c:auto val="1"/>
        <c:lblAlgn val="ctr"/>
        <c:lblOffset val="100"/>
        <c:noMultiLvlLbl val="0"/>
      </c:catAx>
      <c:valAx>
        <c:axId val="8372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from home main</a:t>
            </a:r>
            <a:r>
              <a:rPr lang="en-US" baseline="0"/>
              <a:t> reasons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Visualization!$A$50:$A$52</c:f>
              <c:strCache>
                <c:ptCount val="3"/>
                <c:pt idx="0">
                  <c:v>Time spent on the road</c:v>
                </c:pt>
                <c:pt idx="1">
                  <c:v>Productivity</c:v>
                </c:pt>
                <c:pt idx="2">
                  <c:v>Food</c:v>
                </c:pt>
              </c:strCache>
            </c:strRef>
          </c:cat>
          <c:val>
            <c:numRef>
              <c:f>Visualization!$B$50:$B$52</c:f>
              <c:numCache>
                <c:formatCode>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4AF9-9C9E-D3A314E6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78783"/>
        <c:axId val="335386687"/>
      </c:barChart>
      <c:catAx>
        <c:axId val="3353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86687"/>
        <c:crosses val="autoZero"/>
        <c:auto val="1"/>
        <c:lblAlgn val="ctr"/>
        <c:lblOffset val="100"/>
        <c:noMultiLvlLbl val="0"/>
      </c:catAx>
      <c:valAx>
        <c:axId val="335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answers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from the office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Visualization!$A$65:$A$66</c:f>
              <c:strCache>
                <c:ptCount val="2"/>
                <c:pt idx="0">
                  <c:v>socializing</c:v>
                </c:pt>
                <c:pt idx="1">
                  <c:v>no answer</c:v>
                </c:pt>
              </c:strCache>
            </c:strRef>
          </c:cat>
          <c:val>
            <c:numRef>
              <c:f>Visualization!$B$65:$B$66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C-47F6-86B1-CFC05483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88927"/>
        <c:axId val="138283519"/>
      </c:barChart>
      <c:catAx>
        <c:axId val="1382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 vs No Reason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519"/>
        <c:crosses val="autoZero"/>
        <c:auto val="1"/>
        <c:lblAlgn val="ctr"/>
        <c:lblOffset val="100"/>
        <c:noMultiLvlLbl val="0"/>
      </c:catAx>
      <c:valAx>
        <c:axId val="1382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answers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B1-4508-BD1C-ADC9D7EACD57}"/>
              </c:ext>
            </c:extLst>
          </c:dPt>
          <c:dPt>
            <c:idx val="1"/>
            <c:bubble3D val="0"/>
            <c:explosion val="29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8B1-4508-BD1C-ADC9D7EAC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Visualization!$A$84:$A$86</c:f>
              <c:strCache>
                <c:ptCount val="3"/>
                <c:pt idx="0">
                  <c:v>How many wants to work from home</c:v>
                </c:pt>
                <c:pt idx="1">
                  <c:v>How many want hybrid program</c:v>
                </c:pt>
                <c:pt idx="2">
                  <c:v>How many are indecisive</c:v>
                </c:pt>
              </c:strCache>
            </c:strRef>
          </c:cat>
          <c:val>
            <c:numRef>
              <c:f>Visualization!$B$84:$B$86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1-4508-BD1C-ADC9D7EACD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521434820647426E-2"/>
          <c:y val="0.14856481481481482"/>
          <c:w val="0.73795713035870514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14287</xdr:rowOff>
    </xdr:from>
    <xdr:to>
      <xdr:col>11</xdr:col>
      <xdr:colOff>609599</xdr:colOff>
      <xdr:row>14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2D6B6-ABCD-498F-8E31-14582BD9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16</xdr:row>
      <xdr:rowOff>185736</xdr:rowOff>
    </xdr:from>
    <xdr:to>
      <xdr:col>11</xdr:col>
      <xdr:colOff>590550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B27A9-29FC-4A8A-A7E1-0EEF7DED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604836</xdr:colOff>
      <xdr:row>33</xdr:row>
      <xdr:rowOff>4762</xdr:rowOff>
    </xdr:from>
    <xdr:to>
      <xdr:col>11</xdr:col>
      <xdr:colOff>609599</xdr:colOff>
      <xdr:row>45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C4F536-1CDE-420E-81FA-08DDD75AD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47</xdr:row>
      <xdr:rowOff>176212</xdr:rowOff>
    </xdr:from>
    <xdr:to>
      <xdr:col>11</xdr:col>
      <xdr:colOff>333375</xdr:colOff>
      <xdr:row>62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3CF26-CB06-47EA-9214-EF131B4C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595312</xdr:colOff>
      <xdr:row>64</xdr:row>
      <xdr:rowOff>14287</xdr:rowOff>
    </xdr:from>
    <xdr:to>
      <xdr:col>11</xdr:col>
      <xdr:colOff>290512</xdr:colOff>
      <xdr:row>78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9AB3E-36A2-405A-A074-CAD8CC44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</xdr:colOff>
      <xdr:row>81</xdr:row>
      <xdr:rowOff>176212</xdr:rowOff>
    </xdr:from>
    <xdr:to>
      <xdr:col>11</xdr:col>
      <xdr:colOff>309562</xdr:colOff>
      <xdr:row>95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558A3-2E90-43D8-BC71-286A2C10B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sqref="A1:K11"/>
    </sheetView>
  </sheetViews>
  <sheetFormatPr defaultColWidth="13.85546875" defaultRowHeight="15" x14ac:dyDescent="0.25"/>
  <cols>
    <col min="8" max="8" width="27.7109375" customWidth="1"/>
    <col min="9" max="9" width="27.5703125" customWidth="1"/>
    <col min="11" max="11" width="27.5703125" customWidth="1"/>
  </cols>
  <sheetData>
    <row r="1" spans="1:1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s="3" customFormat="1" x14ac:dyDescent="0.25">
      <c r="A2" s="3">
        <v>1</v>
      </c>
      <c r="B2" s="3" t="s">
        <v>11</v>
      </c>
      <c r="C2" s="3">
        <v>28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15</v>
      </c>
      <c r="I2" s="3" t="s">
        <v>16</v>
      </c>
      <c r="J2" s="3" t="s">
        <v>14</v>
      </c>
      <c r="K2" s="3" t="s">
        <v>17</v>
      </c>
    </row>
    <row r="3" spans="1:11" x14ac:dyDescent="0.25">
      <c r="A3" s="5">
        <v>2</v>
      </c>
      <c r="B3" t="s">
        <v>11</v>
      </c>
      <c r="C3">
        <v>23</v>
      </c>
      <c r="D3" t="s">
        <v>18</v>
      </c>
      <c r="E3" t="s">
        <v>13</v>
      </c>
      <c r="F3" t="s">
        <v>14</v>
      </c>
      <c r="G3" t="s">
        <v>14</v>
      </c>
      <c r="H3" t="s">
        <v>19</v>
      </c>
      <c r="J3" t="s">
        <v>14</v>
      </c>
      <c r="K3" t="s">
        <v>13</v>
      </c>
    </row>
    <row r="4" spans="1:11" x14ac:dyDescent="0.25">
      <c r="A4" s="5">
        <v>3</v>
      </c>
      <c r="B4" t="s">
        <v>11</v>
      </c>
      <c r="C4">
        <v>29</v>
      </c>
      <c r="D4" t="s">
        <v>12</v>
      </c>
      <c r="E4" t="s">
        <v>13</v>
      </c>
      <c r="F4" t="s">
        <v>14</v>
      </c>
      <c r="G4" t="s">
        <v>14</v>
      </c>
      <c r="H4" t="s">
        <v>20</v>
      </c>
      <c r="I4" t="s">
        <v>21</v>
      </c>
      <c r="J4" t="s">
        <v>14</v>
      </c>
      <c r="K4" t="s">
        <v>13</v>
      </c>
    </row>
    <row r="5" spans="1:11" x14ac:dyDescent="0.25">
      <c r="A5" s="5">
        <v>4</v>
      </c>
      <c r="B5" t="s">
        <v>11</v>
      </c>
      <c r="C5">
        <v>21</v>
      </c>
      <c r="D5" s="7" t="s">
        <v>27</v>
      </c>
      <c r="E5" t="s">
        <v>13</v>
      </c>
      <c r="F5" t="s">
        <v>14</v>
      </c>
      <c r="G5" t="s">
        <v>14</v>
      </c>
      <c r="H5" t="s">
        <v>22</v>
      </c>
      <c r="J5" t="s">
        <v>14</v>
      </c>
      <c r="K5" t="s">
        <v>13</v>
      </c>
    </row>
    <row r="6" spans="1:11" x14ac:dyDescent="0.25">
      <c r="A6" s="5">
        <v>5</v>
      </c>
      <c r="B6" t="s">
        <v>23</v>
      </c>
      <c r="C6">
        <v>35</v>
      </c>
      <c r="D6" t="s">
        <v>12</v>
      </c>
      <c r="E6" t="s">
        <v>13</v>
      </c>
      <c r="F6" t="s">
        <v>14</v>
      </c>
      <c r="G6" t="s">
        <v>14</v>
      </c>
      <c r="H6" t="s">
        <v>24</v>
      </c>
      <c r="I6" t="s">
        <v>25</v>
      </c>
      <c r="J6" t="s">
        <v>14</v>
      </c>
      <c r="K6" t="s">
        <v>26</v>
      </c>
    </row>
    <row r="7" spans="1:11" x14ac:dyDescent="0.25">
      <c r="A7" s="5">
        <v>6</v>
      </c>
      <c r="B7" t="s">
        <v>11</v>
      </c>
      <c r="C7">
        <v>24</v>
      </c>
      <c r="D7" t="s">
        <v>12</v>
      </c>
      <c r="E7" t="s">
        <v>28</v>
      </c>
      <c r="F7" t="s">
        <v>14</v>
      </c>
      <c r="G7" t="s">
        <v>14</v>
      </c>
      <c r="H7" t="s">
        <v>29</v>
      </c>
      <c r="I7" s="8" t="s">
        <v>30</v>
      </c>
      <c r="J7" t="s">
        <v>14</v>
      </c>
      <c r="K7" t="s">
        <v>13</v>
      </c>
    </row>
    <row r="8" spans="1:11" x14ac:dyDescent="0.25">
      <c r="A8" s="5">
        <v>7</v>
      </c>
      <c r="B8" t="s">
        <v>11</v>
      </c>
      <c r="C8">
        <v>27</v>
      </c>
      <c r="D8" t="s">
        <v>12</v>
      </c>
      <c r="E8" t="s">
        <v>13</v>
      </c>
      <c r="F8" t="s">
        <v>14</v>
      </c>
      <c r="G8" t="s">
        <v>14</v>
      </c>
      <c r="H8" t="s">
        <v>31</v>
      </c>
      <c r="I8" t="s">
        <v>32</v>
      </c>
      <c r="J8" t="s">
        <v>14</v>
      </c>
      <c r="K8" t="s">
        <v>13</v>
      </c>
    </row>
    <row r="9" spans="1:11" x14ac:dyDescent="0.25">
      <c r="A9" s="5">
        <v>8</v>
      </c>
      <c r="B9" t="s">
        <v>11</v>
      </c>
      <c r="C9">
        <v>35</v>
      </c>
      <c r="D9" t="s">
        <v>12</v>
      </c>
      <c r="E9" t="s">
        <v>13</v>
      </c>
      <c r="F9" t="s">
        <v>14</v>
      </c>
      <c r="G9" t="s">
        <v>14</v>
      </c>
      <c r="H9" s="8" t="s">
        <v>33</v>
      </c>
      <c r="J9" t="s">
        <v>14</v>
      </c>
      <c r="K9" t="s">
        <v>13</v>
      </c>
    </row>
    <row r="10" spans="1:11" x14ac:dyDescent="0.25">
      <c r="A10" s="5">
        <v>9</v>
      </c>
      <c r="B10" t="s">
        <v>11</v>
      </c>
      <c r="C10">
        <v>30</v>
      </c>
      <c r="D10" t="s">
        <v>12</v>
      </c>
      <c r="E10" t="s">
        <v>13</v>
      </c>
      <c r="F10" t="s">
        <v>14</v>
      </c>
      <c r="G10" t="s">
        <v>14</v>
      </c>
      <c r="H10" s="8" t="s">
        <v>34</v>
      </c>
      <c r="I10" s="8" t="s">
        <v>35</v>
      </c>
      <c r="J10" t="s">
        <v>14</v>
      </c>
      <c r="K10" t="s">
        <v>13</v>
      </c>
    </row>
    <row r="11" spans="1:11" x14ac:dyDescent="0.25">
      <c r="A11" s="5">
        <v>10</v>
      </c>
      <c r="B11" t="s">
        <v>11</v>
      </c>
      <c r="C11">
        <v>25</v>
      </c>
      <c r="D11" t="s">
        <v>18</v>
      </c>
      <c r="E11" t="s">
        <v>13</v>
      </c>
      <c r="F11" t="s">
        <v>36</v>
      </c>
      <c r="G11" t="s">
        <v>37</v>
      </c>
      <c r="H11" s="8" t="s">
        <v>38</v>
      </c>
      <c r="I11" s="8" t="s">
        <v>39</v>
      </c>
      <c r="J11" t="s">
        <v>14</v>
      </c>
      <c r="K11" t="s">
        <v>13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73E4-C32D-4E29-B6DA-091EADA07EFE}">
  <dimension ref="A1:K11"/>
  <sheetViews>
    <sheetView workbookViewId="0">
      <selection activeCell="H6" sqref="H6"/>
    </sheetView>
  </sheetViews>
  <sheetFormatPr defaultColWidth="18.28515625" defaultRowHeight="15" x14ac:dyDescent="0.25"/>
  <cols>
    <col min="1" max="1" width="4.5703125" customWidth="1"/>
    <col min="7" max="7" width="18.28515625" style="9"/>
    <col min="8" max="8" width="37.140625" style="9" customWidth="1"/>
    <col min="9" max="9" width="36.5703125" style="9" customWidth="1"/>
  </cols>
  <sheetData>
    <row r="1" spans="1:11" s="2" customForma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1" t="s">
        <v>9</v>
      </c>
      <c r="K1" s="13" t="s">
        <v>10</v>
      </c>
    </row>
    <row r="2" spans="1:11" s="4" customFormat="1" x14ac:dyDescent="0.25">
      <c r="A2" s="14">
        <v>1</v>
      </c>
      <c r="B2" s="15" t="s">
        <v>11</v>
      </c>
      <c r="C2" s="15">
        <v>28</v>
      </c>
      <c r="D2" s="23" t="s">
        <v>40</v>
      </c>
      <c r="E2" s="15" t="s">
        <v>13</v>
      </c>
      <c r="F2" s="15" t="s">
        <v>14</v>
      </c>
      <c r="G2" s="16" t="s">
        <v>14</v>
      </c>
      <c r="H2" s="16" t="s">
        <v>15</v>
      </c>
      <c r="I2" s="16" t="s">
        <v>16</v>
      </c>
      <c r="J2" s="15" t="s">
        <v>14</v>
      </c>
      <c r="K2" s="17" t="s">
        <v>17</v>
      </c>
    </row>
    <row r="3" spans="1:11" s="4" customFormat="1" x14ac:dyDescent="0.25">
      <c r="A3" s="14">
        <v>2</v>
      </c>
      <c r="B3" s="15" t="s">
        <v>11</v>
      </c>
      <c r="C3" s="15">
        <v>23</v>
      </c>
      <c r="D3" s="23" t="s">
        <v>41</v>
      </c>
      <c r="E3" s="15" t="s">
        <v>13</v>
      </c>
      <c r="F3" s="15" t="s">
        <v>14</v>
      </c>
      <c r="G3" s="16" t="s">
        <v>14</v>
      </c>
      <c r="H3" s="16" t="s">
        <v>19</v>
      </c>
      <c r="I3" s="16"/>
      <c r="J3" s="15" t="s">
        <v>14</v>
      </c>
      <c r="K3" s="17" t="s">
        <v>13</v>
      </c>
    </row>
    <row r="4" spans="1:11" s="4" customFormat="1" ht="30" x14ac:dyDescent="0.25">
      <c r="A4" s="14">
        <v>3</v>
      </c>
      <c r="B4" s="15" t="s">
        <v>11</v>
      </c>
      <c r="C4" s="15">
        <v>29</v>
      </c>
      <c r="D4" s="23" t="s">
        <v>40</v>
      </c>
      <c r="E4" s="15" t="s">
        <v>13</v>
      </c>
      <c r="F4" s="15" t="s">
        <v>14</v>
      </c>
      <c r="G4" s="16" t="s">
        <v>14</v>
      </c>
      <c r="H4" s="16" t="s">
        <v>20</v>
      </c>
      <c r="I4" s="16" t="s">
        <v>21</v>
      </c>
      <c r="J4" s="15" t="s">
        <v>14</v>
      </c>
      <c r="K4" s="17" t="s">
        <v>13</v>
      </c>
    </row>
    <row r="5" spans="1:11" s="4" customFormat="1" x14ac:dyDescent="0.25">
      <c r="A5" s="14">
        <v>4</v>
      </c>
      <c r="B5" s="15" t="s">
        <v>11</v>
      </c>
      <c r="C5" s="15">
        <v>21</v>
      </c>
      <c r="D5" s="23" t="s">
        <v>43</v>
      </c>
      <c r="E5" s="15" t="s">
        <v>13</v>
      </c>
      <c r="F5" s="15" t="s">
        <v>14</v>
      </c>
      <c r="G5" s="16" t="s">
        <v>14</v>
      </c>
      <c r="H5" s="16" t="s">
        <v>22</v>
      </c>
      <c r="I5" s="16"/>
      <c r="J5" s="15" t="s">
        <v>14</v>
      </c>
      <c r="K5" s="17" t="s">
        <v>13</v>
      </c>
    </row>
    <row r="6" spans="1:11" s="4" customFormat="1" ht="30" x14ac:dyDescent="0.25">
      <c r="A6" s="14">
        <v>5</v>
      </c>
      <c r="B6" s="15" t="s">
        <v>23</v>
      </c>
      <c r="C6" s="15">
        <v>35</v>
      </c>
      <c r="D6" s="23" t="s">
        <v>40</v>
      </c>
      <c r="E6" s="15" t="s">
        <v>13</v>
      </c>
      <c r="F6" s="15" t="s">
        <v>14</v>
      </c>
      <c r="G6" s="16" t="s">
        <v>14</v>
      </c>
      <c r="H6" s="16" t="s">
        <v>51</v>
      </c>
      <c r="I6" s="16" t="s">
        <v>25</v>
      </c>
      <c r="J6" s="15" t="s">
        <v>14</v>
      </c>
      <c r="K6" s="17" t="s">
        <v>26</v>
      </c>
    </row>
    <row r="7" spans="1:11" s="4" customFormat="1" x14ac:dyDescent="0.25">
      <c r="A7" s="14">
        <v>6</v>
      </c>
      <c r="B7" s="15" t="s">
        <v>11</v>
      </c>
      <c r="C7" s="15">
        <v>24</v>
      </c>
      <c r="D7" s="23" t="s">
        <v>40</v>
      </c>
      <c r="E7" s="15" t="s">
        <v>28</v>
      </c>
      <c r="F7" s="15" t="s">
        <v>14</v>
      </c>
      <c r="G7" s="16" t="s">
        <v>14</v>
      </c>
      <c r="H7" s="16" t="s">
        <v>29</v>
      </c>
      <c r="I7" s="18" t="s">
        <v>30</v>
      </c>
      <c r="J7" s="15" t="s">
        <v>14</v>
      </c>
      <c r="K7" s="17" t="s">
        <v>13</v>
      </c>
    </row>
    <row r="8" spans="1:11" s="4" customFormat="1" x14ac:dyDescent="0.25">
      <c r="A8" s="14">
        <v>7</v>
      </c>
      <c r="B8" s="15" t="s">
        <v>11</v>
      </c>
      <c r="C8" s="15">
        <v>27</v>
      </c>
      <c r="D8" s="23" t="s">
        <v>40</v>
      </c>
      <c r="E8" s="15" t="s">
        <v>13</v>
      </c>
      <c r="F8" s="15" t="s">
        <v>14</v>
      </c>
      <c r="G8" s="16" t="s">
        <v>14</v>
      </c>
      <c r="H8" s="16" t="s">
        <v>31</v>
      </c>
      <c r="I8" s="16" t="s">
        <v>32</v>
      </c>
      <c r="J8" s="15" t="s">
        <v>14</v>
      </c>
      <c r="K8" s="17" t="s">
        <v>13</v>
      </c>
    </row>
    <row r="9" spans="1:11" s="4" customFormat="1" ht="30" x14ac:dyDescent="0.25">
      <c r="A9" s="14">
        <v>8</v>
      </c>
      <c r="B9" s="15" t="s">
        <v>11</v>
      </c>
      <c r="C9" s="15">
        <v>35</v>
      </c>
      <c r="D9" s="23" t="s">
        <v>40</v>
      </c>
      <c r="E9" s="15" t="s">
        <v>13</v>
      </c>
      <c r="F9" s="15" t="s">
        <v>14</v>
      </c>
      <c r="G9" s="16" t="s">
        <v>14</v>
      </c>
      <c r="H9" s="18" t="s">
        <v>33</v>
      </c>
      <c r="I9" s="16"/>
      <c r="J9" s="15" t="s">
        <v>14</v>
      </c>
      <c r="K9" s="17" t="s">
        <v>13</v>
      </c>
    </row>
    <row r="10" spans="1:11" s="4" customFormat="1" ht="30" x14ac:dyDescent="0.25">
      <c r="A10" s="14">
        <v>9</v>
      </c>
      <c r="B10" s="15" t="s">
        <v>11</v>
      </c>
      <c r="C10" s="15">
        <v>30</v>
      </c>
      <c r="D10" s="23" t="s">
        <v>12</v>
      </c>
      <c r="E10" s="15" t="s">
        <v>13</v>
      </c>
      <c r="F10" s="15" t="s">
        <v>14</v>
      </c>
      <c r="G10" s="16" t="s">
        <v>14</v>
      </c>
      <c r="H10" s="18" t="s">
        <v>34</v>
      </c>
      <c r="I10" s="18" t="s">
        <v>35</v>
      </c>
      <c r="J10" s="15" t="s">
        <v>14</v>
      </c>
      <c r="K10" s="17" t="s">
        <v>13</v>
      </c>
    </row>
    <row r="11" spans="1:11" s="4" customFormat="1" ht="45.75" thickBot="1" x14ac:dyDescent="0.3">
      <c r="A11" s="19">
        <v>10</v>
      </c>
      <c r="B11" s="20" t="s">
        <v>11</v>
      </c>
      <c r="C11" s="20">
        <v>25</v>
      </c>
      <c r="D11" s="24" t="s">
        <v>18</v>
      </c>
      <c r="E11" s="20" t="s">
        <v>13</v>
      </c>
      <c r="F11" s="20" t="s">
        <v>36</v>
      </c>
      <c r="G11" s="25" t="s">
        <v>37</v>
      </c>
      <c r="H11" s="21" t="s">
        <v>38</v>
      </c>
      <c r="I11" s="21" t="s">
        <v>39</v>
      </c>
      <c r="J11" s="20" t="s">
        <v>14</v>
      </c>
      <c r="K11" s="2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C985-BF7F-4429-A9B6-1FAC4CF97527}">
  <dimension ref="A1:B86"/>
  <sheetViews>
    <sheetView tabSelected="1" zoomScaleNormal="100" workbookViewId="0">
      <selection activeCell="M75" sqref="M75"/>
    </sheetView>
  </sheetViews>
  <sheetFormatPr defaultRowHeight="15" x14ac:dyDescent="0.25"/>
  <cols>
    <col min="1" max="1" width="38.85546875" customWidth="1"/>
    <col min="2" max="2" width="18.140625" style="4" customWidth="1"/>
    <col min="3" max="3" width="9.140625" customWidth="1"/>
  </cols>
  <sheetData>
    <row r="1" spans="1:2" x14ac:dyDescent="0.25">
      <c r="A1" s="1" t="s">
        <v>47</v>
      </c>
      <c r="B1" s="4">
        <f>COUNTIF('Clean Data'!E2:E11,"Acasa")</f>
        <v>9</v>
      </c>
    </row>
    <row r="2" spans="1:2" x14ac:dyDescent="0.25">
      <c r="A2" s="1" t="s">
        <v>48</v>
      </c>
      <c r="B2" s="4">
        <f>COUNTIF('Clean Data'!E2:E11,"Birou")</f>
        <v>1</v>
      </c>
    </row>
    <row r="3" spans="1:2" ht="30" x14ac:dyDescent="0.25">
      <c r="A3" s="26" t="s">
        <v>42</v>
      </c>
      <c r="B3" s="4" t="str">
        <f>_xlfn.CONCAT(COUNTIF('Clean Data'!E2:E11,"Acasa")/COUNT('Clean Data'!A2:A11)%," %")</f>
        <v>90 %</v>
      </c>
    </row>
    <row r="4" spans="1:2" ht="30" x14ac:dyDescent="0.25">
      <c r="A4" s="26" t="s">
        <v>42</v>
      </c>
      <c r="B4" s="4" t="str">
        <f>_xlfn.CONCAT(COUNTIF('Clean Data'!E2:E11,"Birou")/COUNT('Clean Data'!A2:A11)%," %")</f>
        <v>10 %</v>
      </c>
    </row>
    <row r="5" spans="1:2" x14ac:dyDescent="0.25">
      <c r="A5" s="9"/>
    </row>
    <row r="18" spans="1:2" x14ac:dyDescent="0.25">
      <c r="A18" s="1" t="s">
        <v>49</v>
      </c>
      <c r="B18" s="4">
        <f>COUNTIF('Clean Data'!D2:D11,"*0-1*")</f>
        <v>2</v>
      </c>
    </row>
    <row r="19" spans="1:2" ht="30" x14ac:dyDescent="0.25">
      <c r="A19" s="26" t="s">
        <v>50</v>
      </c>
      <c r="B19" s="4">
        <f>COUNTIF('Clean Data'!D2:D11,"*1-3*")</f>
        <v>1</v>
      </c>
    </row>
    <row r="20" spans="1:2" ht="30" x14ac:dyDescent="0.25">
      <c r="A20" s="26" t="s">
        <v>44</v>
      </c>
      <c r="B20" s="4">
        <f>COUNTIF('Clean Data'!D2:D11,"*3+*")</f>
        <v>7</v>
      </c>
    </row>
    <row r="34" spans="1:2" ht="30" x14ac:dyDescent="0.25">
      <c r="A34" s="26" t="s">
        <v>45</v>
      </c>
      <c r="B34" s="4">
        <f>COUNTIF('Clean Data'!F2:F11,"Da")</f>
        <v>9</v>
      </c>
    </row>
    <row r="35" spans="1:2" ht="30" x14ac:dyDescent="0.25">
      <c r="A35" s="26" t="s">
        <v>46</v>
      </c>
      <c r="B35" s="4">
        <f>COUNTIF('Clean Data'!G2:G11,"Da")</f>
        <v>9</v>
      </c>
    </row>
    <row r="49" spans="1:2" s="1" customFormat="1" x14ac:dyDescent="0.25">
      <c r="A49" s="1" t="s">
        <v>56</v>
      </c>
      <c r="B49" s="2" t="s">
        <v>55</v>
      </c>
    </row>
    <row r="50" spans="1:2" x14ac:dyDescent="0.25">
      <c r="A50" t="s">
        <v>52</v>
      </c>
      <c r="B50" s="28">
        <v>6</v>
      </c>
    </row>
    <row r="51" spans="1:2" x14ac:dyDescent="0.25">
      <c r="A51" t="s">
        <v>54</v>
      </c>
      <c r="B51" s="28">
        <v>3</v>
      </c>
    </row>
    <row r="52" spans="1:2" x14ac:dyDescent="0.25">
      <c r="A52" t="s">
        <v>53</v>
      </c>
      <c r="B52" s="28">
        <v>1</v>
      </c>
    </row>
    <row r="64" spans="1:2" x14ac:dyDescent="0.25">
      <c r="A64" s="1" t="s">
        <v>57</v>
      </c>
      <c r="B64" s="2" t="s">
        <v>55</v>
      </c>
    </row>
    <row r="65" spans="1:2" x14ac:dyDescent="0.25">
      <c r="A65" t="s">
        <v>58</v>
      </c>
      <c r="B65" s="4">
        <v>4</v>
      </c>
    </row>
    <row r="66" spans="1:2" x14ac:dyDescent="0.25">
      <c r="A66" t="s">
        <v>59</v>
      </c>
      <c r="B66" s="4">
        <v>6</v>
      </c>
    </row>
    <row r="83" spans="1:2" ht="30" x14ac:dyDescent="0.25">
      <c r="A83" s="26" t="s">
        <v>60</v>
      </c>
      <c r="B83" s="27">
        <v>10</v>
      </c>
    </row>
    <row r="84" spans="1:2" x14ac:dyDescent="0.25">
      <c r="A84" t="s">
        <v>61</v>
      </c>
      <c r="B84" s="4">
        <f>COUNTIF('Clean Data'!K2:K11,"Acasa")</f>
        <v>8</v>
      </c>
    </row>
    <row r="85" spans="1:2" x14ac:dyDescent="0.25">
      <c r="A85" t="s">
        <v>62</v>
      </c>
      <c r="B85" s="4">
        <f>COUNTIF('Clean Data'!K2:K11,"Hibrid")</f>
        <v>1</v>
      </c>
    </row>
    <row r="86" spans="1:2" x14ac:dyDescent="0.25">
      <c r="A86" t="s">
        <v>63</v>
      </c>
      <c r="B86" s="4">
        <f>COUNTIF('Clean Data'!K2:K12,"Nu sunt sigur")</f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2015-06-05T18:17:20Z</dcterms:created>
  <dcterms:modified xsi:type="dcterms:W3CDTF">2021-10-10T06:29:08Z</dcterms:modified>
</cp:coreProperties>
</file>